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元決算分\07_市町村→県（第２回）\"/>
    </mc:Choice>
  </mc:AlternateContent>
  <bookViews>
    <workbookView xWindow="0" yWindow="0" windowWidth="28800" windowHeight="122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W40" i="10" s="1"/>
  <c r="BW41" i="10" s="1"/>
  <c r="BW42"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<sst xmlns="http://schemas.openxmlformats.org/spreadsheetml/2006/main" count="1144" uniqueCount="604">
  <si>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</si>
  <si>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</si>
  <si>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</si>
  <si>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</si>
  <si>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</si>
  <si>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</si>
  <si>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</si>
  <si>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</si>
  <si>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</si>
  <si>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</si>
  <si>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</si>
  <si>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</si>
  <si>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</si>
  <si>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</si>
  <si>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</si>
  <si>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</si>
  <si>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</si>
  <si>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</si>
  <si>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</si>
  <si>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</si>
  <si>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</si>
  <si>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</si>
  <si>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</si>
  <si>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</si>
  <si>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</si>
  <si>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</si>
  <si>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</si>
  <si>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</si>
  <si>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</si>
  <si>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</si>
  <si>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</si>
  <si>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</si>
  <si>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</si>
  <si>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</si>
  <si>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</si>
  <si>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</si>
  <si>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</si>
  <si>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</si>
  <si>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</si>
  <si>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</si>
  <si>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</si>
  <si>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</si>
  <si>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</si>
  <si>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</si>
  <si>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</si>
  <si>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</si>
  <si>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</si>
  <si>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</si>
  <si>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</si>
  <si>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</si>
  <si>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</si>
  <si>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</si>
  <si>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</si>
  <si>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</si>
  <si>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</si>
  <si>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</si>
  <si>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</si>
  <si>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</si>
  <si>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</si>
  <si>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</si>
  <si>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</si>
  <si>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</si>
  <si>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</si>
  <si>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</si>
  <si>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</si>
  <si>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</si>
  <si>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</si>
  <si>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</si>
  <si>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</si>
  <si>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</si>
  <si>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</si>
  <si>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</si>
  <si>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</si>
  <si>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</si>
  <si>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</si>
  <si>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</si>
  <si>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</si>
  <si>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</si>
  <si>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</si>
  <si>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</si>
  <si>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</si>
  <si>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</si>
  <si>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</si>
  <si>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</si>
  <si>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</si>
  <si>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Ⅱ－３</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</si>
  <si>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</si>
  <si>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</si>
  <si>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</si>
  <si>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</si>
  <si>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</si>
  <si>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</si>
  <si>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</si>
  <si>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</si>
  <si>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</si>
  <si>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</si>
  <si>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</si>
  <si>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</si>
  <si>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岩出市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</si>
  <si>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</si>
  <si>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</si>
  <si>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</si>
  <si>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</si>
  <si>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</si>
  <si>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</si>
  <si>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</si>
  <si>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</si>
  <si>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</si>
  <si>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</si>
  <si>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</si>
  <si>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</si>
  <si>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</si>
  <si>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</si>
  <si>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</si>
  <si>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</si>
  <si>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</si>
  <si>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</si>
  <si>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</si>
  <si>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</si>
  <si>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</si>
  <si>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</si>
  <si>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</si>
  <si>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</si>
  <si>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</si>
  <si>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</si>
  <si>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</si>
  <si>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</si>
  <si>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</si>
  <si>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</si>
  <si>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</si>
  <si>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</si>
  <si>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</si>
  <si>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</si>
  <si>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</si>
  <si>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</si>
  <si>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</si>
  <si>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</si>
  <si>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</si>
  <si>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</si>
  <si>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</si>
  <si>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</si>
  <si>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</si>
  <si>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</si>
  <si>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</si>
  <si>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</si>
  <si>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</si>
  <si>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</si>
  <si>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</si>
  <si>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</si>
  <si>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</si>
  <si>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</si>
  <si>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</si>
  <si>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</si>
  <si>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</si>
  <si>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</si>
  <si>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</si>
  <si>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</si>
  <si>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</si>
  <si>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</si>
  <si>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</si>
  <si>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</si>
  <si>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</si>
  <si>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</si>
  <si>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</si>
  <si>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</si>
  <si>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</si>
  <si>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</si>
  <si>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</si>
  <si>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</si>
  <si>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</si>
  <si>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</si>
  <si>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</si>
  <si>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</si>
  <si>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</si>
  <si>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</si>
  <si>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</si>
  <si>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</si>
  <si>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</si>
  <si>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</si>
  <si>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</si>
  <si>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</si>
  <si>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</si>
  <si>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</si>
  <si>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</si>
  <si>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</si>
  <si>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</si>
  <si>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</si>
  <si>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</si>
  <si>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</si>
  <si>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</si>
  <si>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</si>
  <si>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</si>
  <si>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</si>
  <si>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</si>
  <si>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</si>
  <si>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</si>
  <si>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</si>
  <si>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</si>
  <si>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</si>
  <si>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</si>
  <si>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</si>
  <si>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</si>
  <si>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</si>
  <si>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</si>
  <si>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</si>
  <si>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</si>
  <si>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</si>
  <si>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</si>
  <si>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</si>
  <si>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</si>
  <si>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</si>
  <si>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</si>
  <si>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</si>
  <si>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和歌山県岩出市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</si>
  <si>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</si>
  <si>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</si>
  <si>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</si>
  <si>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</si>
  <si>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</si>
  <si>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</si>
  <si>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</si>
  <si>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</si>
  <si>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</si>
  <si>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</si>
  <si>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</si>
  <si>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</si>
  <si>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</si>
  <si>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</si>
  <si>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</si>
  <si>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</si>
  <si>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</si>
  <si>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</si>
  <si>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</si>
  <si>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</si>
  <si>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</si>
  <si>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</si>
  <si>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</si>
  <si>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</si>
  <si>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</si>
  <si>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</si>
  <si>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</si>
  <si>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</si>
  <si>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</si>
  <si>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</si>
  <si>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</si>
  <si>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</si>
  <si>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</si>
  <si>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</si>
  <si>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</si>
  <si>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</si>
  <si>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</si>
  <si>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</si>
  <si>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</si>
  <si>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</si>
  <si>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</si>
  <si>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</si>
  <si>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</si>
  <si>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</si>
  <si>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</si>
  <si>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</si>
  <si>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</si>
  <si>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</si>
  <si>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</si>
  <si>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</si>
  <si>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</si>
  <si>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</si>
  <si>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</si>
  <si>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</si>
  <si>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</si>
  <si>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</si>
  <si>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</si>
  <si>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</si>
  <si>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</si>
  <si>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</si>
  <si>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</si>
  <si>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</si>
  <si>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</si>
  <si>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</si>
  <si>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</si>
  <si>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</si>
  <si>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</si>
  <si>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</si>
  <si>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</si>
  <si>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</si>
  <si>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</si>
  <si>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</si>
  <si>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</si>
  <si>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</si>
  <si>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</si>
  <si>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</si>
  <si>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</si>
  <si>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</si>
  <si>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</si>
  <si>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</si>
  <si>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</si>
  <si>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</si>
  <si>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</si>
  <si>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</si>
  <si>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</si>
  <si>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</si>
  <si>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</si>
  <si>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</si>
  <si>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</si>
  <si>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</si>
  <si>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</si>
  <si>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</si>
  <si>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</si>
  <si>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</si>
  <si>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</si>
  <si>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</si>
  <si>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</si>
  <si>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</si>
  <si>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</si>
  <si>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</si>
  <si>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</si>
  <si>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</si>
  <si>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</si>
  <si>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</si>
  <si>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</si>
  <si>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</si>
  <si>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</si>
  <si>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</si>
  <si>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</si>
  <si>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</si>
  <si>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</si>
  <si>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</si>
  <si>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</si>
  <si>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</si>
  <si>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</si>
  <si>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</si>
  <si>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</si>
  <si>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</si>
  <si>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</si>
  <si>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</si>
  <si>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</si>
  <si>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</si>
  <si>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</si>
  <si>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</si>
  <si>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</si>
  <si>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</si>
  <si>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</si>
  <si>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</si>
  <si>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</si>
  <si>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</si>
  <si>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</si>
  <si>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</si>
  <si>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</si>
  <si>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</si>
  <si>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</si>
  <si>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</si>
  <si>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</si>
  <si>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</si>
  <si>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</si>
  <si>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</si>
  <si>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</si>
  <si>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</si>
  <si>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</si>
  <si>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</si>
  <si>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</si>
  <si>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</si>
  <si>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</si>
  <si>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</si>
  <si>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</si>
  <si>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</si>
  <si>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</si>
  <si>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</si>
  <si>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</si>
  <si>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</si>
  <si>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和歌山県岩出市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</si>
  <si>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</si>
  <si>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</si>
  <si>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</si>
  <si>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</si>
  <si>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</si>
  <si>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</si>
  <si>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</si>
  <si>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</si>
  <si>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</si>
  <si>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</si>
  <si>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</si>
  <si>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</si>
  <si>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</si>
  <si>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</si>
  <si>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</si>
  <si>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</si>
  <si>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</si>
  <si>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</si>
  <si>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</si>
  <si>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</si>
  <si>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</si>
  <si>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</si>
  <si>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</si>
  <si>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</si>
  <si>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</si>
  <si>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</si>
  <si>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</si>
  <si>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</si>
  <si>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</si>
  <si>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</si>
  <si>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</si>
  <si>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</si>
  <si>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</si>
  <si>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</si>
  <si>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</si>
  <si>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</si>
  <si>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</si>
  <si>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</si>
  <si>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</si>
  <si>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</si>
  <si>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</si>
  <si>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</si>
  <si>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</si>
  <si>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</si>
  <si>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</si>
  <si>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</si>
  <si>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</si>
  <si>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</si>
  <si>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</si>
  <si>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</si>
  <si>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</si>
  <si>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</si>
  <si>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</si>
  <si>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</si>
  <si>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</si>
  <si>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</si>
  <si>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</si>
  <si>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</si>
  <si>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</si>
  <si>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</si>
  <si>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</si>
  <si>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</si>
  <si>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</si>
  <si>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</si>
  <si>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</si>
  <si>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</si>
  <si>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</si>
  <si>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</si>
  <si>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</si>
  <si>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</si>
  <si>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</si>
  <si>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</si>
  <si>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</si>
  <si>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</si>
  <si>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</si>
  <si>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</si>
  <si>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</si>
  <si>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</si>
  <si>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</si>
  <si>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</si>
  <si>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</si>
  <si>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</si>
  <si>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</si>
  <si>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</si>
  <si>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</si>
  <si>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</si>
  <si>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</si>
  <si>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</si>
  <si>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</si>
  <si>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</si>
  <si>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</si>
  <si>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</si>
  <si>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</si>
  <si>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</si>
  <si>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</si>
  <si>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</si>
  <si>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</si>
  <si>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</si>
  <si>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</si>
  <si>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</si>
  <si>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</si>
  <si>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</si>
  <si>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</si>
  <si>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</si>
  <si>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</si>
  <si>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</si>
  <si>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</si>
  <si>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</si>
  <si>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</si>
  <si>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</si>
  <si>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</si>
  <si>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</si>
  <si>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</si>
  <si>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</si>
  <si>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</si>
  <si>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</si>
  <si>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</si>
  <si>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</si>
  <si>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</si>
  <si>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</si>
  <si>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</si>
  <si>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</si>
  <si>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</si>
  <si>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</si>
  <si>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</si>
  <si>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</si>
  <si>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</si>
  <si>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</si>
  <si>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</si>
  <si>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</si>
  <si>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</si>
  <si>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</si>
  <si>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</si>
  <si>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</si>
  <si>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</si>
  <si>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</si>
  <si>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</si>
  <si>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</si>
  <si>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</si>
  <si>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</si>
  <si>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</si>
  <si>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</si>
  <si>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</si>
  <si>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</si>
  <si>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</si>
  <si>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</si>
  <si>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</si>
  <si>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</si>
  <si>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</si>
  <si>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</si>
  <si>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</si>
  <si>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</si>
  <si>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</si>
  <si>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</si>
  <si>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</si>
  <si>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</si>
  <si>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</si>
  <si>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</si>
  <si>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</si>
  <si>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</si>
  <si>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</si>
  <si>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</si>
  <si>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</si>
  <si>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</si>
  <si>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</si>
  <si>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</si>
  <si>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</si>
  <si>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</si>
  <si>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</si>
  <si>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</si>
  <si>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</si>
  <si>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</si>
  <si>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</si>
  <si>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</si>
  <si>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</si>
  <si>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</si>
  <si>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</si>
  <si>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</si>
  <si>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</si>
  <si>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</si>
  <si>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</si>
  <si>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</si>
  <si>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水道事業会計</t>
  </si>
  <si>
    <t>一般会計</t>
  </si>
  <si>
    <t>介護保険特別会計</t>
  </si>
  <si>
    <t>下水道事業特別会計</t>
  </si>
  <si>
    <t>国民健康保険特別会計</t>
  </si>
  <si>
    <t>後期高齢者医療特別会計</t>
  </si>
  <si>
    <t>墓園事業特別会計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</si>
  <si>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</si>
  <si>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</si>
  <si>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</si>
  <si>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</si>
  <si>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</si>
  <si>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</si>
  <si>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</si>
  <si>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</si>
  <si>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</si>
  <si>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岩出市土地開発公社</t>
    <rPh sb="0" eb="3">
      <t>イワデシ</t>
    </rPh>
    <rPh sb="3" eb="5">
      <t>トチ</t>
    </rPh>
    <rPh sb="5" eb="7">
      <t>カイハツ</t>
    </rPh>
    <rPh sb="7" eb="9">
      <t>コウシャ</t>
    </rPh>
    <phoneticPr fontId="2"/>
  </si>
  <si>
    <t>上田徳一・千代子育英奨学会</t>
    <rPh sb="0" eb="2">
      <t>ウエダ</t>
    </rPh>
    <rPh sb="2" eb="4">
      <t>トクイチ</t>
    </rPh>
    <rPh sb="5" eb="8">
      <t>チヨコ</t>
    </rPh>
    <rPh sb="8" eb="10">
      <t>イクエイ</t>
    </rPh>
    <rPh sb="10" eb="12">
      <t>ショウガク</t>
    </rPh>
    <rPh sb="12" eb="13">
      <t>カイ</t>
    </rPh>
    <phoneticPr fontId="2"/>
  </si>
  <si>
    <t>公立那賀病院経営事務組合</t>
    <rPh sb="0" eb="2">
      <t>コウリツ</t>
    </rPh>
    <rPh sb="2" eb="4">
      <t>ナガ</t>
    </rPh>
    <rPh sb="4" eb="6">
      <t>ビョウイン</t>
    </rPh>
    <rPh sb="6" eb="8">
      <t>ケイエイ</t>
    </rPh>
    <rPh sb="8" eb="10">
      <t>ジム</t>
    </rPh>
    <rPh sb="10" eb="12">
      <t>クミアイ</t>
    </rPh>
    <phoneticPr fontId="5"/>
  </si>
  <si>
    <t>和歌山県市町村総合事務組合</t>
    <rPh sb="0" eb="2">
      <t>ワカ</t>
    </rPh>
    <rPh sb="2" eb="3">
      <t>ヤマ</t>
    </rPh>
    <rPh sb="3" eb="4">
      <t>ケン</t>
    </rPh>
    <rPh sb="4" eb="7">
      <t>シチョウソン</t>
    </rPh>
    <rPh sb="7" eb="9">
      <t>ソウゴウ</t>
    </rPh>
    <rPh sb="9" eb="11">
      <t>ジム</t>
    </rPh>
    <rPh sb="11" eb="13">
      <t>クミアイ</t>
    </rPh>
    <phoneticPr fontId="5"/>
  </si>
  <si>
    <t>那賀児童福祉施設組合</t>
    <rPh sb="0" eb="2">
      <t>ナガ</t>
    </rPh>
    <rPh sb="2" eb="4">
      <t>ジドウ</t>
    </rPh>
    <rPh sb="4" eb="6">
      <t>フクシ</t>
    </rPh>
    <rPh sb="6" eb="8">
      <t>シセツ</t>
    </rPh>
    <rPh sb="8" eb="10">
      <t>クミアイ</t>
    </rPh>
    <phoneticPr fontId="5"/>
  </si>
  <si>
    <t>那賀広域事務組合</t>
    <rPh sb="0" eb="2">
      <t>ナガ</t>
    </rPh>
    <rPh sb="2" eb="4">
      <t>コウイキ</t>
    </rPh>
    <rPh sb="4" eb="6">
      <t>ジム</t>
    </rPh>
    <rPh sb="6" eb="8">
      <t>クミアイ</t>
    </rPh>
    <phoneticPr fontId="5"/>
  </si>
  <si>
    <t>那賀衛生環境整備組合</t>
    <rPh sb="0" eb="2">
      <t>ナガ</t>
    </rPh>
    <rPh sb="2" eb="4">
      <t>エイセイ</t>
    </rPh>
    <rPh sb="4" eb="6">
      <t>カンキョウ</t>
    </rPh>
    <rPh sb="6" eb="8">
      <t>セイビ</t>
    </rPh>
    <rPh sb="8" eb="10">
      <t>クミアイ</t>
    </rPh>
    <phoneticPr fontId="5"/>
  </si>
  <si>
    <t>那賀消防組合</t>
    <rPh sb="0" eb="2">
      <t>ナガ</t>
    </rPh>
    <rPh sb="2" eb="4">
      <t>ショウボウ</t>
    </rPh>
    <rPh sb="4" eb="6">
      <t>クミアイ</t>
    </rPh>
    <phoneticPr fontId="5"/>
  </si>
  <si>
    <t>那賀休日急患診療所経営事務組合</t>
    <rPh sb="0" eb="2">
      <t>ナガ</t>
    </rPh>
    <rPh sb="2" eb="4">
      <t>キュウジツ</t>
    </rPh>
    <rPh sb="4" eb="6">
      <t>キュウカン</t>
    </rPh>
    <rPh sb="6" eb="8">
      <t>シンリョウ</t>
    </rPh>
    <rPh sb="8" eb="9">
      <t>ショ</t>
    </rPh>
    <rPh sb="9" eb="11">
      <t>ケイエイ</t>
    </rPh>
    <rPh sb="11" eb="13">
      <t>ジム</t>
    </rPh>
    <rPh sb="13" eb="15">
      <t>クミアイ</t>
    </rPh>
    <phoneticPr fontId="5"/>
  </si>
  <si>
    <t>和歌山地方税回収機構</t>
    <rPh sb="0" eb="3">
      <t>ワカヤマ</t>
    </rPh>
    <rPh sb="3" eb="6">
      <t>チホウゼイ</t>
    </rPh>
    <rPh sb="6" eb="8">
      <t>カイシュウ</t>
    </rPh>
    <rPh sb="8" eb="10">
      <t>キコウ</t>
    </rPh>
    <phoneticPr fontId="5"/>
  </si>
  <si>
    <t>県後期高齢者広域連合</t>
    <rPh sb="0" eb="1">
      <t>ケン</t>
    </rPh>
    <rPh sb="1" eb="3">
      <t>コウキ</t>
    </rPh>
    <rPh sb="3" eb="6">
      <t>コウレイシャ</t>
    </rPh>
    <rPh sb="6" eb="8">
      <t>コウイキ</t>
    </rPh>
    <rPh sb="8" eb="10">
      <t>レンゴウ</t>
    </rPh>
    <phoneticPr fontId="5"/>
  </si>
  <si>
    <t>-</t>
    <phoneticPr fontId="2"/>
  </si>
  <si>
    <t>-</t>
    <phoneticPr fontId="2"/>
  </si>
  <si>
    <t>-</t>
    <phoneticPr fontId="2"/>
  </si>
  <si>
    <t>-</t>
    <phoneticPr fontId="2"/>
  </si>
  <si>
    <t>-</t>
    <phoneticPr fontId="2"/>
  </si>
  <si>
    <t>公共施設整備基金</t>
    <rPh sb="0" eb="2">
      <t>コウキョウ</t>
    </rPh>
    <rPh sb="2" eb="4">
      <t>シセツ</t>
    </rPh>
    <rPh sb="4" eb="6">
      <t>セイビ</t>
    </rPh>
    <rPh sb="6" eb="8">
      <t>キキン</t>
    </rPh>
    <phoneticPr fontId="19"/>
  </si>
  <si>
    <t>都市計画事業資金基金</t>
    <rPh sb="0" eb="2">
      <t>トシ</t>
    </rPh>
    <rPh sb="2" eb="4">
      <t>ケイカク</t>
    </rPh>
    <rPh sb="4" eb="6">
      <t>ジギョウ</t>
    </rPh>
    <rPh sb="6" eb="8">
      <t>シキン</t>
    </rPh>
    <rPh sb="8" eb="10">
      <t>キキン</t>
    </rPh>
    <phoneticPr fontId="19"/>
  </si>
  <si>
    <t>地域福祉基金</t>
    <rPh sb="0" eb="2">
      <t>チイキ</t>
    </rPh>
    <rPh sb="2" eb="4">
      <t>フクシ</t>
    </rPh>
    <rPh sb="4" eb="6">
      <t>キキン</t>
    </rPh>
    <phoneticPr fontId="19"/>
  </si>
  <si>
    <t>教育施設建設基金</t>
    <rPh sb="0" eb="2">
      <t>キョウイク</t>
    </rPh>
    <rPh sb="2" eb="4">
      <t>シセツ</t>
    </rPh>
    <rPh sb="4" eb="6">
      <t>ケンセツ</t>
    </rPh>
    <rPh sb="6" eb="8">
      <t>キキン</t>
    </rPh>
    <phoneticPr fontId="19"/>
  </si>
  <si>
    <t>ごみ処理施設建設基金</t>
    <rPh sb="2" eb="4">
      <t>ショリ</t>
    </rPh>
    <rPh sb="4" eb="6">
      <t>シセツ</t>
    </rPh>
    <rPh sb="6" eb="8">
      <t>ケンセツ</t>
    </rPh>
    <rPh sb="8" eb="10">
      <t>キキン</t>
    </rPh>
    <phoneticPr fontId="19"/>
  </si>
  <si>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</si>
  <si>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</si>
  <si>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</si>
  <si>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当市では、充当可能財源等の額が将来負担額を上回るため、将来負担比率は算定されない。主な要因としては、新規の地方債発行を抑制し、繰上償還も行いながら地方債残高の削減に努めていることによる。
一方、有形固定資産減価償却率は増加傾向にあるが、これは、昭和４０年代から５０年代に建設された公共施設が多く、それらの老朽化が進行していることが要因である。今後は、施設の更新・統廃合・長寿命化を適切に進めながら、更新等に伴う地方債の新規発行にも注視す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</si>
  <si>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</si>
  <si>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</si>
  <si>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</si>
  <si>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</si>
  <si>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</si>
  <si>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</si>
  <si>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</si>
  <si>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当市では、充当可能財源等の額が将来負担額を上回るため、将来負担比率は算定されない。また、実質公債費比率についても類似団体を大きく下回っている。主な要因としては、いずれも新規の地方債発行を抑制し、繰上償還も行いながら地方債残高の削減に努めていることによる。今後は、老朽化した公共施設の更新等に伴う歳出の増加が見込まれるため、地方債の新規発行に注視する必要がある。</t>
    <phoneticPr fontId="5"/>
  </si>
  <si>
    <t>実質公債費比率</t>
    <phoneticPr fontId="5"/>
  </si>
  <si>
    <t>類似団体内平均値</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</si>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</sst>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47278</c:v>
                </c:pt>
                <c:pt idx="1">
                  <c:v>44504</c:v>
                </c:pt>
                <c:pt idx="2">
                  <c:v>47820</c:v>
                </c:pt>
                <c:pt idx="3">
                  <c:v>41934</c:v>
                </c:pt>
                <c:pt idx="4">
                  <c:v>45588</c:v>
                </c:pt>
              </c:numCache>
            </c:numRef>
          </c:val>
          <c:smooth val="0"/>
          <c:extLst>
            <c:ext xmlns:c16="http://schemas.microsoft.com/office/drawing/2014/chart" uri="{C3380CC4-5D6E-409C-BE32-E72D297353CC}">
              <c16:uniqueId val="{00000000-FF3A-48E8-9E3A-C86B4D5ED19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36120</c:v>
                </c:pt>
                <c:pt idx="1">
                  <c:v>24658</c:v>
                </c:pt>
                <c:pt idx="2">
                  <c:v>31933</c:v>
                </c:pt>
                <c:pt idx="3">
                  <c:v>30780</c:v>
                </c:pt>
                <c:pt idx="4">
                  <c:v>36983</c:v>
                </c:pt>
              </c:numCache>
            </c:numRef>
          </c:val>
          <c:smooth val="0"/>
          <c:extLst>
            <c:ext xmlns:c16="http://schemas.microsoft.com/office/drawing/2014/chart" uri="{C3380CC4-5D6E-409C-BE32-E72D297353CC}">
              <c16:uniqueId val="{00000001-FF3A-48E8-9E3A-C86B4D5ED19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4.57</c:v>
                </c:pt>
                <c:pt idx="1">
                  <c:v>4.47</c:v>
                </c:pt>
                <c:pt idx="2">
                  <c:v>4.4000000000000004</c:v>
                </c:pt>
                <c:pt idx="3">
                  <c:v>4.2300000000000004</c:v>
                </c:pt>
                <c:pt idx="4">
                  <c:v>4.72</c:v>
                </c:pt>
              </c:numCache>
            </c:numRef>
          </c:val>
          <c:extLst>
            <c:ext xmlns:c16="http://schemas.microsoft.com/office/drawing/2014/chart" uri="{C3380CC4-5D6E-409C-BE32-E72D297353CC}">
              <c16:uniqueId val="{00000000-1DB7-4DD2-9581-BAE5DC812CB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16.02</c:v>
                </c:pt>
                <c:pt idx="1">
                  <c:v>15.62</c:v>
                </c:pt>
                <c:pt idx="2">
                  <c:v>15.24</c:v>
                </c:pt>
                <c:pt idx="3">
                  <c:v>14.18</c:v>
                </c:pt>
                <c:pt idx="4">
                  <c:v>15.53</c:v>
                </c:pt>
              </c:numCache>
            </c:numRef>
          </c:val>
          <c:extLst>
            <c:ext xmlns:c16="http://schemas.microsoft.com/office/drawing/2014/chart" uri="{C3380CC4-5D6E-409C-BE32-E72D297353CC}">
              <c16:uniqueId val="{00000001-1DB7-4DD2-9581-BAE5DC812CB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0.63</c:v>
                </c:pt>
                <c:pt idx="1">
                  <c:v>0.62</c:v>
                </c:pt>
                <c:pt idx="2">
                  <c:v>0.81</c:v>
                </c:pt>
                <c:pt idx="3">
                  <c:v>0.34</c:v>
                </c:pt>
                <c:pt idx="4">
                  <c:v>3.14</c:v>
                </c:pt>
              </c:numCache>
            </c:numRef>
          </c:val>
          <c:smooth val="0"/>
          <c:extLst>
            <c:ext xmlns:c16="http://schemas.microsoft.com/office/drawing/2014/chart" uri="{C3380CC4-5D6E-409C-BE32-E72D297353CC}">
              <c16:uniqueId val="{00000002-1DB7-4DD2-9581-BAE5DC812CB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97F-4B93-ADB0-25F776C0F5C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97F-4B93-ADB0-25F776C0F5C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97F-4B93-ADB0-25F776C0F5C9}"/>
            </c:ext>
          </c:extLst>
        </c:ser>
        <c:ser>
          <c:idx val="3"/>
          <c:order val="3"/>
          <c:tx>
            <c:strRef>
              <c:f>データシート!$A$30</c:f>
              <c:strCache>
                <c:ptCount val="1"/>
                <c:pt idx="0">
                  <c:v>墓園事業特別会計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97F-4B93-ADB0-25F776C0F5C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0.11</c:v>
                </c:pt>
                <c:pt idx="2">
                  <c:v>#N/A</c:v>
                </c:pt>
                <c:pt idx="3">
                  <c:v>0.12</c:v>
                </c:pt>
                <c:pt idx="4">
                  <c:v>#N/A</c:v>
                </c:pt>
                <c:pt idx="5">
                  <c:v>0.13</c:v>
                </c:pt>
                <c:pt idx="6">
                  <c:v>#N/A</c:v>
                </c:pt>
                <c:pt idx="7">
                  <c:v>0.13</c:v>
                </c:pt>
                <c:pt idx="8">
                  <c:v>#N/A</c:v>
                </c:pt>
                <c:pt idx="9">
                  <c:v>0.13</c:v>
                </c:pt>
              </c:numCache>
            </c:numRef>
          </c:val>
          <c:extLst>
            <c:ext xmlns:c16="http://schemas.microsoft.com/office/drawing/2014/chart" uri="{C3380CC4-5D6E-409C-BE32-E72D297353CC}">
              <c16:uniqueId val="{00000004-E97F-4B93-ADB0-25F776C0F5C9}"/>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0.08</c:v>
                </c:pt>
                <c:pt idx="2">
                  <c:v>#N/A</c:v>
                </c:pt>
                <c:pt idx="3">
                  <c:v>0.24</c:v>
                </c:pt>
                <c:pt idx="4">
                  <c:v>#N/A</c:v>
                </c:pt>
                <c:pt idx="5">
                  <c:v>0.79</c:v>
                </c:pt>
                <c:pt idx="6">
                  <c:v>#N/A</c:v>
                </c:pt>
                <c:pt idx="7">
                  <c:v>0.78</c:v>
                </c:pt>
                <c:pt idx="8">
                  <c:v>#N/A</c:v>
                </c:pt>
                <c:pt idx="9">
                  <c:v>0.24</c:v>
                </c:pt>
              </c:numCache>
            </c:numRef>
          </c:val>
          <c:extLst>
            <c:ext xmlns:c16="http://schemas.microsoft.com/office/drawing/2014/chart" uri="{C3380CC4-5D6E-409C-BE32-E72D297353CC}">
              <c16:uniqueId val="{00000005-E97F-4B93-ADB0-25F776C0F5C9}"/>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0.2</c:v>
                </c:pt>
                <c:pt idx="2">
                  <c:v>#N/A</c:v>
                </c:pt>
                <c:pt idx="3">
                  <c:v>0.2</c:v>
                </c:pt>
                <c:pt idx="4">
                  <c:v>#N/A</c:v>
                </c:pt>
                <c:pt idx="5">
                  <c:v>0.34</c:v>
                </c:pt>
                <c:pt idx="6">
                  <c:v>#N/A</c:v>
                </c:pt>
                <c:pt idx="7">
                  <c:v>0.27</c:v>
                </c:pt>
                <c:pt idx="8">
                  <c:v>#N/A</c:v>
                </c:pt>
                <c:pt idx="9">
                  <c:v>0.37</c:v>
                </c:pt>
              </c:numCache>
            </c:numRef>
          </c:val>
          <c:extLst>
            <c:ext xmlns:c16="http://schemas.microsoft.com/office/drawing/2014/chart" uri="{C3380CC4-5D6E-409C-BE32-E72D297353CC}">
              <c16:uniqueId val="{00000006-E97F-4B93-ADB0-25F776C0F5C9}"/>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0.46</c:v>
                </c:pt>
                <c:pt idx="2">
                  <c:v>#N/A</c:v>
                </c:pt>
                <c:pt idx="3">
                  <c:v>0.55000000000000004</c:v>
                </c:pt>
                <c:pt idx="4">
                  <c:v>#N/A</c:v>
                </c:pt>
                <c:pt idx="5">
                  <c:v>0.25</c:v>
                </c:pt>
                <c:pt idx="6">
                  <c:v>#N/A</c:v>
                </c:pt>
                <c:pt idx="7">
                  <c:v>0.31</c:v>
                </c:pt>
                <c:pt idx="8">
                  <c:v>#N/A</c:v>
                </c:pt>
                <c:pt idx="9">
                  <c:v>0.39</c:v>
                </c:pt>
              </c:numCache>
            </c:numRef>
          </c:val>
          <c:extLst>
            <c:ext xmlns:c16="http://schemas.microsoft.com/office/drawing/2014/chart" uri="{C3380CC4-5D6E-409C-BE32-E72D297353CC}">
              <c16:uniqueId val="{00000007-E97F-4B93-ADB0-25F776C0F5C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4.57</c:v>
                </c:pt>
                <c:pt idx="2">
                  <c:v>#N/A</c:v>
                </c:pt>
                <c:pt idx="3">
                  <c:v>4.47</c:v>
                </c:pt>
                <c:pt idx="4">
                  <c:v>#N/A</c:v>
                </c:pt>
                <c:pt idx="5">
                  <c:v>4.4000000000000004</c:v>
                </c:pt>
                <c:pt idx="6">
                  <c:v>#N/A</c:v>
                </c:pt>
                <c:pt idx="7">
                  <c:v>4.22</c:v>
                </c:pt>
                <c:pt idx="8">
                  <c:v>#N/A</c:v>
                </c:pt>
                <c:pt idx="9">
                  <c:v>4.72</c:v>
                </c:pt>
              </c:numCache>
            </c:numRef>
          </c:val>
          <c:extLst>
            <c:ext xmlns:c16="http://schemas.microsoft.com/office/drawing/2014/chart" uri="{C3380CC4-5D6E-409C-BE32-E72D297353CC}">
              <c16:uniqueId val="{00000008-E97F-4B93-ADB0-25F776C0F5C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24.45</c:v>
                </c:pt>
                <c:pt idx="2">
                  <c:v>#N/A</c:v>
                </c:pt>
                <c:pt idx="3">
                  <c:v>22.6</c:v>
                </c:pt>
                <c:pt idx="4">
                  <c:v>#N/A</c:v>
                </c:pt>
                <c:pt idx="5">
                  <c:v>20.85</c:v>
                </c:pt>
                <c:pt idx="6">
                  <c:v>#N/A</c:v>
                </c:pt>
                <c:pt idx="7">
                  <c:v>23.6</c:v>
                </c:pt>
                <c:pt idx="8">
                  <c:v>#N/A</c:v>
                </c:pt>
                <c:pt idx="9">
                  <c:v>24.8</c:v>
                </c:pt>
              </c:numCache>
            </c:numRef>
          </c:val>
          <c:extLst>
            <c:ext xmlns:c16="http://schemas.microsoft.com/office/drawing/2014/chart" uri="{C3380CC4-5D6E-409C-BE32-E72D297353CC}">
              <c16:uniqueId val="{00000009-E97F-4B93-ADB0-25F776C0F5C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1371</c:v>
                </c:pt>
                <c:pt idx="5">
                  <c:v>1435</c:v>
                </c:pt>
                <c:pt idx="8">
                  <c:v>1484</c:v>
                </c:pt>
                <c:pt idx="11">
                  <c:v>1519</c:v>
                </c:pt>
                <c:pt idx="14">
                  <c:v>1528</c:v>
                </c:pt>
              </c:numCache>
            </c:numRef>
          </c:val>
          <c:extLst>
            <c:ext xmlns:c16="http://schemas.microsoft.com/office/drawing/2014/chart" uri="{C3380CC4-5D6E-409C-BE32-E72D297353CC}">
              <c16:uniqueId val="{00000000-09DF-4CF6-B21F-140EDE4557F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9DF-4CF6-B21F-140EDE4557F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9DF-4CF6-B21F-140EDE4557F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213</c:v>
                </c:pt>
                <c:pt idx="3">
                  <c:v>225</c:v>
                </c:pt>
                <c:pt idx="6">
                  <c:v>246</c:v>
                </c:pt>
                <c:pt idx="9">
                  <c:v>235</c:v>
                </c:pt>
                <c:pt idx="12">
                  <c:v>246</c:v>
                </c:pt>
              </c:numCache>
            </c:numRef>
          </c:val>
          <c:extLst>
            <c:ext xmlns:c16="http://schemas.microsoft.com/office/drawing/2014/chart" uri="{C3380CC4-5D6E-409C-BE32-E72D297353CC}">
              <c16:uniqueId val="{00000003-09DF-4CF6-B21F-140EDE4557F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288</c:v>
                </c:pt>
                <c:pt idx="3">
                  <c:v>335</c:v>
                </c:pt>
                <c:pt idx="6">
                  <c:v>407</c:v>
                </c:pt>
                <c:pt idx="9">
                  <c:v>475</c:v>
                </c:pt>
                <c:pt idx="12">
                  <c:v>548</c:v>
                </c:pt>
              </c:numCache>
            </c:numRef>
          </c:val>
          <c:extLst>
            <c:ext xmlns:c16="http://schemas.microsoft.com/office/drawing/2014/chart" uri="{C3380CC4-5D6E-409C-BE32-E72D297353CC}">
              <c16:uniqueId val="{00000004-09DF-4CF6-B21F-140EDE4557F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9DF-4CF6-B21F-140EDE4557F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9DF-4CF6-B21F-140EDE4557F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1150</c:v>
                </c:pt>
                <c:pt idx="3">
                  <c:v>1172</c:v>
                </c:pt>
                <c:pt idx="6">
                  <c:v>1166</c:v>
                </c:pt>
                <c:pt idx="9">
                  <c:v>1167</c:v>
                </c:pt>
                <c:pt idx="12">
                  <c:v>1138</c:v>
                </c:pt>
              </c:numCache>
            </c:numRef>
          </c:val>
          <c:extLst>
            <c:ext xmlns:c16="http://schemas.microsoft.com/office/drawing/2014/chart" uri="{C3380CC4-5D6E-409C-BE32-E72D297353CC}">
              <c16:uniqueId val="{00000007-09DF-4CF6-B21F-140EDE4557F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280</c:v>
                </c:pt>
                <c:pt idx="2">
                  <c:v>#N/A</c:v>
                </c:pt>
                <c:pt idx="3">
                  <c:v>#N/A</c:v>
                </c:pt>
                <c:pt idx="4">
                  <c:v>297</c:v>
                </c:pt>
                <c:pt idx="5">
                  <c:v>#N/A</c:v>
                </c:pt>
                <c:pt idx="6">
                  <c:v>#N/A</c:v>
                </c:pt>
                <c:pt idx="7">
                  <c:v>335</c:v>
                </c:pt>
                <c:pt idx="8">
                  <c:v>#N/A</c:v>
                </c:pt>
                <c:pt idx="9">
                  <c:v>#N/A</c:v>
                </c:pt>
                <c:pt idx="10">
                  <c:v>358</c:v>
                </c:pt>
                <c:pt idx="11">
                  <c:v>#N/A</c:v>
                </c:pt>
                <c:pt idx="12">
                  <c:v>#N/A</c:v>
                </c:pt>
                <c:pt idx="13">
                  <c:v>404</c:v>
                </c:pt>
                <c:pt idx="14">
                  <c:v>#N/A</c:v>
                </c:pt>
              </c:numCache>
            </c:numRef>
          </c:val>
          <c:smooth val="0"/>
          <c:extLst>
            <c:ext xmlns:c16="http://schemas.microsoft.com/office/drawing/2014/chart" uri="{C3380CC4-5D6E-409C-BE32-E72D297353CC}">
              <c16:uniqueId val="{00000008-09DF-4CF6-B21F-140EDE4557F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15392</c:v>
                </c:pt>
                <c:pt idx="5">
                  <c:v>15425</c:v>
                </c:pt>
                <c:pt idx="8">
                  <c:v>15386</c:v>
                </c:pt>
                <c:pt idx="11">
                  <c:v>15615</c:v>
                </c:pt>
                <c:pt idx="14">
                  <c:v>15966</c:v>
                </c:pt>
              </c:numCache>
            </c:numRef>
          </c:val>
          <c:extLst>
            <c:ext xmlns:c16="http://schemas.microsoft.com/office/drawing/2014/chart" uri="{C3380CC4-5D6E-409C-BE32-E72D297353CC}">
              <c16:uniqueId val="{00000000-DF55-4BB7-B178-F44F9B35BC8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148</c:v>
                </c:pt>
                <c:pt idx="5">
                  <c:v>107</c:v>
                </c:pt>
                <c:pt idx="8">
                  <c:v>84</c:v>
                </c:pt>
                <c:pt idx="11">
                  <c:v>67</c:v>
                </c:pt>
                <c:pt idx="14">
                  <c:v>52</c:v>
                </c:pt>
              </c:numCache>
            </c:numRef>
          </c:val>
          <c:extLst>
            <c:ext xmlns:c16="http://schemas.microsoft.com/office/drawing/2014/chart" uri="{C3380CC4-5D6E-409C-BE32-E72D297353CC}">
              <c16:uniqueId val="{00000001-DF55-4BB7-B178-F44F9B35BC8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5695</c:v>
                </c:pt>
                <c:pt idx="5">
                  <c:v>5957</c:v>
                </c:pt>
                <c:pt idx="8">
                  <c:v>6401</c:v>
                </c:pt>
                <c:pt idx="11">
                  <c:v>6617</c:v>
                </c:pt>
                <c:pt idx="14">
                  <c:v>7058</c:v>
                </c:pt>
              </c:numCache>
            </c:numRef>
          </c:val>
          <c:extLst>
            <c:ext xmlns:c16="http://schemas.microsoft.com/office/drawing/2014/chart" uri="{C3380CC4-5D6E-409C-BE32-E72D297353CC}">
              <c16:uniqueId val="{00000002-DF55-4BB7-B178-F44F9B35BC8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F55-4BB7-B178-F44F9B35BC8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F55-4BB7-B178-F44F9B35BC8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F55-4BB7-B178-F44F9B35BC8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558</c:v>
                </c:pt>
                <c:pt idx="3">
                  <c:v>543</c:v>
                </c:pt>
                <c:pt idx="6">
                  <c:v>429</c:v>
                </c:pt>
                <c:pt idx="9">
                  <c:v>301</c:v>
                </c:pt>
                <c:pt idx="12">
                  <c:v>228</c:v>
                </c:pt>
              </c:numCache>
            </c:numRef>
          </c:val>
          <c:extLst>
            <c:ext xmlns:c16="http://schemas.microsoft.com/office/drawing/2014/chart" uri="{C3380CC4-5D6E-409C-BE32-E72D297353CC}">
              <c16:uniqueId val="{00000006-DF55-4BB7-B178-F44F9B35BC8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3295</c:v>
                </c:pt>
                <c:pt idx="3">
                  <c:v>1796</c:v>
                </c:pt>
                <c:pt idx="6">
                  <c:v>1656</c:v>
                </c:pt>
                <c:pt idx="9">
                  <c:v>1575</c:v>
                </c:pt>
                <c:pt idx="12">
                  <c:v>1507</c:v>
                </c:pt>
              </c:numCache>
            </c:numRef>
          </c:val>
          <c:extLst>
            <c:ext xmlns:c16="http://schemas.microsoft.com/office/drawing/2014/chart" uri="{C3380CC4-5D6E-409C-BE32-E72D297353CC}">
              <c16:uniqueId val="{00000007-DF55-4BB7-B178-F44F9B35BC8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9154</c:v>
                </c:pt>
                <c:pt idx="3">
                  <c:v>10227</c:v>
                </c:pt>
                <c:pt idx="6">
                  <c:v>11005</c:v>
                </c:pt>
                <c:pt idx="9">
                  <c:v>11553</c:v>
                </c:pt>
                <c:pt idx="12">
                  <c:v>12050</c:v>
                </c:pt>
              </c:numCache>
            </c:numRef>
          </c:val>
          <c:extLst>
            <c:ext xmlns:c16="http://schemas.microsoft.com/office/drawing/2014/chart" uri="{C3380CC4-5D6E-409C-BE32-E72D297353CC}">
              <c16:uniqueId val="{00000008-DF55-4BB7-B178-F44F9B35BC8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F55-4BB7-B178-F44F9B35BC8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7927</c:v>
                </c:pt>
                <c:pt idx="3">
                  <c:v>7400</c:v>
                </c:pt>
                <c:pt idx="6">
                  <c:v>6879</c:v>
                </c:pt>
                <c:pt idx="9">
                  <c:v>6493</c:v>
                </c:pt>
                <c:pt idx="12">
                  <c:v>6294</c:v>
                </c:pt>
              </c:numCache>
            </c:numRef>
          </c:val>
          <c:extLst>
            <c:ext xmlns:c16="http://schemas.microsoft.com/office/drawing/2014/chart" uri="{C3380CC4-5D6E-409C-BE32-E72D297353CC}">
              <c16:uniqueId val="{0000000A-DF55-4BB7-B178-F44F9B35BC8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F55-4BB7-B178-F44F9B35BC8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1519</c:v>
                </c:pt>
                <c:pt idx="1">
                  <c:v>1473</c:v>
                </c:pt>
                <c:pt idx="2">
                  <c:v>1625</c:v>
                </c:pt>
              </c:numCache>
            </c:numRef>
          </c:val>
          <c:extLst>
            <c:ext xmlns:c16="http://schemas.microsoft.com/office/drawing/2014/chart" uri="{C3380CC4-5D6E-409C-BE32-E72D297353CC}">
              <c16:uniqueId val="{00000000-D919-4688-A3FB-1928FCD33CB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2040</c:v>
                </c:pt>
                <c:pt idx="1">
                  <c:v>2040</c:v>
                </c:pt>
                <c:pt idx="2">
                  <c:v>2241</c:v>
                </c:pt>
              </c:numCache>
            </c:numRef>
          </c:val>
          <c:extLst>
            <c:ext xmlns:c16="http://schemas.microsoft.com/office/drawing/2014/chart" uri="{C3380CC4-5D6E-409C-BE32-E72D297353CC}">
              <c16:uniqueId val="{00000001-D919-4688-A3FB-1928FCD33CB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2534</c:v>
                </c:pt>
                <c:pt idx="1">
                  <c:v>2796</c:v>
                </c:pt>
                <c:pt idx="2">
                  <c:v>2884</c:v>
                </c:pt>
              </c:numCache>
            </c:numRef>
          </c:val>
          <c:extLst>
            <c:ext xmlns:c16="http://schemas.microsoft.com/office/drawing/2014/chart" uri="{C3380CC4-5D6E-409C-BE32-E72D297353CC}">
              <c16:uniqueId val="{00000002-D919-4688-A3FB-1928FCD33CB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{4FD67321-EFE5-4DC4-8147-18E0D21ED9D5}</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86B7-4506-B2E3-04CA21542BB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{FD9DE1CD-F3E6-4B04-8249-B94EF4A54640}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6B7-4506-B2E3-04CA21542BB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{D031B8D7-B6C5-4441-9B4D-D23ADA7B3782}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6B7-4506-B2E3-04CA21542BB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{B2E2F6F2-1970-486F-A70E-910DCB5F5517}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6B7-4506-B2E3-04CA21542BB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{AA6A6E5B-F795-4D70-8DEE-B30B95131FDE}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6B7-4506-B2E3-04CA21542BB3}"/>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{F4EF897E-0179-48A9-A015-8CE2C93CDCCB}</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86B7-4506-B2E3-04CA21542BB3}"/>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{0BB0A8D0-0F0F-4696-AD6C-9DB6FAE2F046}</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86B7-4506-B2E3-04CA21542BB3}"/>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{1FE3A6D1-0175-440F-A12A-C46E51521F92}</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86B7-4506-B2E3-04CA21542BB3}"/>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{10E9F6B2-155F-463F-A254-23C96A348BCC}</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86B7-4506-B2E3-04CA21542BB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57</c:v>
                </c:pt>
                <c:pt idx="16">
                  <c:v>57.6</c:v>
                </c:pt>
                <c:pt idx="24">
                  <c:v>58.4</c:v>
                </c:pt>
                <c:pt idx="32">
                  <c:v>59.1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6B7-4506-B2E3-04CA21542BB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{29575D95-D410-4BBB-B8B5-7C2877388973}</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86B7-4506-B2E3-04CA21542BB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{84922233-71C0-41AB-8E6F-0DAAB256DAB4}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6B7-4506-B2E3-04CA21542BB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{24A37043-1370-4524-8951-E853D2A7481F}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6B7-4506-B2E3-04CA21542BB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{726653EB-12AC-47AD-B6F6-9CB63781C556}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6B7-4506-B2E3-04CA21542BB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{8D316549-4E8E-4C5E-8543-2CD9B2151EAA}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6B7-4506-B2E3-04CA21542BB3}"/>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{3318DC0F-1053-49E0-BC41-522AA2E113AA}</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86B7-4506-B2E3-04CA21542BB3}"/>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{548D806C-BC1F-4EA4-B546-1136DFE2D7C6}</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86B7-4506-B2E3-04CA21542BB3}"/>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{63B70D02-2F8B-40B0-AF3F-8F2F8D731A90}</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86B7-4506-B2E3-04CA21542BB3}"/>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{79E0EEFE-3228-4508-9E64-870695C1E0F1}</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86B7-4506-B2E3-04CA21542BB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60.4</c:v>
                </c:pt>
                <c:pt idx="16">
                  <c:v>59.3</c:v>
                </c:pt>
                <c:pt idx="24">
                  <c:v>59.9</c:v>
                </c:pt>
                <c:pt idx="32">
                  <c:v>61.5</c:v>
                </c:pt>
              </c:numCache>
            </c:numRef>
          </c:xVal>
          <c:yVal>
            <c:numRef>
              <c:f>公会計指標分析・財政指標組合せ分析表!$BP$55:$DC$55</c:f>
              <c:numCache>
                <c:formatCode>#,##0.0;"▲ "#,##0.0</c:formatCode>
                <c:ptCount val="40"/>
                <c:pt idx="8">
                  <c:v>35.299999999999997</c:v>
                </c:pt>
                <c:pt idx="16">
                  <c:v>31.9</c:v>
                </c:pt>
                <c:pt idx="24">
                  <c:v>24.2</c:v>
                </c:pt>
                <c:pt idx="32">
                  <c:v>22.1</c:v>
                </c:pt>
              </c:numCache>
            </c:numRef>
          </c:yVal>
          <c:smooth val="0"/>
          <c:extLst>
            <c:ext xmlns:c16="http://schemas.microsoft.com/office/drawing/2014/chart" uri="{C3380CC4-5D6E-409C-BE32-E72D297353CC}">
              <c16:uniqueId val="{00000013-86B7-4506-B2E3-04CA21542BB3}"/>
            </c:ext>
          </c:extLst>
        </c:ser>
        <c:dLbls>
          <c:showLegendKey val="0"/>
          <c:showVal val="1"/>
          <c:showCatName val="0"/>
          <c:showSerName val="0"/>
          <c:showPercent val="0"/>
          <c:showBubbleSize val="0"/>
        </c:dLbls>
        <c:axId val="46179840"/>
        <c:axId val="46181760"/>
      </c:scatterChart>
      <c:valAx>
        <c:axId val="46179840"/>
        <c:scaling>
          <c:orientation val="minMax"/>
          <c:max val="61.7"/>
          <c:min val="59.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38"/>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{CE27DA53-7585-4B09-A510-3E418845C034}</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7461-4BEA-9602-D9FBD0F965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{19F23696-2895-44E9-81DF-FC1DA636B383}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461-4BEA-9602-D9FBD0F965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{941C254B-E512-4351-9382-414BABFDC5F9}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461-4BEA-9602-D9FBD0F965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{4454C2C8-D4E7-4DA9-97B1-C9AB113A8BF2}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461-4BEA-9602-D9FBD0F965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{2254B8D9-C070-4D7C-B6FF-196B7E48CDCE}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461-4BEA-9602-D9FBD0F965A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{4B17627B-6FFC-4C1B-AA64-2F704C58BB7C}</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7461-4BEA-9602-D9FBD0F965A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{95D7322F-53F3-40D6-A8D7-77772E10B9AE}</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7461-4BEA-9602-D9FBD0F965A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{A699FD00-D809-40C3-B473-2B21462C84CB}</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7461-4BEA-9602-D9FBD0F965A0}"/>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{5D55C112-FBF4-4EF1-9A55-BA55C0A8F434}</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7461-4BEA-9602-D9FBD0F965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3.3</c:v>
                </c:pt>
                <c:pt idx="8">
                  <c:v>3.2</c:v>
                </c:pt>
                <c:pt idx="16">
                  <c:v>3.5</c:v>
                </c:pt>
                <c:pt idx="24">
                  <c:v>3.7</c:v>
                </c:pt>
                <c:pt idx="32">
                  <c:v>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461-4BEA-9602-D9FBD0F965A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{EEAD9E94-C409-4D60-86DA-2C2BF731C64B}</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7461-4BEA-9602-D9FBD0F965A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{A2A119A8-ADFB-4193-961C-75258F8D5FE6}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461-4BEA-9602-D9FBD0F965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{6868F49E-1B11-431F-B275-63CED40A2922}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461-4BEA-9602-D9FBD0F965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{0981FB45-D806-4789-915A-C4233E10C6C2}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461-4BEA-9602-D9FBD0F965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{9F2B90B5-6183-4C8A-B2E8-FE032E315FCB}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461-4BEA-9602-D9FBD0F965A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{169C67A5-EDC7-4C3B-9B3D-84E0FA07FD88}</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7461-4BEA-9602-D9FBD0F965A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{DF14C382-6A10-432D-B201-2030EA1D5EED}</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7461-4BEA-9602-D9FBD0F965A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{00161BC8-C245-41E9-8862-B87CD2CBE008}</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7461-4BEA-9602-D9FBD0F965A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{EBB2687A-A0A2-468F-8A57-1E0A07FBFDED}</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7461-4BEA-9602-D9FBD0F965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c:v>
                </c:pt>
                <c:pt idx="8">
                  <c:v>6.9</c:v>
                </c:pt>
                <c:pt idx="16">
                  <c:v>6.6</c:v>
                </c:pt>
                <c:pt idx="24">
                  <c:v>6.4</c:v>
                </c:pt>
                <c:pt idx="32">
                  <c:v>6.3</c:v>
                </c:pt>
              </c:numCache>
            </c:numRef>
          </c:xVal>
          <c:yVal>
            <c:numRef>
              <c:f>公会計指標分析・財政指標組合せ分析表!$BP$77:$DC$77</c:f>
              <c:numCache>
                <c:formatCode>#,##0.0;"▲ "#,##0.0</c:formatCode>
                <c:ptCount val="40"/>
                <c:pt idx="0">
                  <c:v>33.6</c:v>
                </c:pt>
                <c:pt idx="8">
                  <c:v>35.299999999999997</c:v>
                </c:pt>
                <c:pt idx="16">
                  <c:v>31.9</c:v>
                </c:pt>
                <c:pt idx="24">
                  <c:v>24.2</c:v>
                </c:pt>
                <c:pt idx="32">
                  <c:v>22.1</c:v>
                </c:pt>
              </c:numCache>
            </c:numRef>
          </c:yVal>
          <c:smooth val="0"/>
          <c:extLst>
            <c:ext xmlns:c16="http://schemas.microsoft.com/office/drawing/2014/chart" uri="{C3380CC4-5D6E-409C-BE32-E72D297353CC}">
              <c16:uniqueId val="{00000013-7461-4BEA-9602-D9FBD0F965A0}"/>
            </c:ext>
          </c:extLst>
        </c:ser>
        <c:dLbls>
          <c:showLegendKey val="0"/>
          <c:showVal val="1"/>
          <c:showCatName val="0"/>
          <c:showSerName val="0"/>
          <c:showPercent val="0"/>
          <c:showBubbleSize val="0"/>
        </c:dLbls>
        <c:axId val="84219776"/>
        <c:axId val="84234240"/>
      </c:scatterChart>
      <c:valAx>
        <c:axId val="84219776"/>
        <c:scaling>
          <c:orientation val="minMax"/>
          <c:max val="7.1"/>
          <c:min val="6.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38"/>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和歌山県岩出市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下水道事業特別会計では下水道債償還額が増加しているものの、一般会計では地方債の発行抑制、繰上償還の実施等により元利償還金は減少している。</a:t>
          </a:r>
        </a:p>
        <a:p>
          <a:r>
            <a:rPr kumimoji="1" lang="ja-JP" altLang="en-US" sz="1400">
              <a:latin typeface="ＭＳ ゴシック" pitchFamily="49" charset="-128"/>
              <a:ea typeface="ＭＳ ゴシック" pitchFamily="49" charset="-128"/>
            </a:rPr>
            <a:t>また、算入公債費等については新規の借入れや過年度分の算入終了等により年度により増減が生じている。平成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年度以降は臨時財政対策債及び下水道事業債により増加が続いている。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満期一括償還地方債の活用はしていない。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和歌山県岩出市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将来負担額（Ａ）の大半を占める一般会計等に係る地方債現在高は減少しているが、下水道事業債現在高は増加している。</a:t>
          </a:r>
        </a:p>
        <a:p>
          <a:r>
            <a:rPr kumimoji="1" lang="ja-JP" altLang="en-US" sz="1400">
              <a:latin typeface="ＭＳ ゴシック" pitchFamily="49" charset="-128"/>
              <a:ea typeface="ＭＳ ゴシック" pitchFamily="49" charset="-128"/>
            </a:rPr>
            <a:t>現在発行している臨時財政対策債、下水道事業債ともに交付税算入があるため、充当可能財源等（Ｂ）においても反映されることから、今後も大きな変動は見込まれない。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和歌山県岩出市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決算においては、将来に予定される負担（新型コロナウイルス感染症対応、ごみ処理施設大規模改修、防災対策事業など）に備え、財政調整基金及び特定目的基金への積立を行ったため、全体では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各基金の方針に従い、適正な運用に努める。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公共施設の計画的な整備の促進のため、都市計画事業資金基金は都市計画事業実施のため、教育施設建設基金は義務教育施設及び社会教育施設建設のため、地域福祉基金は高齢者が健康で生きがいをもち安心して過ごせる明るい活力ある社会を作るため、ごみ処理施設建設基金はごみ処理施設の建設のための財源とするため、それぞれ運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教育施設建設基金については、小中学校普通教室空調設置事業のため取崩を行い、対前年度比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資金基金については、例年、都市計画税収の一部を、次年度以降の都市計画事業のため積立てを行っているが、令和元年度は下水道整備に充てるため取崩を行ったため、前年度同額の残高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ごみ処理施設建設基金については、施設の建設から１０年以上経過しており、近年中に大規模改修の必要が生じる見込みであることから、令和元年度から計画的に積立を行う。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それぞれの目的のため、積立・取崩を行っていく。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社会保障関係費の増加による一般財源不足への対応や重点事業推進のためにより取崩を行っているが、新型コロナウイルス感染症対応への備えとして積立を行ったため、対前年度比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高齢化に伴う市税収入減、社会保障関係費の増が確実に見込まれることから、円滑な財政運営のため、可能な限り積立を行う。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今後の臨時財政対策債等の償還による一般財源負担、下水道事業会計への公債費財源としての繰出金に備え積立を行ったため、対前年度比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臨時財政対策債の償還額が増加傾向であるため、可能な限り積立を行うが、将来的には償還に充てる財源として取崩を行う。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和歌山県岩出市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53,994
53,575
38.51
18,145,314
17,607,186
493,976
10,462,711
6,293,956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における有形固定資産減価償却率は、類似団体と比較して低い水準にあるが、年々上昇傾向にある。将来的な負担を軽減するため、公共施設等総合管理計画を基に、中長期的な視点から公共施設の更新・統廃合・長寿命化を進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33474</xdr:rowOff>
    </xdr:from>
    <xdr:to>
      <xdr:col>23</xdr:col>
      <xdr:colOff>85090</xdr:colOff>
      <xdr:row>35</xdr:row>
      <xdr:rowOff>37465</xdr:rowOff>
    </xdr:to>
    <xdr:cxnSp macro="">
      <xdr:nvCxnSpPr>
        <xdr:cNvPr id="76" name="直線コネクタ 75"/>
        <xdr:cNvCxnSpPr/>
      </xdr:nvCxnSpPr>
      <xdr:spPr>
        <a:xfrm flipV="1">
          <a:off x="4760595" y="5434149"/>
          <a:ext cx="1270" cy="1375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41292</xdr:rowOff>
    </xdr:from>
    <xdr:ext cx="405111" cy="259045"/>
    <xdr:sp macro="" textlink="">
      <xdr:nvSpPr>
        <xdr:cNvPr id="77" name="有形固定資産減価償却率最小値テキスト"/>
        <xdr:cNvSpPr txBox="1"/>
      </xdr:nvSpPr>
      <xdr:spPr>
        <a:xfrm>
          <a:off x="4813300" y="681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37465</xdr:rowOff>
    </xdr:from>
    <xdr:to>
      <xdr:col>23</xdr:col>
      <xdr:colOff>174625</xdr:colOff>
      <xdr:row>35</xdr:row>
      <xdr:rowOff>37465</xdr:rowOff>
    </xdr:to>
    <xdr:cxnSp macro="">
      <xdr:nvCxnSpPr>
        <xdr:cNvPr id="78" name="直線コネクタ 77"/>
        <xdr:cNvCxnSpPr/>
      </xdr:nvCxnSpPr>
      <xdr:spPr>
        <a:xfrm>
          <a:off x="4673600" y="680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151601</xdr:rowOff>
    </xdr:from>
    <xdr:ext cx="405111" cy="259045"/>
    <xdr:sp macro="" textlink="">
      <xdr:nvSpPr>
        <xdr:cNvPr id="79" name="有形固定資産減価償却率最大値テキスト"/>
        <xdr:cNvSpPr txBox="1"/>
      </xdr:nvSpPr>
      <xdr:spPr>
        <a:xfrm>
          <a:off x="4813300" y="5209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33474</xdr:rowOff>
    </xdr:from>
    <xdr:to>
      <xdr:col>23</xdr:col>
      <xdr:colOff>174625</xdr:colOff>
      <xdr:row>27</xdr:row>
      <xdr:rowOff>33474</xdr:rowOff>
    </xdr:to>
    <xdr:cxnSp macro="">
      <xdr:nvCxnSpPr>
        <xdr:cNvPr id="80" name="直線コネクタ 79"/>
        <xdr:cNvCxnSpPr/>
      </xdr:nvCxnSpPr>
      <xdr:spPr>
        <a:xfrm>
          <a:off x="4673600" y="5434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74130</xdr:rowOff>
    </xdr:from>
    <xdr:ext cx="405111" cy="259045"/>
    <xdr:sp macro="" textlink="">
      <xdr:nvSpPr>
        <xdr:cNvPr id="81" name="有形固定資産減価償却率平均値テキスト"/>
        <xdr:cNvSpPr txBox="1"/>
      </xdr:nvSpPr>
      <xdr:spPr>
        <a:xfrm>
          <a:off x="4813300" y="61606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95703</xdr:rowOff>
    </xdr:from>
    <xdr:to>
      <xdr:col>23</xdr:col>
      <xdr:colOff>136525</xdr:colOff>
      <xdr:row>32</xdr:row>
      <xdr:rowOff>25853</xdr:rowOff>
    </xdr:to>
    <xdr:sp macro="" textlink="">
      <xdr:nvSpPr>
        <xdr:cNvPr id="82" name="フローチャート: 判断 81"/>
        <xdr:cNvSpPr/>
      </xdr:nvSpPr>
      <xdr:spPr>
        <a:xfrm>
          <a:off x="4711700" y="618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83" name="フローチャート: 判断 82"/>
        <xdr:cNvSpPr/>
      </xdr:nvSpPr>
      <xdr:spPr>
        <a:xfrm>
          <a:off x="4000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27849</xdr:rowOff>
    </xdr:from>
    <xdr:to>
      <xdr:col>15</xdr:col>
      <xdr:colOff>187325</xdr:colOff>
      <xdr:row>31</xdr:row>
      <xdr:rowOff>129449</xdr:rowOff>
    </xdr:to>
    <xdr:sp macro="" textlink="">
      <xdr:nvSpPr>
        <xdr:cNvPr id="84" name="フローチャート: 判断 83"/>
        <xdr:cNvSpPr/>
      </xdr:nvSpPr>
      <xdr:spPr>
        <a:xfrm>
          <a:off x="3238500" y="61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61776</xdr:rowOff>
    </xdr:from>
    <xdr:to>
      <xdr:col>11</xdr:col>
      <xdr:colOff>187325</xdr:colOff>
      <xdr:row>31</xdr:row>
      <xdr:rowOff>163376</xdr:rowOff>
    </xdr:to>
    <xdr:sp macro="" textlink="">
      <xdr:nvSpPr>
        <xdr:cNvPr id="85" name="フローチャート: 判断 84"/>
        <xdr:cNvSpPr/>
      </xdr:nvSpPr>
      <xdr:spPr>
        <a:xfrm>
          <a:off x="2476500" y="614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6" name="フローチャート: 判断 85"/>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21681</xdr:rowOff>
    </xdr:from>
    <xdr:to>
      <xdr:col>23</xdr:col>
      <xdr:colOff>136525</xdr:colOff>
      <xdr:row>31</xdr:row>
      <xdr:rowOff>123281</xdr:rowOff>
    </xdr:to>
    <xdr:sp macro="" textlink="">
      <xdr:nvSpPr>
        <xdr:cNvPr id="92" name="楕円 91"/>
        <xdr:cNvSpPr/>
      </xdr:nvSpPr>
      <xdr:spPr>
        <a:xfrm>
          <a:off x="4711700" y="610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44558</xdr:rowOff>
    </xdr:from>
    <xdr:ext cx="405111" cy="259045"/>
    <xdr:sp macro="" textlink="">
      <xdr:nvSpPr>
        <xdr:cNvPr id="93" name="有形固定資産減価償却率該当値テキスト"/>
        <xdr:cNvSpPr txBox="1"/>
      </xdr:nvSpPr>
      <xdr:spPr>
        <a:xfrm>
          <a:off x="4813300" y="5959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91</xdr:rowOff>
    </xdr:from>
    <xdr:to>
      <xdr:col>19</xdr:col>
      <xdr:colOff>187325</xdr:colOff>
      <xdr:row>31</xdr:row>
      <xdr:rowOff>101691</xdr:rowOff>
    </xdr:to>
    <xdr:sp macro="" textlink="">
      <xdr:nvSpPr>
        <xdr:cNvPr id="94" name="楕円 93"/>
        <xdr:cNvSpPr/>
      </xdr:nvSpPr>
      <xdr:spPr>
        <a:xfrm>
          <a:off x="4000500" y="608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50891</xdr:rowOff>
    </xdr:from>
    <xdr:to>
      <xdr:col>23</xdr:col>
      <xdr:colOff>85725</xdr:colOff>
      <xdr:row>31</xdr:row>
      <xdr:rowOff>72481</xdr:rowOff>
    </xdr:to>
    <xdr:cxnSp macro="">
      <xdr:nvCxnSpPr>
        <xdr:cNvPr id="95" name="直線コネクタ 94"/>
        <xdr:cNvCxnSpPr/>
      </xdr:nvCxnSpPr>
      <xdr:spPr>
        <a:xfrm>
          <a:off x="4051300" y="6137366"/>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146867</xdr:rowOff>
    </xdr:from>
    <xdr:to>
      <xdr:col>15</xdr:col>
      <xdr:colOff>187325</xdr:colOff>
      <xdr:row>31</xdr:row>
      <xdr:rowOff>77017</xdr:rowOff>
    </xdr:to>
    <xdr:sp macro="" textlink="">
      <xdr:nvSpPr>
        <xdr:cNvPr id="96" name="楕円 95"/>
        <xdr:cNvSpPr/>
      </xdr:nvSpPr>
      <xdr:spPr>
        <a:xfrm>
          <a:off x="3238500" y="606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26217</xdr:rowOff>
    </xdr:from>
    <xdr:to>
      <xdr:col>19</xdr:col>
      <xdr:colOff>136525</xdr:colOff>
      <xdr:row>31</xdr:row>
      <xdr:rowOff>50891</xdr:rowOff>
    </xdr:to>
    <xdr:cxnSp macro="">
      <xdr:nvCxnSpPr>
        <xdr:cNvPr id="97" name="直線コネクタ 96"/>
        <xdr:cNvCxnSpPr/>
      </xdr:nvCxnSpPr>
      <xdr:spPr>
        <a:xfrm>
          <a:off x="3289300" y="6112692"/>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128361</xdr:rowOff>
    </xdr:from>
    <xdr:to>
      <xdr:col>11</xdr:col>
      <xdr:colOff>187325</xdr:colOff>
      <xdr:row>31</xdr:row>
      <xdr:rowOff>58511</xdr:rowOff>
    </xdr:to>
    <xdr:sp macro="" textlink="">
      <xdr:nvSpPr>
        <xdr:cNvPr id="98" name="楕円 97"/>
        <xdr:cNvSpPr/>
      </xdr:nvSpPr>
      <xdr:spPr>
        <a:xfrm>
          <a:off x="2476500" y="604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7711</xdr:rowOff>
    </xdr:from>
    <xdr:to>
      <xdr:col>15</xdr:col>
      <xdr:colOff>136525</xdr:colOff>
      <xdr:row>31</xdr:row>
      <xdr:rowOff>26217</xdr:rowOff>
    </xdr:to>
    <xdr:cxnSp macro="">
      <xdr:nvCxnSpPr>
        <xdr:cNvPr id="99" name="直線コネクタ 98"/>
        <xdr:cNvCxnSpPr/>
      </xdr:nvCxnSpPr>
      <xdr:spPr>
        <a:xfrm>
          <a:off x="2527300" y="6094186"/>
          <a:ext cx="762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139082</xdr:rowOff>
    </xdr:from>
    <xdr:ext cx="405111" cy="259045"/>
    <xdr:sp macro="" textlink="">
      <xdr:nvSpPr>
        <xdr:cNvPr id="100" name="n_1aveValue有形固定資産減価償却率"/>
        <xdr:cNvSpPr txBox="1"/>
      </xdr:nvSpPr>
      <xdr:spPr>
        <a:xfrm>
          <a:off x="38360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120576</xdr:rowOff>
    </xdr:from>
    <xdr:ext cx="405111" cy="259045"/>
    <xdr:sp macro="" textlink="">
      <xdr:nvSpPr>
        <xdr:cNvPr id="101" name="n_2aveValue有形固定資産減価償却率"/>
        <xdr:cNvSpPr txBox="1"/>
      </xdr:nvSpPr>
      <xdr:spPr>
        <a:xfrm>
          <a:off x="3086744" y="6207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154503</xdr:rowOff>
    </xdr:from>
    <xdr:ext cx="405111" cy="259045"/>
    <xdr:sp macro="" textlink="">
      <xdr:nvSpPr>
        <xdr:cNvPr id="102" name="n_3aveValue有形固定資産減価償却率"/>
        <xdr:cNvSpPr txBox="1"/>
      </xdr:nvSpPr>
      <xdr:spPr>
        <a:xfrm>
          <a:off x="2324744" y="6240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3"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118218</xdr:rowOff>
    </xdr:from>
    <xdr:ext cx="405111" cy="259045"/>
    <xdr:sp macro="" textlink="">
      <xdr:nvSpPr>
        <xdr:cNvPr id="104" name="n_1mainValue有形固定資産減価償却率"/>
        <xdr:cNvSpPr txBox="1"/>
      </xdr:nvSpPr>
      <xdr:spPr>
        <a:xfrm>
          <a:off x="3836044" y="586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93544</xdr:rowOff>
    </xdr:from>
    <xdr:ext cx="405111" cy="259045"/>
    <xdr:sp macro="" textlink="">
      <xdr:nvSpPr>
        <xdr:cNvPr id="105" name="n_2mainValue有形固定資産減価償却率"/>
        <xdr:cNvSpPr txBox="1"/>
      </xdr:nvSpPr>
      <xdr:spPr>
        <a:xfrm>
          <a:off x="3086744" y="5837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75038</xdr:rowOff>
    </xdr:from>
    <xdr:ext cx="405111" cy="259045"/>
    <xdr:sp macro="" textlink="">
      <xdr:nvSpPr>
        <xdr:cNvPr id="106" name="n_3mainValue有形固定資産減価償却率"/>
        <xdr:cNvSpPr txBox="1"/>
      </xdr:nvSpPr>
      <xdr:spPr>
        <a:xfrm>
          <a:off x="2324744" y="5818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や全国平均と比較して、債務償還比率は低い水準にある。主な要因としては、新規の地方債発行が抑制されている点や、平成２２年度から毎年繰上償還を実施していることで、起債残高が減少していることが考えられ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55817</xdr:rowOff>
    </xdr:to>
    <xdr:cxnSp macro="">
      <xdr:nvCxnSpPr>
        <xdr:cNvPr id="135" name="直線コネクタ 134"/>
        <xdr:cNvCxnSpPr/>
      </xdr:nvCxnSpPr>
      <xdr:spPr>
        <a:xfrm flipV="1">
          <a:off x="14793595" y="5312833"/>
          <a:ext cx="1269" cy="1515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59644</xdr:rowOff>
    </xdr:from>
    <xdr:ext cx="560923" cy="259045"/>
    <xdr:sp macro="" textlink="">
      <xdr:nvSpPr>
        <xdr:cNvPr id="136" name="債務償還比率最小値テキスト"/>
        <xdr:cNvSpPr txBox="1"/>
      </xdr:nvSpPr>
      <xdr:spPr>
        <a:xfrm>
          <a:off x="14846300" y="68319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55817</xdr:rowOff>
    </xdr:from>
    <xdr:to>
      <xdr:col>76</xdr:col>
      <xdr:colOff>111125</xdr:colOff>
      <xdr:row>35</xdr:row>
      <xdr:rowOff>55817</xdr:rowOff>
    </xdr:to>
    <xdr:cxnSp macro="">
      <xdr:nvCxnSpPr>
        <xdr:cNvPr id="137" name="直線コネクタ 136"/>
        <xdr:cNvCxnSpPr/>
      </xdr:nvCxnSpPr>
      <xdr:spPr>
        <a:xfrm>
          <a:off x="14706600" y="6828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89961</xdr:rowOff>
    </xdr:from>
    <xdr:ext cx="469744" cy="259045"/>
    <xdr:sp macro="" textlink="">
      <xdr:nvSpPr>
        <xdr:cNvPr id="140" name="債務償還比率平均値テキスト"/>
        <xdr:cNvSpPr txBox="1"/>
      </xdr:nvSpPr>
      <xdr:spPr>
        <a:xfrm>
          <a:off x="14846300" y="60049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111534</xdr:rowOff>
    </xdr:from>
    <xdr:to>
      <xdr:col>76</xdr:col>
      <xdr:colOff>73025</xdr:colOff>
      <xdr:row>31</xdr:row>
      <xdr:rowOff>41684</xdr:rowOff>
    </xdr:to>
    <xdr:sp macro="" textlink="">
      <xdr:nvSpPr>
        <xdr:cNvPr id="141" name="フローチャート: 判断 140"/>
        <xdr:cNvSpPr/>
      </xdr:nvSpPr>
      <xdr:spPr>
        <a:xfrm>
          <a:off x="147447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118971</xdr:rowOff>
    </xdr:from>
    <xdr:to>
      <xdr:col>72</xdr:col>
      <xdr:colOff>123825</xdr:colOff>
      <xdr:row>31</xdr:row>
      <xdr:rowOff>49121</xdr:rowOff>
    </xdr:to>
    <xdr:sp macro="" textlink="">
      <xdr:nvSpPr>
        <xdr:cNvPr id="142" name="フローチャート: 判断 141"/>
        <xdr:cNvSpPr/>
      </xdr:nvSpPr>
      <xdr:spPr>
        <a:xfrm>
          <a:off x="14033500" y="603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162271</xdr:rowOff>
    </xdr:from>
    <xdr:to>
      <xdr:col>68</xdr:col>
      <xdr:colOff>123825</xdr:colOff>
      <xdr:row>31</xdr:row>
      <xdr:rowOff>92421</xdr:rowOff>
    </xdr:to>
    <xdr:sp macro="" textlink="">
      <xdr:nvSpPr>
        <xdr:cNvPr id="143" name="フローチャート: 判断 142"/>
        <xdr:cNvSpPr/>
      </xdr:nvSpPr>
      <xdr:spPr>
        <a:xfrm>
          <a:off x="13271500" y="607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12891</xdr:rowOff>
    </xdr:from>
    <xdr:to>
      <xdr:col>64</xdr:col>
      <xdr:colOff>123825</xdr:colOff>
      <xdr:row>31</xdr:row>
      <xdr:rowOff>114491</xdr:rowOff>
    </xdr:to>
    <xdr:sp macro="" textlink="">
      <xdr:nvSpPr>
        <xdr:cNvPr id="144" name="フローチャート: 判断 143"/>
        <xdr:cNvSpPr/>
      </xdr:nvSpPr>
      <xdr:spPr>
        <a:xfrm>
          <a:off x="12509500" y="609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122209</xdr:rowOff>
    </xdr:from>
    <xdr:to>
      <xdr:col>60</xdr:col>
      <xdr:colOff>123825</xdr:colOff>
      <xdr:row>31</xdr:row>
      <xdr:rowOff>52359</xdr:rowOff>
    </xdr:to>
    <xdr:sp macro="" textlink="">
      <xdr:nvSpPr>
        <xdr:cNvPr id="145" name="フローチャート: 判断 144"/>
        <xdr:cNvSpPr/>
      </xdr:nvSpPr>
      <xdr:spPr>
        <a:xfrm>
          <a:off x="11747500" y="60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141739</xdr:rowOff>
    </xdr:from>
    <xdr:to>
      <xdr:col>76</xdr:col>
      <xdr:colOff>73025</xdr:colOff>
      <xdr:row>29</xdr:row>
      <xdr:rowOff>71889</xdr:rowOff>
    </xdr:to>
    <xdr:sp macro="" textlink="">
      <xdr:nvSpPr>
        <xdr:cNvPr id="151" name="楕円 150"/>
        <xdr:cNvSpPr/>
      </xdr:nvSpPr>
      <xdr:spPr>
        <a:xfrm>
          <a:off x="14744700" y="571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164616</xdr:rowOff>
    </xdr:from>
    <xdr:ext cx="469744" cy="259045"/>
    <xdr:sp macro="" textlink="">
      <xdr:nvSpPr>
        <xdr:cNvPr id="152" name="債務償還比率該当値テキスト"/>
        <xdr:cNvSpPr txBox="1"/>
      </xdr:nvSpPr>
      <xdr:spPr>
        <a:xfrm>
          <a:off x="14846300" y="556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5553</xdr:rowOff>
    </xdr:from>
    <xdr:to>
      <xdr:col>72</xdr:col>
      <xdr:colOff>123825</xdr:colOff>
      <xdr:row>29</xdr:row>
      <xdr:rowOff>107153</xdr:rowOff>
    </xdr:to>
    <xdr:sp macro="" textlink="">
      <xdr:nvSpPr>
        <xdr:cNvPr id="153" name="楕円 152"/>
        <xdr:cNvSpPr/>
      </xdr:nvSpPr>
      <xdr:spPr>
        <a:xfrm>
          <a:off x="14033500" y="574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21089</xdr:rowOff>
    </xdr:from>
    <xdr:to>
      <xdr:col>76</xdr:col>
      <xdr:colOff>22225</xdr:colOff>
      <xdr:row>29</xdr:row>
      <xdr:rowOff>56353</xdr:rowOff>
    </xdr:to>
    <xdr:cxnSp macro="">
      <xdr:nvCxnSpPr>
        <xdr:cNvPr id="154" name="直線コネクタ 153"/>
        <xdr:cNvCxnSpPr/>
      </xdr:nvCxnSpPr>
      <xdr:spPr>
        <a:xfrm flipV="1">
          <a:off x="14084300" y="5764664"/>
          <a:ext cx="711200" cy="3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46214</xdr:rowOff>
    </xdr:from>
    <xdr:to>
      <xdr:col>68</xdr:col>
      <xdr:colOff>123825</xdr:colOff>
      <xdr:row>29</xdr:row>
      <xdr:rowOff>147814</xdr:rowOff>
    </xdr:to>
    <xdr:sp macro="" textlink="">
      <xdr:nvSpPr>
        <xdr:cNvPr id="155" name="楕円 154"/>
        <xdr:cNvSpPr/>
      </xdr:nvSpPr>
      <xdr:spPr>
        <a:xfrm>
          <a:off x="13271500" y="578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56353</xdr:rowOff>
    </xdr:from>
    <xdr:to>
      <xdr:col>72</xdr:col>
      <xdr:colOff>73025</xdr:colOff>
      <xdr:row>29</xdr:row>
      <xdr:rowOff>97014</xdr:rowOff>
    </xdr:to>
    <xdr:cxnSp macro="">
      <xdr:nvCxnSpPr>
        <xdr:cNvPr id="156" name="直線コネクタ 155"/>
        <xdr:cNvCxnSpPr/>
      </xdr:nvCxnSpPr>
      <xdr:spPr>
        <a:xfrm flipV="1">
          <a:off x="13322300" y="5799928"/>
          <a:ext cx="762000" cy="40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69243</xdr:rowOff>
    </xdr:from>
    <xdr:to>
      <xdr:col>64</xdr:col>
      <xdr:colOff>123825</xdr:colOff>
      <xdr:row>29</xdr:row>
      <xdr:rowOff>170843</xdr:rowOff>
    </xdr:to>
    <xdr:sp macro="" textlink="">
      <xdr:nvSpPr>
        <xdr:cNvPr id="157" name="楕円 156"/>
        <xdr:cNvSpPr/>
      </xdr:nvSpPr>
      <xdr:spPr>
        <a:xfrm>
          <a:off x="12509500" y="581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97014</xdr:rowOff>
    </xdr:from>
    <xdr:to>
      <xdr:col>68</xdr:col>
      <xdr:colOff>73025</xdr:colOff>
      <xdr:row>29</xdr:row>
      <xdr:rowOff>120043</xdr:rowOff>
    </xdr:to>
    <xdr:cxnSp macro="">
      <xdr:nvCxnSpPr>
        <xdr:cNvPr id="158" name="直線コネクタ 157"/>
        <xdr:cNvCxnSpPr/>
      </xdr:nvCxnSpPr>
      <xdr:spPr>
        <a:xfrm flipV="1">
          <a:off x="12560300" y="5840589"/>
          <a:ext cx="762000" cy="2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75361</xdr:rowOff>
    </xdr:from>
    <xdr:to>
      <xdr:col>60</xdr:col>
      <xdr:colOff>123825</xdr:colOff>
      <xdr:row>30</xdr:row>
      <xdr:rowOff>5511</xdr:rowOff>
    </xdr:to>
    <xdr:sp macro="" textlink="">
      <xdr:nvSpPr>
        <xdr:cNvPr id="159" name="楕円 158"/>
        <xdr:cNvSpPr/>
      </xdr:nvSpPr>
      <xdr:spPr>
        <a:xfrm>
          <a:off x="11747500" y="581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120043</xdr:rowOff>
    </xdr:from>
    <xdr:to>
      <xdr:col>64</xdr:col>
      <xdr:colOff>73025</xdr:colOff>
      <xdr:row>29</xdr:row>
      <xdr:rowOff>126161</xdr:rowOff>
    </xdr:to>
    <xdr:cxnSp macro="">
      <xdr:nvCxnSpPr>
        <xdr:cNvPr id="160" name="直線コネクタ 159"/>
        <xdr:cNvCxnSpPr/>
      </xdr:nvCxnSpPr>
      <xdr:spPr>
        <a:xfrm flipV="1">
          <a:off x="11798300" y="5863618"/>
          <a:ext cx="762000" cy="6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40248</xdr:rowOff>
    </xdr:from>
    <xdr:ext cx="469744" cy="259045"/>
    <xdr:sp macro="" textlink="">
      <xdr:nvSpPr>
        <xdr:cNvPr id="161" name="n_1aveValue債務償還比率"/>
        <xdr:cNvSpPr txBox="1"/>
      </xdr:nvSpPr>
      <xdr:spPr>
        <a:xfrm>
          <a:off x="13836727" y="612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83548</xdr:rowOff>
    </xdr:from>
    <xdr:ext cx="469744" cy="259045"/>
    <xdr:sp macro="" textlink="">
      <xdr:nvSpPr>
        <xdr:cNvPr id="162" name="n_2aveValue債務償還比率"/>
        <xdr:cNvSpPr txBox="1"/>
      </xdr:nvSpPr>
      <xdr:spPr>
        <a:xfrm>
          <a:off x="13087427" y="617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105618</xdr:rowOff>
    </xdr:from>
    <xdr:ext cx="469744" cy="259045"/>
    <xdr:sp macro="" textlink="">
      <xdr:nvSpPr>
        <xdr:cNvPr id="163" name="n_3aveValue債務償還比率"/>
        <xdr:cNvSpPr txBox="1"/>
      </xdr:nvSpPr>
      <xdr:spPr>
        <a:xfrm>
          <a:off x="12325427" y="619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43486</xdr:rowOff>
    </xdr:from>
    <xdr:ext cx="469744" cy="259045"/>
    <xdr:sp macro="" textlink="">
      <xdr:nvSpPr>
        <xdr:cNvPr id="164" name="n_4aveValue債務償還比率"/>
        <xdr:cNvSpPr txBox="1"/>
      </xdr:nvSpPr>
      <xdr:spPr>
        <a:xfrm>
          <a:off x="11563427" y="612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123680</xdr:rowOff>
    </xdr:from>
    <xdr:ext cx="469744" cy="259045"/>
    <xdr:sp macro="" textlink="">
      <xdr:nvSpPr>
        <xdr:cNvPr id="165" name="n_1mainValue債務償還比率"/>
        <xdr:cNvSpPr txBox="1"/>
      </xdr:nvSpPr>
      <xdr:spPr>
        <a:xfrm>
          <a:off x="13836727" y="552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164341</xdr:rowOff>
    </xdr:from>
    <xdr:ext cx="469744" cy="259045"/>
    <xdr:sp macro="" textlink="">
      <xdr:nvSpPr>
        <xdr:cNvPr id="166" name="n_2mainValue債務償還比率"/>
        <xdr:cNvSpPr txBox="1"/>
      </xdr:nvSpPr>
      <xdr:spPr>
        <a:xfrm>
          <a:off x="13087427" y="556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15920</xdr:rowOff>
    </xdr:from>
    <xdr:ext cx="469744" cy="259045"/>
    <xdr:sp macro="" textlink="">
      <xdr:nvSpPr>
        <xdr:cNvPr id="167" name="n_3mainValue債務償還比率"/>
        <xdr:cNvSpPr txBox="1"/>
      </xdr:nvSpPr>
      <xdr:spPr>
        <a:xfrm>
          <a:off x="12325427" y="558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22038</xdr:rowOff>
    </xdr:from>
    <xdr:ext cx="469744" cy="259045"/>
    <xdr:sp macro="" textlink="">
      <xdr:nvSpPr>
        <xdr:cNvPr id="168" name="n_4mainValue債務償還比率"/>
        <xdr:cNvSpPr txBox="1"/>
      </xdr:nvSpPr>
      <xdr:spPr>
        <a:xfrm>
          <a:off x="11563427" y="5594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和歌山県岩出市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53,994
53,575
38.51
18,145,314
17,607,186
493,976
10,462,711
6,293,956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69669</xdr:rowOff>
    </xdr:to>
    <xdr:cxnSp macro="">
      <xdr:nvCxnSpPr>
        <xdr:cNvPr id="58" name="直線コネクタ 57"/>
        <xdr:cNvCxnSpPr/>
      </xdr:nvCxnSpPr>
      <xdr:spPr>
        <a:xfrm flipV="1">
          <a:off x="4634865" y="5660572"/>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73496</xdr:rowOff>
    </xdr:from>
    <xdr:ext cx="405111" cy="259045"/>
    <xdr:sp macro="" textlink="">
      <xdr:nvSpPr>
        <xdr:cNvPr id="59" name="【道路】&#10;有形固定資産減価償却率最小値テキスト"/>
        <xdr:cNvSpPr txBox="1"/>
      </xdr:nvSpPr>
      <xdr:spPr>
        <a:xfrm>
          <a:off x="467360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69669</xdr:rowOff>
    </xdr:from>
    <xdr:to>
      <xdr:col>24</xdr:col>
      <xdr:colOff>152400</xdr:colOff>
      <xdr:row>42</xdr:row>
      <xdr:rowOff>69669</xdr:rowOff>
    </xdr:to>
    <xdr:cxnSp macro="">
      <xdr:nvCxnSpPr>
        <xdr:cNvPr id="60" name="直線コネクタ 59"/>
        <xdr:cNvCxnSpPr/>
      </xdr:nvCxnSpPr>
      <xdr:spPr>
        <a:xfrm>
          <a:off x="4546600" y="727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96900</xdr:rowOff>
    </xdr:from>
    <xdr:ext cx="405111" cy="259045"/>
    <xdr:sp macro="" textlink="">
      <xdr:nvSpPr>
        <xdr:cNvPr id="63" name="【道路】&#10;有形固定資産減価償却率平均値テキスト"/>
        <xdr:cNvSpPr txBox="1"/>
      </xdr:nvSpPr>
      <xdr:spPr>
        <a:xfrm>
          <a:off x="4673600" y="6612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118473</xdr:rowOff>
    </xdr:from>
    <xdr:to>
      <xdr:col>24</xdr:col>
      <xdr:colOff>114300</xdr:colOff>
      <xdr:row>39</xdr:row>
      <xdr:rowOff>48623</xdr:rowOff>
    </xdr:to>
    <xdr:sp macro="" textlink="">
      <xdr:nvSpPr>
        <xdr:cNvPr id="64" name="フローチャート: 判断 63"/>
        <xdr:cNvSpPr/>
      </xdr:nvSpPr>
      <xdr:spPr>
        <a:xfrm>
          <a:off x="45847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95613</xdr:rowOff>
    </xdr:from>
    <xdr:to>
      <xdr:col>20</xdr:col>
      <xdr:colOff>38100</xdr:colOff>
      <xdr:row>39</xdr:row>
      <xdr:rowOff>25763</xdr:rowOff>
    </xdr:to>
    <xdr:sp macro="" textlink="">
      <xdr:nvSpPr>
        <xdr:cNvPr id="65" name="フローチャート: 判断 64"/>
        <xdr:cNvSpPr/>
      </xdr:nvSpPr>
      <xdr:spPr>
        <a:xfrm>
          <a:off x="3746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72753</xdr:rowOff>
    </xdr:from>
    <xdr:to>
      <xdr:col>15</xdr:col>
      <xdr:colOff>101600</xdr:colOff>
      <xdr:row>39</xdr:row>
      <xdr:rowOff>2903</xdr:rowOff>
    </xdr:to>
    <xdr:sp macro="" textlink="">
      <xdr:nvSpPr>
        <xdr:cNvPr id="66" name="フローチャート: 判断 65"/>
        <xdr:cNvSpPr/>
      </xdr:nvSpPr>
      <xdr:spPr>
        <a:xfrm>
          <a:off x="2857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48260</xdr:rowOff>
    </xdr:from>
    <xdr:to>
      <xdr:col>10</xdr:col>
      <xdr:colOff>165100</xdr:colOff>
      <xdr:row>38</xdr:row>
      <xdr:rowOff>149860</xdr:rowOff>
    </xdr:to>
    <xdr:sp macro="" textlink="">
      <xdr:nvSpPr>
        <xdr:cNvPr id="67" name="フローチャート: 判断 66"/>
        <xdr:cNvSpPr/>
      </xdr:nvSpPr>
      <xdr:spPr>
        <a:xfrm>
          <a:off x="1968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48260</xdr:rowOff>
    </xdr:from>
    <xdr:to>
      <xdr:col>6</xdr:col>
      <xdr:colOff>38100</xdr:colOff>
      <xdr:row>38</xdr:row>
      <xdr:rowOff>149860</xdr:rowOff>
    </xdr:to>
    <xdr:sp macro="" textlink="">
      <xdr:nvSpPr>
        <xdr:cNvPr id="68" name="フローチャート: 判断 67"/>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89081</xdr:rowOff>
    </xdr:from>
    <xdr:to>
      <xdr:col>24</xdr:col>
      <xdr:colOff>114300</xdr:colOff>
      <xdr:row>37</xdr:row>
      <xdr:rowOff>19231</xdr:rowOff>
    </xdr:to>
    <xdr:sp macro="" textlink="">
      <xdr:nvSpPr>
        <xdr:cNvPr id="74" name="楕円 73"/>
        <xdr:cNvSpPr/>
      </xdr:nvSpPr>
      <xdr:spPr>
        <a:xfrm>
          <a:off x="4584700" y="626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111958</xdr:rowOff>
    </xdr:from>
    <xdr:ext cx="405111" cy="259045"/>
    <xdr:sp macro="" textlink="">
      <xdr:nvSpPr>
        <xdr:cNvPr id="75" name="【道路】&#10;有形固定資産減価償却率該当値テキスト"/>
        <xdr:cNvSpPr txBox="1"/>
      </xdr:nvSpPr>
      <xdr:spPr>
        <a:xfrm>
          <a:off x="4673600" y="6112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69487</xdr:rowOff>
    </xdr:from>
    <xdr:to>
      <xdr:col>20</xdr:col>
      <xdr:colOff>38100</xdr:colOff>
      <xdr:row>36</xdr:row>
      <xdr:rowOff>171087</xdr:rowOff>
    </xdr:to>
    <xdr:sp macro="" textlink="">
      <xdr:nvSpPr>
        <xdr:cNvPr id="76" name="楕円 75"/>
        <xdr:cNvSpPr/>
      </xdr:nvSpPr>
      <xdr:spPr>
        <a:xfrm>
          <a:off x="3746500" y="624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120287</xdr:rowOff>
    </xdr:from>
    <xdr:to>
      <xdr:col>24</xdr:col>
      <xdr:colOff>63500</xdr:colOff>
      <xdr:row>36</xdr:row>
      <xdr:rowOff>139881</xdr:rowOff>
    </xdr:to>
    <xdr:cxnSp macro="">
      <xdr:nvCxnSpPr>
        <xdr:cNvPr id="77" name="直線コネクタ 76"/>
        <xdr:cNvCxnSpPr/>
      </xdr:nvCxnSpPr>
      <xdr:spPr>
        <a:xfrm>
          <a:off x="3797300" y="6292487"/>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51526</xdr:rowOff>
    </xdr:from>
    <xdr:to>
      <xdr:col>15</xdr:col>
      <xdr:colOff>101600</xdr:colOff>
      <xdr:row>36</xdr:row>
      <xdr:rowOff>153126</xdr:rowOff>
    </xdr:to>
    <xdr:sp macro="" textlink="">
      <xdr:nvSpPr>
        <xdr:cNvPr id="78" name="楕円 77"/>
        <xdr:cNvSpPr/>
      </xdr:nvSpPr>
      <xdr:spPr>
        <a:xfrm>
          <a:off x="2857500" y="622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102326</xdr:rowOff>
    </xdr:from>
    <xdr:to>
      <xdr:col>19</xdr:col>
      <xdr:colOff>177800</xdr:colOff>
      <xdr:row>36</xdr:row>
      <xdr:rowOff>120287</xdr:rowOff>
    </xdr:to>
    <xdr:cxnSp macro="">
      <xdr:nvCxnSpPr>
        <xdr:cNvPr id="79" name="直線コネクタ 78"/>
        <xdr:cNvCxnSpPr/>
      </xdr:nvCxnSpPr>
      <xdr:spPr>
        <a:xfrm>
          <a:off x="2908300" y="6274526"/>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40096</xdr:rowOff>
    </xdr:from>
    <xdr:to>
      <xdr:col>10</xdr:col>
      <xdr:colOff>165100</xdr:colOff>
      <xdr:row>36</xdr:row>
      <xdr:rowOff>141696</xdr:rowOff>
    </xdr:to>
    <xdr:sp macro="" textlink="">
      <xdr:nvSpPr>
        <xdr:cNvPr id="80" name="楕円 79"/>
        <xdr:cNvSpPr/>
      </xdr:nvSpPr>
      <xdr:spPr>
        <a:xfrm>
          <a:off x="1968500" y="621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90896</xdr:rowOff>
    </xdr:from>
    <xdr:to>
      <xdr:col>15</xdr:col>
      <xdr:colOff>50800</xdr:colOff>
      <xdr:row>36</xdr:row>
      <xdr:rowOff>102326</xdr:rowOff>
    </xdr:to>
    <xdr:cxnSp macro="">
      <xdr:nvCxnSpPr>
        <xdr:cNvPr id="81" name="直線コネクタ 80"/>
        <xdr:cNvCxnSpPr/>
      </xdr:nvCxnSpPr>
      <xdr:spPr>
        <a:xfrm>
          <a:off x="2019300" y="626309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16890</xdr:rowOff>
    </xdr:from>
    <xdr:ext cx="405111" cy="259045"/>
    <xdr:sp macro="" textlink="">
      <xdr:nvSpPr>
        <xdr:cNvPr id="82" name="n_1aveValue【道路】&#10;有形固定資産減価償却率"/>
        <xdr:cNvSpPr txBox="1"/>
      </xdr:nvSpPr>
      <xdr:spPr>
        <a:xfrm>
          <a:off x="35820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165480</xdr:rowOff>
    </xdr:from>
    <xdr:ext cx="405111" cy="259045"/>
    <xdr:sp macro="" textlink="">
      <xdr:nvSpPr>
        <xdr:cNvPr id="83" name="n_2aveValue【道路】&#10;有形固定資産減価償却率"/>
        <xdr:cNvSpPr txBox="1"/>
      </xdr:nvSpPr>
      <xdr:spPr>
        <a:xfrm>
          <a:off x="27057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140987</xdr:rowOff>
    </xdr:from>
    <xdr:ext cx="405111" cy="259045"/>
    <xdr:sp macro="" textlink="">
      <xdr:nvSpPr>
        <xdr:cNvPr id="84" name="n_3aveValue【道路】&#10;有形固定資産減価償却率"/>
        <xdr:cNvSpPr txBox="1"/>
      </xdr:nvSpPr>
      <xdr:spPr>
        <a:xfrm>
          <a:off x="1816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166387</xdr:rowOff>
    </xdr:from>
    <xdr:ext cx="405111" cy="259045"/>
    <xdr:sp macro="" textlink="">
      <xdr:nvSpPr>
        <xdr:cNvPr id="85" name="n_4aveValue【道路】&#10;有形固定資産減価償却率"/>
        <xdr:cNvSpPr txBox="1"/>
      </xdr:nvSpPr>
      <xdr:spPr>
        <a:xfrm>
          <a:off x="927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16164</xdr:rowOff>
    </xdr:from>
    <xdr:ext cx="405111" cy="259045"/>
    <xdr:sp macro="" textlink="">
      <xdr:nvSpPr>
        <xdr:cNvPr id="86" name="n_1mainValue【道路】&#10;有形固定資産減価償却率"/>
        <xdr:cNvSpPr txBox="1"/>
      </xdr:nvSpPr>
      <xdr:spPr>
        <a:xfrm>
          <a:off x="3582044" y="601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169653</xdr:rowOff>
    </xdr:from>
    <xdr:ext cx="405111" cy="259045"/>
    <xdr:sp macro="" textlink="">
      <xdr:nvSpPr>
        <xdr:cNvPr id="87" name="n_2mainValue【道路】&#10;有形固定資産減価償却率"/>
        <xdr:cNvSpPr txBox="1"/>
      </xdr:nvSpPr>
      <xdr:spPr>
        <a:xfrm>
          <a:off x="2705744" y="5998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158223</xdr:rowOff>
    </xdr:from>
    <xdr:ext cx="405111" cy="259045"/>
    <xdr:sp macro="" textlink="">
      <xdr:nvSpPr>
        <xdr:cNvPr id="88" name="n_3mainValue【道路】&#10;有形固定資産減価償却率"/>
        <xdr:cNvSpPr txBox="1"/>
      </xdr:nvSpPr>
      <xdr:spPr>
        <a:xfrm>
          <a:off x="1816744" y="5987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146495</xdr:rowOff>
    </xdr:from>
    <xdr:to>
      <xdr:col>54</xdr:col>
      <xdr:colOff>189865</xdr:colOff>
      <xdr:row>41</xdr:row>
      <xdr:rowOff>139979</xdr:rowOff>
    </xdr:to>
    <xdr:cxnSp macro="">
      <xdr:nvCxnSpPr>
        <xdr:cNvPr id="112" name="直線コネクタ 111"/>
        <xdr:cNvCxnSpPr/>
      </xdr:nvCxnSpPr>
      <xdr:spPr>
        <a:xfrm flipV="1">
          <a:off x="10476865" y="5975795"/>
          <a:ext cx="0" cy="11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143806</xdr:rowOff>
    </xdr:from>
    <xdr:ext cx="469744" cy="259045"/>
    <xdr:sp macro="" textlink="">
      <xdr:nvSpPr>
        <xdr:cNvPr id="113" name="【道路】&#10;一人当たり延長最小値テキスト"/>
        <xdr:cNvSpPr txBox="1"/>
      </xdr:nvSpPr>
      <xdr:spPr>
        <a:xfrm>
          <a:off x="10515600" y="717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139979</xdr:rowOff>
    </xdr:from>
    <xdr:to>
      <xdr:col>55</xdr:col>
      <xdr:colOff>88900</xdr:colOff>
      <xdr:row>41</xdr:row>
      <xdr:rowOff>139979</xdr:rowOff>
    </xdr:to>
    <xdr:cxnSp macro="">
      <xdr:nvCxnSpPr>
        <xdr:cNvPr id="114" name="直線コネクタ 113"/>
        <xdr:cNvCxnSpPr/>
      </xdr:nvCxnSpPr>
      <xdr:spPr>
        <a:xfrm>
          <a:off x="10388600" y="716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93172</xdr:rowOff>
    </xdr:from>
    <xdr:ext cx="534377" cy="259045"/>
    <xdr:sp macro="" textlink="">
      <xdr:nvSpPr>
        <xdr:cNvPr id="115" name="【道路】&#10;一人当たり延長最大値テキスト"/>
        <xdr:cNvSpPr txBox="1"/>
      </xdr:nvSpPr>
      <xdr:spPr>
        <a:xfrm>
          <a:off x="10515600" y="575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146495</xdr:rowOff>
    </xdr:from>
    <xdr:to>
      <xdr:col>55</xdr:col>
      <xdr:colOff>88900</xdr:colOff>
      <xdr:row>34</xdr:row>
      <xdr:rowOff>146495</xdr:rowOff>
    </xdr:to>
    <xdr:cxnSp macro="">
      <xdr:nvCxnSpPr>
        <xdr:cNvPr id="116" name="直線コネクタ 115"/>
        <xdr:cNvCxnSpPr/>
      </xdr:nvCxnSpPr>
      <xdr:spPr>
        <a:xfrm>
          <a:off x="10388600" y="597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57383</xdr:rowOff>
    </xdr:from>
    <xdr:ext cx="469744" cy="259045"/>
    <xdr:sp macro="" textlink="">
      <xdr:nvSpPr>
        <xdr:cNvPr id="117" name="【道路】&#10;一人当たり延長平均値テキスト"/>
        <xdr:cNvSpPr txBox="1"/>
      </xdr:nvSpPr>
      <xdr:spPr>
        <a:xfrm>
          <a:off x="10515600" y="67439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34506</xdr:rowOff>
    </xdr:from>
    <xdr:to>
      <xdr:col>55</xdr:col>
      <xdr:colOff>50800</xdr:colOff>
      <xdr:row>40</xdr:row>
      <xdr:rowOff>136106</xdr:rowOff>
    </xdr:to>
    <xdr:sp macro="" textlink="">
      <xdr:nvSpPr>
        <xdr:cNvPr id="118" name="フローチャート: 判断 117"/>
        <xdr:cNvSpPr/>
      </xdr:nvSpPr>
      <xdr:spPr>
        <a:xfrm>
          <a:off x="10426700" y="689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53861</xdr:rowOff>
    </xdr:from>
    <xdr:to>
      <xdr:col>50</xdr:col>
      <xdr:colOff>165100</xdr:colOff>
      <xdr:row>40</xdr:row>
      <xdr:rowOff>155461</xdr:rowOff>
    </xdr:to>
    <xdr:sp macro="" textlink="">
      <xdr:nvSpPr>
        <xdr:cNvPr id="119" name="フローチャート: 判断 118"/>
        <xdr:cNvSpPr/>
      </xdr:nvSpPr>
      <xdr:spPr>
        <a:xfrm>
          <a:off x="9588500" y="691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3759</xdr:rowOff>
    </xdr:from>
    <xdr:to>
      <xdr:col>46</xdr:col>
      <xdr:colOff>38100</xdr:colOff>
      <xdr:row>40</xdr:row>
      <xdr:rowOff>105359</xdr:rowOff>
    </xdr:to>
    <xdr:sp macro="" textlink="">
      <xdr:nvSpPr>
        <xdr:cNvPr id="120" name="フローチャート: 判断 119"/>
        <xdr:cNvSpPr/>
      </xdr:nvSpPr>
      <xdr:spPr>
        <a:xfrm>
          <a:off x="8699500" y="686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10237</xdr:rowOff>
    </xdr:from>
    <xdr:to>
      <xdr:col>41</xdr:col>
      <xdr:colOff>101600</xdr:colOff>
      <xdr:row>40</xdr:row>
      <xdr:rowOff>111837</xdr:rowOff>
    </xdr:to>
    <xdr:sp macro="" textlink="">
      <xdr:nvSpPr>
        <xdr:cNvPr id="121" name="フローチャート: 判断 120"/>
        <xdr:cNvSpPr/>
      </xdr:nvSpPr>
      <xdr:spPr>
        <a:xfrm>
          <a:off x="7810500" y="6868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64986</xdr:rowOff>
    </xdr:from>
    <xdr:to>
      <xdr:col>36</xdr:col>
      <xdr:colOff>165100</xdr:colOff>
      <xdr:row>40</xdr:row>
      <xdr:rowOff>166586</xdr:rowOff>
    </xdr:to>
    <xdr:sp macro="" textlink="">
      <xdr:nvSpPr>
        <xdr:cNvPr id="122" name="フローチャート: 判断 121"/>
        <xdr:cNvSpPr/>
      </xdr:nvSpPr>
      <xdr:spPr>
        <a:xfrm>
          <a:off x="6921500" y="6922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128804</xdr:rowOff>
    </xdr:from>
    <xdr:to>
      <xdr:col>55</xdr:col>
      <xdr:colOff>50800</xdr:colOff>
      <xdr:row>41</xdr:row>
      <xdr:rowOff>58954</xdr:rowOff>
    </xdr:to>
    <xdr:sp macro="" textlink="">
      <xdr:nvSpPr>
        <xdr:cNvPr id="128" name="楕円 127"/>
        <xdr:cNvSpPr/>
      </xdr:nvSpPr>
      <xdr:spPr>
        <a:xfrm>
          <a:off x="10426700" y="698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107231</xdr:rowOff>
    </xdr:from>
    <xdr:ext cx="469744" cy="259045"/>
    <xdr:sp macro="" textlink="">
      <xdr:nvSpPr>
        <xdr:cNvPr id="129" name="【道路】&#10;一人当たり延長該当値テキスト"/>
        <xdr:cNvSpPr txBox="1"/>
      </xdr:nvSpPr>
      <xdr:spPr>
        <a:xfrm>
          <a:off x="10515600" y="696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128460</xdr:rowOff>
    </xdr:from>
    <xdr:to>
      <xdr:col>50</xdr:col>
      <xdr:colOff>165100</xdr:colOff>
      <xdr:row>41</xdr:row>
      <xdr:rowOff>58610</xdr:rowOff>
    </xdr:to>
    <xdr:sp macro="" textlink="">
      <xdr:nvSpPr>
        <xdr:cNvPr id="130" name="楕円 129"/>
        <xdr:cNvSpPr/>
      </xdr:nvSpPr>
      <xdr:spPr>
        <a:xfrm>
          <a:off x="9588500" y="698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7810</xdr:rowOff>
    </xdr:from>
    <xdr:to>
      <xdr:col>55</xdr:col>
      <xdr:colOff>0</xdr:colOff>
      <xdr:row>41</xdr:row>
      <xdr:rowOff>8154</xdr:rowOff>
    </xdr:to>
    <xdr:cxnSp macro="">
      <xdr:nvCxnSpPr>
        <xdr:cNvPr id="131" name="直線コネクタ 130"/>
        <xdr:cNvCxnSpPr/>
      </xdr:nvCxnSpPr>
      <xdr:spPr>
        <a:xfrm>
          <a:off x="9639300" y="7037260"/>
          <a:ext cx="8382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128651</xdr:rowOff>
    </xdr:from>
    <xdr:to>
      <xdr:col>46</xdr:col>
      <xdr:colOff>38100</xdr:colOff>
      <xdr:row>41</xdr:row>
      <xdr:rowOff>58801</xdr:rowOff>
    </xdr:to>
    <xdr:sp macro="" textlink="">
      <xdr:nvSpPr>
        <xdr:cNvPr id="132" name="楕円 131"/>
        <xdr:cNvSpPr/>
      </xdr:nvSpPr>
      <xdr:spPr>
        <a:xfrm>
          <a:off x="8699500" y="698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7810</xdr:rowOff>
    </xdr:from>
    <xdr:to>
      <xdr:col>50</xdr:col>
      <xdr:colOff>114300</xdr:colOff>
      <xdr:row>41</xdr:row>
      <xdr:rowOff>8001</xdr:rowOff>
    </xdr:to>
    <xdr:cxnSp macro="">
      <xdr:nvCxnSpPr>
        <xdr:cNvPr id="133" name="直線コネクタ 132"/>
        <xdr:cNvCxnSpPr/>
      </xdr:nvCxnSpPr>
      <xdr:spPr>
        <a:xfrm flipV="1">
          <a:off x="8750300" y="7037260"/>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128460</xdr:rowOff>
    </xdr:from>
    <xdr:to>
      <xdr:col>41</xdr:col>
      <xdr:colOff>101600</xdr:colOff>
      <xdr:row>41</xdr:row>
      <xdr:rowOff>58610</xdr:rowOff>
    </xdr:to>
    <xdr:sp macro="" textlink="">
      <xdr:nvSpPr>
        <xdr:cNvPr id="134" name="楕円 133"/>
        <xdr:cNvSpPr/>
      </xdr:nvSpPr>
      <xdr:spPr>
        <a:xfrm>
          <a:off x="7810500" y="698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7810</xdr:rowOff>
    </xdr:from>
    <xdr:to>
      <xdr:col>45</xdr:col>
      <xdr:colOff>177800</xdr:colOff>
      <xdr:row>41</xdr:row>
      <xdr:rowOff>8001</xdr:rowOff>
    </xdr:to>
    <xdr:cxnSp macro="">
      <xdr:nvCxnSpPr>
        <xdr:cNvPr id="135" name="直線コネクタ 134"/>
        <xdr:cNvCxnSpPr/>
      </xdr:nvCxnSpPr>
      <xdr:spPr>
        <a:xfrm>
          <a:off x="7861300" y="7037260"/>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538</xdr:rowOff>
    </xdr:from>
    <xdr:ext cx="469744" cy="259045"/>
    <xdr:sp macro="" textlink="">
      <xdr:nvSpPr>
        <xdr:cNvPr id="136" name="n_1aveValue【道路】&#10;一人当たり延長"/>
        <xdr:cNvSpPr txBox="1"/>
      </xdr:nvSpPr>
      <xdr:spPr>
        <a:xfrm>
          <a:off x="9391727" y="668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121886</xdr:rowOff>
    </xdr:from>
    <xdr:ext cx="469744" cy="259045"/>
    <xdr:sp macro="" textlink="">
      <xdr:nvSpPr>
        <xdr:cNvPr id="137" name="n_2aveValue【道路】&#10;一人当たり延長"/>
        <xdr:cNvSpPr txBox="1"/>
      </xdr:nvSpPr>
      <xdr:spPr>
        <a:xfrm>
          <a:off x="8515427" y="6636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128364</xdr:rowOff>
    </xdr:from>
    <xdr:ext cx="469744" cy="259045"/>
    <xdr:sp macro="" textlink="">
      <xdr:nvSpPr>
        <xdr:cNvPr id="138" name="n_3aveValue【道路】&#10;一人当たり延長"/>
        <xdr:cNvSpPr txBox="1"/>
      </xdr:nvSpPr>
      <xdr:spPr>
        <a:xfrm>
          <a:off x="7626427" y="664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11663</xdr:rowOff>
    </xdr:from>
    <xdr:ext cx="469744" cy="259045"/>
    <xdr:sp macro="" textlink="">
      <xdr:nvSpPr>
        <xdr:cNvPr id="139" name="n_4aveValue【道路】&#10;一人当たり延長"/>
        <xdr:cNvSpPr txBox="1"/>
      </xdr:nvSpPr>
      <xdr:spPr>
        <a:xfrm>
          <a:off x="6737427" y="669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49737</xdr:rowOff>
    </xdr:from>
    <xdr:ext cx="469744" cy="259045"/>
    <xdr:sp macro="" textlink="">
      <xdr:nvSpPr>
        <xdr:cNvPr id="140" name="n_1mainValue【道路】&#10;一人当たり延長"/>
        <xdr:cNvSpPr txBox="1"/>
      </xdr:nvSpPr>
      <xdr:spPr>
        <a:xfrm>
          <a:off x="9391727" y="707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49928</xdr:rowOff>
    </xdr:from>
    <xdr:ext cx="469744" cy="259045"/>
    <xdr:sp macro="" textlink="">
      <xdr:nvSpPr>
        <xdr:cNvPr id="141" name="n_2mainValue【道路】&#10;一人当たり延長"/>
        <xdr:cNvSpPr txBox="1"/>
      </xdr:nvSpPr>
      <xdr:spPr>
        <a:xfrm>
          <a:off x="8515427" y="707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49737</xdr:rowOff>
    </xdr:from>
    <xdr:ext cx="469744" cy="259045"/>
    <xdr:sp macro="" textlink="">
      <xdr:nvSpPr>
        <xdr:cNvPr id="142" name="n_3mainValue【道路】&#10;一人当たり延長"/>
        <xdr:cNvSpPr txBox="1"/>
      </xdr:nvSpPr>
      <xdr:spPr>
        <a:xfrm>
          <a:off x="7626427" y="707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4" name="直線コネクタ 153"/>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5" name="テキスト ボックス 154"/>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6" name="直線コネクタ 155"/>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7" name="テキスト ボックス 156"/>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8" name="直線コネクタ 157"/>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9" name="テキスト ボックス 158"/>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0" name="直線コネクタ 159"/>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1" name="テキスト ボックス 160"/>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2" name="直線コネクタ 161"/>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3" name="テキスト ボックス 162"/>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4" name="直線コネクタ 163"/>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5" name="テキスト ボックス 164"/>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19594</xdr:rowOff>
    </xdr:from>
    <xdr:to>
      <xdr:col>24</xdr:col>
      <xdr:colOff>62865</xdr:colOff>
      <xdr:row>63</xdr:row>
      <xdr:rowOff>91440</xdr:rowOff>
    </xdr:to>
    <xdr:cxnSp macro="">
      <xdr:nvCxnSpPr>
        <xdr:cNvPr id="168" name="直線コネクタ 167"/>
        <xdr:cNvCxnSpPr/>
      </xdr:nvCxnSpPr>
      <xdr:spPr>
        <a:xfrm flipV="1">
          <a:off x="4634865" y="9620794"/>
          <a:ext cx="0" cy="1271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69" name="【橋りょう・トンネル】&#10;有形固定資産減価償却率最小値テキスト"/>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70" name="直線コネクタ 169"/>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137721</xdr:rowOff>
    </xdr:from>
    <xdr:ext cx="340478" cy="259045"/>
    <xdr:sp macro="" textlink="">
      <xdr:nvSpPr>
        <xdr:cNvPr id="171" name="【橋りょう・トンネル】&#10;有形固定資産減価償却率最大値テキスト"/>
        <xdr:cNvSpPr txBox="1"/>
      </xdr:nvSpPr>
      <xdr:spPr>
        <a:xfrm>
          <a:off x="4673600" y="93960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19594</xdr:rowOff>
    </xdr:from>
    <xdr:to>
      <xdr:col>24</xdr:col>
      <xdr:colOff>152400</xdr:colOff>
      <xdr:row>56</xdr:row>
      <xdr:rowOff>19594</xdr:rowOff>
    </xdr:to>
    <xdr:cxnSp macro="">
      <xdr:nvCxnSpPr>
        <xdr:cNvPr id="172" name="直線コネクタ 171"/>
        <xdr:cNvCxnSpPr/>
      </xdr:nvCxnSpPr>
      <xdr:spPr>
        <a:xfrm>
          <a:off x="4546600" y="962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69686</xdr:rowOff>
    </xdr:from>
    <xdr:ext cx="405111" cy="259045"/>
    <xdr:sp macro="" textlink="">
      <xdr:nvSpPr>
        <xdr:cNvPr id="173" name="【橋りょう・トンネル】&#10;有形固定資産減価償却率平均値テキスト"/>
        <xdr:cNvSpPr txBox="1"/>
      </xdr:nvSpPr>
      <xdr:spPr>
        <a:xfrm>
          <a:off x="4673600" y="103566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91259</xdr:rowOff>
    </xdr:from>
    <xdr:to>
      <xdr:col>24</xdr:col>
      <xdr:colOff>114300</xdr:colOff>
      <xdr:row>61</xdr:row>
      <xdr:rowOff>21409</xdr:rowOff>
    </xdr:to>
    <xdr:sp macro="" textlink="">
      <xdr:nvSpPr>
        <xdr:cNvPr id="174" name="フローチャート: 判断 173"/>
        <xdr:cNvSpPr/>
      </xdr:nvSpPr>
      <xdr:spPr>
        <a:xfrm>
          <a:off x="45847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63500</xdr:rowOff>
    </xdr:from>
    <xdr:to>
      <xdr:col>20</xdr:col>
      <xdr:colOff>38100</xdr:colOff>
      <xdr:row>60</xdr:row>
      <xdr:rowOff>165100</xdr:rowOff>
    </xdr:to>
    <xdr:sp macro="" textlink="">
      <xdr:nvSpPr>
        <xdr:cNvPr id="175" name="フローチャート: 判断 174"/>
        <xdr:cNvSpPr/>
      </xdr:nvSpPr>
      <xdr:spPr>
        <a:xfrm>
          <a:off x="3746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35741</xdr:rowOff>
    </xdr:from>
    <xdr:to>
      <xdr:col>15</xdr:col>
      <xdr:colOff>101600</xdr:colOff>
      <xdr:row>60</xdr:row>
      <xdr:rowOff>137341</xdr:rowOff>
    </xdr:to>
    <xdr:sp macro="" textlink="">
      <xdr:nvSpPr>
        <xdr:cNvPr id="176" name="フローチャート: 判断 175"/>
        <xdr:cNvSpPr/>
      </xdr:nvSpPr>
      <xdr:spPr>
        <a:xfrm>
          <a:off x="2857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22678</xdr:rowOff>
    </xdr:from>
    <xdr:to>
      <xdr:col>10</xdr:col>
      <xdr:colOff>165100</xdr:colOff>
      <xdr:row>60</xdr:row>
      <xdr:rowOff>124278</xdr:rowOff>
    </xdr:to>
    <xdr:sp macro="" textlink="">
      <xdr:nvSpPr>
        <xdr:cNvPr id="177" name="フローチャート: 判断 176"/>
        <xdr:cNvSpPr/>
      </xdr:nvSpPr>
      <xdr:spPr>
        <a:xfrm>
          <a:off x="1968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127181</xdr:rowOff>
    </xdr:from>
    <xdr:to>
      <xdr:col>6</xdr:col>
      <xdr:colOff>38100</xdr:colOff>
      <xdr:row>60</xdr:row>
      <xdr:rowOff>57331</xdr:rowOff>
    </xdr:to>
    <xdr:sp macro="" textlink="">
      <xdr:nvSpPr>
        <xdr:cNvPr id="178" name="フローチャート: 判断 177"/>
        <xdr:cNvSpPr/>
      </xdr:nvSpPr>
      <xdr:spPr>
        <a:xfrm>
          <a:off x="1079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71665</xdr:rowOff>
    </xdr:from>
    <xdr:to>
      <xdr:col>24</xdr:col>
      <xdr:colOff>114300</xdr:colOff>
      <xdr:row>60</xdr:row>
      <xdr:rowOff>1815</xdr:rowOff>
    </xdr:to>
    <xdr:sp macro="" textlink="">
      <xdr:nvSpPr>
        <xdr:cNvPr id="184" name="楕円 183"/>
        <xdr:cNvSpPr/>
      </xdr:nvSpPr>
      <xdr:spPr>
        <a:xfrm>
          <a:off x="45847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94542</xdr:rowOff>
    </xdr:from>
    <xdr:ext cx="405111" cy="259045"/>
    <xdr:sp macro="" textlink="">
      <xdr:nvSpPr>
        <xdr:cNvPr id="185" name="【橋りょう・トンネル】&#10;有形固定資産減価償却率該当値テキスト"/>
        <xdr:cNvSpPr txBox="1"/>
      </xdr:nvSpPr>
      <xdr:spPr>
        <a:xfrm>
          <a:off x="4673600" y="10038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47172</xdr:rowOff>
    </xdr:from>
    <xdr:to>
      <xdr:col>20</xdr:col>
      <xdr:colOff>38100</xdr:colOff>
      <xdr:row>59</xdr:row>
      <xdr:rowOff>148772</xdr:rowOff>
    </xdr:to>
    <xdr:sp macro="" textlink="">
      <xdr:nvSpPr>
        <xdr:cNvPr id="186" name="楕円 185"/>
        <xdr:cNvSpPr/>
      </xdr:nvSpPr>
      <xdr:spPr>
        <a:xfrm>
          <a:off x="3746500" y="1016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97972</xdr:rowOff>
    </xdr:from>
    <xdr:to>
      <xdr:col>24</xdr:col>
      <xdr:colOff>63500</xdr:colOff>
      <xdr:row>59</xdr:row>
      <xdr:rowOff>122465</xdr:rowOff>
    </xdr:to>
    <xdr:cxnSp macro="">
      <xdr:nvCxnSpPr>
        <xdr:cNvPr id="187" name="直線コネクタ 186"/>
        <xdr:cNvCxnSpPr/>
      </xdr:nvCxnSpPr>
      <xdr:spPr>
        <a:xfrm>
          <a:off x="3797300" y="10213522"/>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22678</xdr:rowOff>
    </xdr:from>
    <xdr:to>
      <xdr:col>15</xdr:col>
      <xdr:colOff>101600</xdr:colOff>
      <xdr:row>59</xdr:row>
      <xdr:rowOff>124278</xdr:rowOff>
    </xdr:to>
    <xdr:sp macro="" textlink="">
      <xdr:nvSpPr>
        <xdr:cNvPr id="188" name="楕円 187"/>
        <xdr:cNvSpPr/>
      </xdr:nvSpPr>
      <xdr:spPr>
        <a:xfrm>
          <a:off x="2857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73478</xdr:rowOff>
    </xdr:from>
    <xdr:to>
      <xdr:col>19</xdr:col>
      <xdr:colOff>177800</xdr:colOff>
      <xdr:row>59</xdr:row>
      <xdr:rowOff>97972</xdr:rowOff>
    </xdr:to>
    <xdr:cxnSp macro="">
      <xdr:nvCxnSpPr>
        <xdr:cNvPr id="189" name="直線コネクタ 188"/>
        <xdr:cNvCxnSpPr/>
      </xdr:nvCxnSpPr>
      <xdr:spPr>
        <a:xfrm>
          <a:off x="2908300" y="10189028"/>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168003</xdr:rowOff>
    </xdr:from>
    <xdr:to>
      <xdr:col>10</xdr:col>
      <xdr:colOff>165100</xdr:colOff>
      <xdr:row>59</xdr:row>
      <xdr:rowOff>98153</xdr:rowOff>
    </xdr:to>
    <xdr:sp macro="" textlink="">
      <xdr:nvSpPr>
        <xdr:cNvPr id="190" name="楕円 189"/>
        <xdr:cNvSpPr/>
      </xdr:nvSpPr>
      <xdr:spPr>
        <a:xfrm>
          <a:off x="196850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47353</xdr:rowOff>
    </xdr:from>
    <xdr:to>
      <xdr:col>15</xdr:col>
      <xdr:colOff>50800</xdr:colOff>
      <xdr:row>59</xdr:row>
      <xdr:rowOff>73478</xdr:rowOff>
    </xdr:to>
    <xdr:cxnSp macro="">
      <xdr:nvCxnSpPr>
        <xdr:cNvPr id="191" name="直線コネクタ 190"/>
        <xdr:cNvCxnSpPr/>
      </xdr:nvCxnSpPr>
      <xdr:spPr>
        <a:xfrm>
          <a:off x="2019300" y="10162903"/>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156227</xdr:rowOff>
    </xdr:from>
    <xdr:ext cx="405111" cy="259045"/>
    <xdr:sp macro="" textlink="">
      <xdr:nvSpPr>
        <xdr:cNvPr id="192" name="n_1aveValue【橋りょう・トンネル】&#10;有形固定資産減価償却率"/>
        <xdr:cNvSpPr txBox="1"/>
      </xdr:nvSpPr>
      <xdr:spPr>
        <a:xfrm>
          <a:off x="35820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128468</xdr:rowOff>
    </xdr:from>
    <xdr:ext cx="405111" cy="259045"/>
    <xdr:sp macro="" textlink="">
      <xdr:nvSpPr>
        <xdr:cNvPr id="193" name="n_2aveValue【橋りょう・トンネル】&#10;有形固定資産減価償却率"/>
        <xdr:cNvSpPr txBox="1"/>
      </xdr:nvSpPr>
      <xdr:spPr>
        <a:xfrm>
          <a:off x="2705744"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115405</xdr:rowOff>
    </xdr:from>
    <xdr:ext cx="405111" cy="259045"/>
    <xdr:sp macro="" textlink="">
      <xdr:nvSpPr>
        <xdr:cNvPr id="194" name="n_3aveValue【橋りょう・トンネル】&#10;有形固定資産減価償却率"/>
        <xdr:cNvSpPr txBox="1"/>
      </xdr:nvSpPr>
      <xdr:spPr>
        <a:xfrm>
          <a:off x="1816744" y="1040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73858</xdr:rowOff>
    </xdr:from>
    <xdr:ext cx="405111" cy="259045"/>
    <xdr:sp macro="" textlink="">
      <xdr:nvSpPr>
        <xdr:cNvPr id="195" name="n_4aveValue【橋りょう・トンネル】&#10;有形固定資産減価償却率"/>
        <xdr:cNvSpPr txBox="1"/>
      </xdr:nvSpPr>
      <xdr:spPr>
        <a:xfrm>
          <a:off x="927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165299</xdr:rowOff>
    </xdr:from>
    <xdr:ext cx="405111" cy="259045"/>
    <xdr:sp macro="" textlink="">
      <xdr:nvSpPr>
        <xdr:cNvPr id="196" name="n_1mainValue【橋りょう・トンネル】&#10;有形固定資産減価償却率"/>
        <xdr:cNvSpPr txBox="1"/>
      </xdr:nvSpPr>
      <xdr:spPr>
        <a:xfrm>
          <a:off x="3582044" y="993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140805</xdr:rowOff>
    </xdr:from>
    <xdr:ext cx="405111" cy="259045"/>
    <xdr:sp macro="" textlink="">
      <xdr:nvSpPr>
        <xdr:cNvPr id="197" name="n_2mainValue【橋りょう・トンネル】&#10;有形固定資産減価償却率"/>
        <xdr:cNvSpPr txBox="1"/>
      </xdr:nvSpPr>
      <xdr:spPr>
        <a:xfrm>
          <a:off x="2705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114680</xdr:rowOff>
    </xdr:from>
    <xdr:ext cx="405111" cy="259045"/>
    <xdr:sp macro="" textlink="">
      <xdr:nvSpPr>
        <xdr:cNvPr id="198" name="n_3mainValue【橋りょう・トンネル】&#10;有形固定資産減価償却率"/>
        <xdr:cNvSpPr txBox="1"/>
      </xdr:nvSpPr>
      <xdr:spPr>
        <a:xfrm>
          <a:off x="181674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9" name="直線コネクタ 20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0" name="テキスト ボックス 20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1" name="直線コネクタ 21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2" name="テキスト ボックス 211"/>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3" name="直線コネクタ 21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4" name="テキスト ボックス 21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5" name="直線コネクタ 21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6" name="テキスト ボックス 21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7" name="直線コネクタ 21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8" name="テキスト ボックス 217"/>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9" name="直線コネクタ 21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0" name="テキスト ボックス 21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84691</xdr:rowOff>
    </xdr:from>
    <xdr:to>
      <xdr:col>54</xdr:col>
      <xdr:colOff>189865</xdr:colOff>
      <xdr:row>64</xdr:row>
      <xdr:rowOff>71999</xdr:rowOff>
    </xdr:to>
    <xdr:cxnSp macro="">
      <xdr:nvCxnSpPr>
        <xdr:cNvPr id="222" name="直線コネクタ 221"/>
        <xdr:cNvCxnSpPr/>
      </xdr:nvCxnSpPr>
      <xdr:spPr>
        <a:xfrm flipV="1">
          <a:off x="10476865" y="9685891"/>
          <a:ext cx="0" cy="1358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75826</xdr:rowOff>
    </xdr:from>
    <xdr:ext cx="469744" cy="259045"/>
    <xdr:sp macro="" textlink="">
      <xdr:nvSpPr>
        <xdr:cNvPr id="223" name="【橋りょう・トンネル】&#10;一人当たり有形固定資産（償却資産）額最小値テキスト"/>
        <xdr:cNvSpPr txBox="1"/>
      </xdr:nvSpPr>
      <xdr:spPr>
        <a:xfrm>
          <a:off x="10515600" y="1104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71999</xdr:rowOff>
    </xdr:from>
    <xdr:to>
      <xdr:col>55</xdr:col>
      <xdr:colOff>88900</xdr:colOff>
      <xdr:row>64</xdr:row>
      <xdr:rowOff>71999</xdr:rowOff>
    </xdr:to>
    <xdr:cxnSp macro="">
      <xdr:nvCxnSpPr>
        <xdr:cNvPr id="224" name="直線コネクタ 223"/>
        <xdr:cNvCxnSpPr/>
      </xdr:nvCxnSpPr>
      <xdr:spPr>
        <a:xfrm>
          <a:off x="10388600" y="11044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31368</xdr:rowOff>
    </xdr:from>
    <xdr:ext cx="690189" cy="259045"/>
    <xdr:sp macro="" textlink="">
      <xdr:nvSpPr>
        <xdr:cNvPr id="225" name="【橋りょう・トンネル】&#10;一人当たり有形固定資産（償却資産）額最大値テキスト"/>
        <xdr:cNvSpPr txBox="1"/>
      </xdr:nvSpPr>
      <xdr:spPr>
        <a:xfrm>
          <a:off x="10515600" y="94611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84691</xdr:rowOff>
    </xdr:from>
    <xdr:to>
      <xdr:col>55</xdr:col>
      <xdr:colOff>88900</xdr:colOff>
      <xdr:row>56</xdr:row>
      <xdr:rowOff>84691</xdr:rowOff>
    </xdr:to>
    <xdr:cxnSp macro="">
      <xdr:nvCxnSpPr>
        <xdr:cNvPr id="226" name="直線コネクタ 225"/>
        <xdr:cNvCxnSpPr/>
      </xdr:nvCxnSpPr>
      <xdr:spPr>
        <a:xfrm>
          <a:off x="10388600" y="9685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75915</xdr:rowOff>
    </xdr:from>
    <xdr:ext cx="599010" cy="259045"/>
    <xdr:sp macro="" textlink="">
      <xdr:nvSpPr>
        <xdr:cNvPr id="227" name="【橋りょう・トンネル】&#10;一人当たり有形固定資産（償却資産）額平均値テキスト"/>
        <xdr:cNvSpPr txBox="1"/>
      </xdr:nvSpPr>
      <xdr:spPr>
        <a:xfrm>
          <a:off x="10515600" y="10705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53038</xdr:rowOff>
    </xdr:from>
    <xdr:to>
      <xdr:col>55</xdr:col>
      <xdr:colOff>50800</xdr:colOff>
      <xdr:row>63</xdr:row>
      <xdr:rowOff>154638</xdr:rowOff>
    </xdr:to>
    <xdr:sp macro="" textlink="">
      <xdr:nvSpPr>
        <xdr:cNvPr id="228" name="フローチャート: 判断 227"/>
        <xdr:cNvSpPr/>
      </xdr:nvSpPr>
      <xdr:spPr>
        <a:xfrm>
          <a:off x="10426700" y="10854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60792</xdr:rowOff>
    </xdr:from>
    <xdr:to>
      <xdr:col>50</xdr:col>
      <xdr:colOff>165100</xdr:colOff>
      <xdr:row>63</xdr:row>
      <xdr:rowOff>162392</xdr:rowOff>
    </xdr:to>
    <xdr:sp macro="" textlink="">
      <xdr:nvSpPr>
        <xdr:cNvPr id="229" name="フローチャート: 判断 228"/>
        <xdr:cNvSpPr/>
      </xdr:nvSpPr>
      <xdr:spPr>
        <a:xfrm>
          <a:off x="9588500" y="1086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62231</xdr:rowOff>
    </xdr:from>
    <xdr:to>
      <xdr:col>46</xdr:col>
      <xdr:colOff>38100</xdr:colOff>
      <xdr:row>63</xdr:row>
      <xdr:rowOff>163831</xdr:rowOff>
    </xdr:to>
    <xdr:sp macro="" textlink="">
      <xdr:nvSpPr>
        <xdr:cNvPr id="230" name="フローチャート: 判断 229"/>
        <xdr:cNvSpPr/>
      </xdr:nvSpPr>
      <xdr:spPr>
        <a:xfrm>
          <a:off x="8699500" y="1086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62804</xdr:rowOff>
    </xdr:from>
    <xdr:to>
      <xdr:col>41</xdr:col>
      <xdr:colOff>101600</xdr:colOff>
      <xdr:row>63</xdr:row>
      <xdr:rowOff>164404</xdr:rowOff>
    </xdr:to>
    <xdr:sp macro="" textlink="">
      <xdr:nvSpPr>
        <xdr:cNvPr id="231" name="フローチャート: 判断 230"/>
        <xdr:cNvSpPr/>
      </xdr:nvSpPr>
      <xdr:spPr>
        <a:xfrm>
          <a:off x="781050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54111</xdr:rowOff>
    </xdr:from>
    <xdr:to>
      <xdr:col>36</xdr:col>
      <xdr:colOff>165100</xdr:colOff>
      <xdr:row>63</xdr:row>
      <xdr:rowOff>155711</xdr:rowOff>
    </xdr:to>
    <xdr:sp macro="" textlink="">
      <xdr:nvSpPr>
        <xdr:cNvPr id="232" name="フローチャート: 判断 231"/>
        <xdr:cNvSpPr/>
      </xdr:nvSpPr>
      <xdr:spPr>
        <a:xfrm>
          <a:off x="6921500" y="1085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3" name="テキスト ボックス 23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4" name="テキスト ボックス 23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5" name="テキスト ボックス 23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6" name="テキスト ボックス 23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7" name="テキスト ボックス 23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72120</xdr:rowOff>
    </xdr:from>
    <xdr:to>
      <xdr:col>55</xdr:col>
      <xdr:colOff>50800</xdr:colOff>
      <xdr:row>64</xdr:row>
      <xdr:rowOff>2270</xdr:rowOff>
    </xdr:to>
    <xdr:sp macro="" textlink="">
      <xdr:nvSpPr>
        <xdr:cNvPr id="238" name="楕円 237"/>
        <xdr:cNvSpPr/>
      </xdr:nvSpPr>
      <xdr:spPr>
        <a:xfrm>
          <a:off x="10426700" y="1087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31464</xdr:rowOff>
    </xdr:from>
    <xdr:ext cx="534377" cy="259045"/>
    <xdr:sp macro="" textlink="">
      <xdr:nvSpPr>
        <xdr:cNvPr id="239" name="【橋りょう・トンネル】&#10;一人当たり有形固定資産（償却資産）額該当値テキスト"/>
        <xdr:cNvSpPr txBox="1"/>
      </xdr:nvSpPr>
      <xdr:spPr>
        <a:xfrm>
          <a:off x="10515600" y="1083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72301</xdr:rowOff>
    </xdr:from>
    <xdr:to>
      <xdr:col>50</xdr:col>
      <xdr:colOff>165100</xdr:colOff>
      <xdr:row>64</xdr:row>
      <xdr:rowOff>2451</xdr:rowOff>
    </xdr:to>
    <xdr:sp macro="" textlink="">
      <xdr:nvSpPr>
        <xdr:cNvPr id="240" name="楕円 239"/>
        <xdr:cNvSpPr/>
      </xdr:nvSpPr>
      <xdr:spPr>
        <a:xfrm>
          <a:off x="9588500" y="1087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122920</xdr:rowOff>
    </xdr:from>
    <xdr:to>
      <xdr:col>55</xdr:col>
      <xdr:colOff>0</xdr:colOff>
      <xdr:row>63</xdr:row>
      <xdr:rowOff>123101</xdr:rowOff>
    </xdr:to>
    <xdr:cxnSp macro="">
      <xdr:nvCxnSpPr>
        <xdr:cNvPr id="241" name="直線コネクタ 240"/>
        <xdr:cNvCxnSpPr/>
      </xdr:nvCxnSpPr>
      <xdr:spPr>
        <a:xfrm flipV="1">
          <a:off x="9639300" y="10924270"/>
          <a:ext cx="838200" cy="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72902</xdr:rowOff>
    </xdr:from>
    <xdr:to>
      <xdr:col>46</xdr:col>
      <xdr:colOff>38100</xdr:colOff>
      <xdr:row>64</xdr:row>
      <xdr:rowOff>3052</xdr:rowOff>
    </xdr:to>
    <xdr:sp macro="" textlink="">
      <xdr:nvSpPr>
        <xdr:cNvPr id="242" name="楕円 241"/>
        <xdr:cNvSpPr/>
      </xdr:nvSpPr>
      <xdr:spPr>
        <a:xfrm>
          <a:off x="8699500" y="108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123101</xdr:rowOff>
    </xdr:from>
    <xdr:to>
      <xdr:col>50</xdr:col>
      <xdr:colOff>114300</xdr:colOff>
      <xdr:row>63</xdr:row>
      <xdr:rowOff>123702</xdr:rowOff>
    </xdr:to>
    <xdr:cxnSp macro="">
      <xdr:nvCxnSpPr>
        <xdr:cNvPr id="243" name="直線コネクタ 242"/>
        <xdr:cNvCxnSpPr/>
      </xdr:nvCxnSpPr>
      <xdr:spPr>
        <a:xfrm flipV="1">
          <a:off x="8750300" y="10924451"/>
          <a:ext cx="889000" cy="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72792</xdr:rowOff>
    </xdr:from>
    <xdr:to>
      <xdr:col>41</xdr:col>
      <xdr:colOff>101600</xdr:colOff>
      <xdr:row>64</xdr:row>
      <xdr:rowOff>2942</xdr:rowOff>
    </xdr:to>
    <xdr:sp macro="" textlink="">
      <xdr:nvSpPr>
        <xdr:cNvPr id="244" name="楕円 243"/>
        <xdr:cNvSpPr/>
      </xdr:nvSpPr>
      <xdr:spPr>
        <a:xfrm>
          <a:off x="7810500" y="1087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123592</xdr:rowOff>
    </xdr:from>
    <xdr:to>
      <xdr:col>45</xdr:col>
      <xdr:colOff>177800</xdr:colOff>
      <xdr:row>63</xdr:row>
      <xdr:rowOff>123702</xdr:rowOff>
    </xdr:to>
    <xdr:cxnSp macro="">
      <xdr:nvCxnSpPr>
        <xdr:cNvPr id="245" name="直線コネクタ 244"/>
        <xdr:cNvCxnSpPr/>
      </xdr:nvCxnSpPr>
      <xdr:spPr>
        <a:xfrm>
          <a:off x="7861300" y="10924942"/>
          <a:ext cx="889000" cy="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7469</xdr:rowOff>
    </xdr:from>
    <xdr:ext cx="599010" cy="259045"/>
    <xdr:sp macro="" textlink="">
      <xdr:nvSpPr>
        <xdr:cNvPr id="246" name="n_1aveValue【橋りょう・トンネル】&#10;一人当たり有形固定資産（償却資産）額"/>
        <xdr:cNvSpPr txBox="1"/>
      </xdr:nvSpPr>
      <xdr:spPr>
        <a:xfrm>
          <a:off x="9327095" y="1063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8908</xdr:rowOff>
    </xdr:from>
    <xdr:ext cx="599010" cy="259045"/>
    <xdr:sp macro="" textlink="">
      <xdr:nvSpPr>
        <xdr:cNvPr id="247" name="n_2aveValue【橋りょう・トンネル】&#10;一人当たり有形固定資産（償却資産）額"/>
        <xdr:cNvSpPr txBox="1"/>
      </xdr:nvSpPr>
      <xdr:spPr>
        <a:xfrm>
          <a:off x="8450795" y="1063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9481</xdr:rowOff>
    </xdr:from>
    <xdr:ext cx="599010" cy="259045"/>
    <xdr:sp macro="" textlink="">
      <xdr:nvSpPr>
        <xdr:cNvPr id="248" name="n_3aveValue【橋りょう・トンネル】&#10;一人当たり有形固定資産（償却資産）額"/>
        <xdr:cNvSpPr txBox="1"/>
      </xdr:nvSpPr>
      <xdr:spPr>
        <a:xfrm>
          <a:off x="756179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788</xdr:rowOff>
    </xdr:from>
    <xdr:ext cx="599010" cy="259045"/>
    <xdr:sp macro="" textlink="">
      <xdr:nvSpPr>
        <xdr:cNvPr id="249" name="n_4aveValue【橋りょう・トンネル】&#10;一人当たり有形固定資産（償却資産）額"/>
        <xdr:cNvSpPr txBox="1"/>
      </xdr:nvSpPr>
      <xdr:spPr>
        <a:xfrm>
          <a:off x="6672795" y="1063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165028</xdr:rowOff>
    </xdr:from>
    <xdr:ext cx="534377" cy="259045"/>
    <xdr:sp macro="" textlink="">
      <xdr:nvSpPr>
        <xdr:cNvPr id="250" name="n_1mainValue【橋りょう・トンネル】&#10;一人当たり有形固定資産（償却資産）額"/>
        <xdr:cNvSpPr txBox="1"/>
      </xdr:nvSpPr>
      <xdr:spPr>
        <a:xfrm>
          <a:off x="9359411" y="1096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165629</xdr:rowOff>
    </xdr:from>
    <xdr:ext cx="534377" cy="259045"/>
    <xdr:sp macro="" textlink="">
      <xdr:nvSpPr>
        <xdr:cNvPr id="251" name="n_2mainValue【橋りょう・トンネル】&#10;一人当たり有形固定資産（償却資産）額"/>
        <xdr:cNvSpPr txBox="1"/>
      </xdr:nvSpPr>
      <xdr:spPr>
        <a:xfrm>
          <a:off x="8483111" y="1096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165519</xdr:rowOff>
    </xdr:from>
    <xdr:ext cx="534377" cy="259045"/>
    <xdr:sp macro="" textlink="">
      <xdr:nvSpPr>
        <xdr:cNvPr id="252" name="n_3mainValue【橋りょう・トンネル】&#10;一人当たり有形固定資産（償却資産）額"/>
        <xdr:cNvSpPr txBox="1"/>
      </xdr:nvSpPr>
      <xdr:spPr>
        <a:xfrm>
          <a:off x="7594111" y="1096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3" name="正方形/長方形 25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4" name="正方形/長方形 25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5" name="正方形/長方形 25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6" name="正方形/長方形 25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7" name="正方形/長方形 25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8" name="正方形/長方形 25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9" name="正方形/長方形 25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正方形/長方形 25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1" name="テキスト ボックス 26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2" name="直線コネクタ 26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3" name="テキスト ボックス 26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4" name="直線コネクタ 26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5" name="テキスト ボックス 264"/>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6" name="直線コネクタ 26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7" name="テキスト ボックス 26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8" name="直線コネクタ 26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9" name="テキスト ボックス 26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0" name="直線コネクタ 26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1" name="テキスト ボックス 27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2" name="直線コネクタ 27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3" name="テキスト ボックス 27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4" name="直線コネクタ 27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5" name="テキスト ボックス 274"/>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146686</xdr:rowOff>
    </xdr:from>
    <xdr:to>
      <xdr:col>24</xdr:col>
      <xdr:colOff>62865</xdr:colOff>
      <xdr:row>86</xdr:row>
      <xdr:rowOff>114300</xdr:rowOff>
    </xdr:to>
    <xdr:cxnSp macro="">
      <xdr:nvCxnSpPr>
        <xdr:cNvPr id="277" name="直線コネクタ 276"/>
        <xdr:cNvCxnSpPr/>
      </xdr:nvCxnSpPr>
      <xdr:spPr>
        <a:xfrm flipV="1">
          <a:off x="4634865" y="1334833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8"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9" name="直線コネクタ 278"/>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93363</xdr:rowOff>
    </xdr:from>
    <xdr:ext cx="405111" cy="259045"/>
    <xdr:sp macro="" textlink="">
      <xdr:nvSpPr>
        <xdr:cNvPr id="280" name="【公営住宅】&#10;有形固定資産減価償却率最大値テキスト"/>
        <xdr:cNvSpPr txBox="1"/>
      </xdr:nvSpPr>
      <xdr:spPr>
        <a:xfrm>
          <a:off x="4673600" y="13123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146686</xdr:rowOff>
    </xdr:from>
    <xdr:to>
      <xdr:col>24</xdr:col>
      <xdr:colOff>152400</xdr:colOff>
      <xdr:row>77</xdr:row>
      <xdr:rowOff>146686</xdr:rowOff>
    </xdr:to>
    <xdr:cxnSp macro="">
      <xdr:nvCxnSpPr>
        <xdr:cNvPr id="281" name="直線コネクタ 280"/>
        <xdr:cNvCxnSpPr/>
      </xdr:nvCxnSpPr>
      <xdr:spPr>
        <a:xfrm>
          <a:off x="4546600" y="1334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652</xdr:rowOff>
    </xdr:from>
    <xdr:ext cx="405111" cy="259045"/>
    <xdr:sp macro="" textlink="">
      <xdr:nvSpPr>
        <xdr:cNvPr id="282" name="【公営住宅】&#10;有形固定資産減価償却率平均値テキスト"/>
        <xdr:cNvSpPr txBox="1"/>
      </xdr:nvSpPr>
      <xdr:spPr>
        <a:xfrm>
          <a:off x="4673600" y="13888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149225</xdr:rowOff>
    </xdr:from>
    <xdr:to>
      <xdr:col>24</xdr:col>
      <xdr:colOff>114300</xdr:colOff>
      <xdr:row>82</xdr:row>
      <xdr:rowOff>79375</xdr:rowOff>
    </xdr:to>
    <xdr:sp macro="" textlink="">
      <xdr:nvSpPr>
        <xdr:cNvPr id="283" name="フローチャート: 判断 282"/>
        <xdr:cNvSpPr/>
      </xdr:nvSpPr>
      <xdr:spPr>
        <a:xfrm>
          <a:off x="45847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151130</xdr:rowOff>
    </xdr:from>
    <xdr:to>
      <xdr:col>20</xdr:col>
      <xdr:colOff>38100</xdr:colOff>
      <xdr:row>82</xdr:row>
      <xdr:rowOff>81280</xdr:rowOff>
    </xdr:to>
    <xdr:sp macro="" textlink="">
      <xdr:nvSpPr>
        <xdr:cNvPr id="284" name="フローチャート: 判断 283"/>
        <xdr:cNvSpPr/>
      </xdr:nvSpPr>
      <xdr:spPr>
        <a:xfrm>
          <a:off x="3746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8255</xdr:rowOff>
    </xdr:from>
    <xdr:to>
      <xdr:col>15</xdr:col>
      <xdr:colOff>101600</xdr:colOff>
      <xdr:row>82</xdr:row>
      <xdr:rowOff>109855</xdr:rowOff>
    </xdr:to>
    <xdr:sp macro="" textlink="">
      <xdr:nvSpPr>
        <xdr:cNvPr id="285" name="フローチャート: 判断 284"/>
        <xdr:cNvSpPr/>
      </xdr:nvSpPr>
      <xdr:spPr>
        <a:xfrm>
          <a:off x="2857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156845</xdr:rowOff>
    </xdr:from>
    <xdr:to>
      <xdr:col>10</xdr:col>
      <xdr:colOff>165100</xdr:colOff>
      <xdr:row>82</xdr:row>
      <xdr:rowOff>86995</xdr:rowOff>
    </xdr:to>
    <xdr:sp macro="" textlink="">
      <xdr:nvSpPr>
        <xdr:cNvPr id="286" name="フローチャート: 判断 285"/>
        <xdr:cNvSpPr/>
      </xdr:nvSpPr>
      <xdr:spPr>
        <a:xfrm>
          <a:off x="1968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33020</xdr:rowOff>
    </xdr:from>
    <xdr:to>
      <xdr:col>6</xdr:col>
      <xdr:colOff>38100</xdr:colOff>
      <xdr:row>82</xdr:row>
      <xdr:rowOff>134620</xdr:rowOff>
    </xdr:to>
    <xdr:sp macro="" textlink="">
      <xdr:nvSpPr>
        <xdr:cNvPr id="287" name="フローチャート: 判断 286"/>
        <xdr:cNvSpPr/>
      </xdr:nvSpPr>
      <xdr:spPr>
        <a:xfrm>
          <a:off x="1079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8" name="テキスト ボックス 28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9" name="テキスト ボックス 28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0" name="テキスト ボックス 28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1" name="テキスト ボックス 29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2" name="テキスト ボックス 29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162561</xdr:rowOff>
    </xdr:from>
    <xdr:to>
      <xdr:col>24</xdr:col>
      <xdr:colOff>114300</xdr:colOff>
      <xdr:row>85</xdr:row>
      <xdr:rowOff>92711</xdr:rowOff>
    </xdr:to>
    <xdr:sp macro="" textlink="">
      <xdr:nvSpPr>
        <xdr:cNvPr id="293" name="楕円 292"/>
        <xdr:cNvSpPr/>
      </xdr:nvSpPr>
      <xdr:spPr>
        <a:xfrm>
          <a:off x="4584700" y="1456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140988</xdr:rowOff>
    </xdr:from>
    <xdr:ext cx="405111" cy="259045"/>
    <xdr:sp macro="" textlink="">
      <xdr:nvSpPr>
        <xdr:cNvPr id="294" name="【公営住宅】&#10;有形固定資産減価償却率該当値テキスト"/>
        <xdr:cNvSpPr txBox="1"/>
      </xdr:nvSpPr>
      <xdr:spPr>
        <a:xfrm>
          <a:off x="4673600" y="1454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82550</xdr:rowOff>
    </xdr:from>
    <xdr:to>
      <xdr:col>20</xdr:col>
      <xdr:colOff>38100</xdr:colOff>
      <xdr:row>86</xdr:row>
      <xdr:rowOff>12700</xdr:rowOff>
    </xdr:to>
    <xdr:sp macro="" textlink="">
      <xdr:nvSpPr>
        <xdr:cNvPr id="295" name="楕円 294"/>
        <xdr:cNvSpPr/>
      </xdr:nvSpPr>
      <xdr:spPr>
        <a:xfrm>
          <a:off x="3746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41911</xdr:rowOff>
    </xdr:from>
    <xdr:to>
      <xdr:col>24</xdr:col>
      <xdr:colOff>63500</xdr:colOff>
      <xdr:row>85</xdr:row>
      <xdr:rowOff>133350</xdr:rowOff>
    </xdr:to>
    <xdr:cxnSp macro="">
      <xdr:nvCxnSpPr>
        <xdr:cNvPr id="296" name="直線コネクタ 295"/>
        <xdr:cNvCxnSpPr/>
      </xdr:nvCxnSpPr>
      <xdr:spPr>
        <a:xfrm flipV="1">
          <a:off x="3797300" y="14615161"/>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63500</xdr:rowOff>
    </xdr:from>
    <xdr:to>
      <xdr:col>15</xdr:col>
      <xdr:colOff>101600</xdr:colOff>
      <xdr:row>85</xdr:row>
      <xdr:rowOff>165100</xdr:rowOff>
    </xdr:to>
    <xdr:sp macro="" textlink="">
      <xdr:nvSpPr>
        <xdr:cNvPr id="297" name="楕円 296"/>
        <xdr:cNvSpPr/>
      </xdr:nvSpPr>
      <xdr:spPr>
        <a:xfrm>
          <a:off x="2857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114300</xdr:rowOff>
    </xdr:from>
    <xdr:to>
      <xdr:col>19</xdr:col>
      <xdr:colOff>177800</xdr:colOff>
      <xdr:row>85</xdr:row>
      <xdr:rowOff>133350</xdr:rowOff>
    </xdr:to>
    <xdr:cxnSp macro="">
      <xdr:nvCxnSpPr>
        <xdr:cNvPr id="298" name="直線コネクタ 297"/>
        <xdr:cNvCxnSpPr/>
      </xdr:nvCxnSpPr>
      <xdr:spPr>
        <a:xfrm>
          <a:off x="2908300" y="14687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29211</xdr:rowOff>
    </xdr:from>
    <xdr:to>
      <xdr:col>10</xdr:col>
      <xdr:colOff>165100</xdr:colOff>
      <xdr:row>85</xdr:row>
      <xdr:rowOff>130811</xdr:rowOff>
    </xdr:to>
    <xdr:sp macro="" textlink="">
      <xdr:nvSpPr>
        <xdr:cNvPr id="299" name="楕円 298"/>
        <xdr:cNvSpPr/>
      </xdr:nvSpPr>
      <xdr:spPr>
        <a:xfrm>
          <a:off x="19685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80011</xdr:rowOff>
    </xdr:from>
    <xdr:to>
      <xdr:col>15</xdr:col>
      <xdr:colOff>50800</xdr:colOff>
      <xdr:row>85</xdr:row>
      <xdr:rowOff>114300</xdr:rowOff>
    </xdr:to>
    <xdr:cxnSp macro="">
      <xdr:nvCxnSpPr>
        <xdr:cNvPr id="300" name="直線コネクタ 299"/>
        <xdr:cNvCxnSpPr/>
      </xdr:nvCxnSpPr>
      <xdr:spPr>
        <a:xfrm>
          <a:off x="2019300" y="146532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97807</xdr:rowOff>
    </xdr:from>
    <xdr:ext cx="405111" cy="259045"/>
    <xdr:sp macro="" textlink="">
      <xdr:nvSpPr>
        <xdr:cNvPr id="301" name="n_1aveValue【公営住宅】&#10;有形固定資産減価償却率"/>
        <xdr:cNvSpPr txBox="1"/>
      </xdr:nvSpPr>
      <xdr:spPr>
        <a:xfrm>
          <a:off x="35820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126382</xdr:rowOff>
    </xdr:from>
    <xdr:ext cx="405111" cy="259045"/>
    <xdr:sp macro="" textlink="">
      <xdr:nvSpPr>
        <xdr:cNvPr id="302" name="n_2aveValue【公営住宅】&#10;有形固定資産減価償却率"/>
        <xdr:cNvSpPr txBox="1"/>
      </xdr:nvSpPr>
      <xdr:spPr>
        <a:xfrm>
          <a:off x="2705744" y="1384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103522</xdr:rowOff>
    </xdr:from>
    <xdr:ext cx="405111" cy="259045"/>
    <xdr:sp macro="" textlink="">
      <xdr:nvSpPr>
        <xdr:cNvPr id="303" name="n_3aveValue【公営住宅】&#10;有形固定資産減価償却率"/>
        <xdr:cNvSpPr txBox="1"/>
      </xdr:nvSpPr>
      <xdr:spPr>
        <a:xfrm>
          <a:off x="1816744" y="1381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151147</xdr:rowOff>
    </xdr:from>
    <xdr:ext cx="405111" cy="259045"/>
    <xdr:sp macro="" textlink="">
      <xdr:nvSpPr>
        <xdr:cNvPr id="304" name="n_4aveValue【公営住宅】&#10;有形固定資産減価償却率"/>
        <xdr:cNvSpPr txBox="1"/>
      </xdr:nvSpPr>
      <xdr:spPr>
        <a:xfrm>
          <a:off x="927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3827</xdr:rowOff>
    </xdr:from>
    <xdr:ext cx="405111" cy="259045"/>
    <xdr:sp macro="" textlink="">
      <xdr:nvSpPr>
        <xdr:cNvPr id="305" name="n_1mainValue【公営住宅】&#10;有形固定資産減価償却率"/>
        <xdr:cNvSpPr txBox="1"/>
      </xdr:nvSpPr>
      <xdr:spPr>
        <a:xfrm>
          <a:off x="3582044" y="1474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156227</xdr:rowOff>
    </xdr:from>
    <xdr:ext cx="405111" cy="259045"/>
    <xdr:sp macro="" textlink="">
      <xdr:nvSpPr>
        <xdr:cNvPr id="306" name="n_2mainValue【公営住宅】&#10;有形固定資産減価償却率"/>
        <xdr:cNvSpPr txBox="1"/>
      </xdr:nvSpPr>
      <xdr:spPr>
        <a:xfrm>
          <a:off x="2705744" y="1472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121938</xdr:rowOff>
    </xdr:from>
    <xdr:ext cx="405111" cy="259045"/>
    <xdr:sp macro="" textlink="">
      <xdr:nvSpPr>
        <xdr:cNvPr id="307" name="n_3mainValue【公営住宅】&#10;有形固定資産減価償却率"/>
        <xdr:cNvSpPr txBox="1"/>
      </xdr:nvSpPr>
      <xdr:spPr>
        <a:xfrm>
          <a:off x="1816744"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8" name="正方形/長方形 30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9" name="正方形/長方形 30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0" name="正方形/長方形 30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1" name="正方形/長方形 31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2" name="正方形/長方形 31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3" name="正方形/長方形 31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4" name="正方形/長方形 31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5" name="正方形/長方形 31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6" name="テキスト ボックス 31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7" name="直線コネクタ 31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8" name="直線コネクタ 31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9" name="テキスト ボックス 31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0" name="直線コネクタ 31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1" name="テキスト ボックス 32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2" name="直線コネクタ 32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3" name="テキスト ボックス 32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4" name="直線コネクタ 32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5" name="テキスト ボックス 32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6" name="直線コネクタ 32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7" name="テキスト ボックス 32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9" name="テキスト ボックス 32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33528</xdr:rowOff>
    </xdr:from>
    <xdr:to>
      <xdr:col>54</xdr:col>
      <xdr:colOff>189865</xdr:colOff>
      <xdr:row>86</xdr:row>
      <xdr:rowOff>111252</xdr:rowOff>
    </xdr:to>
    <xdr:cxnSp macro="">
      <xdr:nvCxnSpPr>
        <xdr:cNvPr id="331" name="直線コネクタ 330"/>
        <xdr:cNvCxnSpPr/>
      </xdr:nvCxnSpPr>
      <xdr:spPr>
        <a:xfrm flipV="1">
          <a:off x="10476865" y="13578078"/>
          <a:ext cx="0" cy="1277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115079</xdr:rowOff>
    </xdr:from>
    <xdr:ext cx="469744" cy="259045"/>
    <xdr:sp macro="" textlink="">
      <xdr:nvSpPr>
        <xdr:cNvPr id="332" name="【公営住宅】&#10;一人当たり面積最小値テキスト"/>
        <xdr:cNvSpPr txBox="1"/>
      </xdr:nvSpPr>
      <xdr:spPr>
        <a:xfrm>
          <a:off x="10515600"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111252</xdr:rowOff>
    </xdr:from>
    <xdr:to>
      <xdr:col>55</xdr:col>
      <xdr:colOff>88900</xdr:colOff>
      <xdr:row>86</xdr:row>
      <xdr:rowOff>111252</xdr:rowOff>
    </xdr:to>
    <xdr:cxnSp macro="">
      <xdr:nvCxnSpPr>
        <xdr:cNvPr id="333" name="直線コネクタ 332"/>
        <xdr:cNvCxnSpPr/>
      </xdr:nvCxnSpPr>
      <xdr:spPr>
        <a:xfrm>
          <a:off x="10388600" y="1485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151655</xdr:rowOff>
    </xdr:from>
    <xdr:ext cx="469744" cy="259045"/>
    <xdr:sp macro="" textlink="">
      <xdr:nvSpPr>
        <xdr:cNvPr id="334" name="【公営住宅】&#10;一人当たり面積最大値テキスト"/>
        <xdr:cNvSpPr txBox="1"/>
      </xdr:nvSpPr>
      <xdr:spPr>
        <a:xfrm>
          <a:off x="10515600" y="1335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33528</xdr:rowOff>
    </xdr:from>
    <xdr:to>
      <xdr:col>55</xdr:col>
      <xdr:colOff>88900</xdr:colOff>
      <xdr:row>79</xdr:row>
      <xdr:rowOff>33528</xdr:rowOff>
    </xdr:to>
    <xdr:cxnSp macro="">
      <xdr:nvCxnSpPr>
        <xdr:cNvPr id="335" name="直線コネクタ 334"/>
        <xdr:cNvCxnSpPr/>
      </xdr:nvCxnSpPr>
      <xdr:spPr>
        <a:xfrm>
          <a:off x="10388600" y="13578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50564</xdr:rowOff>
    </xdr:from>
    <xdr:ext cx="469744" cy="259045"/>
    <xdr:sp macro="" textlink="">
      <xdr:nvSpPr>
        <xdr:cNvPr id="336" name="【公営住宅】&#10;一人当たり面積平均値テキスト"/>
        <xdr:cNvSpPr txBox="1"/>
      </xdr:nvSpPr>
      <xdr:spPr>
        <a:xfrm>
          <a:off x="10515600" y="14280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27687</xdr:rowOff>
    </xdr:from>
    <xdr:to>
      <xdr:col>55</xdr:col>
      <xdr:colOff>50800</xdr:colOff>
      <xdr:row>84</xdr:row>
      <xdr:rowOff>129287</xdr:rowOff>
    </xdr:to>
    <xdr:sp macro="" textlink="">
      <xdr:nvSpPr>
        <xdr:cNvPr id="337" name="フローチャート: 判断 336"/>
        <xdr:cNvSpPr/>
      </xdr:nvSpPr>
      <xdr:spPr>
        <a:xfrm>
          <a:off x="10426700" y="1442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16256</xdr:rowOff>
    </xdr:from>
    <xdr:to>
      <xdr:col>50</xdr:col>
      <xdr:colOff>165100</xdr:colOff>
      <xdr:row>84</xdr:row>
      <xdr:rowOff>117856</xdr:rowOff>
    </xdr:to>
    <xdr:sp macro="" textlink="">
      <xdr:nvSpPr>
        <xdr:cNvPr id="338" name="フローチャート: 判断 337"/>
        <xdr:cNvSpPr/>
      </xdr:nvSpPr>
      <xdr:spPr>
        <a:xfrm>
          <a:off x="9588500" y="1441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30735</xdr:rowOff>
    </xdr:from>
    <xdr:to>
      <xdr:col>46</xdr:col>
      <xdr:colOff>38100</xdr:colOff>
      <xdr:row>84</xdr:row>
      <xdr:rowOff>132335</xdr:rowOff>
    </xdr:to>
    <xdr:sp macro="" textlink="">
      <xdr:nvSpPr>
        <xdr:cNvPr id="339" name="フローチャート: 判断 338"/>
        <xdr:cNvSpPr/>
      </xdr:nvSpPr>
      <xdr:spPr>
        <a:xfrm>
          <a:off x="8699500" y="1443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22352</xdr:rowOff>
    </xdr:from>
    <xdr:to>
      <xdr:col>41</xdr:col>
      <xdr:colOff>101600</xdr:colOff>
      <xdr:row>84</xdr:row>
      <xdr:rowOff>123952</xdr:rowOff>
    </xdr:to>
    <xdr:sp macro="" textlink="">
      <xdr:nvSpPr>
        <xdr:cNvPr id="340" name="フローチャート: 判断 339"/>
        <xdr:cNvSpPr/>
      </xdr:nvSpPr>
      <xdr:spPr>
        <a:xfrm>
          <a:off x="7810500" y="1442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8637</xdr:rowOff>
    </xdr:from>
    <xdr:to>
      <xdr:col>36</xdr:col>
      <xdr:colOff>165100</xdr:colOff>
      <xdr:row>84</xdr:row>
      <xdr:rowOff>110237</xdr:rowOff>
    </xdr:to>
    <xdr:sp macro="" textlink="">
      <xdr:nvSpPr>
        <xdr:cNvPr id="341" name="フローチャート: 判断 340"/>
        <xdr:cNvSpPr/>
      </xdr:nvSpPr>
      <xdr:spPr>
        <a:xfrm>
          <a:off x="6921500" y="144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33782</xdr:rowOff>
    </xdr:from>
    <xdr:to>
      <xdr:col>55</xdr:col>
      <xdr:colOff>50800</xdr:colOff>
      <xdr:row>86</xdr:row>
      <xdr:rowOff>135382</xdr:rowOff>
    </xdr:to>
    <xdr:sp macro="" textlink="">
      <xdr:nvSpPr>
        <xdr:cNvPr id="347" name="楕円 346"/>
        <xdr:cNvSpPr/>
      </xdr:nvSpPr>
      <xdr:spPr>
        <a:xfrm>
          <a:off x="10426700" y="1477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120159</xdr:rowOff>
    </xdr:from>
    <xdr:ext cx="469744" cy="259045"/>
    <xdr:sp macro="" textlink="">
      <xdr:nvSpPr>
        <xdr:cNvPr id="348" name="【公営住宅】&#10;一人当たり面積該当値テキスト"/>
        <xdr:cNvSpPr txBox="1"/>
      </xdr:nvSpPr>
      <xdr:spPr>
        <a:xfrm>
          <a:off x="10515600" y="14693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33782</xdr:rowOff>
    </xdr:from>
    <xdr:to>
      <xdr:col>50</xdr:col>
      <xdr:colOff>165100</xdr:colOff>
      <xdr:row>86</xdr:row>
      <xdr:rowOff>135382</xdr:rowOff>
    </xdr:to>
    <xdr:sp macro="" textlink="">
      <xdr:nvSpPr>
        <xdr:cNvPr id="349" name="楕円 348"/>
        <xdr:cNvSpPr/>
      </xdr:nvSpPr>
      <xdr:spPr>
        <a:xfrm>
          <a:off x="9588500" y="1477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84582</xdr:rowOff>
    </xdr:from>
    <xdr:to>
      <xdr:col>55</xdr:col>
      <xdr:colOff>0</xdr:colOff>
      <xdr:row>86</xdr:row>
      <xdr:rowOff>84582</xdr:rowOff>
    </xdr:to>
    <xdr:cxnSp macro="">
      <xdr:nvCxnSpPr>
        <xdr:cNvPr id="350" name="直線コネクタ 349"/>
        <xdr:cNvCxnSpPr/>
      </xdr:nvCxnSpPr>
      <xdr:spPr>
        <a:xfrm>
          <a:off x="9639300" y="148292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33782</xdr:rowOff>
    </xdr:from>
    <xdr:to>
      <xdr:col>46</xdr:col>
      <xdr:colOff>38100</xdr:colOff>
      <xdr:row>86</xdr:row>
      <xdr:rowOff>135382</xdr:rowOff>
    </xdr:to>
    <xdr:sp macro="" textlink="">
      <xdr:nvSpPr>
        <xdr:cNvPr id="351" name="楕円 350"/>
        <xdr:cNvSpPr/>
      </xdr:nvSpPr>
      <xdr:spPr>
        <a:xfrm>
          <a:off x="8699500" y="1477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84582</xdr:rowOff>
    </xdr:from>
    <xdr:to>
      <xdr:col>50</xdr:col>
      <xdr:colOff>114300</xdr:colOff>
      <xdr:row>86</xdr:row>
      <xdr:rowOff>84582</xdr:rowOff>
    </xdr:to>
    <xdr:cxnSp macro="">
      <xdr:nvCxnSpPr>
        <xdr:cNvPr id="352" name="直線コネクタ 351"/>
        <xdr:cNvCxnSpPr/>
      </xdr:nvCxnSpPr>
      <xdr:spPr>
        <a:xfrm>
          <a:off x="8750300" y="148292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33020</xdr:rowOff>
    </xdr:from>
    <xdr:to>
      <xdr:col>41</xdr:col>
      <xdr:colOff>101600</xdr:colOff>
      <xdr:row>86</xdr:row>
      <xdr:rowOff>134620</xdr:rowOff>
    </xdr:to>
    <xdr:sp macro="" textlink="">
      <xdr:nvSpPr>
        <xdr:cNvPr id="353" name="楕円 352"/>
        <xdr:cNvSpPr/>
      </xdr:nvSpPr>
      <xdr:spPr>
        <a:xfrm>
          <a:off x="7810500" y="147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83820</xdr:rowOff>
    </xdr:from>
    <xdr:to>
      <xdr:col>45</xdr:col>
      <xdr:colOff>177800</xdr:colOff>
      <xdr:row>86</xdr:row>
      <xdr:rowOff>84582</xdr:rowOff>
    </xdr:to>
    <xdr:cxnSp macro="">
      <xdr:nvCxnSpPr>
        <xdr:cNvPr id="354" name="直線コネクタ 353"/>
        <xdr:cNvCxnSpPr/>
      </xdr:nvCxnSpPr>
      <xdr:spPr>
        <a:xfrm>
          <a:off x="7861300" y="14828520"/>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134383</xdr:rowOff>
    </xdr:from>
    <xdr:ext cx="469744" cy="259045"/>
    <xdr:sp macro="" textlink="">
      <xdr:nvSpPr>
        <xdr:cNvPr id="355" name="n_1aveValue【公営住宅】&#10;一人当たり面積"/>
        <xdr:cNvSpPr txBox="1"/>
      </xdr:nvSpPr>
      <xdr:spPr>
        <a:xfrm>
          <a:off x="9391727" y="1419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148862</xdr:rowOff>
    </xdr:from>
    <xdr:ext cx="469744" cy="259045"/>
    <xdr:sp macro="" textlink="">
      <xdr:nvSpPr>
        <xdr:cNvPr id="356" name="n_2aveValue【公営住宅】&#10;一人当たり面積"/>
        <xdr:cNvSpPr txBox="1"/>
      </xdr:nvSpPr>
      <xdr:spPr>
        <a:xfrm>
          <a:off x="8515427" y="14207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140479</xdr:rowOff>
    </xdr:from>
    <xdr:ext cx="469744" cy="259045"/>
    <xdr:sp macro="" textlink="">
      <xdr:nvSpPr>
        <xdr:cNvPr id="357" name="n_3aveValue【公営住宅】&#10;一人当たり面積"/>
        <xdr:cNvSpPr txBox="1"/>
      </xdr:nvSpPr>
      <xdr:spPr>
        <a:xfrm>
          <a:off x="7626427" y="1419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126764</xdr:rowOff>
    </xdr:from>
    <xdr:ext cx="469744" cy="259045"/>
    <xdr:sp macro="" textlink="">
      <xdr:nvSpPr>
        <xdr:cNvPr id="358" name="n_4aveValue【公営住宅】&#10;一人当たり面積"/>
        <xdr:cNvSpPr txBox="1"/>
      </xdr:nvSpPr>
      <xdr:spPr>
        <a:xfrm>
          <a:off x="6737427" y="141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126509</xdr:rowOff>
    </xdr:from>
    <xdr:ext cx="469744" cy="259045"/>
    <xdr:sp macro="" textlink="">
      <xdr:nvSpPr>
        <xdr:cNvPr id="359" name="n_1mainValue【公営住宅】&#10;一人当たり面積"/>
        <xdr:cNvSpPr txBox="1"/>
      </xdr:nvSpPr>
      <xdr:spPr>
        <a:xfrm>
          <a:off x="9391727" y="1487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126509</xdr:rowOff>
    </xdr:from>
    <xdr:ext cx="469744" cy="259045"/>
    <xdr:sp macro="" textlink="">
      <xdr:nvSpPr>
        <xdr:cNvPr id="360" name="n_2mainValue【公営住宅】&#10;一人当たり面積"/>
        <xdr:cNvSpPr txBox="1"/>
      </xdr:nvSpPr>
      <xdr:spPr>
        <a:xfrm>
          <a:off x="8515427" y="1487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125747</xdr:rowOff>
    </xdr:from>
    <xdr:ext cx="469744" cy="259045"/>
    <xdr:sp macro="" textlink="">
      <xdr:nvSpPr>
        <xdr:cNvPr id="361" name="n_3mainValue【公営住宅】&#10;一人当たり面積"/>
        <xdr:cNvSpPr txBox="1"/>
      </xdr:nvSpPr>
      <xdr:spPr>
        <a:xfrm>
          <a:off x="7626427" y="1487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2" name="正方形/長方形 36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3" name="正方形/長方形 36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4" name="正方形/長方形 36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5" name="正方形/長方形 36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6" name="正方形/長方形 36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7" name="正方形/長方形 36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8" name="正方形/長方形 36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9" name="正方形/長方形 36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0" name="正方形/長方形 36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1" name="正方形/長方形 37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2" name="正方形/長方形 37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3" name="正方形/長方形 37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4" name="正方形/長方形 37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5" name="正方形/長方形 37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6" name="正方形/長方形 37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7" name="正方形/長方形 37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8" name="正方形/長方形 37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9" name="正方形/長方形 37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0" name="正方形/長方形 37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1" name="正方形/長方形 38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2" name="正方形/長方形 38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3" name="正方形/長方形 38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4" name="正方形/長方形 38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5" name="正方形/長方形 38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6" name="テキスト ボックス 38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7" name="直線コネクタ 38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8" name="テキスト ボックス 38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9" name="直線コネクタ 38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90" name="テキスト ボックス 38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1" name="直線コネクタ 39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2" name="テキスト ボックス 39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3" name="直線コネクタ 39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4" name="テキスト ボックス 39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5" name="直線コネクタ 39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6" name="テキスト ボックス 39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7" name="直線コネクタ 39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8" name="テキスト ボックス 39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9" name="直線コネクタ 39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00" name="テキスト ボックス 39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1" name="直線コネクタ 40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161108</xdr:rowOff>
    </xdr:from>
    <xdr:to>
      <xdr:col>85</xdr:col>
      <xdr:colOff>126364</xdr:colOff>
      <xdr:row>42</xdr:row>
      <xdr:rowOff>45176</xdr:rowOff>
    </xdr:to>
    <xdr:cxnSp macro="">
      <xdr:nvCxnSpPr>
        <xdr:cNvPr id="403" name="直線コネクタ 402"/>
        <xdr:cNvCxnSpPr/>
      </xdr:nvCxnSpPr>
      <xdr:spPr>
        <a:xfrm flipV="1">
          <a:off x="16318864" y="5818958"/>
          <a:ext cx="0" cy="1427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49003</xdr:rowOff>
    </xdr:from>
    <xdr:ext cx="405111" cy="259045"/>
    <xdr:sp macro="" textlink="">
      <xdr:nvSpPr>
        <xdr:cNvPr id="404" name="【認定こども園・幼稚園・保育所】&#10;有形固定資産減価償却率最小値テキスト"/>
        <xdr:cNvSpPr txBox="1"/>
      </xdr:nvSpPr>
      <xdr:spPr>
        <a:xfrm>
          <a:off x="16357600" y="724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45176</xdr:rowOff>
    </xdr:from>
    <xdr:to>
      <xdr:col>86</xdr:col>
      <xdr:colOff>25400</xdr:colOff>
      <xdr:row>42</xdr:row>
      <xdr:rowOff>45176</xdr:rowOff>
    </xdr:to>
    <xdr:cxnSp macro="">
      <xdr:nvCxnSpPr>
        <xdr:cNvPr id="405" name="直線コネクタ 404"/>
        <xdr:cNvCxnSpPr/>
      </xdr:nvCxnSpPr>
      <xdr:spPr>
        <a:xfrm>
          <a:off x="16230600" y="724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107785</xdr:rowOff>
    </xdr:from>
    <xdr:ext cx="340478" cy="259045"/>
    <xdr:sp macro="" textlink="">
      <xdr:nvSpPr>
        <xdr:cNvPr id="406" name="【認定こども園・幼稚園・保育所】&#10;有形固定資産減価償却率最大値テキスト"/>
        <xdr:cNvSpPr txBox="1"/>
      </xdr:nvSpPr>
      <xdr:spPr>
        <a:xfrm>
          <a:off x="16357600" y="55941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161108</xdr:rowOff>
    </xdr:from>
    <xdr:to>
      <xdr:col>86</xdr:col>
      <xdr:colOff>25400</xdr:colOff>
      <xdr:row>33</xdr:row>
      <xdr:rowOff>161108</xdr:rowOff>
    </xdr:to>
    <xdr:cxnSp macro="">
      <xdr:nvCxnSpPr>
        <xdr:cNvPr id="407" name="直線コネクタ 406"/>
        <xdr:cNvCxnSpPr/>
      </xdr:nvCxnSpPr>
      <xdr:spPr>
        <a:xfrm>
          <a:off x="16230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58074</xdr:rowOff>
    </xdr:from>
    <xdr:ext cx="405111" cy="259045"/>
    <xdr:sp macro="" textlink="">
      <xdr:nvSpPr>
        <xdr:cNvPr id="408" name="【認定こども園・幼稚園・保育所】&#10;有形固定資産減価償却率平均値テキスト"/>
        <xdr:cNvSpPr txBox="1"/>
      </xdr:nvSpPr>
      <xdr:spPr>
        <a:xfrm>
          <a:off x="16357600" y="64017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35197</xdr:rowOff>
    </xdr:from>
    <xdr:to>
      <xdr:col>85</xdr:col>
      <xdr:colOff>177800</xdr:colOff>
      <xdr:row>38</xdr:row>
      <xdr:rowOff>136797</xdr:rowOff>
    </xdr:to>
    <xdr:sp macro="" textlink="">
      <xdr:nvSpPr>
        <xdr:cNvPr id="409" name="フローチャート: 判断 408"/>
        <xdr:cNvSpPr/>
      </xdr:nvSpPr>
      <xdr:spPr>
        <a:xfrm>
          <a:off x="162687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43362</xdr:rowOff>
    </xdr:from>
    <xdr:to>
      <xdr:col>81</xdr:col>
      <xdr:colOff>101600</xdr:colOff>
      <xdr:row>38</xdr:row>
      <xdr:rowOff>144962</xdr:rowOff>
    </xdr:to>
    <xdr:sp macro="" textlink="">
      <xdr:nvSpPr>
        <xdr:cNvPr id="410" name="フローチャート: 判断 409"/>
        <xdr:cNvSpPr/>
      </xdr:nvSpPr>
      <xdr:spPr>
        <a:xfrm>
          <a:off x="15430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20501</xdr:rowOff>
    </xdr:from>
    <xdr:to>
      <xdr:col>76</xdr:col>
      <xdr:colOff>165100</xdr:colOff>
      <xdr:row>38</xdr:row>
      <xdr:rowOff>122101</xdr:rowOff>
    </xdr:to>
    <xdr:sp macro="" textlink="">
      <xdr:nvSpPr>
        <xdr:cNvPr id="411" name="フローチャート: 判断 410"/>
        <xdr:cNvSpPr/>
      </xdr:nvSpPr>
      <xdr:spPr>
        <a:xfrm>
          <a:off x="145415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10704</xdr:rowOff>
    </xdr:from>
    <xdr:to>
      <xdr:col>72</xdr:col>
      <xdr:colOff>38100</xdr:colOff>
      <xdr:row>38</xdr:row>
      <xdr:rowOff>112304</xdr:rowOff>
    </xdr:to>
    <xdr:sp macro="" textlink="">
      <xdr:nvSpPr>
        <xdr:cNvPr id="412" name="フローチャート: 判断 411"/>
        <xdr:cNvSpPr/>
      </xdr:nvSpPr>
      <xdr:spPr>
        <a:xfrm>
          <a:off x="136525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107043</xdr:rowOff>
    </xdr:from>
    <xdr:to>
      <xdr:col>67</xdr:col>
      <xdr:colOff>101600</xdr:colOff>
      <xdr:row>38</xdr:row>
      <xdr:rowOff>37193</xdr:rowOff>
    </xdr:to>
    <xdr:sp macro="" textlink="">
      <xdr:nvSpPr>
        <xdr:cNvPr id="413" name="フローチャート: 判断 412"/>
        <xdr:cNvSpPr/>
      </xdr:nvSpPr>
      <xdr:spPr>
        <a:xfrm>
          <a:off x="127635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46627</xdr:rowOff>
    </xdr:from>
    <xdr:to>
      <xdr:col>85</xdr:col>
      <xdr:colOff>177800</xdr:colOff>
      <xdr:row>40</xdr:row>
      <xdr:rowOff>148227</xdr:rowOff>
    </xdr:to>
    <xdr:sp macro="" textlink="">
      <xdr:nvSpPr>
        <xdr:cNvPr id="419" name="楕円 418"/>
        <xdr:cNvSpPr/>
      </xdr:nvSpPr>
      <xdr:spPr>
        <a:xfrm>
          <a:off x="16268700" y="69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25054</xdr:rowOff>
    </xdr:from>
    <xdr:ext cx="405111" cy="259045"/>
    <xdr:sp macro="" textlink="">
      <xdr:nvSpPr>
        <xdr:cNvPr id="420" name="【認定こども園・幼稚園・保育所】&#10;有形固定資産減価償却率該当値テキスト"/>
        <xdr:cNvSpPr txBox="1"/>
      </xdr:nvSpPr>
      <xdr:spPr>
        <a:xfrm>
          <a:off x="16357600" y="688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35197</xdr:rowOff>
    </xdr:from>
    <xdr:to>
      <xdr:col>81</xdr:col>
      <xdr:colOff>101600</xdr:colOff>
      <xdr:row>40</xdr:row>
      <xdr:rowOff>136797</xdr:rowOff>
    </xdr:to>
    <xdr:sp macro="" textlink="">
      <xdr:nvSpPr>
        <xdr:cNvPr id="421" name="楕円 420"/>
        <xdr:cNvSpPr/>
      </xdr:nvSpPr>
      <xdr:spPr>
        <a:xfrm>
          <a:off x="15430500" y="689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85997</xdr:rowOff>
    </xdr:from>
    <xdr:to>
      <xdr:col>85</xdr:col>
      <xdr:colOff>127000</xdr:colOff>
      <xdr:row>40</xdr:row>
      <xdr:rowOff>97427</xdr:rowOff>
    </xdr:to>
    <xdr:cxnSp macro="">
      <xdr:nvCxnSpPr>
        <xdr:cNvPr id="422" name="直線コネクタ 421"/>
        <xdr:cNvCxnSpPr/>
      </xdr:nvCxnSpPr>
      <xdr:spPr>
        <a:xfrm>
          <a:off x="15481300" y="6943997"/>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35197</xdr:rowOff>
    </xdr:from>
    <xdr:to>
      <xdr:col>76</xdr:col>
      <xdr:colOff>165100</xdr:colOff>
      <xdr:row>40</xdr:row>
      <xdr:rowOff>136797</xdr:rowOff>
    </xdr:to>
    <xdr:sp macro="" textlink="">
      <xdr:nvSpPr>
        <xdr:cNvPr id="423" name="楕円 422"/>
        <xdr:cNvSpPr/>
      </xdr:nvSpPr>
      <xdr:spPr>
        <a:xfrm>
          <a:off x="14541500" y="689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85997</xdr:rowOff>
    </xdr:from>
    <xdr:to>
      <xdr:col>81</xdr:col>
      <xdr:colOff>50800</xdr:colOff>
      <xdr:row>40</xdr:row>
      <xdr:rowOff>85997</xdr:rowOff>
    </xdr:to>
    <xdr:cxnSp macro="">
      <xdr:nvCxnSpPr>
        <xdr:cNvPr id="424" name="直線コネクタ 423"/>
        <xdr:cNvCxnSpPr/>
      </xdr:nvCxnSpPr>
      <xdr:spPr>
        <a:xfrm>
          <a:off x="14592300" y="69439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13970</xdr:rowOff>
    </xdr:from>
    <xdr:to>
      <xdr:col>72</xdr:col>
      <xdr:colOff>38100</xdr:colOff>
      <xdr:row>40</xdr:row>
      <xdr:rowOff>115570</xdr:rowOff>
    </xdr:to>
    <xdr:sp macro="" textlink="">
      <xdr:nvSpPr>
        <xdr:cNvPr id="425" name="楕円 424"/>
        <xdr:cNvSpPr/>
      </xdr:nvSpPr>
      <xdr:spPr>
        <a:xfrm>
          <a:off x="13652500" y="68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64770</xdr:rowOff>
    </xdr:from>
    <xdr:to>
      <xdr:col>76</xdr:col>
      <xdr:colOff>114300</xdr:colOff>
      <xdr:row>40</xdr:row>
      <xdr:rowOff>85997</xdr:rowOff>
    </xdr:to>
    <xdr:cxnSp macro="">
      <xdr:nvCxnSpPr>
        <xdr:cNvPr id="426" name="直線コネクタ 425"/>
        <xdr:cNvCxnSpPr/>
      </xdr:nvCxnSpPr>
      <xdr:spPr>
        <a:xfrm>
          <a:off x="13703300" y="692277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161488</xdr:rowOff>
    </xdr:from>
    <xdr:ext cx="405111" cy="259045"/>
    <xdr:sp macro="" textlink="">
      <xdr:nvSpPr>
        <xdr:cNvPr id="427" name="n_1aveValue【認定こども園・幼稚園・保育所】&#10;有形固定資産減価償却率"/>
        <xdr:cNvSpPr txBox="1"/>
      </xdr:nvSpPr>
      <xdr:spPr>
        <a:xfrm>
          <a:off x="152660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138628</xdr:rowOff>
    </xdr:from>
    <xdr:ext cx="405111" cy="259045"/>
    <xdr:sp macro="" textlink="">
      <xdr:nvSpPr>
        <xdr:cNvPr id="428" name="n_2aveValue【認定こども園・幼稚園・保育所】&#10;有形固定資産減価償却率"/>
        <xdr:cNvSpPr txBox="1"/>
      </xdr:nvSpPr>
      <xdr:spPr>
        <a:xfrm>
          <a:off x="14389744" y="631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128831</xdr:rowOff>
    </xdr:from>
    <xdr:ext cx="405111" cy="259045"/>
    <xdr:sp macro="" textlink="">
      <xdr:nvSpPr>
        <xdr:cNvPr id="429" name="n_3aveValue【認定こども園・幼稚園・保育所】&#10;有形固定資産減価償却率"/>
        <xdr:cNvSpPr txBox="1"/>
      </xdr:nvSpPr>
      <xdr:spPr>
        <a:xfrm>
          <a:off x="13500744" y="6301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53720</xdr:rowOff>
    </xdr:from>
    <xdr:ext cx="405111" cy="259045"/>
    <xdr:sp macro="" textlink="">
      <xdr:nvSpPr>
        <xdr:cNvPr id="430" name="n_4aveValue【認定こども園・幼稚園・保育所】&#10;有形固定資産減価償却率"/>
        <xdr:cNvSpPr txBox="1"/>
      </xdr:nvSpPr>
      <xdr:spPr>
        <a:xfrm>
          <a:off x="12611744" y="622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127924</xdr:rowOff>
    </xdr:from>
    <xdr:ext cx="405111" cy="259045"/>
    <xdr:sp macro="" textlink="">
      <xdr:nvSpPr>
        <xdr:cNvPr id="431" name="n_1mainValue【認定こども園・幼稚園・保育所】&#10;有形固定資産減価償却率"/>
        <xdr:cNvSpPr txBox="1"/>
      </xdr:nvSpPr>
      <xdr:spPr>
        <a:xfrm>
          <a:off x="15266044" y="698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127924</xdr:rowOff>
    </xdr:from>
    <xdr:ext cx="405111" cy="259045"/>
    <xdr:sp macro="" textlink="">
      <xdr:nvSpPr>
        <xdr:cNvPr id="432" name="n_2mainValue【認定こども園・幼稚園・保育所】&#10;有形固定資産減価償却率"/>
        <xdr:cNvSpPr txBox="1"/>
      </xdr:nvSpPr>
      <xdr:spPr>
        <a:xfrm>
          <a:off x="14389744" y="698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106697</xdr:rowOff>
    </xdr:from>
    <xdr:ext cx="405111" cy="259045"/>
    <xdr:sp macro="" textlink="">
      <xdr:nvSpPr>
        <xdr:cNvPr id="433" name="n_3mainValue【認定こども園・幼稚園・保育所】&#10;有形固定資産減価償却率"/>
        <xdr:cNvSpPr txBox="1"/>
      </xdr:nvSpPr>
      <xdr:spPr>
        <a:xfrm>
          <a:off x="13500744" y="696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4" name="正方形/長方形 43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5" name="正方形/長方形 43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6" name="正方形/長方形 43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7" name="正方形/長方形 43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8" name="正方形/長方形 43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9" name="正方形/長方形 43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0" name="正方形/長方形 43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1" name="正方形/長方形 44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2" name="テキスト ボックス 44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3" name="直線コネクタ 44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4" name="直線コネクタ 44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5" name="テキスト ボックス 444"/>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6" name="直線コネクタ 44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7" name="テキスト ボックス 446"/>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8" name="直線コネクタ 44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9" name="テキスト ボックス 448"/>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0" name="直線コネクタ 44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1" name="テキスト ボックス 450"/>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2" name="直線コネクタ 45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3" name="テキスト ボックス 45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57912</xdr:rowOff>
    </xdr:from>
    <xdr:to>
      <xdr:col>116</xdr:col>
      <xdr:colOff>62864</xdr:colOff>
      <xdr:row>41</xdr:row>
      <xdr:rowOff>115062</xdr:rowOff>
    </xdr:to>
    <xdr:cxnSp macro="">
      <xdr:nvCxnSpPr>
        <xdr:cNvPr id="455" name="直線コネクタ 454"/>
        <xdr:cNvCxnSpPr/>
      </xdr:nvCxnSpPr>
      <xdr:spPr>
        <a:xfrm flipV="1">
          <a:off x="22160864" y="5887212"/>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56"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57" name="直線コネクタ 456"/>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4589</xdr:rowOff>
    </xdr:from>
    <xdr:ext cx="469744" cy="259045"/>
    <xdr:sp macro="" textlink="">
      <xdr:nvSpPr>
        <xdr:cNvPr id="458" name="【認定こども園・幼稚園・保育所】&#10;一人当たり面積最大値テキスト"/>
        <xdr:cNvSpPr txBox="1"/>
      </xdr:nvSpPr>
      <xdr:spPr>
        <a:xfrm>
          <a:off x="22199600" y="5662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57912</xdr:rowOff>
    </xdr:from>
    <xdr:to>
      <xdr:col>116</xdr:col>
      <xdr:colOff>152400</xdr:colOff>
      <xdr:row>34</xdr:row>
      <xdr:rowOff>57912</xdr:rowOff>
    </xdr:to>
    <xdr:cxnSp macro="">
      <xdr:nvCxnSpPr>
        <xdr:cNvPr id="459" name="直線コネクタ 458"/>
        <xdr:cNvCxnSpPr/>
      </xdr:nvCxnSpPr>
      <xdr:spPr>
        <a:xfrm>
          <a:off x="22072600" y="5887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163847</xdr:rowOff>
    </xdr:from>
    <xdr:ext cx="469744" cy="259045"/>
    <xdr:sp macro="" textlink="">
      <xdr:nvSpPr>
        <xdr:cNvPr id="460" name="【認定こども園・幼稚園・保育所】&#10;一人当たり面積平均値テキスト"/>
        <xdr:cNvSpPr txBox="1"/>
      </xdr:nvSpPr>
      <xdr:spPr>
        <a:xfrm>
          <a:off x="22199600" y="667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13970</xdr:rowOff>
    </xdr:from>
    <xdr:to>
      <xdr:col>116</xdr:col>
      <xdr:colOff>114300</xdr:colOff>
      <xdr:row>39</xdr:row>
      <xdr:rowOff>115570</xdr:rowOff>
    </xdr:to>
    <xdr:sp macro="" textlink="">
      <xdr:nvSpPr>
        <xdr:cNvPr id="461" name="フローチャート: 判断 460"/>
        <xdr:cNvSpPr/>
      </xdr:nvSpPr>
      <xdr:spPr>
        <a:xfrm>
          <a:off x="221107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23114</xdr:rowOff>
    </xdr:from>
    <xdr:to>
      <xdr:col>112</xdr:col>
      <xdr:colOff>38100</xdr:colOff>
      <xdr:row>39</xdr:row>
      <xdr:rowOff>124714</xdr:rowOff>
    </xdr:to>
    <xdr:sp macro="" textlink="">
      <xdr:nvSpPr>
        <xdr:cNvPr id="462" name="フローチャート: 判断 461"/>
        <xdr:cNvSpPr/>
      </xdr:nvSpPr>
      <xdr:spPr>
        <a:xfrm>
          <a:off x="21272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32258</xdr:rowOff>
    </xdr:from>
    <xdr:to>
      <xdr:col>107</xdr:col>
      <xdr:colOff>101600</xdr:colOff>
      <xdr:row>39</xdr:row>
      <xdr:rowOff>133858</xdr:rowOff>
    </xdr:to>
    <xdr:sp macro="" textlink="">
      <xdr:nvSpPr>
        <xdr:cNvPr id="463" name="フローチャート: 判断 462"/>
        <xdr:cNvSpPr/>
      </xdr:nvSpPr>
      <xdr:spPr>
        <a:xfrm>
          <a:off x="20383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23114</xdr:rowOff>
    </xdr:from>
    <xdr:to>
      <xdr:col>102</xdr:col>
      <xdr:colOff>165100</xdr:colOff>
      <xdr:row>39</xdr:row>
      <xdr:rowOff>124714</xdr:rowOff>
    </xdr:to>
    <xdr:sp macro="" textlink="">
      <xdr:nvSpPr>
        <xdr:cNvPr id="464" name="フローチャート: 判断 463"/>
        <xdr:cNvSpPr/>
      </xdr:nvSpPr>
      <xdr:spPr>
        <a:xfrm>
          <a:off x="19494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96266</xdr:rowOff>
    </xdr:from>
    <xdr:to>
      <xdr:col>98</xdr:col>
      <xdr:colOff>38100</xdr:colOff>
      <xdr:row>40</xdr:row>
      <xdr:rowOff>26416</xdr:rowOff>
    </xdr:to>
    <xdr:sp macro="" textlink="">
      <xdr:nvSpPr>
        <xdr:cNvPr id="465" name="フローチャート: 判断 464"/>
        <xdr:cNvSpPr/>
      </xdr:nvSpPr>
      <xdr:spPr>
        <a:xfrm>
          <a:off x="186055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6" name="テキスト ボックス 46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7" name="テキスト ボックス 46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8" name="テキスト ボックス 46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9" name="テキスト ボックス 46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0" name="テキスト ボックス 46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50546</xdr:rowOff>
    </xdr:from>
    <xdr:to>
      <xdr:col>116</xdr:col>
      <xdr:colOff>114300</xdr:colOff>
      <xdr:row>37</xdr:row>
      <xdr:rowOff>152146</xdr:rowOff>
    </xdr:to>
    <xdr:sp macro="" textlink="">
      <xdr:nvSpPr>
        <xdr:cNvPr id="471" name="楕円 470"/>
        <xdr:cNvSpPr/>
      </xdr:nvSpPr>
      <xdr:spPr>
        <a:xfrm>
          <a:off x="22110700" y="63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73423</xdr:rowOff>
    </xdr:from>
    <xdr:ext cx="469744" cy="259045"/>
    <xdr:sp macro="" textlink="">
      <xdr:nvSpPr>
        <xdr:cNvPr id="472" name="【認定こども園・幼稚園・保育所】&#10;一人当たり面積該当値テキスト"/>
        <xdr:cNvSpPr txBox="1"/>
      </xdr:nvSpPr>
      <xdr:spPr>
        <a:xfrm>
          <a:off x="22199600" y="624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50546</xdr:rowOff>
    </xdr:from>
    <xdr:to>
      <xdr:col>112</xdr:col>
      <xdr:colOff>38100</xdr:colOff>
      <xdr:row>37</xdr:row>
      <xdr:rowOff>152146</xdr:rowOff>
    </xdr:to>
    <xdr:sp macro="" textlink="">
      <xdr:nvSpPr>
        <xdr:cNvPr id="473" name="楕円 472"/>
        <xdr:cNvSpPr/>
      </xdr:nvSpPr>
      <xdr:spPr>
        <a:xfrm>
          <a:off x="21272500" y="63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101346</xdr:rowOff>
    </xdr:from>
    <xdr:to>
      <xdr:col>116</xdr:col>
      <xdr:colOff>63500</xdr:colOff>
      <xdr:row>37</xdr:row>
      <xdr:rowOff>101346</xdr:rowOff>
    </xdr:to>
    <xdr:cxnSp macro="">
      <xdr:nvCxnSpPr>
        <xdr:cNvPr id="474" name="直線コネクタ 473"/>
        <xdr:cNvCxnSpPr/>
      </xdr:nvCxnSpPr>
      <xdr:spPr>
        <a:xfrm>
          <a:off x="21323300" y="64449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50546</xdr:rowOff>
    </xdr:from>
    <xdr:to>
      <xdr:col>107</xdr:col>
      <xdr:colOff>101600</xdr:colOff>
      <xdr:row>37</xdr:row>
      <xdr:rowOff>152146</xdr:rowOff>
    </xdr:to>
    <xdr:sp macro="" textlink="">
      <xdr:nvSpPr>
        <xdr:cNvPr id="475" name="楕円 474"/>
        <xdr:cNvSpPr/>
      </xdr:nvSpPr>
      <xdr:spPr>
        <a:xfrm>
          <a:off x="20383500" y="63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101346</xdr:rowOff>
    </xdr:from>
    <xdr:to>
      <xdr:col>111</xdr:col>
      <xdr:colOff>177800</xdr:colOff>
      <xdr:row>37</xdr:row>
      <xdr:rowOff>101346</xdr:rowOff>
    </xdr:to>
    <xdr:cxnSp macro="">
      <xdr:nvCxnSpPr>
        <xdr:cNvPr id="476" name="直線コネクタ 475"/>
        <xdr:cNvCxnSpPr/>
      </xdr:nvCxnSpPr>
      <xdr:spPr>
        <a:xfrm>
          <a:off x="20434300" y="64449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50546</xdr:rowOff>
    </xdr:from>
    <xdr:to>
      <xdr:col>102</xdr:col>
      <xdr:colOff>165100</xdr:colOff>
      <xdr:row>37</xdr:row>
      <xdr:rowOff>152146</xdr:rowOff>
    </xdr:to>
    <xdr:sp macro="" textlink="">
      <xdr:nvSpPr>
        <xdr:cNvPr id="477" name="楕円 476"/>
        <xdr:cNvSpPr/>
      </xdr:nvSpPr>
      <xdr:spPr>
        <a:xfrm>
          <a:off x="19494500" y="63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101346</xdr:rowOff>
    </xdr:from>
    <xdr:to>
      <xdr:col>107</xdr:col>
      <xdr:colOff>50800</xdr:colOff>
      <xdr:row>37</xdr:row>
      <xdr:rowOff>101346</xdr:rowOff>
    </xdr:to>
    <xdr:cxnSp macro="">
      <xdr:nvCxnSpPr>
        <xdr:cNvPr id="478" name="直線コネクタ 477"/>
        <xdr:cNvCxnSpPr/>
      </xdr:nvCxnSpPr>
      <xdr:spPr>
        <a:xfrm>
          <a:off x="19545300" y="64449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115841</xdr:rowOff>
    </xdr:from>
    <xdr:ext cx="469744" cy="259045"/>
    <xdr:sp macro="" textlink="">
      <xdr:nvSpPr>
        <xdr:cNvPr id="479" name="n_1aveValue【認定こども園・幼稚園・保育所】&#10;一人当たり面積"/>
        <xdr:cNvSpPr txBox="1"/>
      </xdr:nvSpPr>
      <xdr:spPr>
        <a:xfrm>
          <a:off x="2107572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124985</xdr:rowOff>
    </xdr:from>
    <xdr:ext cx="469744" cy="259045"/>
    <xdr:sp macro="" textlink="">
      <xdr:nvSpPr>
        <xdr:cNvPr id="480" name="n_2aveValue【認定こども園・幼稚園・保育所】&#10;一人当たり面積"/>
        <xdr:cNvSpPr txBox="1"/>
      </xdr:nvSpPr>
      <xdr:spPr>
        <a:xfrm>
          <a:off x="20199427" y="681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115841</xdr:rowOff>
    </xdr:from>
    <xdr:ext cx="469744" cy="259045"/>
    <xdr:sp macro="" textlink="">
      <xdr:nvSpPr>
        <xdr:cNvPr id="481" name="n_3aveValue【認定こども園・幼稚園・保育所】&#10;一人当たり面積"/>
        <xdr:cNvSpPr txBox="1"/>
      </xdr:nvSpPr>
      <xdr:spPr>
        <a:xfrm>
          <a:off x="1931042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42943</xdr:rowOff>
    </xdr:from>
    <xdr:ext cx="469744" cy="259045"/>
    <xdr:sp macro="" textlink="">
      <xdr:nvSpPr>
        <xdr:cNvPr id="482" name="n_4aveValue【認定こども園・幼稚園・保育所】&#10;一人当たり面積"/>
        <xdr:cNvSpPr txBox="1"/>
      </xdr:nvSpPr>
      <xdr:spPr>
        <a:xfrm>
          <a:off x="18421427" y="655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168673</xdr:rowOff>
    </xdr:from>
    <xdr:ext cx="469744" cy="259045"/>
    <xdr:sp macro="" textlink="">
      <xdr:nvSpPr>
        <xdr:cNvPr id="483" name="n_1mainValue【認定こども園・幼稚園・保育所】&#10;一人当たり面積"/>
        <xdr:cNvSpPr txBox="1"/>
      </xdr:nvSpPr>
      <xdr:spPr>
        <a:xfrm>
          <a:off x="210757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168673</xdr:rowOff>
    </xdr:from>
    <xdr:ext cx="469744" cy="259045"/>
    <xdr:sp macro="" textlink="">
      <xdr:nvSpPr>
        <xdr:cNvPr id="484" name="n_2mainValue【認定こども園・幼稚園・保育所】&#10;一人当たり面積"/>
        <xdr:cNvSpPr txBox="1"/>
      </xdr:nvSpPr>
      <xdr:spPr>
        <a:xfrm>
          <a:off x="201994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168673</xdr:rowOff>
    </xdr:from>
    <xdr:ext cx="469744" cy="259045"/>
    <xdr:sp macro="" textlink="">
      <xdr:nvSpPr>
        <xdr:cNvPr id="485" name="n_3mainValue【認定こども園・幼稚園・保育所】&#10;一人当たり面積"/>
        <xdr:cNvSpPr txBox="1"/>
      </xdr:nvSpPr>
      <xdr:spPr>
        <a:xfrm>
          <a:off x="193104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6" name="正方形/長方形 48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7" name="正方形/長方形 48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8" name="正方形/長方形 48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9" name="正方形/長方形 48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0" name="正方形/長方形 48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1" name="正方形/長方形 49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2" name="正方形/長方形 49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3" name="正方形/長方形 49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4" name="テキスト ボックス 49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5" name="直線コネクタ 49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6" name="テキスト ボックス 49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97" name="直線コネクタ 49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98" name="テキスト ボックス 497"/>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99" name="直線コネクタ 49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00" name="テキスト ボックス 49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01" name="直線コネクタ 50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02" name="テキスト ボックス 50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03" name="直線コネクタ 50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04" name="テキスト ボックス 50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5" name="直線コネクタ 50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6" name="テキスト ボックス 50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68580</xdr:rowOff>
    </xdr:from>
    <xdr:to>
      <xdr:col>85</xdr:col>
      <xdr:colOff>126364</xdr:colOff>
      <xdr:row>62</xdr:row>
      <xdr:rowOff>146304</xdr:rowOff>
    </xdr:to>
    <xdr:cxnSp macro="">
      <xdr:nvCxnSpPr>
        <xdr:cNvPr id="508" name="直線コネクタ 507"/>
        <xdr:cNvCxnSpPr/>
      </xdr:nvCxnSpPr>
      <xdr:spPr>
        <a:xfrm flipV="1">
          <a:off x="16318864" y="9498330"/>
          <a:ext cx="0" cy="1277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150131</xdr:rowOff>
    </xdr:from>
    <xdr:ext cx="405111" cy="259045"/>
    <xdr:sp macro="" textlink="">
      <xdr:nvSpPr>
        <xdr:cNvPr id="509" name="【学校施設】&#10;有形固定資産減価償却率最小値テキスト"/>
        <xdr:cNvSpPr txBox="1"/>
      </xdr:nvSpPr>
      <xdr:spPr>
        <a:xfrm>
          <a:off x="16357600" y="1078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146304</xdr:rowOff>
    </xdr:from>
    <xdr:to>
      <xdr:col>86</xdr:col>
      <xdr:colOff>25400</xdr:colOff>
      <xdr:row>62</xdr:row>
      <xdr:rowOff>146304</xdr:rowOff>
    </xdr:to>
    <xdr:cxnSp macro="">
      <xdr:nvCxnSpPr>
        <xdr:cNvPr id="510" name="直線コネクタ 509"/>
        <xdr:cNvCxnSpPr/>
      </xdr:nvCxnSpPr>
      <xdr:spPr>
        <a:xfrm>
          <a:off x="16230600" y="10776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15257</xdr:rowOff>
    </xdr:from>
    <xdr:ext cx="405111" cy="259045"/>
    <xdr:sp macro="" textlink="">
      <xdr:nvSpPr>
        <xdr:cNvPr id="511" name="【学校施設】&#10;有形固定資産減価償却率最大値テキスト"/>
        <xdr:cNvSpPr txBox="1"/>
      </xdr:nvSpPr>
      <xdr:spPr>
        <a:xfrm>
          <a:off x="16357600" y="927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68580</xdr:rowOff>
    </xdr:from>
    <xdr:to>
      <xdr:col>86</xdr:col>
      <xdr:colOff>25400</xdr:colOff>
      <xdr:row>55</xdr:row>
      <xdr:rowOff>68580</xdr:rowOff>
    </xdr:to>
    <xdr:cxnSp macro="">
      <xdr:nvCxnSpPr>
        <xdr:cNvPr id="512" name="直線コネクタ 511"/>
        <xdr:cNvCxnSpPr/>
      </xdr:nvCxnSpPr>
      <xdr:spPr>
        <a:xfrm>
          <a:off x="16230600" y="949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31513</xdr:rowOff>
    </xdr:from>
    <xdr:ext cx="405111" cy="259045"/>
    <xdr:sp macro="" textlink="">
      <xdr:nvSpPr>
        <xdr:cNvPr id="513" name="【学校施設】&#10;有形固定資産減価償却率平均値テキスト"/>
        <xdr:cNvSpPr txBox="1"/>
      </xdr:nvSpPr>
      <xdr:spPr>
        <a:xfrm>
          <a:off x="16357600" y="9975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xdr:rowOff>
    </xdr:from>
    <xdr:to>
      <xdr:col>85</xdr:col>
      <xdr:colOff>177800</xdr:colOff>
      <xdr:row>59</xdr:row>
      <xdr:rowOff>110236</xdr:rowOff>
    </xdr:to>
    <xdr:sp macro="" textlink="">
      <xdr:nvSpPr>
        <xdr:cNvPr id="514" name="フローチャート: 判断 513"/>
        <xdr:cNvSpPr/>
      </xdr:nvSpPr>
      <xdr:spPr>
        <a:xfrm>
          <a:off x="162687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159512</xdr:rowOff>
    </xdr:from>
    <xdr:to>
      <xdr:col>81</xdr:col>
      <xdr:colOff>101600</xdr:colOff>
      <xdr:row>59</xdr:row>
      <xdr:rowOff>89662</xdr:rowOff>
    </xdr:to>
    <xdr:sp macro="" textlink="">
      <xdr:nvSpPr>
        <xdr:cNvPr id="515" name="フローチャート: 判断 514"/>
        <xdr:cNvSpPr/>
      </xdr:nvSpPr>
      <xdr:spPr>
        <a:xfrm>
          <a:off x="15430500" y="1010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516" name="フローチャート: 判断 515"/>
        <xdr:cNvSpPr/>
      </xdr:nvSpPr>
      <xdr:spPr>
        <a:xfrm>
          <a:off x="14541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145796</xdr:rowOff>
    </xdr:from>
    <xdr:to>
      <xdr:col>72</xdr:col>
      <xdr:colOff>38100</xdr:colOff>
      <xdr:row>59</xdr:row>
      <xdr:rowOff>75946</xdr:rowOff>
    </xdr:to>
    <xdr:sp macro="" textlink="">
      <xdr:nvSpPr>
        <xdr:cNvPr id="517" name="フローチャート: 判断 516"/>
        <xdr:cNvSpPr/>
      </xdr:nvSpPr>
      <xdr:spPr>
        <a:xfrm>
          <a:off x="1365250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122936</xdr:rowOff>
    </xdr:from>
    <xdr:to>
      <xdr:col>67</xdr:col>
      <xdr:colOff>101600</xdr:colOff>
      <xdr:row>59</xdr:row>
      <xdr:rowOff>53086</xdr:rowOff>
    </xdr:to>
    <xdr:sp macro="" textlink="">
      <xdr:nvSpPr>
        <xdr:cNvPr id="518" name="フローチャート: 判断 517"/>
        <xdr:cNvSpPr/>
      </xdr:nvSpPr>
      <xdr:spPr>
        <a:xfrm>
          <a:off x="12763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9" name="テキスト ボックス 51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0" name="テキスト ボックス 51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1" name="テキスト ボックス 52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2" name="テキスト ボックス 52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3" name="テキスト ボックス 52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31496</xdr:rowOff>
    </xdr:from>
    <xdr:to>
      <xdr:col>85</xdr:col>
      <xdr:colOff>177800</xdr:colOff>
      <xdr:row>60</xdr:row>
      <xdr:rowOff>133096</xdr:rowOff>
    </xdr:to>
    <xdr:sp macro="" textlink="">
      <xdr:nvSpPr>
        <xdr:cNvPr id="524" name="楕円 523"/>
        <xdr:cNvSpPr/>
      </xdr:nvSpPr>
      <xdr:spPr>
        <a:xfrm>
          <a:off x="16268700" y="1031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9923</xdr:rowOff>
    </xdr:from>
    <xdr:ext cx="405111" cy="259045"/>
    <xdr:sp macro="" textlink="">
      <xdr:nvSpPr>
        <xdr:cNvPr id="525" name="【学校施設】&#10;有形固定資産減価償却率該当値テキスト"/>
        <xdr:cNvSpPr txBox="1"/>
      </xdr:nvSpPr>
      <xdr:spPr>
        <a:xfrm>
          <a:off x="16357600" y="1029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65786</xdr:rowOff>
    </xdr:from>
    <xdr:to>
      <xdr:col>81</xdr:col>
      <xdr:colOff>101600</xdr:colOff>
      <xdr:row>60</xdr:row>
      <xdr:rowOff>167386</xdr:rowOff>
    </xdr:to>
    <xdr:sp macro="" textlink="">
      <xdr:nvSpPr>
        <xdr:cNvPr id="526" name="楕円 525"/>
        <xdr:cNvSpPr/>
      </xdr:nvSpPr>
      <xdr:spPr>
        <a:xfrm>
          <a:off x="15430500" y="1035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82296</xdr:rowOff>
    </xdr:from>
    <xdr:to>
      <xdr:col>85</xdr:col>
      <xdr:colOff>127000</xdr:colOff>
      <xdr:row>60</xdr:row>
      <xdr:rowOff>116586</xdr:rowOff>
    </xdr:to>
    <xdr:cxnSp macro="">
      <xdr:nvCxnSpPr>
        <xdr:cNvPr id="527" name="直線コネクタ 526"/>
        <xdr:cNvCxnSpPr/>
      </xdr:nvCxnSpPr>
      <xdr:spPr>
        <a:xfrm flipV="1">
          <a:off x="15481300" y="1036929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26924</xdr:rowOff>
    </xdr:from>
    <xdr:to>
      <xdr:col>76</xdr:col>
      <xdr:colOff>165100</xdr:colOff>
      <xdr:row>60</xdr:row>
      <xdr:rowOff>128524</xdr:rowOff>
    </xdr:to>
    <xdr:sp macro="" textlink="">
      <xdr:nvSpPr>
        <xdr:cNvPr id="528" name="楕円 527"/>
        <xdr:cNvSpPr/>
      </xdr:nvSpPr>
      <xdr:spPr>
        <a:xfrm>
          <a:off x="14541500" y="1031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77724</xdr:rowOff>
    </xdr:from>
    <xdr:to>
      <xdr:col>81</xdr:col>
      <xdr:colOff>50800</xdr:colOff>
      <xdr:row>60</xdr:row>
      <xdr:rowOff>116586</xdr:rowOff>
    </xdr:to>
    <xdr:cxnSp macro="">
      <xdr:nvCxnSpPr>
        <xdr:cNvPr id="529" name="直線コネクタ 528"/>
        <xdr:cNvCxnSpPr/>
      </xdr:nvCxnSpPr>
      <xdr:spPr>
        <a:xfrm>
          <a:off x="14592300" y="1036472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150368</xdr:rowOff>
    </xdr:from>
    <xdr:to>
      <xdr:col>72</xdr:col>
      <xdr:colOff>38100</xdr:colOff>
      <xdr:row>60</xdr:row>
      <xdr:rowOff>80518</xdr:rowOff>
    </xdr:to>
    <xdr:sp macro="" textlink="">
      <xdr:nvSpPr>
        <xdr:cNvPr id="530" name="楕円 529"/>
        <xdr:cNvSpPr/>
      </xdr:nvSpPr>
      <xdr:spPr>
        <a:xfrm>
          <a:off x="13652500" y="1026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29718</xdr:rowOff>
    </xdr:from>
    <xdr:to>
      <xdr:col>76</xdr:col>
      <xdr:colOff>114300</xdr:colOff>
      <xdr:row>60</xdr:row>
      <xdr:rowOff>77724</xdr:rowOff>
    </xdr:to>
    <xdr:cxnSp macro="">
      <xdr:nvCxnSpPr>
        <xdr:cNvPr id="531" name="直線コネクタ 530"/>
        <xdr:cNvCxnSpPr/>
      </xdr:nvCxnSpPr>
      <xdr:spPr>
        <a:xfrm>
          <a:off x="13703300" y="1031671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106189</xdr:rowOff>
    </xdr:from>
    <xdr:ext cx="405111" cy="259045"/>
    <xdr:sp macro="" textlink="">
      <xdr:nvSpPr>
        <xdr:cNvPr id="532" name="n_1aveValue【学校施設】&#10;有形固定資産減価償却率"/>
        <xdr:cNvSpPr txBox="1"/>
      </xdr:nvSpPr>
      <xdr:spPr>
        <a:xfrm>
          <a:off x="15266044" y="9878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103903</xdr:rowOff>
    </xdr:from>
    <xdr:ext cx="405111" cy="259045"/>
    <xdr:sp macro="" textlink="">
      <xdr:nvSpPr>
        <xdr:cNvPr id="533" name="n_2aveValue【学校施設】&#10;有形固定資産減価償却率"/>
        <xdr:cNvSpPr txBox="1"/>
      </xdr:nvSpPr>
      <xdr:spPr>
        <a:xfrm>
          <a:off x="143897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92473</xdr:rowOff>
    </xdr:from>
    <xdr:ext cx="405111" cy="259045"/>
    <xdr:sp macro="" textlink="">
      <xdr:nvSpPr>
        <xdr:cNvPr id="534" name="n_3aveValue【学校施設】&#10;有形固定資産減価償却率"/>
        <xdr:cNvSpPr txBox="1"/>
      </xdr:nvSpPr>
      <xdr:spPr>
        <a:xfrm>
          <a:off x="13500744" y="986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69613</xdr:rowOff>
    </xdr:from>
    <xdr:ext cx="405111" cy="259045"/>
    <xdr:sp macro="" textlink="">
      <xdr:nvSpPr>
        <xdr:cNvPr id="535" name="n_4aveValue【学校施設】&#10;有形固定資産減価償却率"/>
        <xdr:cNvSpPr txBox="1"/>
      </xdr:nvSpPr>
      <xdr:spPr>
        <a:xfrm>
          <a:off x="12611744" y="984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158513</xdr:rowOff>
    </xdr:from>
    <xdr:ext cx="405111" cy="259045"/>
    <xdr:sp macro="" textlink="">
      <xdr:nvSpPr>
        <xdr:cNvPr id="536" name="n_1mainValue【学校施設】&#10;有形固定資産減価償却率"/>
        <xdr:cNvSpPr txBox="1"/>
      </xdr:nvSpPr>
      <xdr:spPr>
        <a:xfrm>
          <a:off x="15266044" y="10445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119651</xdr:rowOff>
    </xdr:from>
    <xdr:ext cx="405111" cy="259045"/>
    <xdr:sp macro="" textlink="">
      <xdr:nvSpPr>
        <xdr:cNvPr id="537" name="n_2mainValue【学校施設】&#10;有形固定資産減価償却率"/>
        <xdr:cNvSpPr txBox="1"/>
      </xdr:nvSpPr>
      <xdr:spPr>
        <a:xfrm>
          <a:off x="14389744" y="1040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71645</xdr:rowOff>
    </xdr:from>
    <xdr:ext cx="405111" cy="259045"/>
    <xdr:sp macro="" textlink="">
      <xdr:nvSpPr>
        <xdr:cNvPr id="538" name="n_3mainValue【学校施設】&#10;有形固定資産減価償却率"/>
        <xdr:cNvSpPr txBox="1"/>
      </xdr:nvSpPr>
      <xdr:spPr>
        <a:xfrm>
          <a:off x="13500744" y="10358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9" name="正方形/長方形 53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0" name="正方形/長方形 53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1" name="正方形/長方形 54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2" name="正方形/長方形 54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3" name="正方形/長方形 54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4" name="正方形/長方形 54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5" name="正方形/長方形 54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6" name="正方形/長方形 54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7" name="テキスト ボックス 54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8" name="直線コネクタ 54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9" name="直線コネクタ 54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0" name="テキスト ボックス 54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1" name="直線コネクタ 55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2" name="テキスト ボックス 55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3" name="直線コネクタ 55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4" name="テキスト ボックス 55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5" name="直線コネクタ 55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6" name="テキスト ボックス 55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7" name="直線コネクタ 55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8" name="テキスト ボックス 55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9" name="直線コネクタ 55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0" name="テキスト ボックス 55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72581</xdr:rowOff>
    </xdr:from>
    <xdr:to>
      <xdr:col>116</xdr:col>
      <xdr:colOff>62864</xdr:colOff>
      <xdr:row>63</xdr:row>
      <xdr:rowOff>81534</xdr:rowOff>
    </xdr:to>
    <xdr:cxnSp macro="">
      <xdr:nvCxnSpPr>
        <xdr:cNvPr id="562" name="直線コネクタ 561"/>
        <xdr:cNvCxnSpPr/>
      </xdr:nvCxnSpPr>
      <xdr:spPr>
        <a:xfrm flipV="1">
          <a:off x="22160864" y="9673781"/>
          <a:ext cx="0" cy="1209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85361</xdr:rowOff>
    </xdr:from>
    <xdr:ext cx="469744" cy="259045"/>
    <xdr:sp macro="" textlink="">
      <xdr:nvSpPr>
        <xdr:cNvPr id="563" name="【学校施設】&#10;一人当たり面積最小値テキスト"/>
        <xdr:cNvSpPr txBox="1"/>
      </xdr:nvSpPr>
      <xdr:spPr>
        <a:xfrm>
          <a:off x="22199600"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81534</xdr:rowOff>
    </xdr:from>
    <xdr:to>
      <xdr:col>116</xdr:col>
      <xdr:colOff>152400</xdr:colOff>
      <xdr:row>63</xdr:row>
      <xdr:rowOff>81534</xdr:rowOff>
    </xdr:to>
    <xdr:cxnSp macro="">
      <xdr:nvCxnSpPr>
        <xdr:cNvPr id="564" name="直線コネクタ 563"/>
        <xdr:cNvCxnSpPr/>
      </xdr:nvCxnSpPr>
      <xdr:spPr>
        <a:xfrm>
          <a:off x="22072600" y="10882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19258</xdr:rowOff>
    </xdr:from>
    <xdr:ext cx="469744" cy="259045"/>
    <xdr:sp macro="" textlink="">
      <xdr:nvSpPr>
        <xdr:cNvPr id="565" name="【学校施設】&#10;一人当たり面積最大値テキスト"/>
        <xdr:cNvSpPr txBox="1"/>
      </xdr:nvSpPr>
      <xdr:spPr>
        <a:xfrm>
          <a:off x="22199600" y="944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72581</xdr:rowOff>
    </xdr:from>
    <xdr:to>
      <xdr:col>116</xdr:col>
      <xdr:colOff>152400</xdr:colOff>
      <xdr:row>56</xdr:row>
      <xdr:rowOff>72581</xdr:rowOff>
    </xdr:to>
    <xdr:cxnSp macro="">
      <xdr:nvCxnSpPr>
        <xdr:cNvPr id="566" name="直線コネクタ 565"/>
        <xdr:cNvCxnSpPr/>
      </xdr:nvCxnSpPr>
      <xdr:spPr>
        <a:xfrm>
          <a:off x="22072600" y="967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101236</xdr:rowOff>
    </xdr:from>
    <xdr:ext cx="469744" cy="259045"/>
    <xdr:sp macro="" textlink="">
      <xdr:nvSpPr>
        <xdr:cNvPr id="567" name="【学校施設】&#10;一人当たり面積平均値テキスト"/>
        <xdr:cNvSpPr txBox="1"/>
      </xdr:nvSpPr>
      <xdr:spPr>
        <a:xfrm>
          <a:off x="22199600" y="105596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78359</xdr:rowOff>
    </xdr:from>
    <xdr:to>
      <xdr:col>116</xdr:col>
      <xdr:colOff>114300</xdr:colOff>
      <xdr:row>63</xdr:row>
      <xdr:rowOff>8509</xdr:rowOff>
    </xdr:to>
    <xdr:sp macro="" textlink="">
      <xdr:nvSpPr>
        <xdr:cNvPr id="568" name="フローチャート: 判断 567"/>
        <xdr:cNvSpPr/>
      </xdr:nvSpPr>
      <xdr:spPr>
        <a:xfrm>
          <a:off x="22110700" y="1070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88074</xdr:rowOff>
    </xdr:from>
    <xdr:to>
      <xdr:col>112</xdr:col>
      <xdr:colOff>38100</xdr:colOff>
      <xdr:row>63</xdr:row>
      <xdr:rowOff>18224</xdr:rowOff>
    </xdr:to>
    <xdr:sp macro="" textlink="">
      <xdr:nvSpPr>
        <xdr:cNvPr id="569" name="フローチャート: 判断 568"/>
        <xdr:cNvSpPr/>
      </xdr:nvSpPr>
      <xdr:spPr>
        <a:xfrm>
          <a:off x="21272500" y="1071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88456</xdr:rowOff>
    </xdr:from>
    <xdr:to>
      <xdr:col>107</xdr:col>
      <xdr:colOff>101600</xdr:colOff>
      <xdr:row>63</xdr:row>
      <xdr:rowOff>18606</xdr:rowOff>
    </xdr:to>
    <xdr:sp macro="" textlink="">
      <xdr:nvSpPr>
        <xdr:cNvPr id="570" name="フローチャート: 判断 569"/>
        <xdr:cNvSpPr/>
      </xdr:nvSpPr>
      <xdr:spPr>
        <a:xfrm>
          <a:off x="20383500" y="10718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91313</xdr:rowOff>
    </xdr:from>
    <xdr:to>
      <xdr:col>102</xdr:col>
      <xdr:colOff>165100</xdr:colOff>
      <xdr:row>63</xdr:row>
      <xdr:rowOff>21463</xdr:rowOff>
    </xdr:to>
    <xdr:sp macro="" textlink="">
      <xdr:nvSpPr>
        <xdr:cNvPr id="571" name="フローチャート: 判断 570"/>
        <xdr:cNvSpPr/>
      </xdr:nvSpPr>
      <xdr:spPr>
        <a:xfrm>
          <a:off x="19494500" y="1072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65024</xdr:rowOff>
    </xdr:from>
    <xdr:to>
      <xdr:col>98</xdr:col>
      <xdr:colOff>38100</xdr:colOff>
      <xdr:row>62</xdr:row>
      <xdr:rowOff>166624</xdr:rowOff>
    </xdr:to>
    <xdr:sp macro="" textlink="">
      <xdr:nvSpPr>
        <xdr:cNvPr id="572" name="フローチャート: 判断 571"/>
        <xdr:cNvSpPr/>
      </xdr:nvSpPr>
      <xdr:spPr>
        <a:xfrm>
          <a:off x="18605500" y="106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3" name="テキスト ボックス 57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4" name="テキスト ボックス 57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5" name="テキスト ボックス 57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6" name="テキスト ボックス 57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7" name="テキスト ボックス 57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167132</xdr:rowOff>
    </xdr:from>
    <xdr:to>
      <xdr:col>116</xdr:col>
      <xdr:colOff>114300</xdr:colOff>
      <xdr:row>63</xdr:row>
      <xdr:rowOff>97282</xdr:rowOff>
    </xdr:to>
    <xdr:sp macro="" textlink="">
      <xdr:nvSpPr>
        <xdr:cNvPr id="578" name="楕円 577"/>
        <xdr:cNvSpPr/>
      </xdr:nvSpPr>
      <xdr:spPr>
        <a:xfrm>
          <a:off x="22110700" y="1079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82059</xdr:rowOff>
    </xdr:from>
    <xdr:ext cx="469744" cy="259045"/>
    <xdr:sp macro="" textlink="">
      <xdr:nvSpPr>
        <xdr:cNvPr id="579" name="【学校施設】&#10;一人当たり面積該当値テキスト"/>
        <xdr:cNvSpPr txBox="1"/>
      </xdr:nvSpPr>
      <xdr:spPr>
        <a:xfrm>
          <a:off x="22199600" y="10711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166751</xdr:rowOff>
    </xdr:from>
    <xdr:to>
      <xdr:col>112</xdr:col>
      <xdr:colOff>38100</xdr:colOff>
      <xdr:row>63</xdr:row>
      <xdr:rowOff>96901</xdr:rowOff>
    </xdr:to>
    <xdr:sp macro="" textlink="">
      <xdr:nvSpPr>
        <xdr:cNvPr id="580" name="楕円 579"/>
        <xdr:cNvSpPr/>
      </xdr:nvSpPr>
      <xdr:spPr>
        <a:xfrm>
          <a:off x="21272500" y="1079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46101</xdr:rowOff>
    </xdr:from>
    <xdr:to>
      <xdr:col>116</xdr:col>
      <xdr:colOff>63500</xdr:colOff>
      <xdr:row>63</xdr:row>
      <xdr:rowOff>46482</xdr:rowOff>
    </xdr:to>
    <xdr:cxnSp macro="">
      <xdr:nvCxnSpPr>
        <xdr:cNvPr id="581" name="直線コネクタ 580"/>
        <xdr:cNvCxnSpPr/>
      </xdr:nvCxnSpPr>
      <xdr:spPr>
        <a:xfrm>
          <a:off x="21323300" y="10847451"/>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166942</xdr:rowOff>
    </xdr:from>
    <xdr:to>
      <xdr:col>107</xdr:col>
      <xdr:colOff>101600</xdr:colOff>
      <xdr:row>63</xdr:row>
      <xdr:rowOff>97092</xdr:rowOff>
    </xdr:to>
    <xdr:sp macro="" textlink="">
      <xdr:nvSpPr>
        <xdr:cNvPr id="582" name="楕円 581"/>
        <xdr:cNvSpPr/>
      </xdr:nvSpPr>
      <xdr:spPr>
        <a:xfrm>
          <a:off x="20383500" y="1079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46101</xdr:rowOff>
    </xdr:from>
    <xdr:to>
      <xdr:col>111</xdr:col>
      <xdr:colOff>177800</xdr:colOff>
      <xdr:row>63</xdr:row>
      <xdr:rowOff>46292</xdr:rowOff>
    </xdr:to>
    <xdr:cxnSp macro="">
      <xdr:nvCxnSpPr>
        <xdr:cNvPr id="583" name="直線コネクタ 582"/>
        <xdr:cNvCxnSpPr/>
      </xdr:nvCxnSpPr>
      <xdr:spPr>
        <a:xfrm flipV="1">
          <a:off x="20434300" y="10847451"/>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166751</xdr:rowOff>
    </xdr:from>
    <xdr:to>
      <xdr:col>102</xdr:col>
      <xdr:colOff>165100</xdr:colOff>
      <xdr:row>63</xdr:row>
      <xdr:rowOff>96901</xdr:rowOff>
    </xdr:to>
    <xdr:sp macro="" textlink="">
      <xdr:nvSpPr>
        <xdr:cNvPr id="584" name="楕円 583"/>
        <xdr:cNvSpPr/>
      </xdr:nvSpPr>
      <xdr:spPr>
        <a:xfrm>
          <a:off x="19494500" y="1079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46101</xdr:rowOff>
    </xdr:from>
    <xdr:to>
      <xdr:col>107</xdr:col>
      <xdr:colOff>50800</xdr:colOff>
      <xdr:row>63</xdr:row>
      <xdr:rowOff>46292</xdr:rowOff>
    </xdr:to>
    <xdr:cxnSp macro="">
      <xdr:nvCxnSpPr>
        <xdr:cNvPr id="585" name="直線コネクタ 584"/>
        <xdr:cNvCxnSpPr/>
      </xdr:nvCxnSpPr>
      <xdr:spPr>
        <a:xfrm>
          <a:off x="19545300" y="10847451"/>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34751</xdr:rowOff>
    </xdr:from>
    <xdr:ext cx="469744" cy="259045"/>
    <xdr:sp macro="" textlink="">
      <xdr:nvSpPr>
        <xdr:cNvPr id="586" name="n_1aveValue【学校施設】&#10;一人当たり面積"/>
        <xdr:cNvSpPr txBox="1"/>
      </xdr:nvSpPr>
      <xdr:spPr>
        <a:xfrm>
          <a:off x="21075727" y="1049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35133</xdr:rowOff>
    </xdr:from>
    <xdr:ext cx="469744" cy="259045"/>
    <xdr:sp macro="" textlink="">
      <xdr:nvSpPr>
        <xdr:cNvPr id="587" name="n_2aveValue【学校施設】&#10;一人当たり面積"/>
        <xdr:cNvSpPr txBox="1"/>
      </xdr:nvSpPr>
      <xdr:spPr>
        <a:xfrm>
          <a:off x="20199427" y="1049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37990</xdr:rowOff>
    </xdr:from>
    <xdr:ext cx="469744" cy="259045"/>
    <xdr:sp macro="" textlink="">
      <xdr:nvSpPr>
        <xdr:cNvPr id="588" name="n_3aveValue【学校施設】&#10;一人当たり面積"/>
        <xdr:cNvSpPr txBox="1"/>
      </xdr:nvSpPr>
      <xdr:spPr>
        <a:xfrm>
          <a:off x="19310427" y="1049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11701</xdr:rowOff>
    </xdr:from>
    <xdr:ext cx="469744" cy="259045"/>
    <xdr:sp macro="" textlink="">
      <xdr:nvSpPr>
        <xdr:cNvPr id="589" name="n_4aveValue【学校施設】&#10;一人当たり面積"/>
        <xdr:cNvSpPr txBox="1"/>
      </xdr:nvSpPr>
      <xdr:spPr>
        <a:xfrm>
          <a:off x="18421427" y="10470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88028</xdr:rowOff>
    </xdr:from>
    <xdr:ext cx="469744" cy="259045"/>
    <xdr:sp macro="" textlink="">
      <xdr:nvSpPr>
        <xdr:cNvPr id="590" name="n_1mainValue【学校施設】&#10;一人当たり面積"/>
        <xdr:cNvSpPr txBox="1"/>
      </xdr:nvSpPr>
      <xdr:spPr>
        <a:xfrm>
          <a:off x="21075727" y="1088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88219</xdr:rowOff>
    </xdr:from>
    <xdr:ext cx="469744" cy="259045"/>
    <xdr:sp macro="" textlink="">
      <xdr:nvSpPr>
        <xdr:cNvPr id="591" name="n_2mainValue【学校施設】&#10;一人当たり面積"/>
        <xdr:cNvSpPr txBox="1"/>
      </xdr:nvSpPr>
      <xdr:spPr>
        <a:xfrm>
          <a:off x="20199427" y="10889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88028</xdr:rowOff>
    </xdr:from>
    <xdr:ext cx="469744" cy="259045"/>
    <xdr:sp macro="" textlink="">
      <xdr:nvSpPr>
        <xdr:cNvPr id="592" name="n_3mainValue【学校施設】&#10;一人当たり面積"/>
        <xdr:cNvSpPr txBox="1"/>
      </xdr:nvSpPr>
      <xdr:spPr>
        <a:xfrm>
          <a:off x="19310427" y="1088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3" name="正方形/長方形 59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4" name="正方形/長方形 59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5" name="正方形/長方形 59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6" name="正方形/長方形 59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7" name="正方形/長方形 59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8" name="正方形/長方形 59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9" name="正方形/長方形 59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0" name="正方形/長方形 59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1" name="テキスト ボックス 60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2" name="直線コネクタ 60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3" name="テキスト ボックス 60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4" name="直線コネクタ 60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5" name="テキスト ボックス 604"/>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6" name="直線コネクタ 60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7" name="テキスト ボックス 60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8" name="直線コネクタ 60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9" name="テキスト ボックス 60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0" name="直線コネクタ 60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1" name="テキスト ボックス 61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2" name="直線コネクタ 61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3" name="テキスト ボックス 61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4" name="直線コネクタ 61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5" name="テキスト ボックス 614"/>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6" name="直線コネクタ 61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142602</xdr:rowOff>
    </xdr:from>
    <xdr:to>
      <xdr:col>85</xdr:col>
      <xdr:colOff>126364</xdr:colOff>
      <xdr:row>86</xdr:row>
      <xdr:rowOff>147501</xdr:rowOff>
    </xdr:to>
    <xdr:cxnSp macro="">
      <xdr:nvCxnSpPr>
        <xdr:cNvPr id="618" name="直線コネクタ 617"/>
        <xdr:cNvCxnSpPr/>
      </xdr:nvCxnSpPr>
      <xdr:spPr>
        <a:xfrm flipV="1">
          <a:off x="16318864" y="13344252"/>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151328</xdr:rowOff>
    </xdr:from>
    <xdr:ext cx="405111" cy="259045"/>
    <xdr:sp macro="" textlink="">
      <xdr:nvSpPr>
        <xdr:cNvPr id="619" name="【児童館】&#10;有形固定資産減価償却率最小値テキスト"/>
        <xdr:cNvSpPr txBox="1"/>
      </xdr:nvSpPr>
      <xdr:spPr>
        <a:xfrm>
          <a:off x="16357600" y="14896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147501</xdr:rowOff>
    </xdr:from>
    <xdr:to>
      <xdr:col>86</xdr:col>
      <xdr:colOff>25400</xdr:colOff>
      <xdr:row>86</xdr:row>
      <xdr:rowOff>147501</xdr:rowOff>
    </xdr:to>
    <xdr:cxnSp macro="">
      <xdr:nvCxnSpPr>
        <xdr:cNvPr id="620" name="直線コネクタ 619"/>
        <xdr:cNvCxnSpPr/>
      </xdr:nvCxnSpPr>
      <xdr:spPr>
        <a:xfrm>
          <a:off x="16230600" y="14892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89279</xdr:rowOff>
    </xdr:from>
    <xdr:ext cx="340478" cy="259045"/>
    <xdr:sp macro="" textlink="">
      <xdr:nvSpPr>
        <xdr:cNvPr id="621" name="【児童館】&#10;有形固定資産減価償却率最大値テキスト"/>
        <xdr:cNvSpPr txBox="1"/>
      </xdr:nvSpPr>
      <xdr:spPr>
        <a:xfrm>
          <a:off x="16357600" y="131194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142602</xdr:rowOff>
    </xdr:from>
    <xdr:to>
      <xdr:col>86</xdr:col>
      <xdr:colOff>25400</xdr:colOff>
      <xdr:row>77</xdr:row>
      <xdr:rowOff>142602</xdr:rowOff>
    </xdr:to>
    <xdr:cxnSp macro="">
      <xdr:nvCxnSpPr>
        <xdr:cNvPr id="622" name="直線コネクタ 621"/>
        <xdr:cNvCxnSpPr/>
      </xdr:nvCxnSpPr>
      <xdr:spPr>
        <a:xfrm>
          <a:off x="16230600" y="13344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116313</xdr:rowOff>
    </xdr:from>
    <xdr:ext cx="405111" cy="259045"/>
    <xdr:sp macro="" textlink="">
      <xdr:nvSpPr>
        <xdr:cNvPr id="623" name="【児童館】&#10;有形固定資産減価償却率平均値テキスト"/>
        <xdr:cNvSpPr txBox="1"/>
      </xdr:nvSpPr>
      <xdr:spPr>
        <a:xfrm>
          <a:off x="16357600" y="14003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93436</xdr:rowOff>
    </xdr:from>
    <xdr:to>
      <xdr:col>85</xdr:col>
      <xdr:colOff>177800</xdr:colOff>
      <xdr:row>83</xdr:row>
      <xdr:rowOff>23586</xdr:rowOff>
    </xdr:to>
    <xdr:sp macro="" textlink="">
      <xdr:nvSpPr>
        <xdr:cNvPr id="624" name="フローチャート: 判断 623"/>
        <xdr:cNvSpPr/>
      </xdr:nvSpPr>
      <xdr:spPr>
        <a:xfrm>
          <a:off x="162687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68943</xdr:rowOff>
    </xdr:from>
    <xdr:to>
      <xdr:col>81</xdr:col>
      <xdr:colOff>101600</xdr:colOff>
      <xdr:row>82</xdr:row>
      <xdr:rowOff>170543</xdr:rowOff>
    </xdr:to>
    <xdr:sp macro="" textlink="">
      <xdr:nvSpPr>
        <xdr:cNvPr id="625" name="フローチャート: 判断 624"/>
        <xdr:cNvSpPr/>
      </xdr:nvSpPr>
      <xdr:spPr>
        <a:xfrm>
          <a:off x="15430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67311</xdr:rowOff>
    </xdr:from>
    <xdr:to>
      <xdr:col>76</xdr:col>
      <xdr:colOff>165100</xdr:colOff>
      <xdr:row>82</xdr:row>
      <xdr:rowOff>168911</xdr:rowOff>
    </xdr:to>
    <xdr:sp macro="" textlink="">
      <xdr:nvSpPr>
        <xdr:cNvPr id="626" name="フローチャート: 判断 625"/>
        <xdr:cNvSpPr/>
      </xdr:nvSpPr>
      <xdr:spPr>
        <a:xfrm>
          <a:off x="14541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54248</xdr:rowOff>
    </xdr:from>
    <xdr:to>
      <xdr:col>72</xdr:col>
      <xdr:colOff>38100</xdr:colOff>
      <xdr:row>82</xdr:row>
      <xdr:rowOff>155848</xdr:rowOff>
    </xdr:to>
    <xdr:sp macro="" textlink="">
      <xdr:nvSpPr>
        <xdr:cNvPr id="627" name="フローチャート: 判断 626"/>
        <xdr:cNvSpPr/>
      </xdr:nvSpPr>
      <xdr:spPr>
        <a:xfrm>
          <a:off x="13652500" y="1411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73842</xdr:rowOff>
    </xdr:from>
    <xdr:to>
      <xdr:col>67</xdr:col>
      <xdr:colOff>101600</xdr:colOff>
      <xdr:row>82</xdr:row>
      <xdr:rowOff>3992</xdr:rowOff>
    </xdr:to>
    <xdr:sp macro="" textlink="">
      <xdr:nvSpPr>
        <xdr:cNvPr id="628" name="フローチャート: 判断 627"/>
        <xdr:cNvSpPr/>
      </xdr:nvSpPr>
      <xdr:spPr>
        <a:xfrm>
          <a:off x="12763500" y="1396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9" name="テキスト ボックス 62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0" name="テキスト ボックス 62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1" name="テキスト ボックス 63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2" name="テキスト ボックス 63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3" name="テキスト ボックス 63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96701</xdr:rowOff>
    </xdr:from>
    <xdr:to>
      <xdr:col>85</xdr:col>
      <xdr:colOff>177800</xdr:colOff>
      <xdr:row>87</xdr:row>
      <xdr:rowOff>26851</xdr:rowOff>
    </xdr:to>
    <xdr:sp macro="" textlink="">
      <xdr:nvSpPr>
        <xdr:cNvPr id="634" name="楕円 633"/>
        <xdr:cNvSpPr/>
      </xdr:nvSpPr>
      <xdr:spPr>
        <a:xfrm>
          <a:off x="16268700" y="1484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86</xdr:row>
      <xdr:rowOff>11628</xdr:rowOff>
    </xdr:from>
    <xdr:ext cx="405111" cy="259045"/>
    <xdr:sp macro="" textlink="">
      <xdr:nvSpPr>
        <xdr:cNvPr id="635" name="【児童館】&#10;有形固定資産減価償却率該当値テキスト"/>
        <xdr:cNvSpPr txBox="1"/>
      </xdr:nvSpPr>
      <xdr:spPr>
        <a:xfrm>
          <a:off x="16357600" y="14756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95069</xdr:rowOff>
    </xdr:from>
    <xdr:to>
      <xdr:col>81</xdr:col>
      <xdr:colOff>101600</xdr:colOff>
      <xdr:row>87</xdr:row>
      <xdr:rowOff>25219</xdr:rowOff>
    </xdr:to>
    <xdr:sp macro="" textlink="">
      <xdr:nvSpPr>
        <xdr:cNvPr id="636" name="楕円 635"/>
        <xdr:cNvSpPr/>
      </xdr:nvSpPr>
      <xdr:spPr>
        <a:xfrm>
          <a:off x="15430500" y="1483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145869</xdr:rowOff>
    </xdr:from>
    <xdr:to>
      <xdr:col>85</xdr:col>
      <xdr:colOff>127000</xdr:colOff>
      <xdr:row>86</xdr:row>
      <xdr:rowOff>147501</xdr:rowOff>
    </xdr:to>
    <xdr:cxnSp macro="">
      <xdr:nvCxnSpPr>
        <xdr:cNvPr id="637" name="直線コネクタ 636"/>
        <xdr:cNvCxnSpPr/>
      </xdr:nvCxnSpPr>
      <xdr:spPr>
        <a:xfrm>
          <a:off x="15481300" y="14890569"/>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117929</xdr:rowOff>
    </xdr:from>
    <xdr:to>
      <xdr:col>76</xdr:col>
      <xdr:colOff>165100</xdr:colOff>
      <xdr:row>87</xdr:row>
      <xdr:rowOff>48079</xdr:rowOff>
    </xdr:to>
    <xdr:sp macro="" textlink="">
      <xdr:nvSpPr>
        <xdr:cNvPr id="638" name="楕円 637"/>
        <xdr:cNvSpPr/>
      </xdr:nvSpPr>
      <xdr:spPr>
        <a:xfrm>
          <a:off x="14541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145869</xdr:rowOff>
    </xdr:from>
    <xdr:to>
      <xdr:col>81</xdr:col>
      <xdr:colOff>50800</xdr:colOff>
      <xdr:row>86</xdr:row>
      <xdr:rowOff>168729</xdr:rowOff>
    </xdr:to>
    <xdr:cxnSp macro="">
      <xdr:nvCxnSpPr>
        <xdr:cNvPr id="639" name="直線コネクタ 638"/>
        <xdr:cNvCxnSpPr/>
      </xdr:nvCxnSpPr>
      <xdr:spPr>
        <a:xfrm flipV="1">
          <a:off x="14592300" y="1489056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117929</xdr:rowOff>
    </xdr:from>
    <xdr:to>
      <xdr:col>72</xdr:col>
      <xdr:colOff>38100</xdr:colOff>
      <xdr:row>87</xdr:row>
      <xdr:rowOff>48079</xdr:rowOff>
    </xdr:to>
    <xdr:sp macro="" textlink="">
      <xdr:nvSpPr>
        <xdr:cNvPr id="640" name="楕円 639"/>
        <xdr:cNvSpPr/>
      </xdr:nvSpPr>
      <xdr:spPr>
        <a:xfrm>
          <a:off x="13652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168729</xdr:rowOff>
    </xdr:from>
    <xdr:to>
      <xdr:col>76</xdr:col>
      <xdr:colOff>114300</xdr:colOff>
      <xdr:row>86</xdr:row>
      <xdr:rowOff>168729</xdr:rowOff>
    </xdr:to>
    <xdr:cxnSp macro="">
      <xdr:nvCxnSpPr>
        <xdr:cNvPr id="641" name="直線コネクタ 640"/>
        <xdr:cNvCxnSpPr/>
      </xdr:nvCxnSpPr>
      <xdr:spPr>
        <a:xfrm>
          <a:off x="13703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15620</xdr:rowOff>
    </xdr:from>
    <xdr:ext cx="405111" cy="259045"/>
    <xdr:sp macro="" textlink="">
      <xdr:nvSpPr>
        <xdr:cNvPr id="642" name="n_1aveValue【児童館】&#10;有形固定資産減価償却率"/>
        <xdr:cNvSpPr txBox="1"/>
      </xdr:nvSpPr>
      <xdr:spPr>
        <a:xfrm>
          <a:off x="152660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13988</xdr:rowOff>
    </xdr:from>
    <xdr:ext cx="405111" cy="259045"/>
    <xdr:sp macro="" textlink="">
      <xdr:nvSpPr>
        <xdr:cNvPr id="643" name="n_2aveValue【児童館】&#10;有形固定資産減価償却率"/>
        <xdr:cNvSpPr txBox="1"/>
      </xdr:nvSpPr>
      <xdr:spPr>
        <a:xfrm>
          <a:off x="143897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925</xdr:rowOff>
    </xdr:from>
    <xdr:ext cx="405111" cy="259045"/>
    <xdr:sp macro="" textlink="">
      <xdr:nvSpPr>
        <xdr:cNvPr id="644" name="n_3aveValue【児童館】&#10;有形固定資産減価償却率"/>
        <xdr:cNvSpPr txBox="1"/>
      </xdr:nvSpPr>
      <xdr:spPr>
        <a:xfrm>
          <a:off x="13500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20519</xdr:rowOff>
    </xdr:from>
    <xdr:ext cx="405111" cy="259045"/>
    <xdr:sp macro="" textlink="">
      <xdr:nvSpPr>
        <xdr:cNvPr id="645" name="n_4aveValue【児童館】&#10;有形固定資産減価償却率"/>
        <xdr:cNvSpPr txBox="1"/>
      </xdr:nvSpPr>
      <xdr:spPr>
        <a:xfrm>
          <a:off x="12611744" y="1373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87</xdr:row>
      <xdr:rowOff>16346</xdr:rowOff>
    </xdr:from>
    <xdr:ext cx="405111" cy="259045"/>
    <xdr:sp macro="" textlink="">
      <xdr:nvSpPr>
        <xdr:cNvPr id="646" name="n_1mainValue【児童館】&#10;有形固定資産減価償却率"/>
        <xdr:cNvSpPr txBox="1"/>
      </xdr:nvSpPr>
      <xdr:spPr>
        <a:xfrm>
          <a:off x="15266044" y="14932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87</xdr:row>
      <xdr:rowOff>39206</xdr:rowOff>
    </xdr:from>
    <xdr:ext cx="469744" cy="259045"/>
    <xdr:sp macro="" textlink="">
      <xdr:nvSpPr>
        <xdr:cNvPr id="647" name="n_2mainValue【児童館】&#10;有形固定資産減価償却率"/>
        <xdr:cNvSpPr txBox="1"/>
      </xdr:nvSpPr>
      <xdr:spPr>
        <a:xfrm>
          <a:off x="14357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87</xdr:row>
      <xdr:rowOff>39206</xdr:rowOff>
    </xdr:from>
    <xdr:ext cx="469744" cy="259045"/>
    <xdr:sp macro="" textlink="">
      <xdr:nvSpPr>
        <xdr:cNvPr id="648" name="n_3mainValue【児童館】&#10;有形固定資産減価償却率"/>
        <xdr:cNvSpPr txBox="1"/>
      </xdr:nvSpPr>
      <xdr:spPr>
        <a:xfrm>
          <a:off x="13468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9" name="正方形/長方形 64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0" name="正方形/長方形 64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1" name="正方形/長方形 65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2" name="正方形/長方形 65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3" name="正方形/長方形 65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4" name="正方形/長方形 65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5" name="正方形/長方形 65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6" name="正方形/長方形 65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7" name="テキスト ボックス 65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8" name="直線コネクタ 65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59" name="直線コネクタ 658"/>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0" name="テキスト ボックス 659"/>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1" name="直線コネクタ 660"/>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2" name="テキスト ボックス 661"/>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3" name="直線コネクタ 662"/>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4" name="テキスト ボックス 663"/>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5" name="直線コネクタ 664"/>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6" name="テキスト ボックス 665"/>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7" name="直線コネクタ 66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8" name="テキスト ボックス 66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85</xdr:row>
      <xdr:rowOff>140970</xdr:rowOff>
    </xdr:to>
    <xdr:cxnSp macro="">
      <xdr:nvCxnSpPr>
        <xdr:cNvPr id="670" name="直線コネクタ 669"/>
        <xdr:cNvCxnSpPr/>
      </xdr:nvCxnSpPr>
      <xdr:spPr>
        <a:xfrm flipV="1">
          <a:off x="22160864" y="1336548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71"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72" name="直線コネクタ 671"/>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673" name="【児童館】&#10;一人当たり面積最大値テキスト"/>
        <xdr:cNvSpPr txBox="1"/>
      </xdr:nvSpPr>
      <xdr:spPr>
        <a:xfrm>
          <a:off x="22199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674" name="直線コネクタ 673"/>
        <xdr:cNvCxnSpPr/>
      </xdr:nvCxnSpPr>
      <xdr:spPr>
        <a:xfrm>
          <a:off x="22072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124477</xdr:rowOff>
    </xdr:from>
    <xdr:ext cx="469744" cy="259045"/>
    <xdr:sp macro="" textlink="">
      <xdr:nvSpPr>
        <xdr:cNvPr id="675" name="【児童館】&#10;一人当たり面積平均値テキスト"/>
        <xdr:cNvSpPr txBox="1"/>
      </xdr:nvSpPr>
      <xdr:spPr>
        <a:xfrm>
          <a:off x="22199600" y="1401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676" name="フローチャート: 判断 675"/>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124461</xdr:rowOff>
    </xdr:from>
    <xdr:to>
      <xdr:col>112</xdr:col>
      <xdr:colOff>38100</xdr:colOff>
      <xdr:row>83</xdr:row>
      <xdr:rowOff>54611</xdr:rowOff>
    </xdr:to>
    <xdr:sp macro="" textlink="">
      <xdr:nvSpPr>
        <xdr:cNvPr id="677" name="フローチャート: 判断 676"/>
        <xdr:cNvSpPr/>
      </xdr:nvSpPr>
      <xdr:spPr>
        <a:xfrm>
          <a:off x="21272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78739</xdr:rowOff>
    </xdr:from>
    <xdr:to>
      <xdr:col>107</xdr:col>
      <xdr:colOff>101600</xdr:colOff>
      <xdr:row>83</xdr:row>
      <xdr:rowOff>8889</xdr:rowOff>
    </xdr:to>
    <xdr:sp macro="" textlink="">
      <xdr:nvSpPr>
        <xdr:cNvPr id="678" name="フローチャート: 判断 677"/>
        <xdr:cNvSpPr/>
      </xdr:nvSpPr>
      <xdr:spPr>
        <a:xfrm>
          <a:off x="20383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101600</xdr:rowOff>
    </xdr:from>
    <xdr:to>
      <xdr:col>102</xdr:col>
      <xdr:colOff>165100</xdr:colOff>
      <xdr:row>83</xdr:row>
      <xdr:rowOff>31750</xdr:rowOff>
    </xdr:to>
    <xdr:sp macro="" textlink="">
      <xdr:nvSpPr>
        <xdr:cNvPr id="679" name="フローチャート: 判断 678"/>
        <xdr:cNvSpPr/>
      </xdr:nvSpPr>
      <xdr:spPr>
        <a:xfrm>
          <a:off x="19494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124461</xdr:rowOff>
    </xdr:from>
    <xdr:to>
      <xdr:col>98</xdr:col>
      <xdr:colOff>38100</xdr:colOff>
      <xdr:row>83</xdr:row>
      <xdr:rowOff>54611</xdr:rowOff>
    </xdr:to>
    <xdr:sp macro="" textlink="">
      <xdr:nvSpPr>
        <xdr:cNvPr id="680" name="フローチャート: 判断 679"/>
        <xdr:cNvSpPr/>
      </xdr:nvSpPr>
      <xdr:spPr>
        <a:xfrm>
          <a:off x="18605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1" name="テキスト ボックス 68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2" name="テキスト ボックス 68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3" name="テキスト ボックス 68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4" name="テキスト ボックス 68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5" name="テキスト ボックス 68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686" name="楕円 685"/>
        <xdr:cNvSpPr/>
      </xdr:nvSpPr>
      <xdr:spPr>
        <a:xfrm>
          <a:off x="221107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57166</xdr:rowOff>
    </xdr:from>
    <xdr:ext cx="469744" cy="259045"/>
    <xdr:sp macro="" textlink="">
      <xdr:nvSpPr>
        <xdr:cNvPr id="687" name="【児童館】&#10;一人当たり面積該当値テキスト"/>
        <xdr:cNvSpPr txBox="1"/>
      </xdr:nvSpPr>
      <xdr:spPr>
        <a:xfrm>
          <a:off x="22199600"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78739</xdr:rowOff>
    </xdr:from>
    <xdr:to>
      <xdr:col>112</xdr:col>
      <xdr:colOff>38100</xdr:colOff>
      <xdr:row>85</xdr:row>
      <xdr:rowOff>8889</xdr:rowOff>
    </xdr:to>
    <xdr:sp macro="" textlink="">
      <xdr:nvSpPr>
        <xdr:cNvPr id="688" name="楕円 687"/>
        <xdr:cNvSpPr/>
      </xdr:nvSpPr>
      <xdr:spPr>
        <a:xfrm>
          <a:off x="21272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129539</xdr:rowOff>
    </xdr:from>
    <xdr:to>
      <xdr:col>116</xdr:col>
      <xdr:colOff>63500</xdr:colOff>
      <xdr:row>84</xdr:row>
      <xdr:rowOff>129539</xdr:rowOff>
    </xdr:to>
    <xdr:cxnSp macro="">
      <xdr:nvCxnSpPr>
        <xdr:cNvPr id="689" name="直線コネクタ 688"/>
        <xdr:cNvCxnSpPr/>
      </xdr:nvCxnSpPr>
      <xdr:spPr>
        <a:xfrm>
          <a:off x="21323300" y="1453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78739</xdr:rowOff>
    </xdr:from>
    <xdr:to>
      <xdr:col>107</xdr:col>
      <xdr:colOff>101600</xdr:colOff>
      <xdr:row>85</xdr:row>
      <xdr:rowOff>8889</xdr:rowOff>
    </xdr:to>
    <xdr:sp macro="" textlink="">
      <xdr:nvSpPr>
        <xdr:cNvPr id="690" name="楕円 689"/>
        <xdr:cNvSpPr/>
      </xdr:nvSpPr>
      <xdr:spPr>
        <a:xfrm>
          <a:off x="20383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129539</xdr:rowOff>
    </xdr:from>
    <xdr:to>
      <xdr:col>111</xdr:col>
      <xdr:colOff>177800</xdr:colOff>
      <xdr:row>84</xdr:row>
      <xdr:rowOff>129539</xdr:rowOff>
    </xdr:to>
    <xdr:cxnSp macro="">
      <xdr:nvCxnSpPr>
        <xdr:cNvPr id="691" name="直線コネクタ 690"/>
        <xdr:cNvCxnSpPr/>
      </xdr:nvCxnSpPr>
      <xdr:spPr>
        <a:xfrm>
          <a:off x="20434300" y="1453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78739</xdr:rowOff>
    </xdr:from>
    <xdr:to>
      <xdr:col>102</xdr:col>
      <xdr:colOff>165100</xdr:colOff>
      <xdr:row>85</xdr:row>
      <xdr:rowOff>8889</xdr:rowOff>
    </xdr:to>
    <xdr:sp macro="" textlink="">
      <xdr:nvSpPr>
        <xdr:cNvPr id="692" name="楕円 691"/>
        <xdr:cNvSpPr/>
      </xdr:nvSpPr>
      <xdr:spPr>
        <a:xfrm>
          <a:off x="19494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129539</xdr:rowOff>
    </xdr:from>
    <xdr:to>
      <xdr:col>107</xdr:col>
      <xdr:colOff>50800</xdr:colOff>
      <xdr:row>84</xdr:row>
      <xdr:rowOff>129539</xdr:rowOff>
    </xdr:to>
    <xdr:cxnSp macro="">
      <xdr:nvCxnSpPr>
        <xdr:cNvPr id="693" name="直線コネクタ 692"/>
        <xdr:cNvCxnSpPr/>
      </xdr:nvCxnSpPr>
      <xdr:spPr>
        <a:xfrm>
          <a:off x="19545300" y="1453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71138</xdr:rowOff>
    </xdr:from>
    <xdr:ext cx="469744" cy="259045"/>
    <xdr:sp macro="" textlink="">
      <xdr:nvSpPr>
        <xdr:cNvPr id="694" name="n_1aveValue【児童館】&#10;一人当たり面積"/>
        <xdr:cNvSpPr txBox="1"/>
      </xdr:nvSpPr>
      <xdr:spPr>
        <a:xfrm>
          <a:off x="210757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25416</xdr:rowOff>
    </xdr:from>
    <xdr:ext cx="469744" cy="259045"/>
    <xdr:sp macro="" textlink="">
      <xdr:nvSpPr>
        <xdr:cNvPr id="695" name="n_2aveValue【児童館】&#10;一人当たり面積"/>
        <xdr:cNvSpPr txBox="1"/>
      </xdr:nvSpPr>
      <xdr:spPr>
        <a:xfrm>
          <a:off x="20199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48277</xdr:rowOff>
    </xdr:from>
    <xdr:ext cx="469744" cy="259045"/>
    <xdr:sp macro="" textlink="">
      <xdr:nvSpPr>
        <xdr:cNvPr id="696" name="n_3aveValue【児童館】&#10;一人当たり面積"/>
        <xdr:cNvSpPr txBox="1"/>
      </xdr:nvSpPr>
      <xdr:spPr>
        <a:xfrm>
          <a:off x="19310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71138</xdr:rowOff>
    </xdr:from>
    <xdr:ext cx="469744" cy="259045"/>
    <xdr:sp macro="" textlink="">
      <xdr:nvSpPr>
        <xdr:cNvPr id="697" name="n_4aveValue【児童館】&#10;一人当たり面積"/>
        <xdr:cNvSpPr txBox="1"/>
      </xdr:nvSpPr>
      <xdr:spPr>
        <a:xfrm>
          <a:off x="18421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xdr:rowOff>
    </xdr:from>
    <xdr:ext cx="469744" cy="259045"/>
    <xdr:sp macro="" textlink="">
      <xdr:nvSpPr>
        <xdr:cNvPr id="698" name="n_1mainValue【児童館】&#10;一人当たり面積"/>
        <xdr:cNvSpPr txBox="1"/>
      </xdr:nvSpPr>
      <xdr:spPr>
        <a:xfrm>
          <a:off x="210757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xdr:rowOff>
    </xdr:from>
    <xdr:ext cx="469744" cy="259045"/>
    <xdr:sp macro="" textlink="">
      <xdr:nvSpPr>
        <xdr:cNvPr id="699" name="n_2mainValue【児童館】&#10;一人当たり面積"/>
        <xdr:cNvSpPr txBox="1"/>
      </xdr:nvSpPr>
      <xdr:spPr>
        <a:xfrm>
          <a:off x="201994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xdr:rowOff>
    </xdr:from>
    <xdr:ext cx="469744" cy="259045"/>
    <xdr:sp macro="" textlink="">
      <xdr:nvSpPr>
        <xdr:cNvPr id="700" name="n_3mainValue【児童館】&#10;一人当たり面積"/>
        <xdr:cNvSpPr txBox="1"/>
      </xdr:nvSpPr>
      <xdr:spPr>
        <a:xfrm>
          <a:off x="193104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1" name="正方形/長方形 70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2" name="正方形/長方形 70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3" name="正方形/長方形 70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4" name="正方形/長方形 70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5" name="正方形/長方形 70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6" name="正方形/長方形 70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7" name="正方形/長方形 70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8" name="正方形/長方形 70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9" name="テキスト ボックス 70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0" name="直線コネクタ 70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1" name="テキスト ボックス 71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12" name="直線コネクタ 71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13" name="テキスト ボックス 71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14" name="直線コネクタ 71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5" name="テキスト ボックス 71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6" name="直線コネクタ 71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7" name="テキスト ボックス 71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8" name="直線コネクタ 71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9" name="テキスト ボックス 71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20" name="直線コネクタ 71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21" name="テキスト ボックス 72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22" name="直線コネクタ 72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23" name="テキスト ボックス 72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4" name="直線コネクタ 72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133350</xdr:rowOff>
    </xdr:from>
    <xdr:to>
      <xdr:col>85</xdr:col>
      <xdr:colOff>126364</xdr:colOff>
      <xdr:row>109</xdr:row>
      <xdr:rowOff>35379</xdr:rowOff>
    </xdr:to>
    <xdr:cxnSp macro="">
      <xdr:nvCxnSpPr>
        <xdr:cNvPr id="726" name="直線コネクタ 725"/>
        <xdr:cNvCxnSpPr/>
      </xdr:nvCxnSpPr>
      <xdr:spPr>
        <a:xfrm flipV="1">
          <a:off x="16318864" y="17278350"/>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27"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28" name="直線コネクタ 727"/>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80027</xdr:rowOff>
    </xdr:from>
    <xdr:ext cx="405111" cy="259045"/>
    <xdr:sp macro="" textlink="">
      <xdr:nvSpPr>
        <xdr:cNvPr id="729" name="【公民館】&#10;有形固定資産減価償却率最大値テキスト"/>
        <xdr:cNvSpPr txBox="1"/>
      </xdr:nvSpPr>
      <xdr:spPr>
        <a:xfrm>
          <a:off x="16357600" y="1705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133350</xdr:rowOff>
    </xdr:from>
    <xdr:to>
      <xdr:col>86</xdr:col>
      <xdr:colOff>25400</xdr:colOff>
      <xdr:row>100</xdr:row>
      <xdr:rowOff>133350</xdr:rowOff>
    </xdr:to>
    <xdr:cxnSp macro="">
      <xdr:nvCxnSpPr>
        <xdr:cNvPr id="730" name="直線コネクタ 729"/>
        <xdr:cNvCxnSpPr/>
      </xdr:nvCxnSpPr>
      <xdr:spPr>
        <a:xfrm>
          <a:off x="16230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7456</xdr:rowOff>
    </xdr:from>
    <xdr:ext cx="405111" cy="259045"/>
    <xdr:sp macro="" textlink="">
      <xdr:nvSpPr>
        <xdr:cNvPr id="731" name="【公民館】&#10;有形固定資産減価償却率平均値テキスト"/>
        <xdr:cNvSpPr txBox="1"/>
      </xdr:nvSpPr>
      <xdr:spPr>
        <a:xfrm>
          <a:off x="16357600" y="178382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156029</xdr:rowOff>
    </xdr:from>
    <xdr:to>
      <xdr:col>85</xdr:col>
      <xdr:colOff>177800</xdr:colOff>
      <xdr:row>105</xdr:row>
      <xdr:rowOff>86179</xdr:rowOff>
    </xdr:to>
    <xdr:sp macro="" textlink="">
      <xdr:nvSpPr>
        <xdr:cNvPr id="732" name="フローチャート: 判断 731"/>
        <xdr:cNvSpPr/>
      </xdr:nvSpPr>
      <xdr:spPr>
        <a:xfrm>
          <a:off x="162687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138068</xdr:rowOff>
    </xdr:from>
    <xdr:to>
      <xdr:col>81</xdr:col>
      <xdr:colOff>101600</xdr:colOff>
      <xdr:row>105</xdr:row>
      <xdr:rowOff>68218</xdr:rowOff>
    </xdr:to>
    <xdr:sp macro="" textlink="">
      <xdr:nvSpPr>
        <xdr:cNvPr id="733" name="フローチャート: 判断 732"/>
        <xdr:cNvSpPr/>
      </xdr:nvSpPr>
      <xdr:spPr>
        <a:xfrm>
          <a:off x="15430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169092</xdr:rowOff>
    </xdr:from>
    <xdr:to>
      <xdr:col>76</xdr:col>
      <xdr:colOff>165100</xdr:colOff>
      <xdr:row>105</xdr:row>
      <xdr:rowOff>99242</xdr:rowOff>
    </xdr:to>
    <xdr:sp macro="" textlink="">
      <xdr:nvSpPr>
        <xdr:cNvPr id="734" name="フローチャート: 判断 733"/>
        <xdr:cNvSpPr/>
      </xdr:nvSpPr>
      <xdr:spPr>
        <a:xfrm>
          <a:off x="145415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735" name="フローチャート: 判断 734"/>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10705</xdr:rowOff>
    </xdr:from>
    <xdr:to>
      <xdr:col>67</xdr:col>
      <xdr:colOff>101600</xdr:colOff>
      <xdr:row>105</xdr:row>
      <xdr:rowOff>112305</xdr:rowOff>
    </xdr:to>
    <xdr:sp macro="" textlink="">
      <xdr:nvSpPr>
        <xdr:cNvPr id="736" name="フローチャート: 判断 735"/>
        <xdr:cNvSpPr/>
      </xdr:nvSpPr>
      <xdr:spPr>
        <a:xfrm>
          <a:off x="12763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7" name="テキスト ボックス 73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8" name="テキスト ボックス 73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9" name="テキスト ボックス 73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40" name="テキスト ボックス 73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1" name="テキスト ボックス 74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44994</xdr:rowOff>
    </xdr:from>
    <xdr:to>
      <xdr:col>85</xdr:col>
      <xdr:colOff>177800</xdr:colOff>
      <xdr:row>106</xdr:row>
      <xdr:rowOff>146594</xdr:rowOff>
    </xdr:to>
    <xdr:sp macro="" textlink="">
      <xdr:nvSpPr>
        <xdr:cNvPr id="742" name="楕円 741"/>
        <xdr:cNvSpPr/>
      </xdr:nvSpPr>
      <xdr:spPr>
        <a:xfrm>
          <a:off x="16268700" y="182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23421</xdr:rowOff>
    </xdr:from>
    <xdr:ext cx="405111" cy="259045"/>
    <xdr:sp macro="" textlink="">
      <xdr:nvSpPr>
        <xdr:cNvPr id="743" name="【公民館】&#10;有形固定資産減価償却率該当値テキスト"/>
        <xdr:cNvSpPr txBox="1"/>
      </xdr:nvSpPr>
      <xdr:spPr>
        <a:xfrm>
          <a:off x="16357600" y="1819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28666</xdr:rowOff>
    </xdr:from>
    <xdr:to>
      <xdr:col>81</xdr:col>
      <xdr:colOff>101600</xdr:colOff>
      <xdr:row>106</xdr:row>
      <xdr:rowOff>130266</xdr:rowOff>
    </xdr:to>
    <xdr:sp macro="" textlink="">
      <xdr:nvSpPr>
        <xdr:cNvPr id="744" name="楕円 743"/>
        <xdr:cNvSpPr/>
      </xdr:nvSpPr>
      <xdr:spPr>
        <a:xfrm>
          <a:off x="15430500" y="182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79466</xdr:rowOff>
    </xdr:from>
    <xdr:to>
      <xdr:col>85</xdr:col>
      <xdr:colOff>127000</xdr:colOff>
      <xdr:row>106</xdr:row>
      <xdr:rowOff>95794</xdr:rowOff>
    </xdr:to>
    <xdr:cxnSp macro="">
      <xdr:nvCxnSpPr>
        <xdr:cNvPr id="745" name="直線コネクタ 744"/>
        <xdr:cNvCxnSpPr/>
      </xdr:nvCxnSpPr>
      <xdr:spPr>
        <a:xfrm>
          <a:off x="15481300" y="18253166"/>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167458</xdr:rowOff>
    </xdr:from>
    <xdr:to>
      <xdr:col>76</xdr:col>
      <xdr:colOff>165100</xdr:colOff>
      <xdr:row>106</xdr:row>
      <xdr:rowOff>97608</xdr:rowOff>
    </xdr:to>
    <xdr:sp macro="" textlink="">
      <xdr:nvSpPr>
        <xdr:cNvPr id="746" name="楕円 745"/>
        <xdr:cNvSpPr/>
      </xdr:nvSpPr>
      <xdr:spPr>
        <a:xfrm>
          <a:off x="14541500" y="1816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46808</xdr:rowOff>
    </xdr:from>
    <xdr:to>
      <xdr:col>81</xdr:col>
      <xdr:colOff>50800</xdr:colOff>
      <xdr:row>106</xdr:row>
      <xdr:rowOff>79466</xdr:rowOff>
    </xdr:to>
    <xdr:cxnSp macro="">
      <xdr:nvCxnSpPr>
        <xdr:cNvPr id="747" name="直線コネクタ 746"/>
        <xdr:cNvCxnSpPr/>
      </xdr:nvCxnSpPr>
      <xdr:spPr>
        <a:xfrm>
          <a:off x="14592300" y="1822050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133169</xdr:rowOff>
    </xdr:from>
    <xdr:to>
      <xdr:col>72</xdr:col>
      <xdr:colOff>38100</xdr:colOff>
      <xdr:row>106</xdr:row>
      <xdr:rowOff>63319</xdr:rowOff>
    </xdr:to>
    <xdr:sp macro="" textlink="">
      <xdr:nvSpPr>
        <xdr:cNvPr id="748" name="楕円 747"/>
        <xdr:cNvSpPr/>
      </xdr:nvSpPr>
      <xdr:spPr>
        <a:xfrm>
          <a:off x="13652500" y="181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12519</xdr:rowOff>
    </xdr:from>
    <xdr:to>
      <xdr:col>76</xdr:col>
      <xdr:colOff>114300</xdr:colOff>
      <xdr:row>106</xdr:row>
      <xdr:rowOff>46808</xdr:rowOff>
    </xdr:to>
    <xdr:cxnSp macro="">
      <xdr:nvCxnSpPr>
        <xdr:cNvPr id="749" name="直線コネクタ 748"/>
        <xdr:cNvCxnSpPr/>
      </xdr:nvCxnSpPr>
      <xdr:spPr>
        <a:xfrm>
          <a:off x="13703300" y="18186219"/>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84745</xdr:rowOff>
    </xdr:from>
    <xdr:ext cx="405111" cy="259045"/>
    <xdr:sp macro="" textlink="">
      <xdr:nvSpPr>
        <xdr:cNvPr id="750" name="n_1aveValue【公民館】&#10;有形固定資産減価償却率"/>
        <xdr:cNvSpPr txBox="1"/>
      </xdr:nvSpPr>
      <xdr:spPr>
        <a:xfrm>
          <a:off x="15266044" y="1774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115769</xdr:rowOff>
    </xdr:from>
    <xdr:ext cx="405111" cy="259045"/>
    <xdr:sp macro="" textlink="">
      <xdr:nvSpPr>
        <xdr:cNvPr id="751" name="n_2aveValue【公民館】&#10;有形固定資産減価償却率"/>
        <xdr:cNvSpPr txBox="1"/>
      </xdr:nvSpPr>
      <xdr:spPr>
        <a:xfrm>
          <a:off x="143897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macro="" textlink="">
      <xdr:nvSpPr>
        <xdr:cNvPr id="752" name="n_3aveValue【公民館】&#10;有形固定資産減価償却率"/>
        <xdr:cNvSpPr txBox="1"/>
      </xdr:nvSpPr>
      <xdr:spPr>
        <a:xfrm>
          <a:off x="13500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128832</xdr:rowOff>
    </xdr:from>
    <xdr:ext cx="405111" cy="259045"/>
    <xdr:sp macro="" textlink="">
      <xdr:nvSpPr>
        <xdr:cNvPr id="753" name="n_4aveValue【公民館】&#10;有形固定資産減価償却率"/>
        <xdr:cNvSpPr txBox="1"/>
      </xdr:nvSpPr>
      <xdr:spPr>
        <a:xfrm>
          <a:off x="12611744" y="1778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121393</xdr:rowOff>
    </xdr:from>
    <xdr:ext cx="405111" cy="259045"/>
    <xdr:sp macro="" textlink="">
      <xdr:nvSpPr>
        <xdr:cNvPr id="754" name="n_1mainValue【公民館】&#10;有形固定資産減価償却率"/>
        <xdr:cNvSpPr txBox="1"/>
      </xdr:nvSpPr>
      <xdr:spPr>
        <a:xfrm>
          <a:off x="15266044" y="1829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88735</xdr:rowOff>
    </xdr:from>
    <xdr:ext cx="405111" cy="259045"/>
    <xdr:sp macro="" textlink="">
      <xdr:nvSpPr>
        <xdr:cNvPr id="755" name="n_2mainValue【公民館】&#10;有形固定資産減価償却率"/>
        <xdr:cNvSpPr txBox="1"/>
      </xdr:nvSpPr>
      <xdr:spPr>
        <a:xfrm>
          <a:off x="14389744" y="1826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54446</xdr:rowOff>
    </xdr:from>
    <xdr:ext cx="405111" cy="259045"/>
    <xdr:sp macro="" textlink="">
      <xdr:nvSpPr>
        <xdr:cNvPr id="756" name="n_3mainValue【公民館】&#10;有形固定資産減価償却率"/>
        <xdr:cNvSpPr txBox="1"/>
      </xdr:nvSpPr>
      <xdr:spPr>
        <a:xfrm>
          <a:off x="13500744" y="1822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7" name="正方形/長方形 75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8" name="正方形/長方形 75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9" name="正方形/長方形 75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60" name="正方形/長方形 75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1" name="正方形/長方形 76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2" name="正方形/長方形 76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3" name="正方形/長方形 76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4" name="正方形/長方形 76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5" name="テキスト ボックス 76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6" name="直線コネクタ 76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7" name="直線コネクタ 76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8" name="テキスト ボックス 76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9" name="直線コネクタ 76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70" name="テキスト ボックス 76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71" name="直線コネクタ 77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72" name="テキスト ボックス 77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73" name="直線コネクタ 77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74" name="テキスト ボックス 77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75" name="直線コネクタ 77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76" name="テキスト ボックス 77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7" name="直線コネクタ 77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8" name="テキスト ボックス 77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9" name="直線コネクタ 77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0" name="テキスト ボックス 77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8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102326</xdr:rowOff>
    </xdr:from>
    <xdr:to>
      <xdr:col>116</xdr:col>
      <xdr:colOff>62864</xdr:colOff>
      <xdr:row>108</xdr:row>
      <xdr:rowOff>167639</xdr:rowOff>
    </xdr:to>
    <xdr:cxnSp macro="">
      <xdr:nvCxnSpPr>
        <xdr:cNvPr id="782" name="直線コネクタ 781"/>
        <xdr:cNvCxnSpPr/>
      </xdr:nvCxnSpPr>
      <xdr:spPr>
        <a:xfrm flipV="1">
          <a:off x="22160864" y="17247326"/>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16</xdr:rowOff>
    </xdr:from>
    <xdr:ext cx="469744" cy="259045"/>
    <xdr:sp macro="" textlink="">
      <xdr:nvSpPr>
        <xdr:cNvPr id="783" name="【公民館】&#10;一人当たり面積最小値テキスト"/>
        <xdr:cNvSpPr txBox="1"/>
      </xdr:nvSpPr>
      <xdr:spPr>
        <a:xfrm>
          <a:off x="22199600" y="1868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167639</xdr:rowOff>
    </xdr:from>
    <xdr:to>
      <xdr:col>116</xdr:col>
      <xdr:colOff>152400</xdr:colOff>
      <xdr:row>108</xdr:row>
      <xdr:rowOff>167639</xdr:rowOff>
    </xdr:to>
    <xdr:cxnSp macro="">
      <xdr:nvCxnSpPr>
        <xdr:cNvPr id="784" name="直線コネクタ 783"/>
        <xdr:cNvCxnSpPr/>
      </xdr:nvCxnSpPr>
      <xdr:spPr>
        <a:xfrm>
          <a:off x="22072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49003</xdr:rowOff>
    </xdr:from>
    <xdr:ext cx="469744" cy="259045"/>
    <xdr:sp macro="" textlink="">
      <xdr:nvSpPr>
        <xdr:cNvPr id="785" name="【公民館】&#10;一人当たり面積最大値テキスト"/>
        <xdr:cNvSpPr txBox="1"/>
      </xdr:nvSpPr>
      <xdr:spPr>
        <a:xfrm>
          <a:off x="22199600" y="1702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102326</xdr:rowOff>
    </xdr:from>
    <xdr:to>
      <xdr:col>116</xdr:col>
      <xdr:colOff>152400</xdr:colOff>
      <xdr:row>100</xdr:row>
      <xdr:rowOff>102326</xdr:rowOff>
    </xdr:to>
    <xdr:cxnSp macro="">
      <xdr:nvCxnSpPr>
        <xdr:cNvPr id="786" name="直線コネクタ 785"/>
        <xdr:cNvCxnSpPr/>
      </xdr:nvCxnSpPr>
      <xdr:spPr>
        <a:xfrm>
          <a:off x="22072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53176</xdr:rowOff>
    </xdr:from>
    <xdr:ext cx="469744" cy="259045"/>
    <xdr:sp macro="" textlink="">
      <xdr:nvSpPr>
        <xdr:cNvPr id="787" name="【公民館】&#10;一人当たり面積平均値テキスト"/>
        <xdr:cNvSpPr txBox="1"/>
      </xdr:nvSpPr>
      <xdr:spPr>
        <a:xfrm>
          <a:off x="22199600" y="182268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30299</xdr:rowOff>
    </xdr:from>
    <xdr:to>
      <xdr:col>116</xdr:col>
      <xdr:colOff>114300</xdr:colOff>
      <xdr:row>107</xdr:row>
      <xdr:rowOff>131899</xdr:rowOff>
    </xdr:to>
    <xdr:sp macro="" textlink="">
      <xdr:nvSpPr>
        <xdr:cNvPr id="788" name="フローチャート: 判断 787"/>
        <xdr:cNvSpPr/>
      </xdr:nvSpPr>
      <xdr:spPr>
        <a:xfrm>
          <a:off x="22110700" y="1837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43362</xdr:rowOff>
    </xdr:from>
    <xdr:to>
      <xdr:col>112</xdr:col>
      <xdr:colOff>38100</xdr:colOff>
      <xdr:row>107</xdr:row>
      <xdr:rowOff>144962</xdr:rowOff>
    </xdr:to>
    <xdr:sp macro="" textlink="">
      <xdr:nvSpPr>
        <xdr:cNvPr id="789" name="フローチャート: 判断 788"/>
        <xdr:cNvSpPr/>
      </xdr:nvSpPr>
      <xdr:spPr>
        <a:xfrm>
          <a:off x="212725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62956</xdr:rowOff>
    </xdr:from>
    <xdr:to>
      <xdr:col>107</xdr:col>
      <xdr:colOff>101600</xdr:colOff>
      <xdr:row>107</xdr:row>
      <xdr:rowOff>164556</xdr:rowOff>
    </xdr:to>
    <xdr:sp macro="" textlink="">
      <xdr:nvSpPr>
        <xdr:cNvPr id="790" name="フローチャート: 判断 789"/>
        <xdr:cNvSpPr/>
      </xdr:nvSpPr>
      <xdr:spPr>
        <a:xfrm>
          <a:off x="20383500" y="1840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49893</xdr:rowOff>
    </xdr:from>
    <xdr:to>
      <xdr:col>102</xdr:col>
      <xdr:colOff>165100</xdr:colOff>
      <xdr:row>107</xdr:row>
      <xdr:rowOff>151493</xdr:rowOff>
    </xdr:to>
    <xdr:sp macro="" textlink="">
      <xdr:nvSpPr>
        <xdr:cNvPr id="791" name="フローチャート: 判断 790"/>
        <xdr:cNvSpPr/>
      </xdr:nvSpPr>
      <xdr:spPr>
        <a:xfrm>
          <a:off x="19494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46627</xdr:rowOff>
    </xdr:from>
    <xdr:to>
      <xdr:col>98</xdr:col>
      <xdr:colOff>38100</xdr:colOff>
      <xdr:row>107</xdr:row>
      <xdr:rowOff>148227</xdr:rowOff>
    </xdr:to>
    <xdr:sp macro="" textlink="">
      <xdr:nvSpPr>
        <xdr:cNvPr id="792" name="フローチャート: 判断 791"/>
        <xdr:cNvSpPr/>
      </xdr:nvSpPr>
      <xdr:spPr>
        <a:xfrm>
          <a:off x="18605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3" name="テキスト ボックス 79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4" name="テキスト ボックス 79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5" name="テキスト ボックス 79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6" name="テキスト ボックス 79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7" name="テキスト ボックス 79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85816</xdr:rowOff>
    </xdr:from>
    <xdr:to>
      <xdr:col>116</xdr:col>
      <xdr:colOff>114300</xdr:colOff>
      <xdr:row>108</xdr:row>
      <xdr:rowOff>15966</xdr:rowOff>
    </xdr:to>
    <xdr:sp macro="" textlink="">
      <xdr:nvSpPr>
        <xdr:cNvPr id="798" name="楕円 797"/>
        <xdr:cNvSpPr/>
      </xdr:nvSpPr>
      <xdr:spPr>
        <a:xfrm>
          <a:off x="221107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64243</xdr:rowOff>
    </xdr:from>
    <xdr:ext cx="469744" cy="259045"/>
    <xdr:sp macro="" textlink="">
      <xdr:nvSpPr>
        <xdr:cNvPr id="799" name="【公民館】&#10;一人当たり面積該当値テキスト"/>
        <xdr:cNvSpPr txBox="1"/>
      </xdr:nvSpPr>
      <xdr:spPr>
        <a:xfrm>
          <a:off x="22199600"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85816</xdr:rowOff>
    </xdr:from>
    <xdr:to>
      <xdr:col>112</xdr:col>
      <xdr:colOff>38100</xdr:colOff>
      <xdr:row>108</xdr:row>
      <xdr:rowOff>15966</xdr:rowOff>
    </xdr:to>
    <xdr:sp macro="" textlink="">
      <xdr:nvSpPr>
        <xdr:cNvPr id="800" name="楕円 799"/>
        <xdr:cNvSpPr/>
      </xdr:nvSpPr>
      <xdr:spPr>
        <a:xfrm>
          <a:off x="21272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136616</xdr:rowOff>
    </xdr:from>
    <xdr:to>
      <xdr:col>116</xdr:col>
      <xdr:colOff>63500</xdr:colOff>
      <xdr:row>107</xdr:row>
      <xdr:rowOff>136616</xdr:rowOff>
    </xdr:to>
    <xdr:cxnSp macro="">
      <xdr:nvCxnSpPr>
        <xdr:cNvPr id="801" name="直線コネクタ 800"/>
        <xdr:cNvCxnSpPr/>
      </xdr:nvCxnSpPr>
      <xdr:spPr>
        <a:xfrm>
          <a:off x="21323300" y="184817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85816</xdr:rowOff>
    </xdr:from>
    <xdr:to>
      <xdr:col>107</xdr:col>
      <xdr:colOff>101600</xdr:colOff>
      <xdr:row>108</xdr:row>
      <xdr:rowOff>15966</xdr:rowOff>
    </xdr:to>
    <xdr:sp macro="" textlink="">
      <xdr:nvSpPr>
        <xdr:cNvPr id="802" name="楕円 801"/>
        <xdr:cNvSpPr/>
      </xdr:nvSpPr>
      <xdr:spPr>
        <a:xfrm>
          <a:off x="20383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136616</xdr:rowOff>
    </xdr:from>
    <xdr:to>
      <xdr:col>111</xdr:col>
      <xdr:colOff>177800</xdr:colOff>
      <xdr:row>107</xdr:row>
      <xdr:rowOff>136616</xdr:rowOff>
    </xdr:to>
    <xdr:cxnSp macro="">
      <xdr:nvCxnSpPr>
        <xdr:cNvPr id="803" name="直線コネクタ 802"/>
        <xdr:cNvCxnSpPr/>
      </xdr:nvCxnSpPr>
      <xdr:spPr>
        <a:xfrm>
          <a:off x="20434300" y="184817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85816</xdr:rowOff>
    </xdr:from>
    <xdr:to>
      <xdr:col>102</xdr:col>
      <xdr:colOff>165100</xdr:colOff>
      <xdr:row>108</xdr:row>
      <xdr:rowOff>15966</xdr:rowOff>
    </xdr:to>
    <xdr:sp macro="" textlink="">
      <xdr:nvSpPr>
        <xdr:cNvPr id="804" name="楕円 803"/>
        <xdr:cNvSpPr/>
      </xdr:nvSpPr>
      <xdr:spPr>
        <a:xfrm>
          <a:off x="19494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136616</xdr:rowOff>
    </xdr:from>
    <xdr:to>
      <xdr:col>107</xdr:col>
      <xdr:colOff>50800</xdr:colOff>
      <xdr:row>107</xdr:row>
      <xdr:rowOff>136616</xdr:rowOff>
    </xdr:to>
    <xdr:cxnSp macro="">
      <xdr:nvCxnSpPr>
        <xdr:cNvPr id="805" name="直線コネクタ 804"/>
        <xdr:cNvCxnSpPr/>
      </xdr:nvCxnSpPr>
      <xdr:spPr>
        <a:xfrm>
          <a:off x="19545300" y="184817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161489</xdr:rowOff>
    </xdr:from>
    <xdr:ext cx="469744" cy="259045"/>
    <xdr:sp macro="" textlink="">
      <xdr:nvSpPr>
        <xdr:cNvPr id="806" name="n_1aveValue【公民館】&#10;一人当たり面積"/>
        <xdr:cNvSpPr txBox="1"/>
      </xdr:nvSpPr>
      <xdr:spPr>
        <a:xfrm>
          <a:off x="21075727" y="1816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9633</xdr:rowOff>
    </xdr:from>
    <xdr:ext cx="469744" cy="259045"/>
    <xdr:sp macro="" textlink="">
      <xdr:nvSpPr>
        <xdr:cNvPr id="807" name="n_2aveValue【公民館】&#10;一人当たり面積"/>
        <xdr:cNvSpPr txBox="1"/>
      </xdr:nvSpPr>
      <xdr:spPr>
        <a:xfrm>
          <a:off x="20199427" y="18183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168020</xdr:rowOff>
    </xdr:from>
    <xdr:ext cx="469744" cy="259045"/>
    <xdr:sp macro="" textlink="">
      <xdr:nvSpPr>
        <xdr:cNvPr id="808" name="n_3aveValue【公民館】&#10;一人当たり面積"/>
        <xdr:cNvSpPr txBox="1"/>
      </xdr:nvSpPr>
      <xdr:spPr>
        <a:xfrm>
          <a:off x="193104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164754</xdr:rowOff>
    </xdr:from>
    <xdr:ext cx="469744" cy="259045"/>
    <xdr:sp macro="" textlink="">
      <xdr:nvSpPr>
        <xdr:cNvPr id="809" name="n_4aveValue【公民館】&#10;一人当たり面積"/>
        <xdr:cNvSpPr txBox="1"/>
      </xdr:nvSpPr>
      <xdr:spPr>
        <a:xfrm>
          <a:off x="18421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7093</xdr:rowOff>
    </xdr:from>
    <xdr:ext cx="469744" cy="259045"/>
    <xdr:sp macro="" textlink="">
      <xdr:nvSpPr>
        <xdr:cNvPr id="810" name="n_1mainValue【公民館】&#10;一人当たり面積"/>
        <xdr:cNvSpPr txBox="1"/>
      </xdr:nvSpPr>
      <xdr:spPr>
        <a:xfrm>
          <a:off x="21075727" y="1852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7093</xdr:rowOff>
    </xdr:from>
    <xdr:ext cx="469744" cy="259045"/>
    <xdr:sp macro="" textlink="">
      <xdr:nvSpPr>
        <xdr:cNvPr id="811" name="n_2mainValue【公民館】&#10;一人当たり面積"/>
        <xdr:cNvSpPr txBox="1"/>
      </xdr:nvSpPr>
      <xdr:spPr>
        <a:xfrm>
          <a:off x="20199427" y="1852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7093</xdr:rowOff>
    </xdr:from>
    <xdr:ext cx="469744" cy="259045"/>
    <xdr:sp macro="" textlink="">
      <xdr:nvSpPr>
        <xdr:cNvPr id="812" name="n_3mainValue【公民館】&#10;一人当たり面積"/>
        <xdr:cNvSpPr txBox="1"/>
      </xdr:nvSpPr>
      <xdr:spPr>
        <a:xfrm>
          <a:off x="19310427" y="1852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3" name="正方形/長方形 81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4" name="正方形/長方形 81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5" name="テキスト ボックス 81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い施設は、認定こども園・幼稚園・保育所、学校施設、公営住宅、児童館及び公民館となっている。特に、児童館の減価償却率は９０％を超え老朽化が顕著となっている一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人当たり面積は類似団体を大きく下回っており維持管理費用は比較的抑えられている。老朽化についても老朽箇所の改修・修繕を随時行っており問題なく使用できている。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なお、学校施設については、小中学校への空調整備等によって、公営住宅については、長寿命化計画に基づく改修工事によって減価償却率は減少した。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道路、橋りょう・トンネルについては、減価償却率、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人当たり面積ともに類似団体を下回っているが、当市は人口増加市であり道路開発は今後も続くと想定されるため、将来的な負担の増加に注意し計画的な更新等を進めていく必要がある。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和歌山県岩出市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53,994
53,575
38.51
18,145,314
17,607,186
493,976
10,462,711
6,293,956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41</xdr:row>
      <xdr:rowOff>64770</xdr:rowOff>
    </xdr:to>
    <xdr:cxnSp macro="">
      <xdr:nvCxnSpPr>
        <xdr:cNvPr id="58" name="直線コネクタ 57"/>
        <xdr:cNvCxnSpPr/>
      </xdr:nvCxnSpPr>
      <xdr:spPr>
        <a:xfrm flipV="1">
          <a:off x="4634865" y="5714456"/>
          <a:ext cx="0" cy="1379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68597</xdr:rowOff>
    </xdr:from>
    <xdr:ext cx="405111" cy="259045"/>
    <xdr:sp macro="" textlink="">
      <xdr:nvSpPr>
        <xdr:cNvPr id="59" name="【図書館】&#10;有形固定資産減価償却率最小値テキスト"/>
        <xdr:cNvSpPr txBox="1"/>
      </xdr:nvSpPr>
      <xdr:spPr>
        <a:xfrm>
          <a:off x="4673600" y="709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64770</xdr:rowOff>
    </xdr:from>
    <xdr:to>
      <xdr:col>24</xdr:col>
      <xdr:colOff>152400</xdr:colOff>
      <xdr:row>41</xdr:row>
      <xdr:rowOff>64770</xdr:rowOff>
    </xdr:to>
    <xdr:cxnSp macro="">
      <xdr:nvCxnSpPr>
        <xdr:cNvPr id="60" name="直線コネクタ 59"/>
        <xdr:cNvCxnSpPr/>
      </xdr:nvCxnSpPr>
      <xdr:spPr>
        <a:xfrm>
          <a:off x="4546600" y="709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xdr:cNvSpPr txBox="1"/>
      </xdr:nvSpPr>
      <xdr:spPr>
        <a:xfrm>
          <a:off x="4673600" y="548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xdr:cNvCxnSpPr/>
      </xdr:nvCxnSpPr>
      <xdr:spPr>
        <a:xfrm>
          <a:off x="4546600" y="571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5460</xdr:rowOff>
    </xdr:from>
    <xdr:ext cx="405111" cy="259045"/>
    <xdr:sp macro="" textlink="">
      <xdr:nvSpPr>
        <xdr:cNvPr id="63" name="【図書館】&#10;有形固定資産減価償却率平均値テキスト"/>
        <xdr:cNvSpPr txBox="1"/>
      </xdr:nvSpPr>
      <xdr:spPr>
        <a:xfrm>
          <a:off x="4673600" y="6349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27033</xdr:rowOff>
    </xdr:from>
    <xdr:to>
      <xdr:col>24</xdr:col>
      <xdr:colOff>114300</xdr:colOff>
      <xdr:row>37</xdr:row>
      <xdr:rowOff>128633</xdr:rowOff>
    </xdr:to>
    <xdr:sp macro="" textlink="">
      <xdr:nvSpPr>
        <xdr:cNvPr id="64" name="フローチャート: 判断 63"/>
        <xdr:cNvSpPr/>
      </xdr:nvSpPr>
      <xdr:spPr>
        <a:xfrm>
          <a:off x="45847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165826</xdr:rowOff>
    </xdr:from>
    <xdr:to>
      <xdr:col>20</xdr:col>
      <xdr:colOff>38100</xdr:colOff>
      <xdr:row>37</xdr:row>
      <xdr:rowOff>95976</xdr:rowOff>
    </xdr:to>
    <xdr:sp macro="" textlink="">
      <xdr:nvSpPr>
        <xdr:cNvPr id="65" name="フローチャート: 判断 64"/>
        <xdr:cNvSpPr/>
      </xdr:nvSpPr>
      <xdr:spPr>
        <a:xfrm>
          <a:off x="3746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149497</xdr:rowOff>
    </xdr:from>
    <xdr:to>
      <xdr:col>15</xdr:col>
      <xdr:colOff>101600</xdr:colOff>
      <xdr:row>37</xdr:row>
      <xdr:rowOff>79647</xdr:rowOff>
    </xdr:to>
    <xdr:sp macro="" textlink="">
      <xdr:nvSpPr>
        <xdr:cNvPr id="66" name="フローチャート: 判断 65"/>
        <xdr:cNvSpPr/>
      </xdr:nvSpPr>
      <xdr:spPr>
        <a:xfrm>
          <a:off x="2857500" y="632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4173</xdr:rowOff>
    </xdr:from>
    <xdr:to>
      <xdr:col>10</xdr:col>
      <xdr:colOff>165100</xdr:colOff>
      <xdr:row>37</xdr:row>
      <xdr:rowOff>105773</xdr:rowOff>
    </xdr:to>
    <xdr:sp macro="" textlink="">
      <xdr:nvSpPr>
        <xdr:cNvPr id="67" name="フローチャート: 判断 66"/>
        <xdr:cNvSpPr/>
      </xdr:nvSpPr>
      <xdr:spPr>
        <a:xfrm>
          <a:off x="1968500" y="634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7439</xdr:rowOff>
    </xdr:from>
    <xdr:to>
      <xdr:col>6</xdr:col>
      <xdr:colOff>38100</xdr:colOff>
      <xdr:row>37</xdr:row>
      <xdr:rowOff>109039</xdr:rowOff>
    </xdr:to>
    <xdr:sp macro="" textlink="">
      <xdr:nvSpPr>
        <xdr:cNvPr id="68" name="フローチャート: 判断 67"/>
        <xdr:cNvSpPr/>
      </xdr:nvSpPr>
      <xdr:spPr>
        <a:xfrm>
          <a:off x="1079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74" name="楕円 73"/>
        <xdr:cNvSpPr/>
      </xdr:nvSpPr>
      <xdr:spPr>
        <a:xfrm>
          <a:off x="45847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93997</xdr:rowOff>
    </xdr:from>
    <xdr:ext cx="405111" cy="259045"/>
    <xdr:sp macro="" textlink="">
      <xdr:nvSpPr>
        <xdr:cNvPr id="75" name="【図書館】&#10;有形固定資産減価償却率該当値テキスト"/>
        <xdr:cNvSpPr txBox="1"/>
      </xdr:nvSpPr>
      <xdr:spPr>
        <a:xfrm>
          <a:off x="4673600"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35197</xdr:rowOff>
    </xdr:from>
    <xdr:to>
      <xdr:col>20</xdr:col>
      <xdr:colOff>38100</xdr:colOff>
      <xdr:row>36</xdr:row>
      <xdr:rowOff>136797</xdr:rowOff>
    </xdr:to>
    <xdr:sp macro="" textlink="">
      <xdr:nvSpPr>
        <xdr:cNvPr id="76" name="楕円 75"/>
        <xdr:cNvSpPr/>
      </xdr:nvSpPr>
      <xdr:spPr>
        <a:xfrm>
          <a:off x="3746500" y="620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85997</xdr:rowOff>
    </xdr:from>
    <xdr:to>
      <xdr:col>24</xdr:col>
      <xdr:colOff>63500</xdr:colOff>
      <xdr:row>36</xdr:row>
      <xdr:rowOff>121920</xdr:rowOff>
    </xdr:to>
    <xdr:cxnSp macro="">
      <xdr:nvCxnSpPr>
        <xdr:cNvPr id="77" name="直線コネクタ 76"/>
        <xdr:cNvCxnSpPr/>
      </xdr:nvCxnSpPr>
      <xdr:spPr>
        <a:xfrm>
          <a:off x="3797300" y="625819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170724</xdr:rowOff>
    </xdr:from>
    <xdr:to>
      <xdr:col>15</xdr:col>
      <xdr:colOff>101600</xdr:colOff>
      <xdr:row>36</xdr:row>
      <xdr:rowOff>100874</xdr:rowOff>
    </xdr:to>
    <xdr:sp macro="" textlink="">
      <xdr:nvSpPr>
        <xdr:cNvPr id="78" name="楕円 77"/>
        <xdr:cNvSpPr/>
      </xdr:nvSpPr>
      <xdr:spPr>
        <a:xfrm>
          <a:off x="2857500" y="617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50074</xdr:rowOff>
    </xdr:from>
    <xdr:to>
      <xdr:col>19</xdr:col>
      <xdr:colOff>177800</xdr:colOff>
      <xdr:row>36</xdr:row>
      <xdr:rowOff>85997</xdr:rowOff>
    </xdr:to>
    <xdr:cxnSp macro="">
      <xdr:nvCxnSpPr>
        <xdr:cNvPr id="79" name="直線コネクタ 78"/>
        <xdr:cNvCxnSpPr/>
      </xdr:nvCxnSpPr>
      <xdr:spPr>
        <a:xfrm>
          <a:off x="2908300" y="622227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133169</xdr:rowOff>
    </xdr:from>
    <xdr:to>
      <xdr:col>10</xdr:col>
      <xdr:colOff>165100</xdr:colOff>
      <xdr:row>36</xdr:row>
      <xdr:rowOff>63319</xdr:rowOff>
    </xdr:to>
    <xdr:sp macro="" textlink="">
      <xdr:nvSpPr>
        <xdr:cNvPr id="80" name="楕円 79"/>
        <xdr:cNvSpPr/>
      </xdr:nvSpPr>
      <xdr:spPr>
        <a:xfrm>
          <a:off x="1968500" y="613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12519</xdr:rowOff>
    </xdr:from>
    <xdr:to>
      <xdr:col>15</xdr:col>
      <xdr:colOff>50800</xdr:colOff>
      <xdr:row>36</xdr:row>
      <xdr:rowOff>50074</xdr:rowOff>
    </xdr:to>
    <xdr:cxnSp macro="">
      <xdr:nvCxnSpPr>
        <xdr:cNvPr id="81" name="直線コネクタ 80"/>
        <xdr:cNvCxnSpPr/>
      </xdr:nvCxnSpPr>
      <xdr:spPr>
        <a:xfrm>
          <a:off x="2019300" y="618471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87103</xdr:rowOff>
    </xdr:from>
    <xdr:ext cx="405111" cy="259045"/>
    <xdr:sp macro="" textlink="">
      <xdr:nvSpPr>
        <xdr:cNvPr id="82" name="n_1aveValue【図書館】&#10;有形固定資産減価償却率"/>
        <xdr:cNvSpPr txBox="1"/>
      </xdr:nvSpPr>
      <xdr:spPr>
        <a:xfrm>
          <a:off x="3582044" y="643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70774</xdr:rowOff>
    </xdr:from>
    <xdr:ext cx="405111" cy="259045"/>
    <xdr:sp macro="" textlink="">
      <xdr:nvSpPr>
        <xdr:cNvPr id="83" name="n_2aveValue【図書館】&#10;有形固定資産減価償却率"/>
        <xdr:cNvSpPr txBox="1"/>
      </xdr:nvSpPr>
      <xdr:spPr>
        <a:xfrm>
          <a:off x="2705744" y="6414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96900</xdr:rowOff>
    </xdr:from>
    <xdr:ext cx="405111" cy="259045"/>
    <xdr:sp macro="" textlink="">
      <xdr:nvSpPr>
        <xdr:cNvPr id="84" name="n_3aveValue【図書館】&#10;有形固定資産減価償却率"/>
        <xdr:cNvSpPr txBox="1"/>
      </xdr:nvSpPr>
      <xdr:spPr>
        <a:xfrm>
          <a:off x="1816744" y="644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125566</xdr:rowOff>
    </xdr:from>
    <xdr:ext cx="405111" cy="259045"/>
    <xdr:sp macro="" textlink="">
      <xdr:nvSpPr>
        <xdr:cNvPr id="85" name="n_4aveValue【図書館】&#10;有形固定資産減価償却率"/>
        <xdr:cNvSpPr txBox="1"/>
      </xdr:nvSpPr>
      <xdr:spPr>
        <a:xfrm>
          <a:off x="9277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153324</xdr:rowOff>
    </xdr:from>
    <xdr:ext cx="405111" cy="259045"/>
    <xdr:sp macro="" textlink="">
      <xdr:nvSpPr>
        <xdr:cNvPr id="86" name="n_1mainValue【図書館】&#10;有形固定資産減価償却率"/>
        <xdr:cNvSpPr txBox="1"/>
      </xdr:nvSpPr>
      <xdr:spPr>
        <a:xfrm>
          <a:off x="3582044" y="598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117401</xdr:rowOff>
    </xdr:from>
    <xdr:ext cx="405111" cy="259045"/>
    <xdr:sp macro="" textlink="">
      <xdr:nvSpPr>
        <xdr:cNvPr id="87" name="n_2mainValue【図書館】&#10;有形固定資産減価償却率"/>
        <xdr:cNvSpPr txBox="1"/>
      </xdr:nvSpPr>
      <xdr:spPr>
        <a:xfrm>
          <a:off x="2705744" y="594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79846</xdr:rowOff>
    </xdr:from>
    <xdr:ext cx="405111" cy="259045"/>
    <xdr:sp macro="" textlink="">
      <xdr:nvSpPr>
        <xdr:cNvPr id="88" name="n_3mainValue【図書館】&#10;有形固定資産減価償却率"/>
        <xdr:cNvSpPr txBox="1"/>
      </xdr:nvSpPr>
      <xdr:spPr>
        <a:xfrm>
          <a:off x="1816744" y="5909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9" name="直線コネクタ 98"/>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0" name="テキスト ボックス 99"/>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3" name="直線コネクタ 102"/>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4" name="テキスト ボックス 103"/>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6" name="テキスト ボックス 10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19050</xdr:rowOff>
    </xdr:from>
    <xdr:to>
      <xdr:col>54</xdr:col>
      <xdr:colOff>189865</xdr:colOff>
      <xdr:row>41</xdr:row>
      <xdr:rowOff>7620</xdr:rowOff>
    </xdr:to>
    <xdr:cxnSp macro="">
      <xdr:nvCxnSpPr>
        <xdr:cNvPr id="108" name="直線コネクタ 107"/>
        <xdr:cNvCxnSpPr/>
      </xdr:nvCxnSpPr>
      <xdr:spPr>
        <a:xfrm flipV="1">
          <a:off x="10476865" y="584835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09" name="【図書館】&#10;一人当たり面積最小値テキスト"/>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0" name="直線コネクタ 109"/>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137177</xdr:rowOff>
    </xdr:from>
    <xdr:ext cx="469744" cy="259045"/>
    <xdr:sp macro="" textlink="">
      <xdr:nvSpPr>
        <xdr:cNvPr id="111" name="【図書館】&#10;一人当たり面積最大値テキスト"/>
        <xdr:cNvSpPr txBox="1"/>
      </xdr:nvSpPr>
      <xdr:spPr>
        <a:xfrm>
          <a:off x="10515600" y="562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19050</xdr:rowOff>
    </xdr:from>
    <xdr:to>
      <xdr:col>55</xdr:col>
      <xdr:colOff>88900</xdr:colOff>
      <xdr:row>34</xdr:row>
      <xdr:rowOff>19050</xdr:rowOff>
    </xdr:to>
    <xdr:cxnSp macro="">
      <xdr:nvCxnSpPr>
        <xdr:cNvPr id="112" name="直線コネクタ 111"/>
        <xdr:cNvCxnSpPr/>
      </xdr:nvCxnSpPr>
      <xdr:spPr>
        <a:xfrm>
          <a:off x="10388600" y="584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55262</xdr:rowOff>
    </xdr:from>
    <xdr:ext cx="469744" cy="259045"/>
    <xdr:sp macro="" textlink="">
      <xdr:nvSpPr>
        <xdr:cNvPr id="113" name="【図書館】&#10;一人当たり面積平均値テキスト"/>
        <xdr:cNvSpPr txBox="1"/>
      </xdr:nvSpPr>
      <xdr:spPr>
        <a:xfrm>
          <a:off x="10515600" y="6741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76835</xdr:rowOff>
    </xdr:from>
    <xdr:to>
      <xdr:col>55</xdr:col>
      <xdr:colOff>50800</xdr:colOff>
      <xdr:row>40</xdr:row>
      <xdr:rowOff>6985</xdr:rowOff>
    </xdr:to>
    <xdr:sp macro="" textlink="">
      <xdr:nvSpPr>
        <xdr:cNvPr id="114" name="フローチャート: 判断 113"/>
        <xdr:cNvSpPr/>
      </xdr:nvSpPr>
      <xdr:spPr>
        <a:xfrm>
          <a:off x="104267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76835</xdr:rowOff>
    </xdr:from>
    <xdr:to>
      <xdr:col>50</xdr:col>
      <xdr:colOff>165100</xdr:colOff>
      <xdr:row>40</xdr:row>
      <xdr:rowOff>6985</xdr:rowOff>
    </xdr:to>
    <xdr:sp macro="" textlink="">
      <xdr:nvSpPr>
        <xdr:cNvPr id="115" name="フローチャート: 判断 114"/>
        <xdr:cNvSpPr/>
      </xdr:nvSpPr>
      <xdr:spPr>
        <a:xfrm>
          <a:off x="9588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76835</xdr:rowOff>
    </xdr:from>
    <xdr:to>
      <xdr:col>46</xdr:col>
      <xdr:colOff>38100</xdr:colOff>
      <xdr:row>40</xdr:row>
      <xdr:rowOff>6985</xdr:rowOff>
    </xdr:to>
    <xdr:sp macro="" textlink="">
      <xdr:nvSpPr>
        <xdr:cNvPr id="116" name="フローチャート: 判断 115"/>
        <xdr:cNvSpPr/>
      </xdr:nvSpPr>
      <xdr:spPr>
        <a:xfrm>
          <a:off x="8699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93980</xdr:rowOff>
    </xdr:from>
    <xdr:to>
      <xdr:col>41</xdr:col>
      <xdr:colOff>101600</xdr:colOff>
      <xdr:row>40</xdr:row>
      <xdr:rowOff>24130</xdr:rowOff>
    </xdr:to>
    <xdr:sp macro="" textlink="">
      <xdr:nvSpPr>
        <xdr:cNvPr id="117" name="フローチャート: 判断 116"/>
        <xdr:cNvSpPr/>
      </xdr:nvSpPr>
      <xdr:spPr>
        <a:xfrm>
          <a:off x="7810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93980</xdr:rowOff>
    </xdr:from>
    <xdr:to>
      <xdr:col>36</xdr:col>
      <xdr:colOff>165100</xdr:colOff>
      <xdr:row>40</xdr:row>
      <xdr:rowOff>24130</xdr:rowOff>
    </xdr:to>
    <xdr:sp macro="" textlink="">
      <xdr:nvSpPr>
        <xdr:cNvPr id="118" name="フローチャート: 判断 117"/>
        <xdr:cNvSpPr/>
      </xdr:nvSpPr>
      <xdr:spPr>
        <a:xfrm>
          <a:off x="6921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93980</xdr:rowOff>
    </xdr:from>
    <xdr:to>
      <xdr:col>55</xdr:col>
      <xdr:colOff>50800</xdr:colOff>
      <xdr:row>39</xdr:row>
      <xdr:rowOff>24130</xdr:rowOff>
    </xdr:to>
    <xdr:sp macro="" textlink="">
      <xdr:nvSpPr>
        <xdr:cNvPr id="124" name="楕円 123"/>
        <xdr:cNvSpPr/>
      </xdr:nvSpPr>
      <xdr:spPr>
        <a:xfrm>
          <a:off x="10426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116857</xdr:rowOff>
    </xdr:from>
    <xdr:ext cx="469744" cy="259045"/>
    <xdr:sp macro="" textlink="">
      <xdr:nvSpPr>
        <xdr:cNvPr id="125" name="【図書館】&#10;一人当たり面積該当値テキスト"/>
        <xdr:cNvSpPr txBox="1"/>
      </xdr:nvSpPr>
      <xdr:spPr>
        <a:xfrm>
          <a:off x="10515600"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93980</xdr:rowOff>
    </xdr:from>
    <xdr:to>
      <xdr:col>50</xdr:col>
      <xdr:colOff>165100</xdr:colOff>
      <xdr:row>39</xdr:row>
      <xdr:rowOff>24130</xdr:rowOff>
    </xdr:to>
    <xdr:sp macro="" textlink="">
      <xdr:nvSpPr>
        <xdr:cNvPr id="126" name="楕円 125"/>
        <xdr:cNvSpPr/>
      </xdr:nvSpPr>
      <xdr:spPr>
        <a:xfrm>
          <a:off x="9588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144780</xdr:rowOff>
    </xdr:from>
    <xdr:to>
      <xdr:col>55</xdr:col>
      <xdr:colOff>0</xdr:colOff>
      <xdr:row>38</xdr:row>
      <xdr:rowOff>144780</xdr:rowOff>
    </xdr:to>
    <xdr:cxnSp macro="">
      <xdr:nvCxnSpPr>
        <xdr:cNvPr id="127" name="直線コネクタ 126"/>
        <xdr:cNvCxnSpPr/>
      </xdr:nvCxnSpPr>
      <xdr:spPr>
        <a:xfrm>
          <a:off x="9639300" y="66598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93980</xdr:rowOff>
    </xdr:from>
    <xdr:to>
      <xdr:col>46</xdr:col>
      <xdr:colOff>38100</xdr:colOff>
      <xdr:row>39</xdr:row>
      <xdr:rowOff>24130</xdr:rowOff>
    </xdr:to>
    <xdr:sp macro="" textlink="">
      <xdr:nvSpPr>
        <xdr:cNvPr id="128" name="楕円 127"/>
        <xdr:cNvSpPr/>
      </xdr:nvSpPr>
      <xdr:spPr>
        <a:xfrm>
          <a:off x="8699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144780</xdr:rowOff>
    </xdr:from>
    <xdr:to>
      <xdr:col>50</xdr:col>
      <xdr:colOff>114300</xdr:colOff>
      <xdr:row>38</xdr:row>
      <xdr:rowOff>144780</xdr:rowOff>
    </xdr:to>
    <xdr:cxnSp macro="">
      <xdr:nvCxnSpPr>
        <xdr:cNvPr id="129" name="直線コネクタ 128"/>
        <xdr:cNvCxnSpPr/>
      </xdr:nvCxnSpPr>
      <xdr:spPr>
        <a:xfrm>
          <a:off x="8750300" y="6659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93980</xdr:rowOff>
    </xdr:from>
    <xdr:to>
      <xdr:col>41</xdr:col>
      <xdr:colOff>101600</xdr:colOff>
      <xdr:row>39</xdr:row>
      <xdr:rowOff>24130</xdr:rowOff>
    </xdr:to>
    <xdr:sp macro="" textlink="">
      <xdr:nvSpPr>
        <xdr:cNvPr id="130" name="楕円 129"/>
        <xdr:cNvSpPr/>
      </xdr:nvSpPr>
      <xdr:spPr>
        <a:xfrm>
          <a:off x="7810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144780</xdr:rowOff>
    </xdr:from>
    <xdr:to>
      <xdr:col>45</xdr:col>
      <xdr:colOff>177800</xdr:colOff>
      <xdr:row>38</xdr:row>
      <xdr:rowOff>144780</xdr:rowOff>
    </xdr:to>
    <xdr:cxnSp macro="">
      <xdr:nvCxnSpPr>
        <xdr:cNvPr id="131" name="直線コネクタ 130"/>
        <xdr:cNvCxnSpPr/>
      </xdr:nvCxnSpPr>
      <xdr:spPr>
        <a:xfrm>
          <a:off x="7861300" y="6659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169562</xdr:rowOff>
    </xdr:from>
    <xdr:ext cx="469744" cy="259045"/>
    <xdr:sp macro="" textlink="">
      <xdr:nvSpPr>
        <xdr:cNvPr id="132" name="n_1aveValue【図書館】&#10;一人当たり面積"/>
        <xdr:cNvSpPr txBox="1"/>
      </xdr:nvSpPr>
      <xdr:spPr>
        <a:xfrm>
          <a:off x="93917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169562</xdr:rowOff>
    </xdr:from>
    <xdr:ext cx="469744" cy="259045"/>
    <xdr:sp macro="" textlink="">
      <xdr:nvSpPr>
        <xdr:cNvPr id="133" name="n_2aveValue【図書館】&#10;一人当たり面積"/>
        <xdr:cNvSpPr txBox="1"/>
      </xdr:nvSpPr>
      <xdr:spPr>
        <a:xfrm>
          <a:off x="8515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15257</xdr:rowOff>
    </xdr:from>
    <xdr:ext cx="469744" cy="259045"/>
    <xdr:sp macro="" textlink="">
      <xdr:nvSpPr>
        <xdr:cNvPr id="134" name="n_3aveValue【図書館】&#10;一人当たり面積"/>
        <xdr:cNvSpPr txBox="1"/>
      </xdr:nvSpPr>
      <xdr:spPr>
        <a:xfrm>
          <a:off x="762642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40657</xdr:rowOff>
    </xdr:from>
    <xdr:ext cx="469744" cy="259045"/>
    <xdr:sp macro="" textlink="">
      <xdr:nvSpPr>
        <xdr:cNvPr id="135" name="n_4aveValue【図書館】&#10;一人当たり面積"/>
        <xdr:cNvSpPr txBox="1"/>
      </xdr:nvSpPr>
      <xdr:spPr>
        <a:xfrm>
          <a:off x="6737427"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40657</xdr:rowOff>
    </xdr:from>
    <xdr:ext cx="469744" cy="259045"/>
    <xdr:sp macro="" textlink="">
      <xdr:nvSpPr>
        <xdr:cNvPr id="136" name="n_1mainValue【図書館】&#10;一人当たり面積"/>
        <xdr:cNvSpPr txBox="1"/>
      </xdr:nvSpPr>
      <xdr:spPr>
        <a:xfrm>
          <a:off x="939172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40657</xdr:rowOff>
    </xdr:from>
    <xdr:ext cx="469744" cy="259045"/>
    <xdr:sp macro="" textlink="">
      <xdr:nvSpPr>
        <xdr:cNvPr id="137" name="n_2mainValue【図書館】&#10;一人当たり面積"/>
        <xdr:cNvSpPr txBox="1"/>
      </xdr:nvSpPr>
      <xdr:spPr>
        <a:xfrm>
          <a:off x="851542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40657</xdr:rowOff>
    </xdr:from>
    <xdr:ext cx="469744" cy="259045"/>
    <xdr:sp macro="" textlink="">
      <xdr:nvSpPr>
        <xdr:cNvPr id="138" name="n_3mainValue【図書館】&#10;一人当たり面積"/>
        <xdr:cNvSpPr txBox="1"/>
      </xdr:nvSpPr>
      <xdr:spPr>
        <a:xfrm>
          <a:off x="762642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9" name="正方形/長方形 13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0" name="正方形/長方形 13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1" name="正方形/長方形 14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2" name="正方形/長方形 14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3" name="正方形/長方形 14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4" name="正方形/長方形 14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5" name="正方形/長方形 14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6" name="正方形/長方形 14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7" name="テキスト ボックス 14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8" name="直線コネクタ 14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9" name="テキスト ボックス 14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0" name="直線コネクタ 14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1" name="テキスト ボックス 15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2" name="直線コネクタ 15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3" name="テキスト ボックス 15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4" name="直線コネクタ 15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5" name="テキスト ボックス 15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6" name="直線コネクタ 15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7" name="テキスト ボックス 15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8" name="直線コネクタ 15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9" name="テキスト ボックス 15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1" name="テキスト ボックス 16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123825</xdr:rowOff>
    </xdr:from>
    <xdr:to>
      <xdr:col>24</xdr:col>
      <xdr:colOff>62865</xdr:colOff>
      <xdr:row>64</xdr:row>
      <xdr:rowOff>53340</xdr:rowOff>
    </xdr:to>
    <xdr:cxnSp macro="">
      <xdr:nvCxnSpPr>
        <xdr:cNvPr id="163" name="直線コネクタ 162"/>
        <xdr:cNvCxnSpPr/>
      </xdr:nvCxnSpPr>
      <xdr:spPr>
        <a:xfrm flipV="1">
          <a:off x="4634865" y="9553575"/>
          <a:ext cx="0" cy="1472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64" name="【体育館・プール】&#10;有形固定資産減価償却率最小値テキスト"/>
        <xdr:cNvSpPr txBox="1"/>
      </xdr:nvSpPr>
      <xdr:spPr>
        <a:xfrm>
          <a:off x="4673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65" name="直線コネクタ 164"/>
        <xdr:cNvCxnSpPr/>
      </xdr:nvCxnSpPr>
      <xdr:spPr>
        <a:xfrm>
          <a:off x="4546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70502</xdr:rowOff>
    </xdr:from>
    <xdr:ext cx="405111" cy="259045"/>
    <xdr:sp macro="" textlink="">
      <xdr:nvSpPr>
        <xdr:cNvPr id="166" name="【体育館・プール】&#10;有形固定資産減価償却率最大値テキスト"/>
        <xdr:cNvSpPr txBox="1"/>
      </xdr:nvSpPr>
      <xdr:spPr>
        <a:xfrm>
          <a:off x="4673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123825</xdr:rowOff>
    </xdr:from>
    <xdr:to>
      <xdr:col>24</xdr:col>
      <xdr:colOff>152400</xdr:colOff>
      <xdr:row>55</xdr:row>
      <xdr:rowOff>123825</xdr:rowOff>
    </xdr:to>
    <xdr:cxnSp macro="">
      <xdr:nvCxnSpPr>
        <xdr:cNvPr id="167" name="直線コネクタ 166"/>
        <xdr:cNvCxnSpPr/>
      </xdr:nvCxnSpPr>
      <xdr:spPr>
        <a:xfrm>
          <a:off x="4546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10177</xdr:rowOff>
    </xdr:from>
    <xdr:ext cx="405111" cy="259045"/>
    <xdr:sp macro="" textlink="">
      <xdr:nvSpPr>
        <xdr:cNvPr id="168" name="【体育館・プール】&#10;有形固定資産減価償却率平均値テキスト"/>
        <xdr:cNvSpPr txBox="1"/>
      </xdr:nvSpPr>
      <xdr:spPr>
        <a:xfrm>
          <a:off x="4673600" y="1012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158750</xdr:rowOff>
    </xdr:from>
    <xdr:to>
      <xdr:col>24</xdr:col>
      <xdr:colOff>114300</xdr:colOff>
      <xdr:row>60</xdr:row>
      <xdr:rowOff>88900</xdr:rowOff>
    </xdr:to>
    <xdr:sp macro="" textlink="">
      <xdr:nvSpPr>
        <xdr:cNvPr id="169" name="フローチャート: 判断 168"/>
        <xdr:cNvSpPr/>
      </xdr:nvSpPr>
      <xdr:spPr>
        <a:xfrm>
          <a:off x="4584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122555</xdr:rowOff>
    </xdr:from>
    <xdr:to>
      <xdr:col>20</xdr:col>
      <xdr:colOff>38100</xdr:colOff>
      <xdr:row>60</xdr:row>
      <xdr:rowOff>52705</xdr:rowOff>
    </xdr:to>
    <xdr:sp macro="" textlink="">
      <xdr:nvSpPr>
        <xdr:cNvPr id="170" name="フローチャート: 判断 169"/>
        <xdr:cNvSpPr/>
      </xdr:nvSpPr>
      <xdr:spPr>
        <a:xfrm>
          <a:off x="3746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105410</xdr:rowOff>
    </xdr:from>
    <xdr:to>
      <xdr:col>15</xdr:col>
      <xdr:colOff>101600</xdr:colOff>
      <xdr:row>60</xdr:row>
      <xdr:rowOff>35560</xdr:rowOff>
    </xdr:to>
    <xdr:sp macro="" textlink="">
      <xdr:nvSpPr>
        <xdr:cNvPr id="171" name="フローチャート: 判断 170"/>
        <xdr:cNvSpPr/>
      </xdr:nvSpPr>
      <xdr:spPr>
        <a:xfrm>
          <a:off x="2857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74930</xdr:rowOff>
    </xdr:from>
    <xdr:to>
      <xdr:col>10</xdr:col>
      <xdr:colOff>165100</xdr:colOff>
      <xdr:row>60</xdr:row>
      <xdr:rowOff>5080</xdr:rowOff>
    </xdr:to>
    <xdr:sp macro="" textlink="">
      <xdr:nvSpPr>
        <xdr:cNvPr id="172" name="フローチャート: 判断 171"/>
        <xdr:cNvSpPr/>
      </xdr:nvSpPr>
      <xdr:spPr>
        <a:xfrm>
          <a:off x="1968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52070</xdr:rowOff>
    </xdr:from>
    <xdr:to>
      <xdr:col>6</xdr:col>
      <xdr:colOff>38100</xdr:colOff>
      <xdr:row>59</xdr:row>
      <xdr:rowOff>153670</xdr:rowOff>
    </xdr:to>
    <xdr:sp macro="" textlink="">
      <xdr:nvSpPr>
        <xdr:cNvPr id="173" name="フローチャート: 判断 172"/>
        <xdr:cNvSpPr/>
      </xdr:nvSpPr>
      <xdr:spPr>
        <a:xfrm>
          <a:off x="1079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52070</xdr:rowOff>
    </xdr:from>
    <xdr:to>
      <xdr:col>24</xdr:col>
      <xdr:colOff>114300</xdr:colOff>
      <xdr:row>60</xdr:row>
      <xdr:rowOff>153670</xdr:rowOff>
    </xdr:to>
    <xdr:sp macro="" textlink="">
      <xdr:nvSpPr>
        <xdr:cNvPr id="179" name="楕円 178"/>
        <xdr:cNvSpPr/>
      </xdr:nvSpPr>
      <xdr:spPr>
        <a:xfrm>
          <a:off x="45847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30497</xdr:rowOff>
    </xdr:from>
    <xdr:ext cx="405111" cy="259045"/>
    <xdr:sp macro="" textlink="">
      <xdr:nvSpPr>
        <xdr:cNvPr id="180" name="【体育館・プール】&#10;有形固定資産減価償却率該当値テキスト"/>
        <xdr:cNvSpPr txBox="1"/>
      </xdr:nvSpPr>
      <xdr:spPr>
        <a:xfrm>
          <a:off x="4673600"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33020</xdr:rowOff>
    </xdr:from>
    <xdr:to>
      <xdr:col>20</xdr:col>
      <xdr:colOff>38100</xdr:colOff>
      <xdr:row>60</xdr:row>
      <xdr:rowOff>134620</xdr:rowOff>
    </xdr:to>
    <xdr:sp macro="" textlink="">
      <xdr:nvSpPr>
        <xdr:cNvPr id="181" name="楕円 180"/>
        <xdr:cNvSpPr/>
      </xdr:nvSpPr>
      <xdr:spPr>
        <a:xfrm>
          <a:off x="37465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83820</xdr:rowOff>
    </xdr:from>
    <xdr:to>
      <xdr:col>24</xdr:col>
      <xdr:colOff>63500</xdr:colOff>
      <xdr:row>60</xdr:row>
      <xdr:rowOff>102870</xdr:rowOff>
    </xdr:to>
    <xdr:cxnSp macro="">
      <xdr:nvCxnSpPr>
        <xdr:cNvPr id="182" name="直線コネクタ 181"/>
        <xdr:cNvCxnSpPr/>
      </xdr:nvCxnSpPr>
      <xdr:spPr>
        <a:xfrm>
          <a:off x="3797300" y="1037082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19685</xdr:rowOff>
    </xdr:from>
    <xdr:to>
      <xdr:col>15</xdr:col>
      <xdr:colOff>101600</xdr:colOff>
      <xdr:row>62</xdr:row>
      <xdr:rowOff>121285</xdr:rowOff>
    </xdr:to>
    <xdr:sp macro="" textlink="">
      <xdr:nvSpPr>
        <xdr:cNvPr id="183" name="楕円 182"/>
        <xdr:cNvSpPr/>
      </xdr:nvSpPr>
      <xdr:spPr>
        <a:xfrm>
          <a:off x="2857500" y="1064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83820</xdr:rowOff>
    </xdr:from>
    <xdr:to>
      <xdr:col>19</xdr:col>
      <xdr:colOff>177800</xdr:colOff>
      <xdr:row>62</xdr:row>
      <xdr:rowOff>70485</xdr:rowOff>
    </xdr:to>
    <xdr:cxnSp macro="">
      <xdr:nvCxnSpPr>
        <xdr:cNvPr id="184" name="直線コネクタ 183"/>
        <xdr:cNvCxnSpPr/>
      </xdr:nvCxnSpPr>
      <xdr:spPr>
        <a:xfrm flipV="1">
          <a:off x="2908300" y="10370820"/>
          <a:ext cx="889000" cy="32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162560</xdr:rowOff>
    </xdr:from>
    <xdr:to>
      <xdr:col>10</xdr:col>
      <xdr:colOff>165100</xdr:colOff>
      <xdr:row>62</xdr:row>
      <xdr:rowOff>92710</xdr:rowOff>
    </xdr:to>
    <xdr:sp macro="" textlink="">
      <xdr:nvSpPr>
        <xdr:cNvPr id="185" name="楕円 184"/>
        <xdr:cNvSpPr/>
      </xdr:nvSpPr>
      <xdr:spPr>
        <a:xfrm>
          <a:off x="1968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41910</xdr:rowOff>
    </xdr:from>
    <xdr:to>
      <xdr:col>15</xdr:col>
      <xdr:colOff>50800</xdr:colOff>
      <xdr:row>62</xdr:row>
      <xdr:rowOff>70485</xdr:rowOff>
    </xdr:to>
    <xdr:cxnSp macro="">
      <xdr:nvCxnSpPr>
        <xdr:cNvPr id="186" name="直線コネクタ 185"/>
        <xdr:cNvCxnSpPr/>
      </xdr:nvCxnSpPr>
      <xdr:spPr>
        <a:xfrm>
          <a:off x="2019300" y="1067181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69232</xdr:rowOff>
    </xdr:from>
    <xdr:ext cx="405111" cy="259045"/>
    <xdr:sp macro="" textlink="">
      <xdr:nvSpPr>
        <xdr:cNvPr id="187" name="n_1aveValue【体育館・プール】&#10;有形固定資産減価償却率"/>
        <xdr:cNvSpPr txBox="1"/>
      </xdr:nvSpPr>
      <xdr:spPr>
        <a:xfrm>
          <a:off x="35820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52087</xdr:rowOff>
    </xdr:from>
    <xdr:ext cx="405111" cy="259045"/>
    <xdr:sp macro="" textlink="">
      <xdr:nvSpPr>
        <xdr:cNvPr id="188" name="n_2aveValue【体育館・プール】&#10;有形固定資産減価償却率"/>
        <xdr:cNvSpPr txBox="1"/>
      </xdr:nvSpPr>
      <xdr:spPr>
        <a:xfrm>
          <a:off x="2705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21607</xdr:rowOff>
    </xdr:from>
    <xdr:ext cx="405111" cy="259045"/>
    <xdr:sp macro="" textlink="">
      <xdr:nvSpPr>
        <xdr:cNvPr id="189" name="n_3aveValue【体育館・プール】&#10;有形固定資産減価償却率"/>
        <xdr:cNvSpPr txBox="1"/>
      </xdr:nvSpPr>
      <xdr:spPr>
        <a:xfrm>
          <a:off x="1816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170197</xdr:rowOff>
    </xdr:from>
    <xdr:ext cx="405111" cy="259045"/>
    <xdr:sp macro="" textlink="">
      <xdr:nvSpPr>
        <xdr:cNvPr id="190" name="n_4aveValue【体育館・プール】&#10;有形固定資産減価償却率"/>
        <xdr:cNvSpPr txBox="1"/>
      </xdr:nvSpPr>
      <xdr:spPr>
        <a:xfrm>
          <a:off x="927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125747</xdr:rowOff>
    </xdr:from>
    <xdr:ext cx="405111" cy="259045"/>
    <xdr:sp macro="" textlink="">
      <xdr:nvSpPr>
        <xdr:cNvPr id="191" name="n_1mainValue【体育館・プール】&#10;有形固定資産減価償却率"/>
        <xdr:cNvSpPr txBox="1"/>
      </xdr:nvSpPr>
      <xdr:spPr>
        <a:xfrm>
          <a:off x="3582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112412</xdr:rowOff>
    </xdr:from>
    <xdr:ext cx="405111" cy="259045"/>
    <xdr:sp macro="" textlink="">
      <xdr:nvSpPr>
        <xdr:cNvPr id="192" name="n_2mainValue【体育館・プール】&#10;有形固定資産減価償却率"/>
        <xdr:cNvSpPr txBox="1"/>
      </xdr:nvSpPr>
      <xdr:spPr>
        <a:xfrm>
          <a:off x="2705744" y="1074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83837</xdr:rowOff>
    </xdr:from>
    <xdr:ext cx="405111" cy="259045"/>
    <xdr:sp macro="" textlink="">
      <xdr:nvSpPr>
        <xdr:cNvPr id="193" name="n_3mainValue【体育館・プール】&#10;有形固定資産減価償却率"/>
        <xdr:cNvSpPr txBox="1"/>
      </xdr:nvSpPr>
      <xdr:spPr>
        <a:xfrm>
          <a:off x="1816744"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4" name="正方形/長方形 19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5" name="正方形/長方形 19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6" name="正方形/長方形 19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7" name="正方形/長方形 19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8" name="正方形/長方形 19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9" name="正方形/長方形 19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0" name="正方形/長方形 19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1" name="正方形/長方形 20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2" name="テキスト ボックス 20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3" name="直線コネクタ 20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4" name="直線コネクタ 203"/>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5" name="テキスト ボックス 204"/>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6" name="直線コネクタ 205"/>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7" name="テキスト ボックス 206"/>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8" name="直線コネクタ 207"/>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9" name="テキスト ボックス 208"/>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0" name="直線コネクタ 209"/>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1" name="テキスト ボックス 210"/>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2" name="直線コネクタ 211"/>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3" name="テキスト ボックス 212"/>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4" name="直線コネクタ 213"/>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5" name="テキスト ボックス 214"/>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7" name="テキスト ボックス 21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161653</xdr:rowOff>
    </xdr:from>
    <xdr:to>
      <xdr:col>54</xdr:col>
      <xdr:colOff>189865</xdr:colOff>
      <xdr:row>64</xdr:row>
      <xdr:rowOff>104503</xdr:rowOff>
    </xdr:to>
    <xdr:cxnSp macro="">
      <xdr:nvCxnSpPr>
        <xdr:cNvPr id="219" name="直線コネクタ 218"/>
        <xdr:cNvCxnSpPr/>
      </xdr:nvCxnSpPr>
      <xdr:spPr>
        <a:xfrm flipV="1">
          <a:off x="10476865" y="959140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0" name="【体育館・プール】&#10;一人当たり面積最小値テキスト"/>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21" name="直線コネクタ 220"/>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108330</xdr:rowOff>
    </xdr:from>
    <xdr:ext cx="469744" cy="259045"/>
    <xdr:sp macro="" textlink="">
      <xdr:nvSpPr>
        <xdr:cNvPr id="222" name="【体育館・プール】&#10;一人当たり面積最大値テキスト"/>
        <xdr:cNvSpPr txBox="1"/>
      </xdr:nvSpPr>
      <xdr:spPr>
        <a:xfrm>
          <a:off x="10515600" y="9366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161653</xdr:rowOff>
    </xdr:from>
    <xdr:to>
      <xdr:col>55</xdr:col>
      <xdr:colOff>88900</xdr:colOff>
      <xdr:row>55</xdr:row>
      <xdr:rowOff>161653</xdr:rowOff>
    </xdr:to>
    <xdr:cxnSp macro="">
      <xdr:nvCxnSpPr>
        <xdr:cNvPr id="223" name="直線コネクタ 222"/>
        <xdr:cNvCxnSpPr/>
      </xdr:nvCxnSpPr>
      <xdr:spPr>
        <a:xfrm>
          <a:off x="10388600" y="959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141531</xdr:rowOff>
    </xdr:from>
    <xdr:ext cx="469744" cy="259045"/>
    <xdr:sp macro="" textlink="">
      <xdr:nvSpPr>
        <xdr:cNvPr id="224" name="【体育館・プール】&#10;一人当たり面積平均値テキスト"/>
        <xdr:cNvSpPr txBox="1"/>
      </xdr:nvSpPr>
      <xdr:spPr>
        <a:xfrm>
          <a:off x="10515600" y="107714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163104</xdr:rowOff>
    </xdr:from>
    <xdr:to>
      <xdr:col>55</xdr:col>
      <xdr:colOff>50800</xdr:colOff>
      <xdr:row>63</xdr:row>
      <xdr:rowOff>93254</xdr:rowOff>
    </xdr:to>
    <xdr:sp macro="" textlink="">
      <xdr:nvSpPr>
        <xdr:cNvPr id="225" name="フローチャート: 判断 224"/>
        <xdr:cNvSpPr/>
      </xdr:nvSpPr>
      <xdr:spPr>
        <a:xfrm>
          <a:off x="10426700" y="10793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26" name="フローチャート: 判断 225"/>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14515</xdr:rowOff>
    </xdr:from>
    <xdr:to>
      <xdr:col>46</xdr:col>
      <xdr:colOff>38100</xdr:colOff>
      <xdr:row>63</xdr:row>
      <xdr:rowOff>116115</xdr:rowOff>
    </xdr:to>
    <xdr:sp macro="" textlink="">
      <xdr:nvSpPr>
        <xdr:cNvPr id="227" name="フローチャート: 判断 226"/>
        <xdr:cNvSpPr/>
      </xdr:nvSpPr>
      <xdr:spPr>
        <a:xfrm>
          <a:off x="8699500" y="1081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132080</xdr:rowOff>
    </xdr:from>
    <xdr:to>
      <xdr:col>41</xdr:col>
      <xdr:colOff>101600</xdr:colOff>
      <xdr:row>63</xdr:row>
      <xdr:rowOff>62230</xdr:rowOff>
    </xdr:to>
    <xdr:sp macro="" textlink="">
      <xdr:nvSpPr>
        <xdr:cNvPr id="228" name="フローチャート: 判断 227"/>
        <xdr:cNvSpPr/>
      </xdr:nvSpPr>
      <xdr:spPr>
        <a:xfrm>
          <a:off x="7810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27577</xdr:rowOff>
    </xdr:from>
    <xdr:to>
      <xdr:col>36</xdr:col>
      <xdr:colOff>165100</xdr:colOff>
      <xdr:row>63</xdr:row>
      <xdr:rowOff>129177</xdr:rowOff>
    </xdr:to>
    <xdr:sp macro="" textlink="">
      <xdr:nvSpPr>
        <xdr:cNvPr id="229" name="フローチャート: 判断 228"/>
        <xdr:cNvSpPr/>
      </xdr:nvSpPr>
      <xdr:spPr>
        <a:xfrm>
          <a:off x="6921500" y="1082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161472</xdr:rowOff>
    </xdr:from>
    <xdr:to>
      <xdr:col>55</xdr:col>
      <xdr:colOff>50800</xdr:colOff>
      <xdr:row>63</xdr:row>
      <xdr:rowOff>91622</xdr:rowOff>
    </xdr:to>
    <xdr:sp macro="" textlink="">
      <xdr:nvSpPr>
        <xdr:cNvPr id="235" name="楕円 234"/>
        <xdr:cNvSpPr/>
      </xdr:nvSpPr>
      <xdr:spPr>
        <a:xfrm>
          <a:off x="10426700" y="1079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12899</xdr:rowOff>
    </xdr:from>
    <xdr:ext cx="469744" cy="259045"/>
    <xdr:sp macro="" textlink="">
      <xdr:nvSpPr>
        <xdr:cNvPr id="236" name="【体育館・プール】&#10;一人当たり面積該当値テキスト"/>
        <xdr:cNvSpPr txBox="1"/>
      </xdr:nvSpPr>
      <xdr:spPr>
        <a:xfrm>
          <a:off x="10515600" y="1064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161472</xdr:rowOff>
    </xdr:from>
    <xdr:to>
      <xdr:col>50</xdr:col>
      <xdr:colOff>165100</xdr:colOff>
      <xdr:row>63</xdr:row>
      <xdr:rowOff>91622</xdr:rowOff>
    </xdr:to>
    <xdr:sp macro="" textlink="">
      <xdr:nvSpPr>
        <xdr:cNvPr id="237" name="楕円 236"/>
        <xdr:cNvSpPr/>
      </xdr:nvSpPr>
      <xdr:spPr>
        <a:xfrm>
          <a:off x="9588500" y="1079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40822</xdr:rowOff>
    </xdr:from>
    <xdr:to>
      <xdr:col>55</xdr:col>
      <xdr:colOff>0</xdr:colOff>
      <xdr:row>63</xdr:row>
      <xdr:rowOff>40822</xdr:rowOff>
    </xdr:to>
    <xdr:cxnSp macro="">
      <xdr:nvCxnSpPr>
        <xdr:cNvPr id="238" name="直線コネクタ 237"/>
        <xdr:cNvCxnSpPr/>
      </xdr:nvCxnSpPr>
      <xdr:spPr>
        <a:xfrm>
          <a:off x="9639300" y="108421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16147</xdr:rowOff>
    </xdr:from>
    <xdr:to>
      <xdr:col>46</xdr:col>
      <xdr:colOff>38100</xdr:colOff>
      <xdr:row>63</xdr:row>
      <xdr:rowOff>117747</xdr:rowOff>
    </xdr:to>
    <xdr:sp macro="" textlink="">
      <xdr:nvSpPr>
        <xdr:cNvPr id="239" name="楕円 238"/>
        <xdr:cNvSpPr/>
      </xdr:nvSpPr>
      <xdr:spPr>
        <a:xfrm>
          <a:off x="8699500" y="1081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40822</xdr:rowOff>
    </xdr:from>
    <xdr:to>
      <xdr:col>50</xdr:col>
      <xdr:colOff>114300</xdr:colOff>
      <xdr:row>63</xdr:row>
      <xdr:rowOff>66947</xdr:rowOff>
    </xdr:to>
    <xdr:cxnSp macro="">
      <xdr:nvCxnSpPr>
        <xdr:cNvPr id="240" name="直線コネクタ 239"/>
        <xdr:cNvCxnSpPr/>
      </xdr:nvCxnSpPr>
      <xdr:spPr>
        <a:xfrm flipV="1">
          <a:off x="8750300" y="10842172"/>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16147</xdr:rowOff>
    </xdr:from>
    <xdr:to>
      <xdr:col>41</xdr:col>
      <xdr:colOff>101600</xdr:colOff>
      <xdr:row>63</xdr:row>
      <xdr:rowOff>117747</xdr:rowOff>
    </xdr:to>
    <xdr:sp macro="" textlink="">
      <xdr:nvSpPr>
        <xdr:cNvPr id="241" name="楕円 240"/>
        <xdr:cNvSpPr/>
      </xdr:nvSpPr>
      <xdr:spPr>
        <a:xfrm>
          <a:off x="7810500" y="1081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66947</xdr:rowOff>
    </xdr:from>
    <xdr:to>
      <xdr:col>45</xdr:col>
      <xdr:colOff>177800</xdr:colOff>
      <xdr:row>63</xdr:row>
      <xdr:rowOff>66947</xdr:rowOff>
    </xdr:to>
    <xdr:cxnSp macro="">
      <xdr:nvCxnSpPr>
        <xdr:cNvPr id="242" name="直線コネクタ 241"/>
        <xdr:cNvCxnSpPr/>
      </xdr:nvCxnSpPr>
      <xdr:spPr>
        <a:xfrm>
          <a:off x="7861300" y="108682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92546</xdr:rowOff>
    </xdr:from>
    <xdr:ext cx="469744" cy="259045"/>
    <xdr:sp macro="" textlink="">
      <xdr:nvSpPr>
        <xdr:cNvPr id="243" name="n_1aveValue【体育館・プール】&#10;一人当たり面積"/>
        <xdr:cNvSpPr txBox="1"/>
      </xdr:nvSpPr>
      <xdr:spPr>
        <a:xfrm>
          <a:off x="93917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132642</xdr:rowOff>
    </xdr:from>
    <xdr:ext cx="469744" cy="259045"/>
    <xdr:sp macro="" textlink="">
      <xdr:nvSpPr>
        <xdr:cNvPr id="244" name="n_2aveValue【体育館・プール】&#10;一人当たり面積"/>
        <xdr:cNvSpPr txBox="1"/>
      </xdr:nvSpPr>
      <xdr:spPr>
        <a:xfrm>
          <a:off x="8515427" y="1059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78757</xdr:rowOff>
    </xdr:from>
    <xdr:ext cx="469744" cy="259045"/>
    <xdr:sp macro="" textlink="">
      <xdr:nvSpPr>
        <xdr:cNvPr id="245" name="n_3aveValue【体育館・プール】&#10;一人当たり面積"/>
        <xdr:cNvSpPr txBox="1"/>
      </xdr:nvSpPr>
      <xdr:spPr>
        <a:xfrm>
          <a:off x="7626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145704</xdr:rowOff>
    </xdr:from>
    <xdr:ext cx="469744" cy="259045"/>
    <xdr:sp macro="" textlink="">
      <xdr:nvSpPr>
        <xdr:cNvPr id="246" name="n_4aveValue【体育館・プール】&#10;一人当たり面積"/>
        <xdr:cNvSpPr txBox="1"/>
      </xdr:nvSpPr>
      <xdr:spPr>
        <a:xfrm>
          <a:off x="6737427" y="1060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108149</xdr:rowOff>
    </xdr:from>
    <xdr:ext cx="469744" cy="259045"/>
    <xdr:sp macro="" textlink="">
      <xdr:nvSpPr>
        <xdr:cNvPr id="247" name="n_1mainValue【体育館・プール】&#10;一人当たり面積"/>
        <xdr:cNvSpPr txBox="1"/>
      </xdr:nvSpPr>
      <xdr:spPr>
        <a:xfrm>
          <a:off x="9391727" y="1056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108874</xdr:rowOff>
    </xdr:from>
    <xdr:ext cx="469744" cy="259045"/>
    <xdr:sp macro="" textlink="">
      <xdr:nvSpPr>
        <xdr:cNvPr id="248" name="n_2mainValue【体育館・プール】&#10;一人当たり面積"/>
        <xdr:cNvSpPr txBox="1"/>
      </xdr:nvSpPr>
      <xdr:spPr>
        <a:xfrm>
          <a:off x="8515427" y="1091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108874</xdr:rowOff>
    </xdr:from>
    <xdr:ext cx="469744" cy="259045"/>
    <xdr:sp macro="" textlink="">
      <xdr:nvSpPr>
        <xdr:cNvPr id="249" name="n_3mainValue【体育館・プール】&#10;一人当たり面積"/>
        <xdr:cNvSpPr txBox="1"/>
      </xdr:nvSpPr>
      <xdr:spPr>
        <a:xfrm>
          <a:off x="7626427" y="1091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58" name="正方形/長方形 25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9" name="正方形/長方形 25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0" name="正方形/長方形 25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1" name="正方形/長方形 26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2" name="正方形/長方形 26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3" name="正方形/長方形 26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4" name="正方形/長方形 26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5" name="正方形/長方形 264"/>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66" name="正方形/長方形 26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7" name="正方形/長方形 26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8" name="正方形/長方形 26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9" name="正方形/長方形 26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0" name="正方形/長方形 26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1" name="正方形/長方形 27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2" name="正方形/長方形 27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3" name="正方形/長方形 27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4" name="正方形/長方形 27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5" name="正方形/長方形 27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6" name="正方形/長方形 27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7" name="正方形/長方形 27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8" name="正方形/長方形 27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9" name="正方形/長方形 27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0" name="正方形/長方形 27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1" name="正方形/長方形 28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2" name="正方形/長方形 28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3" name="正方形/長方形 28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4" name="正方形/長方形 28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5" name="正方形/長方形 28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6" name="正方形/長方形 28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7" name="正方形/長方形 28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8" name="正方形/長方形 28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9" name="正方形/長方形 28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0" name="テキスト ボックス 28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1" name="直線コネクタ 29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2" name="テキスト ボックス 29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93" name="直線コネクタ 29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94" name="テキスト ボックス 29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95" name="直線コネクタ 29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96" name="テキスト ボックス 29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97" name="直線コネクタ 29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98" name="テキスト ボックス 29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99" name="直線コネクタ 29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00" name="テキスト ボックス 29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01" name="直線コネクタ 30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02" name="テキスト ボックス 30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03" name="直線コネクタ 30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04" name="テキスト ボックス 30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5" name="直線コネクタ 30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0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41</xdr:row>
      <xdr:rowOff>167640</xdr:rowOff>
    </xdr:to>
    <xdr:cxnSp macro="">
      <xdr:nvCxnSpPr>
        <xdr:cNvPr id="307" name="直線コネクタ 306"/>
        <xdr:cNvCxnSpPr/>
      </xdr:nvCxnSpPr>
      <xdr:spPr>
        <a:xfrm flipV="1">
          <a:off x="16318864" y="5846717"/>
          <a:ext cx="0" cy="135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308" name="【一般廃棄物処理施設】&#10;有形固定資産減価償却率最小値テキスト"/>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309" name="直線コネクタ 308"/>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310" name="【一般廃棄物処理施設】&#10;有形固定資産減価償却率最大値テキスト"/>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311" name="直線コネクタ 310"/>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33218</xdr:rowOff>
    </xdr:from>
    <xdr:ext cx="405111" cy="259045"/>
    <xdr:sp macro="" textlink="">
      <xdr:nvSpPr>
        <xdr:cNvPr id="312" name="【一般廃棄物処理施設】&#10;有形固定資産減価償却率平均値テキスト"/>
        <xdr:cNvSpPr txBox="1"/>
      </xdr:nvSpPr>
      <xdr:spPr>
        <a:xfrm>
          <a:off x="16357600" y="65483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54791</xdr:rowOff>
    </xdr:from>
    <xdr:to>
      <xdr:col>85</xdr:col>
      <xdr:colOff>177800</xdr:colOff>
      <xdr:row>38</xdr:row>
      <xdr:rowOff>156391</xdr:rowOff>
    </xdr:to>
    <xdr:sp macro="" textlink="">
      <xdr:nvSpPr>
        <xdr:cNvPr id="313" name="フローチャート: 判断 312"/>
        <xdr:cNvSpPr/>
      </xdr:nvSpPr>
      <xdr:spPr>
        <a:xfrm>
          <a:off x="162687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38463</xdr:rowOff>
    </xdr:from>
    <xdr:to>
      <xdr:col>81</xdr:col>
      <xdr:colOff>101600</xdr:colOff>
      <xdr:row>38</xdr:row>
      <xdr:rowOff>140063</xdr:rowOff>
    </xdr:to>
    <xdr:sp macro="" textlink="">
      <xdr:nvSpPr>
        <xdr:cNvPr id="314" name="フローチャート: 判断 313"/>
        <xdr:cNvSpPr/>
      </xdr:nvSpPr>
      <xdr:spPr>
        <a:xfrm>
          <a:off x="15430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67854</xdr:rowOff>
    </xdr:from>
    <xdr:to>
      <xdr:col>76</xdr:col>
      <xdr:colOff>165100</xdr:colOff>
      <xdr:row>38</xdr:row>
      <xdr:rowOff>169454</xdr:rowOff>
    </xdr:to>
    <xdr:sp macro="" textlink="">
      <xdr:nvSpPr>
        <xdr:cNvPr id="315" name="フローチャート: 判断 314"/>
        <xdr:cNvSpPr/>
      </xdr:nvSpPr>
      <xdr:spPr>
        <a:xfrm>
          <a:off x="14541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72753</xdr:rowOff>
    </xdr:from>
    <xdr:to>
      <xdr:col>72</xdr:col>
      <xdr:colOff>38100</xdr:colOff>
      <xdr:row>39</xdr:row>
      <xdr:rowOff>2903</xdr:rowOff>
    </xdr:to>
    <xdr:sp macro="" textlink="">
      <xdr:nvSpPr>
        <xdr:cNvPr id="316" name="フローチャート: 判断 315"/>
        <xdr:cNvSpPr/>
      </xdr:nvSpPr>
      <xdr:spPr>
        <a:xfrm>
          <a:off x="13652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128270</xdr:rowOff>
    </xdr:from>
    <xdr:to>
      <xdr:col>67</xdr:col>
      <xdr:colOff>101600</xdr:colOff>
      <xdr:row>39</xdr:row>
      <xdr:rowOff>58420</xdr:rowOff>
    </xdr:to>
    <xdr:sp macro="" textlink="">
      <xdr:nvSpPr>
        <xdr:cNvPr id="317" name="フローチャート: 判断 316"/>
        <xdr:cNvSpPr/>
      </xdr:nvSpPr>
      <xdr:spPr>
        <a:xfrm>
          <a:off x="12763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8" name="テキスト ボックス 31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9" name="テキスト ボックス 31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0" name="テキスト ボックス 31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1" name="テキスト ボックス 32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2" name="テキスト ボックス 32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97246</xdr:rowOff>
    </xdr:from>
    <xdr:to>
      <xdr:col>85</xdr:col>
      <xdr:colOff>177800</xdr:colOff>
      <xdr:row>37</xdr:row>
      <xdr:rowOff>27396</xdr:rowOff>
    </xdr:to>
    <xdr:sp macro="" textlink="">
      <xdr:nvSpPr>
        <xdr:cNvPr id="323" name="楕円 322"/>
        <xdr:cNvSpPr/>
      </xdr:nvSpPr>
      <xdr:spPr>
        <a:xfrm>
          <a:off x="16268700" y="626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120123</xdr:rowOff>
    </xdr:from>
    <xdr:ext cx="405111" cy="259045"/>
    <xdr:sp macro="" textlink="">
      <xdr:nvSpPr>
        <xdr:cNvPr id="324" name="【一般廃棄物処理施設】&#10;有形固定資産減価償却率該当値テキスト"/>
        <xdr:cNvSpPr txBox="1"/>
      </xdr:nvSpPr>
      <xdr:spPr>
        <a:xfrm>
          <a:off x="16357600" y="6120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56424</xdr:rowOff>
    </xdr:from>
    <xdr:to>
      <xdr:col>81</xdr:col>
      <xdr:colOff>101600</xdr:colOff>
      <xdr:row>36</xdr:row>
      <xdr:rowOff>158024</xdr:rowOff>
    </xdr:to>
    <xdr:sp macro="" textlink="">
      <xdr:nvSpPr>
        <xdr:cNvPr id="325" name="楕円 324"/>
        <xdr:cNvSpPr/>
      </xdr:nvSpPr>
      <xdr:spPr>
        <a:xfrm>
          <a:off x="15430500" y="622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107224</xdr:rowOff>
    </xdr:from>
    <xdr:to>
      <xdr:col>85</xdr:col>
      <xdr:colOff>127000</xdr:colOff>
      <xdr:row>36</xdr:row>
      <xdr:rowOff>148046</xdr:rowOff>
    </xdr:to>
    <xdr:cxnSp macro="">
      <xdr:nvCxnSpPr>
        <xdr:cNvPr id="326" name="直線コネクタ 325"/>
        <xdr:cNvCxnSpPr/>
      </xdr:nvCxnSpPr>
      <xdr:spPr>
        <a:xfrm>
          <a:off x="15481300" y="6279424"/>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13970</xdr:rowOff>
    </xdr:from>
    <xdr:to>
      <xdr:col>76</xdr:col>
      <xdr:colOff>165100</xdr:colOff>
      <xdr:row>36</xdr:row>
      <xdr:rowOff>115570</xdr:rowOff>
    </xdr:to>
    <xdr:sp macro="" textlink="">
      <xdr:nvSpPr>
        <xdr:cNvPr id="327" name="楕円 326"/>
        <xdr:cNvSpPr/>
      </xdr:nvSpPr>
      <xdr:spPr>
        <a:xfrm>
          <a:off x="14541500" y="6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64770</xdr:rowOff>
    </xdr:from>
    <xdr:to>
      <xdr:col>81</xdr:col>
      <xdr:colOff>50800</xdr:colOff>
      <xdr:row>36</xdr:row>
      <xdr:rowOff>107224</xdr:rowOff>
    </xdr:to>
    <xdr:cxnSp macro="">
      <xdr:nvCxnSpPr>
        <xdr:cNvPr id="328" name="直線コネクタ 327"/>
        <xdr:cNvCxnSpPr/>
      </xdr:nvCxnSpPr>
      <xdr:spPr>
        <a:xfrm>
          <a:off x="14592300" y="623697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7439</xdr:rowOff>
    </xdr:from>
    <xdr:to>
      <xdr:col>72</xdr:col>
      <xdr:colOff>38100</xdr:colOff>
      <xdr:row>35</xdr:row>
      <xdr:rowOff>109039</xdr:rowOff>
    </xdr:to>
    <xdr:sp macro="" textlink="">
      <xdr:nvSpPr>
        <xdr:cNvPr id="329" name="楕円 328"/>
        <xdr:cNvSpPr/>
      </xdr:nvSpPr>
      <xdr:spPr>
        <a:xfrm>
          <a:off x="13652500" y="600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58239</xdr:rowOff>
    </xdr:from>
    <xdr:to>
      <xdr:col>76</xdr:col>
      <xdr:colOff>114300</xdr:colOff>
      <xdr:row>36</xdr:row>
      <xdr:rowOff>64770</xdr:rowOff>
    </xdr:to>
    <xdr:cxnSp macro="">
      <xdr:nvCxnSpPr>
        <xdr:cNvPr id="330" name="直線コネクタ 329"/>
        <xdr:cNvCxnSpPr/>
      </xdr:nvCxnSpPr>
      <xdr:spPr>
        <a:xfrm>
          <a:off x="13703300" y="6058989"/>
          <a:ext cx="889000" cy="17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131190</xdr:rowOff>
    </xdr:from>
    <xdr:ext cx="405111" cy="259045"/>
    <xdr:sp macro="" textlink="">
      <xdr:nvSpPr>
        <xdr:cNvPr id="331" name="n_1aveValue【一般廃棄物処理施設】&#10;有形固定資産減価償却率"/>
        <xdr:cNvSpPr txBox="1"/>
      </xdr:nvSpPr>
      <xdr:spPr>
        <a:xfrm>
          <a:off x="15266044" y="664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160581</xdr:rowOff>
    </xdr:from>
    <xdr:ext cx="405111" cy="259045"/>
    <xdr:sp macro="" textlink="">
      <xdr:nvSpPr>
        <xdr:cNvPr id="332" name="n_2aveValue【一般廃棄物処理施設】&#10;有形固定資産減価償却率"/>
        <xdr:cNvSpPr txBox="1"/>
      </xdr:nvSpPr>
      <xdr:spPr>
        <a:xfrm>
          <a:off x="1438974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165480</xdr:rowOff>
    </xdr:from>
    <xdr:ext cx="405111" cy="259045"/>
    <xdr:sp macro="" textlink="">
      <xdr:nvSpPr>
        <xdr:cNvPr id="333" name="n_3aveValue【一般廃棄物処理施設】&#10;有形固定資産減価償却率"/>
        <xdr:cNvSpPr txBox="1"/>
      </xdr:nvSpPr>
      <xdr:spPr>
        <a:xfrm>
          <a:off x="135007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74947</xdr:rowOff>
    </xdr:from>
    <xdr:ext cx="405111" cy="259045"/>
    <xdr:sp macro="" textlink="">
      <xdr:nvSpPr>
        <xdr:cNvPr id="334" name="n_4aveValue【一般廃棄物処理施設】&#10;有形固定資産減価償却率"/>
        <xdr:cNvSpPr txBox="1"/>
      </xdr:nvSpPr>
      <xdr:spPr>
        <a:xfrm>
          <a:off x="126117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3101</xdr:rowOff>
    </xdr:from>
    <xdr:ext cx="405111" cy="259045"/>
    <xdr:sp macro="" textlink="">
      <xdr:nvSpPr>
        <xdr:cNvPr id="335" name="n_1mainValue【一般廃棄物処理施設】&#10;有形固定資産減価償却率"/>
        <xdr:cNvSpPr txBox="1"/>
      </xdr:nvSpPr>
      <xdr:spPr>
        <a:xfrm>
          <a:off x="15266044" y="600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132097</xdr:rowOff>
    </xdr:from>
    <xdr:ext cx="405111" cy="259045"/>
    <xdr:sp macro="" textlink="">
      <xdr:nvSpPr>
        <xdr:cNvPr id="336" name="n_2mainValue【一般廃棄物処理施設】&#10;有形固定資産減価償却率"/>
        <xdr:cNvSpPr txBox="1"/>
      </xdr:nvSpPr>
      <xdr:spPr>
        <a:xfrm>
          <a:off x="1438974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125566</xdr:rowOff>
    </xdr:from>
    <xdr:ext cx="405111" cy="259045"/>
    <xdr:sp macro="" textlink="">
      <xdr:nvSpPr>
        <xdr:cNvPr id="337" name="n_3mainValue【一般廃棄物処理施設】&#10;有形固定資産減価償却率"/>
        <xdr:cNvSpPr txBox="1"/>
      </xdr:nvSpPr>
      <xdr:spPr>
        <a:xfrm>
          <a:off x="13500744" y="5783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8" name="正方形/長方形 33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9" name="正方形/長方形 33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0" name="正方形/長方形 33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1" name="正方形/長方形 34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2" name="正方形/長方形 34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3" name="正方形/長方形 34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4" name="正方形/長方形 34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5" name="正方形/長方形 34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6" name="テキスト ボックス 34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7" name="直線コネクタ 34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48" name="直線コネクタ 34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49" name="テキスト ボックス 348"/>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0" name="直線コネクタ 34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351" name="テキスト ボックス 350"/>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52" name="直線コネクタ 35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53" name="テキスト ボックス 352"/>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54" name="直線コネクタ 35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55" name="テキスト ボックス 354"/>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56" name="直線コネクタ 35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357" name="テキスト ボックス 356"/>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8" name="直線コネクタ 35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59" name="テキスト ボックス 35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113858</xdr:rowOff>
    </xdr:from>
    <xdr:to>
      <xdr:col>116</xdr:col>
      <xdr:colOff>62864</xdr:colOff>
      <xdr:row>42</xdr:row>
      <xdr:rowOff>37498</xdr:rowOff>
    </xdr:to>
    <xdr:cxnSp macro="">
      <xdr:nvCxnSpPr>
        <xdr:cNvPr id="361" name="直線コネクタ 360"/>
        <xdr:cNvCxnSpPr/>
      </xdr:nvCxnSpPr>
      <xdr:spPr>
        <a:xfrm flipV="1">
          <a:off x="22160864" y="5771708"/>
          <a:ext cx="0" cy="1466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41325</xdr:rowOff>
    </xdr:from>
    <xdr:ext cx="313932" cy="259045"/>
    <xdr:sp macro="" textlink="">
      <xdr:nvSpPr>
        <xdr:cNvPr id="362" name="【一般廃棄物処理施設】&#10;一人当たり有形固定資産（償却資産）額最小値テキスト"/>
        <xdr:cNvSpPr txBox="1"/>
      </xdr:nvSpPr>
      <xdr:spPr>
        <a:xfrm>
          <a:off x="22199600" y="72422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37498</xdr:rowOff>
    </xdr:from>
    <xdr:to>
      <xdr:col>116</xdr:col>
      <xdr:colOff>152400</xdr:colOff>
      <xdr:row>42</xdr:row>
      <xdr:rowOff>37498</xdr:rowOff>
    </xdr:to>
    <xdr:cxnSp macro="">
      <xdr:nvCxnSpPr>
        <xdr:cNvPr id="363" name="直線コネクタ 362"/>
        <xdr:cNvCxnSpPr/>
      </xdr:nvCxnSpPr>
      <xdr:spPr>
        <a:xfrm>
          <a:off x="22072600" y="723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60535</xdr:rowOff>
    </xdr:from>
    <xdr:ext cx="599010" cy="259045"/>
    <xdr:sp macro="" textlink="">
      <xdr:nvSpPr>
        <xdr:cNvPr id="364" name="【一般廃棄物処理施設】&#10;一人当たり有形固定資産（償却資産）額最大値テキスト"/>
        <xdr:cNvSpPr txBox="1"/>
      </xdr:nvSpPr>
      <xdr:spPr>
        <a:xfrm>
          <a:off x="22199600" y="5546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113858</xdr:rowOff>
    </xdr:from>
    <xdr:to>
      <xdr:col>116</xdr:col>
      <xdr:colOff>152400</xdr:colOff>
      <xdr:row>33</xdr:row>
      <xdr:rowOff>113858</xdr:rowOff>
    </xdr:to>
    <xdr:cxnSp macro="">
      <xdr:nvCxnSpPr>
        <xdr:cNvPr id="365" name="直線コネクタ 364"/>
        <xdr:cNvCxnSpPr/>
      </xdr:nvCxnSpPr>
      <xdr:spPr>
        <a:xfrm>
          <a:off x="22072600" y="5771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106034</xdr:rowOff>
    </xdr:from>
    <xdr:ext cx="534377" cy="259045"/>
    <xdr:sp macro="" textlink="">
      <xdr:nvSpPr>
        <xdr:cNvPr id="366" name="【一般廃棄物処理施設】&#10;一人当たり有形固定資産（償却資産）額平均値テキスト"/>
        <xdr:cNvSpPr txBox="1"/>
      </xdr:nvSpPr>
      <xdr:spPr>
        <a:xfrm>
          <a:off x="22199600" y="6621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127607</xdr:rowOff>
    </xdr:from>
    <xdr:to>
      <xdr:col>116</xdr:col>
      <xdr:colOff>114300</xdr:colOff>
      <xdr:row>39</xdr:row>
      <xdr:rowOff>57757</xdr:rowOff>
    </xdr:to>
    <xdr:sp macro="" textlink="">
      <xdr:nvSpPr>
        <xdr:cNvPr id="367" name="フローチャート: 判断 366"/>
        <xdr:cNvSpPr/>
      </xdr:nvSpPr>
      <xdr:spPr>
        <a:xfrm>
          <a:off x="22110700" y="6642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148616</xdr:rowOff>
    </xdr:from>
    <xdr:to>
      <xdr:col>112</xdr:col>
      <xdr:colOff>38100</xdr:colOff>
      <xdr:row>39</xdr:row>
      <xdr:rowOff>78766</xdr:rowOff>
    </xdr:to>
    <xdr:sp macro="" textlink="">
      <xdr:nvSpPr>
        <xdr:cNvPr id="368" name="フローチャート: 判断 367"/>
        <xdr:cNvSpPr/>
      </xdr:nvSpPr>
      <xdr:spPr>
        <a:xfrm>
          <a:off x="21272500" y="666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163292</xdr:rowOff>
    </xdr:from>
    <xdr:to>
      <xdr:col>107</xdr:col>
      <xdr:colOff>101600</xdr:colOff>
      <xdr:row>39</xdr:row>
      <xdr:rowOff>93442</xdr:rowOff>
    </xdr:to>
    <xdr:sp macro="" textlink="">
      <xdr:nvSpPr>
        <xdr:cNvPr id="369" name="フローチャート: 判断 368"/>
        <xdr:cNvSpPr/>
      </xdr:nvSpPr>
      <xdr:spPr>
        <a:xfrm>
          <a:off x="20383500" y="667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171285</xdr:rowOff>
    </xdr:from>
    <xdr:to>
      <xdr:col>102</xdr:col>
      <xdr:colOff>165100</xdr:colOff>
      <xdr:row>39</xdr:row>
      <xdr:rowOff>101435</xdr:rowOff>
    </xdr:to>
    <xdr:sp macro="" textlink="">
      <xdr:nvSpPr>
        <xdr:cNvPr id="370" name="フローチャート: 判断 369"/>
        <xdr:cNvSpPr/>
      </xdr:nvSpPr>
      <xdr:spPr>
        <a:xfrm>
          <a:off x="19494500" y="668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47856</xdr:rowOff>
    </xdr:from>
    <xdr:to>
      <xdr:col>98</xdr:col>
      <xdr:colOff>38100</xdr:colOff>
      <xdr:row>39</xdr:row>
      <xdr:rowOff>149456</xdr:rowOff>
    </xdr:to>
    <xdr:sp macro="" textlink="">
      <xdr:nvSpPr>
        <xdr:cNvPr id="371" name="フローチャート: 判断 370"/>
        <xdr:cNvSpPr/>
      </xdr:nvSpPr>
      <xdr:spPr>
        <a:xfrm>
          <a:off x="18605500" y="673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2" name="テキスト ボックス 37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3" name="テキスト ボックス 37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4" name="テキスト ボックス 37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5" name="テキスト ボックス 37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6" name="テキスト ボックス 37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109472</xdr:rowOff>
    </xdr:from>
    <xdr:to>
      <xdr:col>116</xdr:col>
      <xdr:colOff>114300</xdr:colOff>
      <xdr:row>38</xdr:row>
      <xdr:rowOff>39622</xdr:rowOff>
    </xdr:to>
    <xdr:sp macro="" textlink="">
      <xdr:nvSpPr>
        <xdr:cNvPr id="377" name="楕円 376"/>
        <xdr:cNvSpPr/>
      </xdr:nvSpPr>
      <xdr:spPr>
        <a:xfrm>
          <a:off x="22110700" y="645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132349</xdr:rowOff>
    </xdr:from>
    <xdr:ext cx="534377" cy="259045"/>
    <xdr:sp macro="" textlink="">
      <xdr:nvSpPr>
        <xdr:cNvPr id="378" name="【一般廃棄物処理施設】&#10;一人当たり有形固定資産（償却資産）額該当値テキスト"/>
        <xdr:cNvSpPr txBox="1"/>
      </xdr:nvSpPr>
      <xdr:spPr>
        <a:xfrm>
          <a:off x="22199600" y="630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106104</xdr:rowOff>
    </xdr:from>
    <xdr:to>
      <xdr:col>112</xdr:col>
      <xdr:colOff>38100</xdr:colOff>
      <xdr:row>38</xdr:row>
      <xdr:rowOff>36254</xdr:rowOff>
    </xdr:to>
    <xdr:sp macro="" textlink="">
      <xdr:nvSpPr>
        <xdr:cNvPr id="379" name="楕円 378"/>
        <xdr:cNvSpPr/>
      </xdr:nvSpPr>
      <xdr:spPr>
        <a:xfrm>
          <a:off x="21272500" y="644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156904</xdr:rowOff>
    </xdr:from>
    <xdr:to>
      <xdr:col>116</xdr:col>
      <xdr:colOff>63500</xdr:colOff>
      <xdr:row>37</xdr:row>
      <xdr:rowOff>160272</xdr:rowOff>
    </xdr:to>
    <xdr:cxnSp macro="">
      <xdr:nvCxnSpPr>
        <xdr:cNvPr id="380" name="直線コネクタ 379"/>
        <xdr:cNvCxnSpPr/>
      </xdr:nvCxnSpPr>
      <xdr:spPr>
        <a:xfrm>
          <a:off x="21323300" y="6500554"/>
          <a:ext cx="838200" cy="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106904</xdr:rowOff>
    </xdr:from>
    <xdr:to>
      <xdr:col>107</xdr:col>
      <xdr:colOff>101600</xdr:colOff>
      <xdr:row>38</xdr:row>
      <xdr:rowOff>37054</xdr:rowOff>
    </xdr:to>
    <xdr:sp macro="" textlink="">
      <xdr:nvSpPr>
        <xdr:cNvPr id="381" name="楕円 380"/>
        <xdr:cNvSpPr/>
      </xdr:nvSpPr>
      <xdr:spPr>
        <a:xfrm>
          <a:off x="20383500" y="645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156904</xdr:rowOff>
    </xdr:from>
    <xdr:to>
      <xdr:col>111</xdr:col>
      <xdr:colOff>177800</xdr:colOff>
      <xdr:row>37</xdr:row>
      <xdr:rowOff>157704</xdr:rowOff>
    </xdr:to>
    <xdr:cxnSp macro="">
      <xdr:nvCxnSpPr>
        <xdr:cNvPr id="382" name="直線コネクタ 381"/>
        <xdr:cNvCxnSpPr/>
      </xdr:nvCxnSpPr>
      <xdr:spPr>
        <a:xfrm flipV="1">
          <a:off x="20434300" y="6500554"/>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57914</xdr:rowOff>
    </xdr:from>
    <xdr:to>
      <xdr:col>102</xdr:col>
      <xdr:colOff>165100</xdr:colOff>
      <xdr:row>38</xdr:row>
      <xdr:rowOff>159514</xdr:rowOff>
    </xdr:to>
    <xdr:sp macro="" textlink="">
      <xdr:nvSpPr>
        <xdr:cNvPr id="383" name="楕円 382"/>
        <xdr:cNvSpPr/>
      </xdr:nvSpPr>
      <xdr:spPr>
        <a:xfrm>
          <a:off x="19494500" y="657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157704</xdr:rowOff>
    </xdr:from>
    <xdr:to>
      <xdr:col>107</xdr:col>
      <xdr:colOff>50800</xdr:colOff>
      <xdr:row>38</xdr:row>
      <xdr:rowOff>108714</xdr:rowOff>
    </xdr:to>
    <xdr:cxnSp macro="">
      <xdr:nvCxnSpPr>
        <xdr:cNvPr id="384" name="直線コネクタ 383"/>
        <xdr:cNvCxnSpPr/>
      </xdr:nvCxnSpPr>
      <xdr:spPr>
        <a:xfrm flipV="1">
          <a:off x="19545300" y="6501354"/>
          <a:ext cx="889000" cy="12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69893</xdr:rowOff>
    </xdr:from>
    <xdr:ext cx="534377" cy="259045"/>
    <xdr:sp macro="" textlink="">
      <xdr:nvSpPr>
        <xdr:cNvPr id="385" name="n_1aveValue【一般廃棄物処理施設】&#10;一人当たり有形固定資産（償却資産）額"/>
        <xdr:cNvSpPr txBox="1"/>
      </xdr:nvSpPr>
      <xdr:spPr>
        <a:xfrm>
          <a:off x="21043411" y="675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84569</xdr:rowOff>
    </xdr:from>
    <xdr:ext cx="534377" cy="259045"/>
    <xdr:sp macro="" textlink="">
      <xdr:nvSpPr>
        <xdr:cNvPr id="386" name="n_2aveValue【一般廃棄物処理施設】&#10;一人当たり有形固定資産（償却資産）額"/>
        <xdr:cNvSpPr txBox="1"/>
      </xdr:nvSpPr>
      <xdr:spPr>
        <a:xfrm>
          <a:off x="20167111" y="677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92562</xdr:rowOff>
    </xdr:from>
    <xdr:ext cx="534377" cy="259045"/>
    <xdr:sp macro="" textlink="">
      <xdr:nvSpPr>
        <xdr:cNvPr id="387" name="n_3aveValue【一般廃棄物処理施設】&#10;一人当たり有形固定資産（償却資産）額"/>
        <xdr:cNvSpPr txBox="1"/>
      </xdr:nvSpPr>
      <xdr:spPr>
        <a:xfrm>
          <a:off x="19278111" y="677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165983</xdr:rowOff>
    </xdr:from>
    <xdr:ext cx="534377" cy="259045"/>
    <xdr:sp macro="" textlink="">
      <xdr:nvSpPr>
        <xdr:cNvPr id="388" name="n_4aveValue【一般廃棄物処理施設】&#10;一人当たり有形固定資産（償却資産）額"/>
        <xdr:cNvSpPr txBox="1"/>
      </xdr:nvSpPr>
      <xdr:spPr>
        <a:xfrm>
          <a:off x="18389111" y="650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52781</xdr:rowOff>
    </xdr:from>
    <xdr:ext cx="534377" cy="259045"/>
    <xdr:sp macro="" textlink="">
      <xdr:nvSpPr>
        <xdr:cNvPr id="389" name="n_1mainValue【一般廃棄物処理施設】&#10;一人当たり有形固定資産（償却資産）額"/>
        <xdr:cNvSpPr txBox="1"/>
      </xdr:nvSpPr>
      <xdr:spPr>
        <a:xfrm>
          <a:off x="21043411" y="622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53581</xdr:rowOff>
    </xdr:from>
    <xdr:ext cx="534377" cy="259045"/>
    <xdr:sp macro="" textlink="">
      <xdr:nvSpPr>
        <xdr:cNvPr id="390" name="n_2mainValue【一般廃棄物処理施設】&#10;一人当たり有形固定資産（償却資産）額"/>
        <xdr:cNvSpPr txBox="1"/>
      </xdr:nvSpPr>
      <xdr:spPr>
        <a:xfrm>
          <a:off x="20167111" y="622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4592</xdr:rowOff>
    </xdr:from>
    <xdr:ext cx="534377" cy="259045"/>
    <xdr:sp macro="" textlink="">
      <xdr:nvSpPr>
        <xdr:cNvPr id="391" name="n_3mainValue【一般廃棄物処理施設】&#10;一人当たり有形固定資産（償却資産）額"/>
        <xdr:cNvSpPr txBox="1"/>
      </xdr:nvSpPr>
      <xdr:spPr>
        <a:xfrm>
          <a:off x="19278111" y="634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2" name="正方形/長方形 39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3" name="正方形/長方形 39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4" name="正方形/長方形 39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5" name="正方形/長方形 39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6" name="正方形/長方形 39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7" name="正方形/長方形 39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8" name="正方形/長方形 39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9" name="正方形/長方形 39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0" name="テキスト ボックス 39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1" name="直線コネクタ 40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02" name="テキスト ボックス 40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03" name="直線コネクタ 40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04" name="テキスト ボックス 40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05" name="直線コネクタ 40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06" name="テキスト ボックス 40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07" name="直線コネクタ 40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08" name="テキスト ボックス 40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09" name="直線コネクタ 40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10" name="テキスト ボックス 40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11" name="直線コネクタ 41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12" name="テキスト ボックス 41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13" name="直線コネクタ 41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14" name="テキスト ボックス 41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5" name="直線コネクタ 41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73478</xdr:rowOff>
    </xdr:from>
    <xdr:to>
      <xdr:col>85</xdr:col>
      <xdr:colOff>126364</xdr:colOff>
      <xdr:row>64</xdr:row>
      <xdr:rowOff>99604</xdr:rowOff>
    </xdr:to>
    <xdr:cxnSp macro="">
      <xdr:nvCxnSpPr>
        <xdr:cNvPr id="417" name="直線コネクタ 416"/>
        <xdr:cNvCxnSpPr/>
      </xdr:nvCxnSpPr>
      <xdr:spPr>
        <a:xfrm flipV="1">
          <a:off x="16318864" y="9674678"/>
          <a:ext cx="0" cy="1397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103431</xdr:rowOff>
    </xdr:from>
    <xdr:ext cx="405111" cy="259045"/>
    <xdr:sp macro="" textlink="">
      <xdr:nvSpPr>
        <xdr:cNvPr id="418" name="【保健センター・保健所】&#10;有形固定資産減価償却率最小値テキスト"/>
        <xdr:cNvSpPr txBox="1"/>
      </xdr:nvSpPr>
      <xdr:spPr>
        <a:xfrm>
          <a:off x="16357600" y="1107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99604</xdr:rowOff>
    </xdr:from>
    <xdr:to>
      <xdr:col>86</xdr:col>
      <xdr:colOff>25400</xdr:colOff>
      <xdr:row>64</xdr:row>
      <xdr:rowOff>99604</xdr:rowOff>
    </xdr:to>
    <xdr:cxnSp macro="">
      <xdr:nvCxnSpPr>
        <xdr:cNvPr id="419" name="直線コネクタ 418"/>
        <xdr:cNvCxnSpPr/>
      </xdr:nvCxnSpPr>
      <xdr:spPr>
        <a:xfrm>
          <a:off x="16230600" y="1107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20155</xdr:rowOff>
    </xdr:from>
    <xdr:ext cx="405111" cy="259045"/>
    <xdr:sp macro="" textlink="">
      <xdr:nvSpPr>
        <xdr:cNvPr id="420" name="【保健センター・保健所】&#10;有形固定資産減価償却率最大値テキスト"/>
        <xdr:cNvSpPr txBox="1"/>
      </xdr:nvSpPr>
      <xdr:spPr>
        <a:xfrm>
          <a:off x="16357600" y="9449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73478</xdr:rowOff>
    </xdr:from>
    <xdr:to>
      <xdr:col>86</xdr:col>
      <xdr:colOff>25400</xdr:colOff>
      <xdr:row>56</xdr:row>
      <xdr:rowOff>73478</xdr:rowOff>
    </xdr:to>
    <xdr:cxnSp macro="">
      <xdr:nvCxnSpPr>
        <xdr:cNvPr id="421" name="直線コネクタ 420"/>
        <xdr:cNvCxnSpPr/>
      </xdr:nvCxnSpPr>
      <xdr:spPr>
        <a:xfrm>
          <a:off x="16230600" y="967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161489</xdr:rowOff>
    </xdr:from>
    <xdr:ext cx="405111" cy="259045"/>
    <xdr:sp macro="" textlink="">
      <xdr:nvSpPr>
        <xdr:cNvPr id="422" name="【保健センター・保健所】&#10;有形固定資産減価償却率平均値テキスト"/>
        <xdr:cNvSpPr txBox="1"/>
      </xdr:nvSpPr>
      <xdr:spPr>
        <a:xfrm>
          <a:off x="16357600" y="99341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138612</xdr:rowOff>
    </xdr:from>
    <xdr:to>
      <xdr:col>85</xdr:col>
      <xdr:colOff>177800</xdr:colOff>
      <xdr:row>59</xdr:row>
      <xdr:rowOff>68762</xdr:rowOff>
    </xdr:to>
    <xdr:sp macro="" textlink="">
      <xdr:nvSpPr>
        <xdr:cNvPr id="423" name="フローチャート: 判断 422"/>
        <xdr:cNvSpPr/>
      </xdr:nvSpPr>
      <xdr:spPr>
        <a:xfrm>
          <a:off x="16268700" y="1008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127181</xdr:rowOff>
    </xdr:from>
    <xdr:to>
      <xdr:col>81</xdr:col>
      <xdr:colOff>101600</xdr:colOff>
      <xdr:row>59</xdr:row>
      <xdr:rowOff>57331</xdr:rowOff>
    </xdr:to>
    <xdr:sp macro="" textlink="">
      <xdr:nvSpPr>
        <xdr:cNvPr id="424" name="フローチャート: 判断 423"/>
        <xdr:cNvSpPr/>
      </xdr:nvSpPr>
      <xdr:spPr>
        <a:xfrm>
          <a:off x="1543050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109220</xdr:rowOff>
    </xdr:from>
    <xdr:to>
      <xdr:col>76</xdr:col>
      <xdr:colOff>165100</xdr:colOff>
      <xdr:row>59</xdr:row>
      <xdr:rowOff>39370</xdr:rowOff>
    </xdr:to>
    <xdr:sp macro="" textlink="">
      <xdr:nvSpPr>
        <xdr:cNvPr id="425" name="フローチャート: 判断 424"/>
        <xdr:cNvSpPr/>
      </xdr:nvSpPr>
      <xdr:spPr>
        <a:xfrm>
          <a:off x="14541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101056</xdr:rowOff>
    </xdr:from>
    <xdr:to>
      <xdr:col>72</xdr:col>
      <xdr:colOff>38100</xdr:colOff>
      <xdr:row>59</xdr:row>
      <xdr:rowOff>31206</xdr:rowOff>
    </xdr:to>
    <xdr:sp macro="" textlink="">
      <xdr:nvSpPr>
        <xdr:cNvPr id="426" name="フローチャート: 判断 425"/>
        <xdr:cNvSpPr/>
      </xdr:nvSpPr>
      <xdr:spPr>
        <a:xfrm>
          <a:off x="13652500" y="10045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6350</xdr:rowOff>
    </xdr:from>
    <xdr:to>
      <xdr:col>67</xdr:col>
      <xdr:colOff>101600</xdr:colOff>
      <xdr:row>59</xdr:row>
      <xdr:rowOff>107950</xdr:rowOff>
    </xdr:to>
    <xdr:sp macro="" textlink="">
      <xdr:nvSpPr>
        <xdr:cNvPr id="427" name="フローチャート: 判断 426"/>
        <xdr:cNvSpPr/>
      </xdr:nvSpPr>
      <xdr:spPr>
        <a:xfrm>
          <a:off x="12763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8" name="テキスト ボックス 42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9" name="テキスト ボックス 42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0" name="テキスト ボックス 42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1" name="テキスト ボックス 43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2" name="テキスト ボックス 43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86360</xdr:rowOff>
    </xdr:from>
    <xdr:to>
      <xdr:col>85</xdr:col>
      <xdr:colOff>177800</xdr:colOff>
      <xdr:row>60</xdr:row>
      <xdr:rowOff>16510</xdr:rowOff>
    </xdr:to>
    <xdr:sp macro="" textlink="">
      <xdr:nvSpPr>
        <xdr:cNvPr id="433" name="楕円 432"/>
        <xdr:cNvSpPr/>
      </xdr:nvSpPr>
      <xdr:spPr>
        <a:xfrm>
          <a:off x="162687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64787</xdr:rowOff>
    </xdr:from>
    <xdr:ext cx="405111" cy="259045"/>
    <xdr:sp macro="" textlink="">
      <xdr:nvSpPr>
        <xdr:cNvPr id="434" name="【保健センター・保健所】&#10;有形固定資産減価償却率該当値テキスト"/>
        <xdr:cNvSpPr txBox="1"/>
      </xdr:nvSpPr>
      <xdr:spPr>
        <a:xfrm>
          <a:off x="16357600"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52070</xdr:rowOff>
    </xdr:from>
    <xdr:to>
      <xdr:col>81</xdr:col>
      <xdr:colOff>101600</xdr:colOff>
      <xdr:row>59</xdr:row>
      <xdr:rowOff>153670</xdr:rowOff>
    </xdr:to>
    <xdr:sp macro="" textlink="">
      <xdr:nvSpPr>
        <xdr:cNvPr id="435" name="楕円 434"/>
        <xdr:cNvSpPr/>
      </xdr:nvSpPr>
      <xdr:spPr>
        <a:xfrm>
          <a:off x="15430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102870</xdr:rowOff>
    </xdr:from>
    <xdr:to>
      <xdr:col>85</xdr:col>
      <xdr:colOff>127000</xdr:colOff>
      <xdr:row>59</xdr:row>
      <xdr:rowOff>137160</xdr:rowOff>
    </xdr:to>
    <xdr:cxnSp macro="">
      <xdr:nvCxnSpPr>
        <xdr:cNvPr id="436" name="直線コネクタ 435"/>
        <xdr:cNvCxnSpPr/>
      </xdr:nvCxnSpPr>
      <xdr:spPr>
        <a:xfrm>
          <a:off x="15481300" y="102184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21046</xdr:rowOff>
    </xdr:from>
    <xdr:to>
      <xdr:col>76</xdr:col>
      <xdr:colOff>165100</xdr:colOff>
      <xdr:row>59</xdr:row>
      <xdr:rowOff>122646</xdr:rowOff>
    </xdr:to>
    <xdr:sp macro="" textlink="">
      <xdr:nvSpPr>
        <xdr:cNvPr id="437" name="楕円 436"/>
        <xdr:cNvSpPr/>
      </xdr:nvSpPr>
      <xdr:spPr>
        <a:xfrm>
          <a:off x="14541500" y="101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71846</xdr:rowOff>
    </xdr:from>
    <xdr:to>
      <xdr:col>81</xdr:col>
      <xdr:colOff>50800</xdr:colOff>
      <xdr:row>59</xdr:row>
      <xdr:rowOff>102870</xdr:rowOff>
    </xdr:to>
    <xdr:cxnSp macro="">
      <xdr:nvCxnSpPr>
        <xdr:cNvPr id="438" name="直線コネクタ 437"/>
        <xdr:cNvCxnSpPr/>
      </xdr:nvCxnSpPr>
      <xdr:spPr>
        <a:xfrm>
          <a:off x="14592300" y="1018739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159838</xdr:rowOff>
    </xdr:from>
    <xdr:to>
      <xdr:col>72</xdr:col>
      <xdr:colOff>38100</xdr:colOff>
      <xdr:row>59</xdr:row>
      <xdr:rowOff>89988</xdr:rowOff>
    </xdr:to>
    <xdr:sp macro="" textlink="">
      <xdr:nvSpPr>
        <xdr:cNvPr id="439" name="楕円 438"/>
        <xdr:cNvSpPr/>
      </xdr:nvSpPr>
      <xdr:spPr>
        <a:xfrm>
          <a:off x="13652500" y="1010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39188</xdr:rowOff>
    </xdr:from>
    <xdr:to>
      <xdr:col>76</xdr:col>
      <xdr:colOff>114300</xdr:colOff>
      <xdr:row>59</xdr:row>
      <xdr:rowOff>71846</xdr:rowOff>
    </xdr:to>
    <xdr:cxnSp macro="">
      <xdr:nvCxnSpPr>
        <xdr:cNvPr id="440" name="直線コネクタ 439"/>
        <xdr:cNvCxnSpPr/>
      </xdr:nvCxnSpPr>
      <xdr:spPr>
        <a:xfrm>
          <a:off x="13703300" y="1015473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73858</xdr:rowOff>
    </xdr:from>
    <xdr:ext cx="405111" cy="259045"/>
    <xdr:sp macro="" textlink="">
      <xdr:nvSpPr>
        <xdr:cNvPr id="441" name="n_1aveValue【保健センター・保健所】&#10;有形固定資産減価償却率"/>
        <xdr:cNvSpPr txBox="1"/>
      </xdr:nvSpPr>
      <xdr:spPr>
        <a:xfrm>
          <a:off x="15266044" y="984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55897</xdr:rowOff>
    </xdr:from>
    <xdr:ext cx="405111" cy="259045"/>
    <xdr:sp macro="" textlink="">
      <xdr:nvSpPr>
        <xdr:cNvPr id="442" name="n_2aveValue【保健センター・保健所】&#10;有形固定資産減価償却率"/>
        <xdr:cNvSpPr txBox="1"/>
      </xdr:nvSpPr>
      <xdr:spPr>
        <a:xfrm>
          <a:off x="14389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47733</xdr:rowOff>
    </xdr:from>
    <xdr:ext cx="405111" cy="259045"/>
    <xdr:sp macro="" textlink="">
      <xdr:nvSpPr>
        <xdr:cNvPr id="443" name="n_3aveValue【保健センター・保健所】&#10;有形固定資産減価償却率"/>
        <xdr:cNvSpPr txBox="1"/>
      </xdr:nvSpPr>
      <xdr:spPr>
        <a:xfrm>
          <a:off x="13500744" y="982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124477</xdr:rowOff>
    </xdr:from>
    <xdr:ext cx="405111" cy="259045"/>
    <xdr:sp macro="" textlink="">
      <xdr:nvSpPr>
        <xdr:cNvPr id="444" name="n_4aveValue【保健センター・保健所】&#10;有形固定資産減価償却率"/>
        <xdr:cNvSpPr txBox="1"/>
      </xdr:nvSpPr>
      <xdr:spPr>
        <a:xfrm>
          <a:off x="12611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144797</xdr:rowOff>
    </xdr:from>
    <xdr:ext cx="405111" cy="259045"/>
    <xdr:sp macro="" textlink="">
      <xdr:nvSpPr>
        <xdr:cNvPr id="445" name="n_1mainValue【保健センター・保健所】&#10;有形固定資産減価償却率"/>
        <xdr:cNvSpPr txBox="1"/>
      </xdr:nvSpPr>
      <xdr:spPr>
        <a:xfrm>
          <a:off x="152660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113773</xdr:rowOff>
    </xdr:from>
    <xdr:ext cx="405111" cy="259045"/>
    <xdr:sp macro="" textlink="">
      <xdr:nvSpPr>
        <xdr:cNvPr id="446" name="n_2mainValue【保健センター・保健所】&#10;有形固定資産減価償却率"/>
        <xdr:cNvSpPr txBox="1"/>
      </xdr:nvSpPr>
      <xdr:spPr>
        <a:xfrm>
          <a:off x="14389744" y="10229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81115</xdr:rowOff>
    </xdr:from>
    <xdr:ext cx="405111" cy="259045"/>
    <xdr:sp macro="" textlink="">
      <xdr:nvSpPr>
        <xdr:cNvPr id="447" name="n_3mainValue【保健センター・保健所】&#10;有形固定資産減価償却率"/>
        <xdr:cNvSpPr txBox="1"/>
      </xdr:nvSpPr>
      <xdr:spPr>
        <a:xfrm>
          <a:off x="13500744" y="10196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8" name="正方形/長方形 44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9" name="正方形/長方形 44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0" name="正方形/長方形 44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1" name="正方形/長方形 45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2" name="正方形/長方形 45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3" name="正方形/長方形 45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4" name="正方形/長方形 45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5" name="正方形/長方形 45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6" name="テキスト ボックス 45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7" name="直線コネクタ 45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458" name="直線コネクタ 457"/>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59" name="テキスト ボックス 458"/>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60" name="直線コネクタ 45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61" name="テキスト ボックス 46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62" name="直線コネクタ 461"/>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63" name="テキスト ボックス 462"/>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4" name="直線コネクタ 46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5" name="テキスト ボックス 46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xdr:rowOff>
    </xdr:from>
    <xdr:to>
      <xdr:col>116</xdr:col>
      <xdr:colOff>62864</xdr:colOff>
      <xdr:row>63</xdr:row>
      <xdr:rowOff>17145</xdr:rowOff>
    </xdr:to>
    <xdr:cxnSp macro="">
      <xdr:nvCxnSpPr>
        <xdr:cNvPr id="467" name="直線コネクタ 466"/>
        <xdr:cNvCxnSpPr/>
      </xdr:nvCxnSpPr>
      <xdr:spPr>
        <a:xfrm flipV="1">
          <a:off x="22160864" y="9612630"/>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20972</xdr:rowOff>
    </xdr:from>
    <xdr:ext cx="469744" cy="259045"/>
    <xdr:sp macro="" textlink="">
      <xdr:nvSpPr>
        <xdr:cNvPr id="468" name="【保健センター・保健所】&#10;一人当たり面積最小値テキスト"/>
        <xdr:cNvSpPr txBox="1"/>
      </xdr:nvSpPr>
      <xdr:spPr>
        <a:xfrm>
          <a:off x="22199600" y="1082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17145</xdr:rowOff>
    </xdr:from>
    <xdr:to>
      <xdr:col>116</xdr:col>
      <xdr:colOff>152400</xdr:colOff>
      <xdr:row>63</xdr:row>
      <xdr:rowOff>17145</xdr:rowOff>
    </xdr:to>
    <xdr:cxnSp macro="">
      <xdr:nvCxnSpPr>
        <xdr:cNvPr id="469" name="直線コネクタ 468"/>
        <xdr:cNvCxnSpPr/>
      </xdr:nvCxnSpPr>
      <xdr:spPr>
        <a:xfrm>
          <a:off x="22072600" y="1081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129557</xdr:rowOff>
    </xdr:from>
    <xdr:ext cx="469744" cy="259045"/>
    <xdr:sp macro="" textlink="">
      <xdr:nvSpPr>
        <xdr:cNvPr id="470" name="【保健センター・保健所】&#10;一人当たり面積最大値テキスト"/>
        <xdr:cNvSpPr txBox="1"/>
      </xdr:nvSpPr>
      <xdr:spPr>
        <a:xfrm>
          <a:off x="22199600" y="938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xdr:rowOff>
    </xdr:from>
    <xdr:to>
      <xdr:col>116</xdr:col>
      <xdr:colOff>152400</xdr:colOff>
      <xdr:row>56</xdr:row>
      <xdr:rowOff>11430</xdr:rowOff>
    </xdr:to>
    <xdr:cxnSp macro="">
      <xdr:nvCxnSpPr>
        <xdr:cNvPr id="471" name="直線コネクタ 470"/>
        <xdr:cNvCxnSpPr/>
      </xdr:nvCxnSpPr>
      <xdr:spPr>
        <a:xfrm>
          <a:off x="22072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139082</xdr:rowOff>
    </xdr:from>
    <xdr:ext cx="469744" cy="259045"/>
    <xdr:sp macro="" textlink="">
      <xdr:nvSpPr>
        <xdr:cNvPr id="472" name="【保健センター・保健所】&#10;一人当たり面積平均値テキスト"/>
        <xdr:cNvSpPr txBox="1"/>
      </xdr:nvSpPr>
      <xdr:spPr>
        <a:xfrm>
          <a:off x="22199600" y="105975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160655</xdr:rowOff>
    </xdr:from>
    <xdr:to>
      <xdr:col>116</xdr:col>
      <xdr:colOff>114300</xdr:colOff>
      <xdr:row>62</xdr:row>
      <xdr:rowOff>90805</xdr:rowOff>
    </xdr:to>
    <xdr:sp macro="" textlink="">
      <xdr:nvSpPr>
        <xdr:cNvPr id="473" name="フローチャート: 判断 472"/>
        <xdr:cNvSpPr/>
      </xdr:nvSpPr>
      <xdr:spPr>
        <a:xfrm>
          <a:off x="22110700" y="1061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149225</xdr:rowOff>
    </xdr:from>
    <xdr:to>
      <xdr:col>112</xdr:col>
      <xdr:colOff>38100</xdr:colOff>
      <xdr:row>62</xdr:row>
      <xdr:rowOff>79375</xdr:rowOff>
    </xdr:to>
    <xdr:sp macro="" textlink="">
      <xdr:nvSpPr>
        <xdr:cNvPr id="474" name="フローチャート: 判断 473"/>
        <xdr:cNvSpPr/>
      </xdr:nvSpPr>
      <xdr:spPr>
        <a:xfrm>
          <a:off x="21272500" y="1060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143510</xdr:rowOff>
    </xdr:from>
    <xdr:to>
      <xdr:col>107</xdr:col>
      <xdr:colOff>101600</xdr:colOff>
      <xdr:row>62</xdr:row>
      <xdr:rowOff>73660</xdr:rowOff>
    </xdr:to>
    <xdr:sp macro="" textlink="">
      <xdr:nvSpPr>
        <xdr:cNvPr id="475" name="フローチャート: 判断 474"/>
        <xdr:cNvSpPr/>
      </xdr:nvSpPr>
      <xdr:spPr>
        <a:xfrm>
          <a:off x="20383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476" name="フローチャート: 判断 475"/>
        <xdr:cNvSpPr/>
      </xdr:nvSpPr>
      <xdr:spPr>
        <a:xfrm>
          <a:off x="19494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154940</xdr:rowOff>
    </xdr:from>
    <xdr:to>
      <xdr:col>98</xdr:col>
      <xdr:colOff>38100</xdr:colOff>
      <xdr:row>62</xdr:row>
      <xdr:rowOff>85090</xdr:rowOff>
    </xdr:to>
    <xdr:sp macro="" textlink="">
      <xdr:nvSpPr>
        <xdr:cNvPr id="477" name="フローチャート: 判断 476"/>
        <xdr:cNvSpPr/>
      </xdr:nvSpPr>
      <xdr:spPr>
        <a:xfrm>
          <a:off x="18605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8" name="テキスト ボックス 47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79" name="テキスト ボックス 47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0" name="テキスト ボックス 47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1" name="テキスト ボックス 48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2" name="テキスト ボックス 48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63500</xdr:rowOff>
    </xdr:from>
    <xdr:to>
      <xdr:col>116</xdr:col>
      <xdr:colOff>114300</xdr:colOff>
      <xdr:row>58</xdr:row>
      <xdr:rowOff>165100</xdr:rowOff>
    </xdr:to>
    <xdr:sp macro="" textlink="">
      <xdr:nvSpPr>
        <xdr:cNvPr id="483" name="楕円 482"/>
        <xdr:cNvSpPr/>
      </xdr:nvSpPr>
      <xdr:spPr>
        <a:xfrm>
          <a:off x="221107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86377</xdr:rowOff>
    </xdr:from>
    <xdr:ext cx="469744" cy="259045"/>
    <xdr:sp macro="" textlink="">
      <xdr:nvSpPr>
        <xdr:cNvPr id="484" name="【保健センター・保健所】&#10;一人当たり面積該当値テキスト"/>
        <xdr:cNvSpPr txBox="1"/>
      </xdr:nvSpPr>
      <xdr:spPr>
        <a:xfrm>
          <a:off x="22199600"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57785</xdr:rowOff>
    </xdr:from>
    <xdr:to>
      <xdr:col>112</xdr:col>
      <xdr:colOff>38100</xdr:colOff>
      <xdr:row>58</xdr:row>
      <xdr:rowOff>159385</xdr:rowOff>
    </xdr:to>
    <xdr:sp macro="" textlink="">
      <xdr:nvSpPr>
        <xdr:cNvPr id="485" name="楕円 484"/>
        <xdr:cNvSpPr/>
      </xdr:nvSpPr>
      <xdr:spPr>
        <a:xfrm>
          <a:off x="212725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108585</xdr:rowOff>
    </xdr:from>
    <xdr:to>
      <xdr:col>116</xdr:col>
      <xdr:colOff>63500</xdr:colOff>
      <xdr:row>58</xdr:row>
      <xdr:rowOff>114300</xdr:rowOff>
    </xdr:to>
    <xdr:cxnSp macro="">
      <xdr:nvCxnSpPr>
        <xdr:cNvPr id="486" name="直線コネクタ 485"/>
        <xdr:cNvCxnSpPr/>
      </xdr:nvCxnSpPr>
      <xdr:spPr>
        <a:xfrm>
          <a:off x="21323300" y="1005268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63500</xdr:rowOff>
    </xdr:from>
    <xdr:to>
      <xdr:col>107</xdr:col>
      <xdr:colOff>101600</xdr:colOff>
      <xdr:row>58</xdr:row>
      <xdr:rowOff>165100</xdr:rowOff>
    </xdr:to>
    <xdr:sp macro="" textlink="">
      <xdr:nvSpPr>
        <xdr:cNvPr id="487" name="楕円 486"/>
        <xdr:cNvSpPr/>
      </xdr:nvSpPr>
      <xdr:spPr>
        <a:xfrm>
          <a:off x="20383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108585</xdr:rowOff>
    </xdr:from>
    <xdr:to>
      <xdr:col>111</xdr:col>
      <xdr:colOff>177800</xdr:colOff>
      <xdr:row>58</xdr:row>
      <xdr:rowOff>114300</xdr:rowOff>
    </xdr:to>
    <xdr:cxnSp macro="">
      <xdr:nvCxnSpPr>
        <xdr:cNvPr id="488" name="直線コネクタ 487"/>
        <xdr:cNvCxnSpPr/>
      </xdr:nvCxnSpPr>
      <xdr:spPr>
        <a:xfrm flipV="1">
          <a:off x="20434300" y="1005268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57785</xdr:rowOff>
    </xdr:from>
    <xdr:to>
      <xdr:col>102</xdr:col>
      <xdr:colOff>165100</xdr:colOff>
      <xdr:row>58</xdr:row>
      <xdr:rowOff>159385</xdr:rowOff>
    </xdr:to>
    <xdr:sp macro="" textlink="">
      <xdr:nvSpPr>
        <xdr:cNvPr id="489" name="楕円 488"/>
        <xdr:cNvSpPr/>
      </xdr:nvSpPr>
      <xdr:spPr>
        <a:xfrm>
          <a:off x="194945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108585</xdr:rowOff>
    </xdr:from>
    <xdr:to>
      <xdr:col>107</xdr:col>
      <xdr:colOff>50800</xdr:colOff>
      <xdr:row>58</xdr:row>
      <xdr:rowOff>114300</xdr:rowOff>
    </xdr:to>
    <xdr:cxnSp macro="">
      <xdr:nvCxnSpPr>
        <xdr:cNvPr id="490" name="直線コネクタ 489"/>
        <xdr:cNvCxnSpPr/>
      </xdr:nvCxnSpPr>
      <xdr:spPr>
        <a:xfrm>
          <a:off x="19545300" y="1005268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70502</xdr:rowOff>
    </xdr:from>
    <xdr:ext cx="469744" cy="259045"/>
    <xdr:sp macro="" textlink="">
      <xdr:nvSpPr>
        <xdr:cNvPr id="491" name="n_1aveValue【保健センター・保健所】&#10;一人当たり面積"/>
        <xdr:cNvSpPr txBox="1"/>
      </xdr:nvSpPr>
      <xdr:spPr>
        <a:xfrm>
          <a:off x="21075727" y="1070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492" name="n_2aveValue【保健センター・保健所】&#10;一人当たり面積"/>
        <xdr:cNvSpPr txBox="1"/>
      </xdr:nvSpPr>
      <xdr:spPr>
        <a:xfrm>
          <a:off x="20199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493" name="n_3aveValue【保健センター・保健所】&#10;一人当たり面積"/>
        <xdr:cNvSpPr txBox="1"/>
      </xdr:nvSpPr>
      <xdr:spPr>
        <a:xfrm>
          <a:off x="19310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101617</xdr:rowOff>
    </xdr:from>
    <xdr:ext cx="469744" cy="259045"/>
    <xdr:sp macro="" textlink="">
      <xdr:nvSpPr>
        <xdr:cNvPr id="494" name="n_4aveValue【保健センター・保健所】&#10;一人当たり面積"/>
        <xdr:cNvSpPr txBox="1"/>
      </xdr:nvSpPr>
      <xdr:spPr>
        <a:xfrm>
          <a:off x="184214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4462</xdr:rowOff>
    </xdr:from>
    <xdr:ext cx="469744" cy="259045"/>
    <xdr:sp macro="" textlink="">
      <xdr:nvSpPr>
        <xdr:cNvPr id="495" name="n_1mainValue【保健センター・保健所】&#10;一人当たり面積"/>
        <xdr:cNvSpPr txBox="1"/>
      </xdr:nvSpPr>
      <xdr:spPr>
        <a:xfrm>
          <a:off x="21075727" y="977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10177</xdr:rowOff>
    </xdr:from>
    <xdr:ext cx="469744" cy="259045"/>
    <xdr:sp macro="" textlink="">
      <xdr:nvSpPr>
        <xdr:cNvPr id="496" name="n_2mainValue【保健センター・保健所】&#10;一人当たり面積"/>
        <xdr:cNvSpPr txBox="1"/>
      </xdr:nvSpPr>
      <xdr:spPr>
        <a:xfrm>
          <a:off x="20199427" y="978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4462</xdr:rowOff>
    </xdr:from>
    <xdr:ext cx="469744" cy="259045"/>
    <xdr:sp macro="" textlink="">
      <xdr:nvSpPr>
        <xdr:cNvPr id="497" name="n_3mainValue【保健センター・保健所】&#10;一人当たり面積"/>
        <xdr:cNvSpPr txBox="1"/>
      </xdr:nvSpPr>
      <xdr:spPr>
        <a:xfrm>
          <a:off x="19310427" y="977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8" name="正方形/長方形 49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9" name="正方形/長方形 49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0" name="正方形/長方形 49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1" name="正方形/長方形 50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2" name="正方形/長方形 50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3" name="正方形/長方形 50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4" name="正方形/長方形 50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5" name="正方形/長方形 50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6" name="テキスト ボックス 50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7" name="直線コネクタ 50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08" name="テキスト ボックス 50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09" name="直線コネクタ 50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10" name="テキスト ボックス 50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11" name="直線コネクタ 51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12" name="テキスト ボックス 51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13" name="直線コネクタ 51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14" name="テキスト ボックス 51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15" name="直線コネクタ 51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16" name="テキスト ボックス 51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17" name="直線コネクタ 51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18" name="テキスト ボックス 51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19" name="直線コネクタ 51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20" name="テキスト ボックス 51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1" name="直線コネクタ 52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91984</xdr:rowOff>
    </xdr:from>
    <xdr:to>
      <xdr:col>85</xdr:col>
      <xdr:colOff>126364</xdr:colOff>
      <xdr:row>86</xdr:row>
      <xdr:rowOff>74023</xdr:rowOff>
    </xdr:to>
    <xdr:cxnSp macro="">
      <xdr:nvCxnSpPr>
        <xdr:cNvPr id="523" name="直線コネクタ 522"/>
        <xdr:cNvCxnSpPr/>
      </xdr:nvCxnSpPr>
      <xdr:spPr>
        <a:xfrm flipV="1">
          <a:off x="16318864" y="13465084"/>
          <a:ext cx="0" cy="1353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77850</xdr:rowOff>
    </xdr:from>
    <xdr:ext cx="405111" cy="259045"/>
    <xdr:sp macro="" textlink="">
      <xdr:nvSpPr>
        <xdr:cNvPr id="524" name="【消防施設】&#10;有形固定資産減価償却率最小値テキスト"/>
        <xdr:cNvSpPr txBox="1"/>
      </xdr:nvSpPr>
      <xdr:spPr>
        <a:xfrm>
          <a:off x="16357600" y="1482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74023</xdr:rowOff>
    </xdr:from>
    <xdr:to>
      <xdr:col>86</xdr:col>
      <xdr:colOff>25400</xdr:colOff>
      <xdr:row>86</xdr:row>
      <xdr:rowOff>74023</xdr:rowOff>
    </xdr:to>
    <xdr:cxnSp macro="">
      <xdr:nvCxnSpPr>
        <xdr:cNvPr id="525" name="直線コネクタ 524"/>
        <xdr:cNvCxnSpPr/>
      </xdr:nvCxnSpPr>
      <xdr:spPr>
        <a:xfrm>
          <a:off x="16230600" y="1481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38661</xdr:rowOff>
    </xdr:from>
    <xdr:ext cx="405111" cy="259045"/>
    <xdr:sp macro="" textlink="">
      <xdr:nvSpPr>
        <xdr:cNvPr id="526" name="【消防施設】&#10;有形固定資産減価償却率最大値テキスト"/>
        <xdr:cNvSpPr txBox="1"/>
      </xdr:nvSpPr>
      <xdr:spPr>
        <a:xfrm>
          <a:off x="16357600" y="1324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91984</xdr:rowOff>
    </xdr:from>
    <xdr:to>
      <xdr:col>86</xdr:col>
      <xdr:colOff>25400</xdr:colOff>
      <xdr:row>78</xdr:row>
      <xdr:rowOff>91984</xdr:rowOff>
    </xdr:to>
    <xdr:cxnSp macro="">
      <xdr:nvCxnSpPr>
        <xdr:cNvPr id="527" name="直線コネクタ 526"/>
        <xdr:cNvCxnSpPr/>
      </xdr:nvCxnSpPr>
      <xdr:spPr>
        <a:xfrm>
          <a:off x="16230600" y="1346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78395</xdr:rowOff>
    </xdr:from>
    <xdr:ext cx="405111" cy="259045"/>
    <xdr:sp macro="" textlink="">
      <xdr:nvSpPr>
        <xdr:cNvPr id="528" name="【消防施設】&#10;有形固定資産減価償却率平均値テキスト"/>
        <xdr:cNvSpPr txBox="1"/>
      </xdr:nvSpPr>
      <xdr:spPr>
        <a:xfrm>
          <a:off x="16357600" y="143087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99968</xdr:rowOff>
    </xdr:from>
    <xdr:to>
      <xdr:col>85</xdr:col>
      <xdr:colOff>177800</xdr:colOff>
      <xdr:row>84</xdr:row>
      <xdr:rowOff>30118</xdr:rowOff>
    </xdr:to>
    <xdr:sp macro="" textlink="">
      <xdr:nvSpPr>
        <xdr:cNvPr id="529" name="フローチャート: 判断 528"/>
        <xdr:cNvSpPr/>
      </xdr:nvSpPr>
      <xdr:spPr>
        <a:xfrm>
          <a:off x="16268700" y="1433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67311</xdr:rowOff>
    </xdr:from>
    <xdr:to>
      <xdr:col>81</xdr:col>
      <xdr:colOff>101600</xdr:colOff>
      <xdr:row>83</xdr:row>
      <xdr:rowOff>168911</xdr:rowOff>
    </xdr:to>
    <xdr:sp macro="" textlink="">
      <xdr:nvSpPr>
        <xdr:cNvPr id="530" name="フローチャート: 判断 529"/>
        <xdr:cNvSpPr/>
      </xdr:nvSpPr>
      <xdr:spPr>
        <a:xfrm>
          <a:off x="15430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57513</xdr:rowOff>
    </xdr:from>
    <xdr:to>
      <xdr:col>76</xdr:col>
      <xdr:colOff>165100</xdr:colOff>
      <xdr:row>83</xdr:row>
      <xdr:rowOff>159113</xdr:rowOff>
    </xdr:to>
    <xdr:sp macro="" textlink="">
      <xdr:nvSpPr>
        <xdr:cNvPr id="531" name="フローチャート: 判断 530"/>
        <xdr:cNvSpPr/>
      </xdr:nvSpPr>
      <xdr:spPr>
        <a:xfrm>
          <a:off x="14541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55880</xdr:rowOff>
    </xdr:from>
    <xdr:to>
      <xdr:col>72</xdr:col>
      <xdr:colOff>38100</xdr:colOff>
      <xdr:row>83</xdr:row>
      <xdr:rowOff>157480</xdr:rowOff>
    </xdr:to>
    <xdr:sp macro="" textlink="">
      <xdr:nvSpPr>
        <xdr:cNvPr id="532" name="フローチャート: 判断 531"/>
        <xdr:cNvSpPr/>
      </xdr:nvSpPr>
      <xdr:spPr>
        <a:xfrm>
          <a:off x="13652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62412</xdr:rowOff>
    </xdr:from>
    <xdr:to>
      <xdr:col>67</xdr:col>
      <xdr:colOff>101600</xdr:colOff>
      <xdr:row>82</xdr:row>
      <xdr:rowOff>164012</xdr:rowOff>
    </xdr:to>
    <xdr:sp macro="" textlink="">
      <xdr:nvSpPr>
        <xdr:cNvPr id="533" name="フローチャート: 判断 532"/>
        <xdr:cNvSpPr/>
      </xdr:nvSpPr>
      <xdr:spPr>
        <a:xfrm>
          <a:off x="12763500" y="1412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4" name="テキスト ボックス 53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35" name="テキスト ボックス 53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36" name="テキスト ボックス 53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37" name="テキスト ボックス 53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8" name="テキスト ボックス 53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70576</xdr:rowOff>
    </xdr:from>
    <xdr:to>
      <xdr:col>85</xdr:col>
      <xdr:colOff>177800</xdr:colOff>
      <xdr:row>84</xdr:row>
      <xdr:rowOff>726</xdr:rowOff>
    </xdr:to>
    <xdr:sp macro="" textlink="">
      <xdr:nvSpPr>
        <xdr:cNvPr id="539" name="楕円 538"/>
        <xdr:cNvSpPr/>
      </xdr:nvSpPr>
      <xdr:spPr>
        <a:xfrm>
          <a:off x="16268700" y="1430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93453</xdr:rowOff>
    </xdr:from>
    <xdr:ext cx="405111" cy="259045"/>
    <xdr:sp macro="" textlink="">
      <xdr:nvSpPr>
        <xdr:cNvPr id="540" name="【消防施設】&#10;有形固定資産減価償却率該当値テキスト"/>
        <xdr:cNvSpPr txBox="1"/>
      </xdr:nvSpPr>
      <xdr:spPr>
        <a:xfrm>
          <a:off x="16357600" y="14152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10161</xdr:rowOff>
    </xdr:from>
    <xdr:to>
      <xdr:col>81</xdr:col>
      <xdr:colOff>101600</xdr:colOff>
      <xdr:row>83</xdr:row>
      <xdr:rowOff>111761</xdr:rowOff>
    </xdr:to>
    <xdr:sp macro="" textlink="">
      <xdr:nvSpPr>
        <xdr:cNvPr id="541" name="楕円 540"/>
        <xdr:cNvSpPr/>
      </xdr:nvSpPr>
      <xdr:spPr>
        <a:xfrm>
          <a:off x="15430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60961</xdr:rowOff>
    </xdr:from>
    <xdr:to>
      <xdr:col>85</xdr:col>
      <xdr:colOff>127000</xdr:colOff>
      <xdr:row>83</xdr:row>
      <xdr:rowOff>121376</xdr:rowOff>
    </xdr:to>
    <xdr:cxnSp macro="">
      <xdr:nvCxnSpPr>
        <xdr:cNvPr id="542" name="直線コネクタ 541"/>
        <xdr:cNvCxnSpPr/>
      </xdr:nvCxnSpPr>
      <xdr:spPr>
        <a:xfrm>
          <a:off x="15481300" y="14291311"/>
          <a:ext cx="8382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127726</xdr:rowOff>
    </xdr:from>
    <xdr:to>
      <xdr:col>76</xdr:col>
      <xdr:colOff>165100</xdr:colOff>
      <xdr:row>83</xdr:row>
      <xdr:rowOff>57876</xdr:rowOff>
    </xdr:to>
    <xdr:sp macro="" textlink="">
      <xdr:nvSpPr>
        <xdr:cNvPr id="543" name="楕円 542"/>
        <xdr:cNvSpPr/>
      </xdr:nvSpPr>
      <xdr:spPr>
        <a:xfrm>
          <a:off x="14541500" y="1418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7076</xdr:rowOff>
    </xdr:from>
    <xdr:to>
      <xdr:col>81</xdr:col>
      <xdr:colOff>50800</xdr:colOff>
      <xdr:row>83</xdr:row>
      <xdr:rowOff>60961</xdr:rowOff>
    </xdr:to>
    <xdr:cxnSp macro="">
      <xdr:nvCxnSpPr>
        <xdr:cNvPr id="544" name="直線コネクタ 543"/>
        <xdr:cNvCxnSpPr/>
      </xdr:nvCxnSpPr>
      <xdr:spPr>
        <a:xfrm>
          <a:off x="14592300" y="14237426"/>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85271</xdr:rowOff>
    </xdr:from>
    <xdr:to>
      <xdr:col>72</xdr:col>
      <xdr:colOff>38100</xdr:colOff>
      <xdr:row>84</xdr:row>
      <xdr:rowOff>15421</xdr:rowOff>
    </xdr:to>
    <xdr:sp macro="" textlink="">
      <xdr:nvSpPr>
        <xdr:cNvPr id="545" name="楕円 544"/>
        <xdr:cNvSpPr/>
      </xdr:nvSpPr>
      <xdr:spPr>
        <a:xfrm>
          <a:off x="13652500" y="1431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7076</xdr:rowOff>
    </xdr:from>
    <xdr:to>
      <xdr:col>76</xdr:col>
      <xdr:colOff>114300</xdr:colOff>
      <xdr:row>83</xdr:row>
      <xdr:rowOff>136071</xdr:rowOff>
    </xdr:to>
    <xdr:cxnSp macro="">
      <xdr:nvCxnSpPr>
        <xdr:cNvPr id="546" name="直線コネクタ 545"/>
        <xdr:cNvCxnSpPr/>
      </xdr:nvCxnSpPr>
      <xdr:spPr>
        <a:xfrm flipV="1">
          <a:off x="13703300" y="14237426"/>
          <a:ext cx="889000" cy="128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160038</xdr:rowOff>
    </xdr:from>
    <xdr:ext cx="405111" cy="259045"/>
    <xdr:sp macro="" textlink="">
      <xdr:nvSpPr>
        <xdr:cNvPr id="547" name="n_1aveValue【消防施設】&#10;有形固定資産減価償却率"/>
        <xdr:cNvSpPr txBox="1"/>
      </xdr:nvSpPr>
      <xdr:spPr>
        <a:xfrm>
          <a:off x="152660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150240</xdr:rowOff>
    </xdr:from>
    <xdr:ext cx="405111" cy="259045"/>
    <xdr:sp macro="" textlink="">
      <xdr:nvSpPr>
        <xdr:cNvPr id="548" name="n_2aveValue【消防施設】&#10;有形固定資産減価償却率"/>
        <xdr:cNvSpPr txBox="1"/>
      </xdr:nvSpPr>
      <xdr:spPr>
        <a:xfrm>
          <a:off x="14389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2557</xdr:rowOff>
    </xdr:from>
    <xdr:ext cx="405111" cy="259045"/>
    <xdr:sp macro="" textlink="">
      <xdr:nvSpPr>
        <xdr:cNvPr id="549" name="n_3aveValue【消防施設】&#10;有形固定資産減価償却率"/>
        <xdr:cNvSpPr txBox="1"/>
      </xdr:nvSpPr>
      <xdr:spPr>
        <a:xfrm>
          <a:off x="13500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9089</xdr:rowOff>
    </xdr:from>
    <xdr:ext cx="405111" cy="259045"/>
    <xdr:sp macro="" textlink="">
      <xdr:nvSpPr>
        <xdr:cNvPr id="550" name="n_4aveValue【消防施設】&#10;有形固定資産減価償却率"/>
        <xdr:cNvSpPr txBox="1"/>
      </xdr:nvSpPr>
      <xdr:spPr>
        <a:xfrm>
          <a:off x="12611744" y="1389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128288</xdr:rowOff>
    </xdr:from>
    <xdr:ext cx="405111" cy="259045"/>
    <xdr:sp macro="" textlink="">
      <xdr:nvSpPr>
        <xdr:cNvPr id="551" name="n_1mainValue【消防施設】&#10;有形固定資産減価償却率"/>
        <xdr:cNvSpPr txBox="1"/>
      </xdr:nvSpPr>
      <xdr:spPr>
        <a:xfrm>
          <a:off x="15266044" y="1401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74403</xdr:rowOff>
    </xdr:from>
    <xdr:ext cx="405111" cy="259045"/>
    <xdr:sp macro="" textlink="">
      <xdr:nvSpPr>
        <xdr:cNvPr id="552" name="n_2mainValue【消防施設】&#10;有形固定資産減価償却率"/>
        <xdr:cNvSpPr txBox="1"/>
      </xdr:nvSpPr>
      <xdr:spPr>
        <a:xfrm>
          <a:off x="14389744" y="1396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6548</xdr:rowOff>
    </xdr:from>
    <xdr:ext cx="405111" cy="259045"/>
    <xdr:sp macro="" textlink="">
      <xdr:nvSpPr>
        <xdr:cNvPr id="553" name="n_3mainValue【消防施設】&#10;有形固定資産減価償却率"/>
        <xdr:cNvSpPr txBox="1"/>
      </xdr:nvSpPr>
      <xdr:spPr>
        <a:xfrm>
          <a:off x="135007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54" name="正方形/長方形 55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5" name="正方形/長方形 55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6" name="正方形/長方形 55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57" name="正方形/長方形 55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58" name="正方形/長方形 55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59" name="正方形/長方形 55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0" name="正方形/長方形 55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1" name="正方形/長方形 56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62" name="テキスト ボックス 56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63" name="直線コネクタ 56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64" name="直線コネクタ 56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65" name="テキスト ボックス 56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66" name="直線コネクタ 56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67" name="テキスト ボックス 56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68" name="直線コネクタ 56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69" name="テキスト ボックス 56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70" name="直線コネクタ 56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71" name="テキスト ボックス 57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72" name="直線コネクタ 57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73" name="テキスト ボックス 57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7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131826</xdr:rowOff>
    </xdr:from>
    <xdr:to>
      <xdr:col>116</xdr:col>
      <xdr:colOff>62864</xdr:colOff>
      <xdr:row>86</xdr:row>
      <xdr:rowOff>24385</xdr:rowOff>
    </xdr:to>
    <xdr:cxnSp macro="">
      <xdr:nvCxnSpPr>
        <xdr:cNvPr id="575" name="直線コネクタ 574"/>
        <xdr:cNvCxnSpPr/>
      </xdr:nvCxnSpPr>
      <xdr:spPr>
        <a:xfrm flipV="1">
          <a:off x="22160864" y="13676376"/>
          <a:ext cx="0" cy="109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576"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577" name="直線コネクタ 576"/>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78503</xdr:rowOff>
    </xdr:from>
    <xdr:ext cx="469744" cy="259045"/>
    <xdr:sp macro="" textlink="">
      <xdr:nvSpPr>
        <xdr:cNvPr id="578" name="【消防施設】&#10;一人当たり面積最大値テキスト"/>
        <xdr:cNvSpPr txBox="1"/>
      </xdr:nvSpPr>
      <xdr:spPr>
        <a:xfrm>
          <a:off x="22199600" y="1345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131826</xdr:rowOff>
    </xdr:from>
    <xdr:to>
      <xdr:col>116</xdr:col>
      <xdr:colOff>152400</xdr:colOff>
      <xdr:row>79</xdr:row>
      <xdr:rowOff>131826</xdr:rowOff>
    </xdr:to>
    <xdr:cxnSp macro="">
      <xdr:nvCxnSpPr>
        <xdr:cNvPr id="579" name="直線コネクタ 578"/>
        <xdr:cNvCxnSpPr/>
      </xdr:nvCxnSpPr>
      <xdr:spPr>
        <a:xfrm>
          <a:off x="22072600" y="13676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69614</xdr:rowOff>
    </xdr:from>
    <xdr:ext cx="469744" cy="259045"/>
    <xdr:sp macro="" textlink="">
      <xdr:nvSpPr>
        <xdr:cNvPr id="580" name="【消防施設】&#10;一人当たり面積平均値テキスト"/>
        <xdr:cNvSpPr txBox="1"/>
      </xdr:nvSpPr>
      <xdr:spPr>
        <a:xfrm>
          <a:off x="22199600" y="142999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46737</xdr:rowOff>
    </xdr:from>
    <xdr:to>
      <xdr:col>116</xdr:col>
      <xdr:colOff>114300</xdr:colOff>
      <xdr:row>84</xdr:row>
      <xdr:rowOff>148337</xdr:rowOff>
    </xdr:to>
    <xdr:sp macro="" textlink="">
      <xdr:nvSpPr>
        <xdr:cNvPr id="581" name="フローチャート: 判断 580"/>
        <xdr:cNvSpPr/>
      </xdr:nvSpPr>
      <xdr:spPr>
        <a:xfrm>
          <a:off x="221107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46737</xdr:rowOff>
    </xdr:from>
    <xdr:to>
      <xdr:col>112</xdr:col>
      <xdr:colOff>38100</xdr:colOff>
      <xdr:row>84</xdr:row>
      <xdr:rowOff>148337</xdr:rowOff>
    </xdr:to>
    <xdr:sp macro="" textlink="">
      <xdr:nvSpPr>
        <xdr:cNvPr id="582" name="フローチャート: 判断 581"/>
        <xdr:cNvSpPr/>
      </xdr:nvSpPr>
      <xdr:spPr>
        <a:xfrm>
          <a:off x="21272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65024</xdr:rowOff>
    </xdr:from>
    <xdr:to>
      <xdr:col>107</xdr:col>
      <xdr:colOff>101600</xdr:colOff>
      <xdr:row>84</xdr:row>
      <xdr:rowOff>166624</xdr:rowOff>
    </xdr:to>
    <xdr:sp macro="" textlink="">
      <xdr:nvSpPr>
        <xdr:cNvPr id="583" name="フローチャート: 判断 582"/>
        <xdr:cNvSpPr/>
      </xdr:nvSpPr>
      <xdr:spPr>
        <a:xfrm>
          <a:off x="20383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60452</xdr:rowOff>
    </xdr:from>
    <xdr:to>
      <xdr:col>102</xdr:col>
      <xdr:colOff>165100</xdr:colOff>
      <xdr:row>84</xdr:row>
      <xdr:rowOff>162052</xdr:rowOff>
    </xdr:to>
    <xdr:sp macro="" textlink="">
      <xdr:nvSpPr>
        <xdr:cNvPr id="584" name="フローチャート: 判断 583"/>
        <xdr:cNvSpPr/>
      </xdr:nvSpPr>
      <xdr:spPr>
        <a:xfrm>
          <a:off x="19494500" y="1446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129032</xdr:rowOff>
    </xdr:from>
    <xdr:to>
      <xdr:col>98</xdr:col>
      <xdr:colOff>38100</xdr:colOff>
      <xdr:row>85</xdr:row>
      <xdr:rowOff>59182</xdr:rowOff>
    </xdr:to>
    <xdr:sp macro="" textlink="">
      <xdr:nvSpPr>
        <xdr:cNvPr id="585" name="フローチャート: 判断 584"/>
        <xdr:cNvSpPr/>
      </xdr:nvSpPr>
      <xdr:spPr>
        <a:xfrm>
          <a:off x="18605500"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86" name="テキスト ボックス 58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87" name="テキスト ボックス 58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88" name="テキスト ボックス 58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89" name="テキスト ボックス 58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90" name="テキスト ボックス 58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591" name="楕円 590"/>
        <xdr:cNvSpPr/>
      </xdr:nvSpPr>
      <xdr:spPr>
        <a:xfrm>
          <a:off x="221107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125747</xdr:rowOff>
    </xdr:from>
    <xdr:ext cx="469744" cy="259045"/>
    <xdr:sp macro="" textlink="">
      <xdr:nvSpPr>
        <xdr:cNvPr id="592" name="【消防施設】&#10;一人当たり面積該当値テキスト"/>
        <xdr:cNvSpPr txBox="1"/>
      </xdr:nvSpPr>
      <xdr:spPr>
        <a:xfrm>
          <a:off x="22199600"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593" name="楕円 592"/>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26670</xdr:rowOff>
    </xdr:from>
    <xdr:to>
      <xdr:col>116</xdr:col>
      <xdr:colOff>63500</xdr:colOff>
      <xdr:row>85</xdr:row>
      <xdr:rowOff>26670</xdr:rowOff>
    </xdr:to>
    <xdr:cxnSp macro="">
      <xdr:nvCxnSpPr>
        <xdr:cNvPr id="594" name="直線コネクタ 593"/>
        <xdr:cNvCxnSpPr/>
      </xdr:nvCxnSpPr>
      <xdr:spPr>
        <a:xfrm>
          <a:off x="21323300" y="1459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595" name="楕円 594"/>
        <xdr:cNvSpPr/>
      </xdr:nvSpPr>
      <xdr:spPr>
        <a:xfrm>
          <a:off x="2038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26670</xdr:rowOff>
    </xdr:to>
    <xdr:cxnSp macro="">
      <xdr:nvCxnSpPr>
        <xdr:cNvPr id="596" name="直線コネクタ 595"/>
        <xdr:cNvCxnSpPr/>
      </xdr:nvCxnSpPr>
      <xdr:spPr>
        <a:xfrm>
          <a:off x="20434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135889</xdr:rowOff>
    </xdr:from>
    <xdr:to>
      <xdr:col>102</xdr:col>
      <xdr:colOff>165100</xdr:colOff>
      <xdr:row>86</xdr:row>
      <xdr:rowOff>66039</xdr:rowOff>
    </xdr:to>
    <xdr:sp macro="" textlink="">
      <xdr:nvSpPr>
        <xdr:cNvPr id="597" name="楕円 596"/>
        <xdr:cNvSpPr/>
      </xdr:nvSpPr>
      <xdr:spPr>
        <a:xfrm>
          <a:off x="19494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26670</xdr:rowOff>
    </xdr:from>
    <xdr:to>
      <xdr:col>107</xdr:col>
      <xdr:colOff>50800</xdr:colOff>
      <xdr:row>86</xdr:row>
      <xdr:rowOff>15239</xdr:rowOff>
    </xdr:to>
    <xdr:cxnSp macro="">
      <xdr:nvCxnSpPr>
        <xdr:cNvPr id="598" name="直線コネクタ 597"/>
        <xdr:cNvCxnSpPr/>
      </xdr:nvCxnSpPr>
      <xdr:spPr>
        <a:xfrm flipV="1">
          <a:off x="19545300" y="14599920"/>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164864</xdr:rowOff>
    </xdr:from>
    <xdr:ext cx="469744" cy="259045"/>
    <xdr:sp macro="" textlink="">
      <xdr:nvSpPr>
        <xdr:cNvPr id="599" name="n_1aveValue【消防施設】&#10;一人当たり面積"/>
        <xdr:cNvSpPr txBox="1"/>
      </xdr:nvSpPr>
      <xdr:spPr>
        <a:xfrm>
          <a:off x="210757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11701</xdr:rowOff>
    </xdr:from>
    <xdr:ext cx="469744" cy="259045"/>
    <xdr:sp macro="" textlink="">
      <xdr:nvSpPr>
        <xdr:cNvPr id="600" name="n_2aveValue【消防施設】&#10;一人当たり面積"/>
        <xdr:cNvSpPr txBox="1"/>
      </xdr:nvSpPr>
      <xdr:spPr>
        <a:xfrm>
          <a:off x="20199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7129</xdr:rowOff>
    </xdr:from>
    <xdr:ext cx="469744" cy="259045"/>
    <xdr:sp macro="" textlink="">
      <xdr:nvSpPr>
        <xdr:cNvPr id="601" name="n_3aveValue【消防施設】&#10;一人当たり面積"/>
        <xdr:cNvSpPr txBox="1"/>
      </xdr:nvSpPr>
      <xdr:spPr>
        <a:xfrm>
          <a:off x="19310427" y="1423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75709</xdr:rowOff>
    </xdr:from>
    <xdr:ext cx="469744" cy="259045"/>
    <xdr:sp macro="" textlink="">
      <xdr:nvSpPr>
        <xdr:cNvPr id="602" name="n_4aveValue【消防施設】&#10;一人当たり面積"/>
        <xdr:cNvSpPr txBox="1"/>
      </xdr:nvSpPr>
      <xdr:spPr>
        <a:xfrm>
          <a:off x="18421427" y="1430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603" name="n_1mainValue【消防施設】&#10;一人当たり面積"/>
        <xdr:cNvSpPr txBox="1"/>
      </xdr:nvSpPr>
      <xdr:spPr>
        <a:xfrm>
          <a:off x="21075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604" name="n_2mainValue【消防施設】&#10;一人当たり面積"/>
        <xdr:cNvSpPr txBox="1"/>
      </xdr:nvSpPr>
      <xdr:spPr>
        <a:xfrm>
          <a:off x="20199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57166</xdr:rowOff>
    </xdr:from>
    <xdr:ext cx="469744" cy="259045"/>
    <xdr:sp macro="" textlink="">
      <xdr:nvSpPr>
        <xdr:cNvPr id="605" name="n_3mainValue【消防施設】&#10;一人当たり面積"/>
        <xdr:cNvSpPr txBox="1"/>
      </xdr:nvSpPr>
      <xdr:spPr>
        <a:xfrm>
          <a:off x="19310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06" name="正方形/長方形 60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07" name="正方形/長方形 60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8" name="正方形/長方形 60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9" name="正方形/長方形 60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0" name="正方形/長方形 60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1" name="正方形/長方形 61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2" name="正方形/長方形 61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3" name="正方形/長方形 61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4" name="テキスト ボックス 61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5" name="直線コネクタ 61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16" name="テキスト ボックス 61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17" name="直線コネクタ 61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18" name="テキスト ボックス 617"/>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19" name="直線コネクタ 61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0" name="テキスト ボックス 61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1" name="直線コネクタ 62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22" name="テキスト ボックス 62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23" name="直線コネクタ 62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24" name="テキスト ボックス 62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25" name="直線コネクタ 62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26" name="テキスト ボックス 62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27" name="直線コネクタ 62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28" name="テキスト ボックス 627"/>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29" name="直線コネクタ 62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54973</xdr:rowOff>
    </xdr:from>
    <xdr:to>
      <xdr:col>85</xdr:col>
      <xdr:colOff>126364</xdr:colOff>
      <xdr:row>108</xdr:row>
      <xdr:rowOff>166007</xdr:rowOff>
    </xdr:to>
    <xdr:cxnSp macro="">
      <xdr:nvCxnSpPr>
        <xdr:cNvPr id="631" name="直線コネクタ 630"/>
        <xdr:cNvCxnSpPr/>
      </xdr:nvCxnSpPr>
      <xdr:spPr>
        <a:xfrm flipV="1">
          <a:off x="16318864" y="17199973"/>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169834</xdr:rowOff>
    </xdr:from>
    <xdr:ext cx="405111" cy="259045"/>
    <xdr:sp macro="" textlink="">
      <xdr:nvSpPr>
        <xdr:cNvPr id="632" name="【庁舎】&#10;有形固定資産減価償却率最小値テキスト"/>
        <xdr:cNvSpPr txBox="1"/>
      </xdr:nvSpPr>
      <xdr:spPr>
        <a:xfrm>
          <a:off x="16357600" y="1868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166007</xdr:rowOff>
    </xdr:from>
    <xdr:to>
      <xdr:col>86</xdr:col>
      <xdr:colOff>25400</xdr:colOff>
      <xdr:row>108</xdr:row>
      <xdr:rowOff>166007</xdr:rowOff>
    </xdr:to>
    <xdr:cxnSp macro="">
      <xdr:nvCxnSpPr>
        <xdr:cNvPr id="633" name="直線コネクタ 632"/>
        <xdr:cNvCxnSpPr/>
      </xdr:nvCxnSpPr>
      <xdr:spPr>
        <a:xfrm>
          <a:off x="16230600" y="1868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1650</xdr:rowOff>
    </xdr:from>
    <xdr:ext cx="340478" cy="259045"/>
    <xdr:sp macro="" textlink="">
      <xdr:nvSpPr>
        <xdr:cNvPr id="634" name="【庁舎】&#10;有形固定資産減価償却率最大値テキスト"/>
        <xdr:cNvSpPr txBox="1"/>
      </xdr:nvSpPr>
      <xdr:spPr>
        <a:xfrm>
          <a:off x="16357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54973</xdr:rowOff>
    </xdr:from>
    <xdr:to>
      <xdr:col>86</xdr:col>
      <xdr:colOff>25400</xdr:colOff>
      <xdr:row>100</xdr:row>
      <xdr:rowOff>54973</xdr:rowOff>
    </xdr:to>
    <xdr:cxnSp macro="">
      <xdr:nvCxnSpPr>
        <xdr:cNvPr id="635" name="直線コネクタ 634"/>
        <xdr:cNvCxnSpPr/>
      </xdr:nvCxnSpPr>
      <xdr:spPr>
        <a:xfrm>
          <a:off x="16230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80934</xdr:rowOff>
    </xdr:from>
    <xdr:ext cx="405111" cy="259045"/>
    <xdr:sp macro="" textlink="">
      <xdr:nvSpPr>
        <xdr:cNvPr id="636" name="【庁舎】&#10;有形固定資産減価償却率平均値テキスト"/>
        <xdr:cNvSpPr txBox="1"/>
      </xdr:nvSpPr>
      <xdr:spPr>
        <a:xfrm>
          <a:off x="16357600" y="17740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58057</xdr:rowOff>
    </xdr:from>
    <xdr:to>
      <xdr:col>85</xdr:col>
      <xdr:colOff>177800</xdr:colOff>
      <xdr:row>104</xdr:row>
      <xdr:rowOff>159657</xdr:rowOff>
    </xdr:to>
    <xdr:sp macro="" textlink="">
      <xdr:nvSpPr>
        <xdr:cNvPr id="637" name="フローチャート: 判断 636"/>
        <xdr:cNvSpPr/>
      </xdr:nvSpPr>
      <xdr:spPr>
        <a:xfrm>
          <a:off x="162687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638" name="フローチャート: 判断 637"/>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82550</xdr:rowOff>
    </xdr:from>
    <xdr:to>
      <xdr:col>76</xdr:col>
      <xdr:colOff>165100</xdr:colOff>
      <xdr:row>105</xdr:row>
      <xdr:rowOff>12700</xdr:rowOff>
    </xdr:to>
    <xdr:sp macro="" textlink="">
      <xdr:nvSpPr>
        <xdr:cNvPr id="639" name="フローチャート: 判断 638"/>
        <xdr:cNvSpPr/>
      </xdr:nvSpPr>
      <xdr:spPr>
        <a:xfrm>
          <a:off x="14541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640" name="フローチャート: 判断 639"/>
        <xdr:cNvSpPr/>
      </xdr:nvSpPr>
      <xdr:spPr>
        <a:xfrm>
          <a:off x="13652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31931</xdr:rowOff>
    </xdr:from>
    <xdr:to>
      <xdr:col>67</xdr:col>
      <xdr:colOff>101600</xdr:colOff>
      <xdr:row>105</xdr:row>
      <xdr:rowOff>133531</xdr:rowOff>
    </xdr:to>
    <xdr:sp macro="" textlink="">
      <xdr:nvSpPr>
        <xdr:cNvPr id="641" name="フローチャート: 判断 640"/>
        <xdr:cNvSpPr/>
      </xdr:nvSpPr>
      <xdr:spPr>
        <a:xfrm>
          <a:off x="12763500" y="1803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2" name="テキスト ボックス 64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3" name="テキスト ボックス 64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4" name="テキスト ボックス 64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5" name="テキスト ボックス 64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6" name="テキスト ボックス 64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82550</xdr:rowOff>
    </xdr:from>
    <xdr:to>
      <xdr:col>85</xdr:col>
      <xdr:colOff>177800</xdr:colOff>
      <xdr:row>106</xdr:row>
      <xdr:rowOff>12700</xdr:rowOff>
    </xdr:to>
    <xdr:sp macro="" textlink="">
      <xdr:nvSpPr>
        <xdr:cNvPr id="647" name="楕円 646"/>
        <xdr:cNvSpPr/>
      </xdr:nvSpPr>
      <xdr:spPr>
        <a:xfrm>
          <a:off x="162687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60977</xdr:rowOff>
    </xdr:from>
    <xdr:ext cx="405111" cy="259045"/>
    <xdr:sp macro="" textlink="">
      <xdr:nvSpPr>
        <xdr:cNvPr id="648" name="【庁舎】&#10;有形固定資産減価償却率該当値テキスト"/>
        <xdr:cNvSpPr txBox="1"/>
      </xdr:nvSpPr>
      <xdr:spPr>
        <a:xfrm>
          <a:off x="16357600"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66221</xdr:rowOff>
    </xdr:from>
    <xdr:to>
      <xdr:col>81</xdr:col>
      <xdr:colOff>101600</xdr:colOff>
      <xdr:row>105</xdr:row>
      <xdr:rowOff>167821</xdr:rowOff>
    </xdr:to>
    <xdr:sp macro="" textlink="">
      <xdr:nvSpPr>
        <xdr:cNvPr id="649" name="楕円 648"/>
        <xdr:cNvSpPr/>
      </xdr:nvSpPr>
      <xdr:spPr>
        <a:xfrm>
          <a:off x="15430500" y="180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117021</xdr:rowOff>
    </xdr:from>
    <xdr:to>
      <xdr:col>85</xdr:col>
      <xdr:colOff>127000</xdr:colOff>
      <xdr:row>105</xdr:row>
      <xdr:rowOff>133350</xdr:rowOff>
    </xdr:to>
    <xdr:cxnSp macro="">
      <xdr:nvCxnSpPr>
        <xdr:cNvPr id="650" name="直線コネクタ 649"/>
        <xdr:cNvCxnSpPr/>
      </xdr:nvCxnSpPr>
      <xdr:spPr>
        <a:xfrm>
          <a:off x="15481300" y="18119271"/>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651" name="楕円 650"/>
        <xdr:cNvSpPr/>
      </xdr:nvSpPr>
      <xdr:spPr>
        <a:xfrm>
          <a:off x="14541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99061</xdr:rowOff>
    </xdr:from>
    <xdr:to>
      <xdr:col>81</xdr:col>
      <xdr:colOff>50800</xdr:colOff>
      <xdr:row>105</xdr:row>
      <xdr:rowOff>117021</xdr:rowOff>
    </xdr:to>
    <xdr:cxnSp macro="">
      <xdr:nvCxnSpPr>
        <xdr:cNvPr id="652" name="直線コネクタ 651"/>
        <xdr:cNvCxnSpPr/>
      </xdr:nvCxnSpPr>
      <xdr:spPr>
        <a:xfrm>
          <a:off x="14592300" y="18101311"/>
          <a:ext cx="88900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907</xdr:rowOff>
    </xdr:from>
    <xdr:to>
      <xdr:col>72</xdr:col>
      <xdr:colOff>38100</xdr:colOff>
      <xdr:row>106</xdr:row>
      <xdr:rowOff>102507</xdr:rowOff>
    </xdr:to>
    <xdr:sp macro="" textlink="">
      <xdr:nvSpPr>
        <xdr:cNvPr id="653" name="楕円 652"/>
        <xdr:cNvSpPr/>
      </xdr:nvSpPr>
      <xdr:spPr>
        <a:xfrm>
          <a:off x="13652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99061</xdr:rowOff>
    </xdr:from>
    <xdr:to>
      <xdr:col>76</xdr:col>
      <xdr:colOff>114300</xdr:colOff>
      <xdr:row>106</xdr:row>
      <xdr:rowOff>51707</xdr:rowOff>
    </xdr:to>
    <xdr:cxnSp macro="">
      <xdr:nvCxnSpPr>
        <xdr:cNvPr id="654" name="直線コネクタ 653"/>
        <xdr:cNvCxnSpPr/>
      </xdr:nvCxnSpPr>
      <xdr:spPr>
        <a:xfrm flipV="1">
          <a:off x="13703300" y="18101311"/>
          <a:ext cx="889000" cy="12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655" name="n_1aveValue【庁舎】&#10;有形固定資産減価償却率"/>
        <xdr:cNvSpPr txBox="1"/>
      </xdr:nvSpPr>
      <xdr:spPr>
        <a:xfrm>
          <a:off x="152660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29227</xdr:rowOff>
    </xdr:from>
    <xdr:ext cx="405111" cy="259045"/>
    <xdr:sp macro="" textlink="">
      <xdr:nvSpPr>
        <xdr:cNvPr id="656" name="n_2aveValue【庁舎】&#10;有形固定資産減価償却率"/>
        <xdr:cNvSpPr txBox="1"/>
      </xdr:nvSpPr>
      <xdr:spPr>
        <a:xfrm>
          <a:off x="14389744"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657" name="n_3aveValue【庁舎】&#10;有形固定資産減価償却率"/>
        <xdr:cNvSpPr txBox="1"/>
      </xdr:nvSpPr>
      <xdr:spPr>
        <a:xfrm>
          <a:off x="13500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150058</xdr:rowOff>
    </xdr:from>
    <xdr:ext cx="405111" cy="259045"/>
    <xdr:sp macro="" textlink="">
      <xdr:nvSpPr>
        <xdr:cNvPr id="658" name="n_4aveValue【庁舎】&#10;有形固定資産減価償却率"/>
        <xdr:cNvSpPr txBox="1"/>
      </xdr:nvSpPr>
      <xdr:spPr>
        <a:xfrm>
          <a:off x="12611744" y="1780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158948</xdr:rowOff>
    </xdr:from>
    <xdr:ext cx="405111" cy="259045"/>
    <xdr:sp macro="" textlink="">
      <xdr:nvSpPr>
        <xdr:cNvPr id="659" name="n_1mainValue【庁舎】&#10;有形固定資産減価償却率"/>
        <xdr:cNvSpPr txBox="1"/>
      </xdr:nvSpPr>
      <xdr:spPr>
        <a:xfrm>
          <a:off x="15266044" y="1816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140988</xdr:rowOff>
    </xdr:from>
    <xdr:ext cx="405111" cy="259045"/>
    <xdr:sp macro="" textlink="">
      <xdr:nvSpPr>
        <xdr:cNvPr id="660" name="n_2mainValue【庁舎】&#10;有形固定資産減価償却率"/>
        <xdr:cNvSpPr txBox="1"/>
      </xdr:nvSpPr>
      <xdr:spPr>
        <a:xfrm>
          <a:off x="143897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93634</xdr:rowOff>
    </xdr:from>
    <xdr:ext cx="405111" cy="259045"/>
    <xdr:sp macro="" textlink="">
      <xdr:nvSpPr>
        <xdr:cNvPr id="661" name="n_3mainValue【庁舎】&#10;有形固定資産減価償却率"/>
        <xdr:cNvSpPr txBox="1"/>
      </xdr:nvSpPr>
      <xdr:spPr>
        <a:xfrm>
          <a:off x="13500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2" name="正方形/長方形 66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3" name="正方形/長方形 66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4" name="正方形/長方形 66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5" name="正方形/長方形 66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6" name="正方形/長方形 66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7" name="正方形/長方形 66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8" name="正方形/長方形 66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9" name="正方形/長方形 66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0" name="テキスト ボックス 66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1" name="直線コネクタ 67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72" name="直線コネクタ 67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73" name="テキスト ボックス 67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74" name="直線コネクタ 67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75" name="テキスト ボックス 67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76" name="直線コネクタ 67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77" name="テキスト ボックス 67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78" name="直線コネクタ 67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79" name="テキスト ボックス 67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80" name="直線コネクタ 67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81" name="テキスト ボックス 68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82" name="直線コネクタ 68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83" name="テキスト ボックス 68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4" name="直線コネクタ 68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5" name="テキスト ボックス 68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53339</xdr:rowOff>
    </xdr:from>
    <xdr:to>
      <xdr:col>116</xdr:col>
      <xdr:colOff>62864</xdr:colOff>
      <xdr:row>107</xdr:row>
      <xdr:rowOff>139881</xdr:rowOff>
    </xdr:to>
    <xdr:cxnSp macro="">
      <xdr:nvCxnSpPr>
        <xdr:cNvPr id="687" name="直線コネクタ 686"/>
        <xdr:cNvCxnSpPr/>
      </xdr:nvCxnSpPr>
      <xdr:spPr>
        <a:xfrm flipV="1">
          <a:off x="22160864" y="17198339"/>
          <a:ext cx="0" cy="1286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688" name="【庁舎】&#10;一人当たり面積最小値テキスト"/>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689" name="直線コネクタ 688"/>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xdr:rowOff>
    </xdr:from>
    <xdr:ext cx="469744" cy="259045"/>
    <xdr:sp macro="" textlink="">
      <xdr:nvSpPr>
        <xdr:cNvPr id="690" name="【庁舎】&#10;一人当たり面積最大値テキスト"/>
        <xdr:cNvSpPr txBox="1"/>
      </xdr:nvSpPr>
      <xdr:spPr>
        <a:xfrm>
          <a:off x="22199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53339</xdr:rowOff>
    </xdr:from>
    <xdr:to>
      <xdr:col>116</xdr:col>
      <xdr:colOff>152400</xdr:colOff>
      <xdr:row>100</xdr:row>
      <xdr:rowOff>53339</xdr:rowOff>
    </xdr:to>
    <xdr:cxnSp macro="">
      <xdr:nvCxnSpPr>
        <xdr:cNvPr id="691" name="直線コネクタ 690"/>
        <xdr:cNvCxnSpPr/>
      </xdr:nvCxnSpPr>
      <xdr:spPr>
        <a:xfrm>
          <a:off x="22072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108693</xdr:rowOff>
    </xdr:from>
    <xdr:ext cx="469744" cy="259045"/>
    <xdr:sp macro="" textlink="">
      <xdr:nvSpPr>
        <xdr:cNvPr id="692" name="【庁舎】&#10;一人当たり面積平均値テキスト"/>
        <xdr:cNvSpPr txBox="1"/>
      </xdr:nvSpPr>
      <xdr:spPr>
        <a:xfrm>
          <a:off x="22199600" y="179394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85816</xdr:rowOff>
    </xdr:from>
    <xdr:to>
      <xdr:col>116</xdr:col>
      <xdr:colOff>114300</xdr:colOff>
      <xdr:row>106</xdr:row>
      <xdr:rowOff>15966</xdr:rowOff>
    </xdr:to>
    <xdr:sp macro="" textlink="">
      <xdr:nvSpPr>
        <xdr:cNvPr id="693" name="フローチャート: 判断 692"/>
        <xdr:cNvSpPr/>
      </xdr:nvSpPr>
      <xdr:spPr>
        <a:xfrm>
          <a:off x="221107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89081</xdr:rowOff>
    </xdr:from>
    <xdr:to>
      <xdr:col>112</xdr:col>
      <xdr:colOff>38100</xdr:colOff>
      <xdr:row>106</xdr:row>
      <xdr:rowOff>19231</xdr:rowOff>
    </xdr:to>
    <xdr:sp macro="" textlink="">
      <xdr:nvSpPr>
        <xdr:cNvPr id="694" name="フローチャート: 判断 693"/>
        <xdr:cNvSpPr/>
      </xdr:nvSpPr>
      <xdr:spPr>
        <a:xfrm>
          <a:off x="21272500" y="1809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102144</xdr:rowOff>
    </xdr:from>
    <xdr:to>
      <xdr:col>107</xdr:col>
      <xdr:colOff>101600</xdr:colOff>
      <xdr:row>106</xdr:row>
      <xdr:rowOff>32294</xdr:rowOff>
    </xdr:to>
    <xdr:sp macro="" textlink="">
      <xdr:nvSpPr>
        <xdr:cNvPr id="695" name="フローチャート: 判断 694"/>
        <xdr:cNvSpPr/>
      </xdr:nvSpPr>
      <xdr:spPr>
        <a:xfrm>
          <a:off x="20383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118473</xdr:rowOff>
    </xdr:from>
    <xdr:to>
      <xdr:col>102</xdr:col>
      <xdr:colOff>165100</xdr:colOff>
      <xdr:row>106</xdr:row>
      <xdr:rowOff>48623</xdr:rowOff>
    </xdr:to>
    <xdr:sp macro="" textlink="">
      <xdr:nvSpPr>
        <xdr:cNvPr id="696" name="フローチャート: 判断 695"/>
        <xdr:cNvSpPr/>
      </xdr:nvSpPr>
      <xdr:spPr>
        <a:xfrm>
          <a:off x="19494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697" name="フローチャート: 判断 696"/>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8" name="テキスト ボックス 69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9" name="テキスト ボックス 69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0" name="テキスト ボックス 69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1" name="テキスト ボックス 70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2" name="テキスト ボックス 70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10705</xdr:rowOff>
    </xdr:from>
    <xdr:to>
      <xdr:col>116</xdr:col>
      <xdr:colOff>114300</xdr:colOff>
      <xdr:row>107</xdr:row>
      <xdr:rowOff>112305</xdr:rowOff>
    </xdr:to>
    <xdr:sp macro="" textlink="">
      <xdr:nvSpPr>
        <xdr:cNvPr id="703" name="楕円 702"/>
        <xdr:cNvSpPr/>
      </xdr:nvSpPr>
      <xdr:spPr>
        <a:xfrm>
          <a:off x="22110700" y="183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97082</xdr:rowOff>
    </xdr:from>
    <xdr:ext cx="469744" cy="259045"/>
    <xdr:sp macro="" textlink="">
      <xdr:nvSpPr>
        <xdr:cNvPr id="704" name="【庁舎】&#10;一人当たり面積該当値テキスト"/>
        <xdr:cNvSpPr txBox="1"/>
      </xdr:nvSpPr>
      <xdr:spPr>
        <a:xfrm>
          <a:off x="22199600" y="1827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165826</xdr:rowOff>
    </xdr:from>
    <xdr:to>
      <xdr:col>112</xdr:col>
      <xdr:colOff>38100</xdr:colOff>
      <xdr:row>107</xdr:row>
      <xdr:rowOff>95976</xdr:rowOff>
    </xdr:to>
    <xdr:sp macro="" textlink="">
      <xdr:nvSpPr>
        <xdr:cNvPr id="705" name="楕円 704"/>
        <xdr:cNvSpPr/>
      </xdr:nvSpPr>
      <xdr:spPr>
        <a:xfrm>
          <a:off x="21272500" y="1833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45176</xdr:rowOff>
    </xdr:from>
    <xdr:to>
      <xdr:col>116</xdr:col>
      <xdr:colOff>63500</xdr:colOff>
      <xdr:row>107</xdr:row>
      <xdr:rowOff>61505</xdr:rowOff>
    </xdr:to>
    <xdr:cxnSp macro="">
      <xdr:nvCxnSpPr>
        <xdr:cNvPr id="706" name="直線コネクタ 705"/>
        <xdr:cNvCxnSpPr/>
      </xdr:nvCxnSpPr>
      <xdr:spPr>
        <a:xfrm>
          <a:off x="21323300" y="18390326"/>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165826</xdr:rowOff>
    </xdr:from>
    <xdr:to>
      <xdr:col>107</xdr:col>
      <xdr:colOff>101600</xdr:colOff>
      <xdr:row>107</xdr:row>
      <xdr:rowOff>95976</xdr:rowOff>
    </xdr:to>
    <xdr:sp macro="" textlink="">
      <xdr:nvSpPr>
        <xdr:cNvPr id="707" name="楕円 706"/>
        <xdr:cNvSpPr/>
      </xdr:nvSpPr>
      <xdr:spPr>
        <a:xfrm>
          <a:off x="20383500" y="1833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45176</xdr:rowOff>
    </xdr:from>
    <xdr:to>
      <xdr:col>111</xdr:col>
      <xdr:colOff>177800</xdr:colOff>
      <xdr:row>107</xdr:row>
      <xdr:rowOff>45176</xdr:rowOff>
    </xdr:to>
    <xdr:cxnSp macro="">
      <xdr:nvCxnSpPr>
        <xdr:cNvPr id="708" name="直線コネクタ 707"/>
        <xdr:cNvCxnSpPr/>
      </xdr:nvCxnSpPr>
      <xdr:spPr>
        <a:xfrm>
          <a:off x="20434300" y="183903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56424</xdr:rowOff>
    </xdr:from>
    <xdr:to>
      <xdr:col>102</xdr:col>
      <xdr:colOff>165100</xdr:colOff>
      <xdr:row>107</xdr:row>
      <xdr:rowOff>158024</xdr:rowOff>
    </xdr:to>
    <xdr:sp macro="" textlink="">
      <xdr:nvSpPr>
        <xdr:cNvPr id="709" name="楕円 708"/>
        <xdr:cNvSpPr/>
      </xdr:nvSpPr>
      <xdr:spPr>
        <a:xfrm>
          <a:off x="19494500" y="1840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45176</xdr:rowOff>
    </xdr:from>
    <xdr:to>
      <xdr:col>107</xdr:col>
      <xdr:colOff>50800</xdr:colOff>
      <xdr:row>107</xdr:row>
      <xdr:rowOff>107224</xdr:rowOff>
    </xdr:to>
    <xdr:cxnSp macro="">
      <xdr:nvCxnSpPr>
        <xdr:cNvPr id="710" name="直線コネクタ 709"/>
        <xdr:cNvCxnSpPr/>
      </xdr:nvCxnSpPr>
      <xdr:spPr>
        <a:xfrm flipV="1">
          <a:off x="19545300" y="1839032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35758</xdr:rowOff>
    </xdr:from>
    <xdr:ext cx="469744" cy="259045"/>
    <xdr:sp macro="" textlink="">
      <xdr:nvSpPr>
        <xdr:cNvPr id="711" name="n_1aveValue【庁舎】&#10;一人当たり面積"/>
        <xdr:cNvSpPr txBox="1"/>
      </xdr:nvSpPr>
      <xdr:spPr>
        <a:xfrm>
          <a:off x="21075727" y="1786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48821</xdr:rowOff>
    </xdr:from>
    <xdr:ext cx="469744" cy="259045"/>
    <xdr:sp macro="" textlink="">
      <xdr:nvSpPr>
        <xdr:cNvPr id="712" name="n_2aveValue【庁舎】&#10;一人当たり面積"/>
        <xdr:cNvSpPr txBox="1"/>
      </xdr:nvSpPr>
      <xdr:spPr>
        <a:xfrm>
          <a:off x="20199427" y="1787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65150</xdr:rowOff>
    </xdr:from>
    <xdr:ext cx="469744" cy="259045"/>
    <xdr:sp macro="" textlink="">
      <xdr:nvSpPr>
        <xdr:cNvPr id="713" name="n_3aveValue【庁舎】&#10;一人当たり面積"/>
        <xdr:cNvSpPr txBox="1"/>
      </xdr:nvSpPr>
      <xdr:spPr>
        <a:xfrm>
          <a:off x="19310427" y="178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74947</xdr:rowOff>
    </xdr:from>
    <xdr:ext cx="469744" cy="259045"/>
    <xdr:sp macro="" textlink="">
      <xdr:nvSpPr>
        <xdr:cNvPr id="714" name="n_4aveValue【庁舎】&#10;一人当たり面積"/>
        <xdr:cNvSpPr txBox="1"/>
      </xdr:nvSpPr>
      <xdr:spPr>
        <a:xfrm>
          <a:off x="18421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87103</xdr:rowOff>
    </xdr:from>
    <xdr:ext cx="469744" cy="259045"/>
    <xdr:sp macro="" textlink="">
      <xdr:nvSpPr>
        <xdr:cNvPr id="715" name="n_1mainValue【庁舎】&#10;一人当たり面積"/>
        <xdr:cNvSpPr txBox="1"/>
      </xdr:nvSpPr>
      <xdr:spPr>
        <a:xfrm>
          <a:off x="21075727" y="1843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87103</xdr:rowOff>
    </xdr:from>
    <xdr:ext cx="469744" cy="259045"/>
    <xdr:sp macro="" textlink="">
      <xdr:nvSpPr>
        <xdr:cNvPr id="716" name="n_2mainValue【庁舎】&#10;一人当たり面積"/>
        <xdr:cNvSpPr txBox="1"/>
      </xdr:nvSpPr>
      <xdr:spPr>
        <a:xfrm>
          <a:off x="20199427" y="1843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149151</xdr:rowOff>
    </xdr:from>
    <xdr:ext cx="469744" cy="259045"/>
    <xdr:sp macro="" textlink="">
      <xdr:nvSpPr>
        <xdr:cNvPr id="717" name="n_3mainValue【庁舎】&#10;一人当たり面積"/>
        <xdr:cNvSpPr txBox="1"/>
      </xdr:nvSpPr>
      <xdr:spPr>
        <a:xfrm>
          <a:off x="19310427" y="18494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8" name="正方形/長方形 71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9" name="正方形/長方形 71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0" name="テキスト ボックス 71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い施設は、体育館・プール、保健センター及び庁舎となっている。体育館・プールについては平成３０年度に既存の市民プールを廃止し、新市民プールを建設したことにより減価償却率は大幅に低下している。庁舎についても平成２９年度に南庁舎を新設したことで一時的に減価償却率が低下したが、本庁舎の老朽化は進んでいるため、将来的な負担を見据えながら更新・長寿命化を検討する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図書館、一般廃棄物処理施設及び消防施設の減価償却率は類似団体を下回っているが、図書館と一般廃棄物処理施設は、類似団体の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人当たり面積を上回っており、維持管理費と更新時の負担が過大にならないよう引き続き注意する必要がある。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和歌山県岩出市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53,994
53,575
38.51
18,145,314
17,607,186
493,976
10,462,711
6,293,956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近年は概ね横ばいで推移している。平成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年度からは属する類型が</a:t>
          </a:r>
          <a:r>
            <a:rPr kumimoji="1" lang="en-US" altLang="ja-JP" sz="1300">
              <a:latin typeface="ＭＳ Ｐゴシック" panose="020B0600070205080204" pitchFamily="50" charset="-128"/>
              <a:ea typeface="ＭＳ Ｐゴシック" panose="020B0600070205080204" pitchFamily="50" charset="-128"/>
            </a:rPr>
            <a:t>Ⅱ</a:t>
          </a:r>
          <a:r>
            <a:rPr kumimoji="1" lang="ja-JP" altLang="en-US" sz="1300">
              <a:latin typeface="ＭＳ Ｐゴシック" panose="020B0600070205080204" pitchFamily="50" charset="-128"/>
              <a:ea typeface="ＭＳ Ｐゴシック" panose="020B0600070205080204" pitchFamily="50" charset="-128"/>
            </a:rPr>
            <a:t>－１から</a:t>
          </a:r>
          <a:r>
            <a:rPr kumimoji="1" lang="en-US" altLang="ja-JP" sz="1300">
              <a:latin typeface="ＭＳ Ｐゴシック" panose="020B0600070205080204" pitchFamily="50" charset="-128"/>
              <a:ea typeface="ＭＳ Ｐゴシック" panose="020B0600070205080204" pitchFamily="50" charset="-128"/>
            </a:rPr>
            <a:t>Ⅱ</a:t>
          </a:r>
          <a:r>
            <a:rPr kumimoji="1" lang="ja-JP" altLang="en-US" sz="1300">
              <a:latin typeface="ＭＳ Ｐゴシック" panose="020B0600070205080204" pitchFamily="50" charset="-128"/>
              <a:ea typeface="ＭＳ Ｐゴシック" panose="020B0600070205080204" pitchFamily="50" charset="-128"/>
            </a:rPr>
            <a:t>－３へ変更となり、類型内では税収が低い水準であることから、団体平均を下回っている。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114300</xdr:rowOff>
    </xdr:to>
    <xdr:cxnSp macro="">
      <xdr:nvCxnSpPr>
        <xdr:cNvPr id="64" name="直線コネクタ 63"/>
        <xdr:cNvCxnSpPr/>
      </xdr:nvCxnSpPr>
      <xdr:spPr>
        <a:xfrm flipV="1">
          <a:off x="4953000" y="64018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105833</xdr:rowOff>
    </xdr:to>
    <xdr:cxnSp macro="">
      <xdr:nvCxnSpPr>
        <xdr:cNvPr id="69" name="直線コネクタ 68"/>
        <xdr:cNvCxnSpPr/>
      </xdr:nvCxnSpPr>
      <xdr:spPr>
        <a:xfrm>
          <a:off x="4114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105833</xdr:rowOff>
    </xdr:to>
    <xdr:cxnSp macro="">
      <xdr:nvCxnSpPr>
        <xdr:cNvPr id="72" name="直線コネクタ 71"/>
        <xdr:cNvCxnSpPr/>
      </xdr:nvCxnSpPr>
      <xdr:spPr>
        <a:xfrm>
          <a:off x="3225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105833</xdr:rowOff>
    </xdr:to>
    <xdr:cxnSp macro="">
      <xdr:nvCxnSpPr>
        <xdr:cNvPr id="75" name="直線コネクタ 74"/>
        <xdr:cNvCxnSpPr/>
      </xdr:nvCxnSpPr>
      <xdr:spPr>
        <a:xfrm>
          <a:off x="2336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45508</xdr:rowOff>
    </xdr:from>
    <xdr:to>
      <xdr:col>15</xdr:col>
      <xdr:colOff>133350</xdr:colOff>
      <xdr:row>41</xdr:row>
      <xdr:rowOff>147108</xdr:rowOff>
    </xdr:to>
    <xdr:sp macro="" textlink="">
      <xdr:nvSpPr>
        <xdr:cNvPr id="76" name="フローチャート: 判断 75"/>
        <xdr:cNvSpPr/>
      </xdr:nvSpPr>
      <xdr:spPr>
        <a:xfrm>
          <a:off x="3175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157285</xdr:rowOff>
    </xdr:from>
    <xdr:ext cx="762000" cy="259045"/>
    <xdr:sp macro="" textlink="">
      <xdr:nvSpPr>
        <xdr:cNvPr id="77" name="テキスト ボックス 76"/>
        <xdr:cNvSpPr txBox="1"/>
      </xdr:nvSpPr>
      <xdr:spPr>
        <a:xfrm>
          <a:off x="2844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105833</xdr:rowOff>
    </xdr:from>
    <xdr:to>
      <xdr:col>11</xdr:col>
      <xdr:colOff>31750</xdr:colOff>
      <xdr:row>42</xdr:row>
      <xdr:rowOff>146050</xdr:rowOff>
    </xdr:to>
    <xdr:cxnSp macro="">
      <xdr:nvCxnSpPr>
        <xdr:cNvPr id="78" name="直線コネクタ 77"/>
        <xdr:cNvCxnSpPr/>
      </xdr:nvCxnSpPr>
      <xdr:spPr>
        <a:xfrm flipV="1">
          <a:off x="1447800" y="73067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85725</xdr:rowOff>
    </xdr:from>
    <xdr:to>
      <xdr:col>7</xdr:col>
      <xdr:colOff>31750</xdr:colOff>
      <xdr:row>42</xdr:row>
      <xdr:rowOff>15875</xdr:rowOff>
    </xdr:to>
    <xdr:sp macro="" textlink="">
      <xdr:nvSpPr>
        <xdr:cNvPr id="81" name="フローチャート: 判断 80"/>
        <xdr:cNvSpPr/>
      </xdr:nvSpPr>
      <xdr:spPr>
        <a:xfrm>
          <a:off x="1397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26052</xdr:rowOff>
    </xdr:from>
    <xdr:ext cx="762000" cy="259045"/>
    <xdr:sp macro="" textlink="">
      <xdr:nvSpPr>
        <xdr:cNvPr id="82" name="テキスト ボックス 81"/>
        <xdr:cNvSpPr txBox="1"/>
      </xdr:nvSpPr>
      <xdr:spPr>
        <a:xfrm>
          <a:off x="1066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2" name="楕円 91"/>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93" name="テキスト ボックス 92"/>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55033</xdr:rowOff>
    </xdr:from>
    <xdr:to>
      <xdr:col>11</xdr:col>
      <xdr:colOff>82550</xdr:colOff>
      <xdr:row>42</xdr:row>
      <xdr:rowOff>156633</xdr:rowOff>
    </xdr:to>
    <xdr:sp macro="" textlink="">
      <xdr:nvSpPr>
        <xdr:cNvPr id="94" name="楕円 93"/>
        <xdr:cNvSpPr/>
      </xdr:nvSpPr>
      <xdr:spPr>
        <a:xfrm>
          <a:off x="2286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95" name="テキスト ボックス 94"/>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全国平均及び類似団体内平均を下回る比率ではあるが、扶助費の増加傾向が続いている状況である。今後も、硬直化が進まないよう、引続き自主財源の確保や経常経費の削減に努める。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13462</xdr:rowOff>
    </xdr:from>
    <xdr:to>
      <xdr:col>23</xdr:col>
      <xdr:colOff>133350</xdr:colOff>
      <xdr:row>65</xdr:row>
      <xdr:rowOff>80264</xdr:rowOff>
    </xdr:to>
    <xdr:cxnSp macro="">
      <xdr:nvCxnSpPr>
        <xdr:cNvPr id="125" name="直線コネクタ 124"/>
        <xdr:cNvCxnSpPr/>
      </xdr:nvCxnSpPr>
      <xdr:spPr>
        <a:xfrm flipV="1">
          <a:off x="4953000" y="10129012"/>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52341</xdr:rowOff>
    </xdr:from>
    <xdr:ext cx="762000" cy="259045"/>
    <xdr:sp macro="" textlink="">
      <xdr:nvSpPr>
        <xdr:cNvPr id="126" name="財政構造の弾力性最小値テキスト"/>
        <xdr:cNvSpPr txBox="1"/>
      </xdr:nvSpPr>
      <xdr:spPr>
        <a:xfrm>
          <a:off x="5041900" y="1119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80264</xdr:rowOff>
    </xdr:from>
    <xdr:to>
      <xdr:col>24</xdr:col>
      <xdr:colOff>12700</xdr:colOff>
      <xdr:row>65</xdr:row>
      <xdr:rowOff>80264</xdr:rowOff>
    </xdr:to>
    <xdr:cxnSp macro="">
      <xdr:nvCxnSpPr>
        <xdr:cNvPr id="127" name="直線コネクタ 126"/>
        <xdr:cNvCxnSpPr/>
      </xdr:nvCxnSpPr>
      <xdr:spPr>
        <a:xfrm>
          <a:off x="4864100" y="1122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99839</xdr:rowOff>
    </xdr:from>
    <xdr:ext cx="762000" cy="259045"/>
    <xdr:sp macro="" textlink="">
      <xdr:nvSpPr>
        <xdr:cNvPr id="128" name="財政構造の弾力性最大値テキスト"/>
        <xdr:cNvSpPr txBox="1"/>
      </xdr:nvSpPr>
      <xdr:spPr>
        <a:xfrm>
          <a:off x="5041900" y="9872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13462</xdr:rowOff>
    </xdr:from>
    <xdr:to>
      <xdr:col>24</xdr:col>
      <xdr:colOff>12700</xdr:colOff>
      <xdr:row>59</xdr:row>
      <xdr:rowOff>13462</xdr:rowOff>
    </xdr:to>
    <xdr:cxnSp macro="">
      <xdr:nvCxnSpPr>
        <xdr:cNvPr id="129" name="直線コネクタ 128"/>
        <xdr:cNvCxnSpPr/>
      </xdr:nvCxnSpPr>
      <xdr:spPr>
        <a:xfrm>
          <a:off x="4864100" y="10129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44704</xdr:rowOff>
    </xdr:from>
    <xdr:to>
      <xdr:col>23</xdr:col>
      <xdr:colOff>133350</xdr:colOff>
      <xdr:row>60</xdr:row>
      <xdr:rowOff>83312</xdr:rowOff>
    </xdr:to>
    <xdr:cxnSp macro="">
      <xdr:nvCxnSpPr>
        <xdr:cNvPr id="130" name="直線コネクタ 129"/>
        <xdr:cNvCxnSpPr/>
      </xdr:nvCxnSpPr>
      <xdr:spPr>
        <a:xfrm flipV="1">
          <a:off x="4114800" y="1033170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33291</xdr:rowOff>
    </xdr:from>
    <xdr:ext cx="762000" cy="259045"/>
    <xdr:sp macro="" textlink="">
      <xdr:nvSpPr>
        <xdr:cNvPr id="131" name="財政構造の弾力性平均値テキスト"/>
        <xdr:cNvSpPr txBox="1"/>
      </xdr:nvSpPr>
      <xdr:spPr>
        <a:xfrm>
          <a:off x="5041900" y="10663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83312</xdr:rowOff>
    </xdr:from>
    <xdr:to>
      <xdr:col>19</xdr:col>
      <xdr:colOff>133350</xdr:colOff>
      <xdr:row>60</xdr:row>
      <xdr:rowOff>117094</xdr:rowOff>
    </xdr:to>
    <xdr:cxnSp macro="">
      <xdr:nvCxnSpPr>
        <xdr:cNvPr id="133" name="直線コネクタ 132"/>
        <xdr:cNvCxnSpPr/>
      </xdr:nvCxnSpPr>
      <xdr:spPr>
        <a:xfrm flipV="1">
          <a:off x="3225800" y="10370312"/>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51562</xdr:rowOff>
    </xdr:from>
    <xdr:to>
      <xdr:col>19</xdr:col>
      <xdr:colOff>184150</xdr:colOff>
      <xdr:row>62</xdr:row>
      <xdr:rowOff>153162</xdr:rowOff>
    </xdr:to>
    <xdr:sp macro="" textlink="">
      <xdr:nvSpPr>
        <xdr:cNvPr id="134" name="フローチャート: 判断 133"/>
        <xdr:cNvSpPr/>
      </xdr:nvSpPr>
      <xdr:spPr>
        <a:xfrm>
          <a:off x="4064000" y="1068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137939</xdr:rowOff>
    </xdr:from>
    <xdr:ext cx="736600" cy="259045"/>
    <xdr:sp macro="" textlink="">
      <xdr:nvSpPr>
        <xdr:cNvPr id="135" name="テキスト ボックス 134"/>
        <xdr:cNvSpPr txBox="1"/>
      </xdr:nvSpPr>
      <xdr:spPr>
        <a:xfrm>
          <a:off x="3733800" y="10767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68834</xdr:rowOff>
    </xdr:from>
    <xdr:to>
      <xdr:col>15</xdr:col>
      <xdr:colOff>82550</xdr:colOff>
      <xdr:row>60</xdr:row>
      <xdr:rowOff>117094</xdr:rowOff>
    </xdr:to>
    <xdr:cxnSp macro="">
      <xdr:nvCxnSpPr>
        <xdr:cNvPr id="136" name="直線コネクタ 135"/>
        <xdr:cNvCxnSpPr/>
      </xdr:nvCxnSpPr>
      <xdr:spPr>
        <a:xfrm>
          <a:off x="2336800" y="1035583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66040</xdr:rowOff>
    </xdr:from>
    <xdr:to>
      <xdr:col>15</xdr:col>
      <xdr:colOff>133350</xdr:colOff>
      <xdr:row>62</xdr:row>
      <xdr:rowOff>167640</xdr:rowOff>
    </xdr:to>
    <xdr:sp macro="" textlink="">
      <xdr:nvSpPr>
        <xdr:cNvPr id="137" name="フローチャート: 判断 136"/>
        <xdr:cNvSpPr/>
      </xdr:nvSpPr>
      <xdr:spPr>
        <a:xfrm>
          <a:off x="3175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152417</xdr:rowOff>
    </xdr:from>
    <xdr:ext cx="762000" cy="259045"/>
    <xdr:sp macro="" textlink="">
      <xdr:nvSpPr>
        <xdr:cNvPr id="138" name="テキスト ボックス 137"/>
        <xdr:cNvSpPr txBox="1"/>
      </xdr:nvSpPr>
      <xdr:spPr>
        <a:xfrm>
          <a:off x="2844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95504</xdr:rowOff>
    </xdr:from>
    <xdr:to>
      <xdr:col>11</xdr:col>
      <xdr:colOff>31750</xdr:colOff>
      <xdr:row>60</xdr:row>
      <xdr:rowOff>68834</xdr:rowOff>
    </xdr:to>
    <xdr:cxnSp macro="">
      <xdr:nvCxnSpPr>
        <xdr:cNvPr id="139" name="直線コネクタ 138"/>
        <xdr:cNvCxnSpPr/>
      </xdr:nvCxnSpPr>
      <xdr:spPr>
        <a:xfrm>
          <a:off x="1447800" y="1021105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56388</xdr:rowOff>
    </xdr:from>
    <xdr:to>
      <xdr:col>11</xdr:col>
      <xdr:colOff>82550</xdr:colOff>
      <xdr:row>62</xdr:row>
      <xdr:rowOff>157988</xdr:rowOff>
    </xdr:to>
    <xdr:sp macro="" textlink="">
      <xdr:nvSpPr>
        <xdr:cNvPr id="140" name="フローチャート: 判断 139"/>
        <xdr:cNvSpPr/>
      </xdr:nvSpPr>
      <xdr:spPr>
        <a:xfrm>
          <a:off x="2286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142765</xdr:rowOff>
    </xdr:from>
    <xdr:ext cx="762000" cy="259045"/>
    <xdr:sp macro="" textlink="">
      <xdr:nvSpPr>
        <xdr:cNvPr id="141" name="テキスト ボックス 140"/>
        <xdr:cNvSpPr txBox="1"/>
      </xdr:nvSpPr>
      <xdr:spPr>
        <a:xfrm>
          <a:off x="1955800" y="1077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126492</xdr:rowOff>
    </xdr:from>
    <xdr:to>
      <xdr:col>7</xdr:col>
      <xdr:colOff>31750</xdr:colOff>
      <xdr:row>62</xdr:row>
      <xdr:rowOff>56642</xdr:rowOff>
    </xdr:to>
    <xdr:sp macro="" textlink="">
      <xdr:nvSpPr>
        <xdr:cNvPr id="142" name="フローチャート: 判断 141"/>
        <xdr:cNvSpPr/>
      </xdr:nvSpPr>
      <xdr:spPr>
        <a:xfrm>
          <a:off x="13970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41419</xdr:rowOff>
    </xdr:from>
    <xdr:ext cx="762000" cy="259045"/>
    <xdr:sp macro="" textlink="">
      <xdr:nvSpPr>
        <xdr:cNvPr id="143" name="テキスト ボックス 142"/>
        <xdr:cNvSpPr txBox="1"/>
      </xdr:nvSpPr>
      <xdr:spPr>
        <a:xfrm>
          <a:off x="1066800" y="10671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165354</xdr:rowOff>
    </xdr:from>
    <xdr:to>
      <xdr:col>23</xdr:col>
      <xdr:colOff>184150</xdr:colOff>
      <xdr:row>60</xdr:row>
      <xdr:rowOff>95504</xdr:rowOff>
    </xdr:to>
    <xdr:sp macro="" textlink="">
      <xdr:nvSpPr>
        <xdr:cNvPr id="149" name="楕円 148"/>
        <xdr:cNvSpPr/>
      </xdr:nvSpPr>
      <xdr:spPr>
        <a:xfrm>
          <a:off x="4902200" y="1028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10431</xdr:rowOff>
    </xdr:from>
    <xdr:ext cx="762000" cy="259045"/>
    <xdr:sp macro="" textlink="">
      <xdr:nvSpPr>
        <xdr:cNvPr id="150" name="財政構造の弾力性該当値テキスト"/>
        <xdr:cNvSpPr txBox="1"/>
      </xdr:nvSpPr>
      <xdr:spPr>
        <a:xfrm>
          <a:off x="5041900" y="1012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32512</xdr:rowOff>
    </xdr:from>
    <xdr:to>
      <xdr:col>19</xdr:col>
      <xdr:colOff>184150</xdr:colOff>
      <xdr:row>60</xdr:row>
      <xdr:rowOff>134112</xdr:rowOff>
    </xdr:to>
    <xdr:sp macro="" textlink="">
      <xdr:nvSpPr>
        <xdr:cNvPr id="151" name="楕円 150"/>
        <xdr:cNvSpPr/>
      </xdr:nvSpPr>
      <xdr:spPr>
        <a:xfrm>
          <a:off x="4064000" y="1031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144289</xdr:rowOff>
    </xdr:from>
    <xdr:ext cx="736600" cy="259045"/>
    <xdr:sp macro="" textlink="">
      <xdr:nvSpPr>
        <xdr:cNvPr id="152" name="テキスト ボックス 151"/>
        <xdr:cNvSpPr txBox="1"/>
      </xdr:nvSpPr>
      <xdr:spPr>
        <a:xfrm>
          <a:off x="3733800" y="10088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66294</xdr:rowOff>
    </xdr:from>
    <xdr:to>
      <xdr:col>15</xdr:col>
      <xdr:colOff>133350</xdr:colOff>
      <xdr:row>60</xdr:row>
      <xdr:rowOff>167894</xdr:rowOff>
    </xdr:to>
    <xdr:sp macro="" textlink="">
      <xdr:nvSpPr>
        <xdr:cNvPr id="153" name="楕円 152"/>
        <xdr:cNvSpPr/>
      </xdr:nvSpPr>
      <xdr:spPr>
        <a:xfrm>
          <a:off x="3175000" y="1035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6621</xdr:rowOff>
    </xdr:from>
    <xdr:ext cx="762000" cy="259045"/>
    <xdr:sp macro="" textlink="">
      <xdr:nvSpPr>
        <xdr:cNvPr id="154" name="テキスト ボックス 153"/>
        <xdr:cNvSpPr txBox="1"/>
      </xdr:nvSpPr>
      <xdr:spPr>
        <a:xfrm>
          <a:off x="2844800" y="1012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18034</xdr:rowOff>
    </xdr:from>
    <xdr:to>
      <xdr:col>11</xdr:col>
      <xdr:colOff>82550</xdr:colOff>
      <xdr:row>60</xdr:row>
      <xdr:rowOff>119634</xdr:rowOff>
    </xdr:to>
    <xdr:sp macro="" textlink="">
      <xdr:nvSpPr>
        <xdr:cNvPr id="155" name="楕円 154"/>
        <xdr:cNvSpPr/>
      </xdr:nvSpPr>
      <xdr:spPr>
        <a:xfrm>
          <a:off x="22860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129811</xdr:rowOff>
    </xdr:from>
    <xdr:ext cx="762000" cy="259045"/>
    <xdr:sp macro="" textlink="">
      <xdr:nvSpPr>
        <xdr:cNvPr id="156" name="テキスト ボックス 155"/>
        <xdr:cNvSpPr txBox="1"/>
      </xdr:nvSpPr>
      <xdr:spPr>
        <a:xfrm>
          <a:off x="1955800" y="1007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44704</xdr:rowOff>
    </xdr:from>
    <xdr:to>
      <xdr:col>7</xdr:col>
      <xdr:colOff>31750</xdr:colOff>
      <xdr:row>59</xdr:row>
      <xdr:rowOff>146304</xdr:rowOff>
    </xdr:to>
    <xdr:sp macro="" textlink="">
      <xdr:nvSpPr>
        <xdr:cNvPr id="157" name="楕円 156"/>
        <xdr:cNvSpPr/>
      </xdr:nvSpPr>
      <xdr:spPr>
        <a:xfrm>
          <a:off x="1397000" y="1016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156481</xdr:rowOff>
    </xdr:from>
    <xdr:ext cx="762000" cy="259045"/>
    <xdr:sp macro="" textlink="">
      <xdr:nvSpPr>
        <xdr:cNvPr id="158" name="テキスト ボックス 157"/>
        <xdr:cNvSpPr txBox="1"/>
      </xdr:nvSpPr>
      <xdr:spPr>
        <a:xfrm>
          <a:off x="1066800" y="9929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人件費については、従来から職員少人数体制の維持に努めているため、物件費等とあわせても全国平均及び類似団体内平均を大きく下回っている。</a:t>
          </a:r>
        </a:p>
        <a:p>
          <a:r>
            <a:rPr kumimoji="1" lang="ja-JP" altLang="en-US" sz="1300">
              <a:latin typeface="ＭＳ Ｐゴシック" panose="020B0600070205080204" pitchFamily="50" charset="-128"/>
              <a:ea typeface="ＭＳ Ｐゴシック" panose="020B0600070205080204" pitchFamily="50" charset="-128"/>
            </a:rPr>
            <a:t>令和元年度においてはごみ処理施設運転管理費（物件費）の減少により、人口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人当たり決算額は</a:t>
          </a:r>
          <a:r>
            <a:rPr kumimoji="1" lang="en-US" altLang="ja-JP" sz="1300">
              <a:latin typeface="ＭＳ Ｐゴシック" panose="020B0600070205080204" pitchFamily="50" charset="-128"/>
              <a:ea typeface="ＭＳ Ｐゴシック" panose="020B0600070205080204" pitchFamily="50" charset="-128"/>
            </a:rPr>
            <a:t>3,264</a:t>
          </a:r>
          <a:r>
            <a:rPr kumimoji="1" lang="ja-JP" altLang="en-US" sz="1300">
              <a:latin typeface="ＭＳ Ｐゴシック" panose="020B0600070205080204" pitchFamily="50" charset="-128"/>
              <a:ea typeface="ＭＳ Ｐゴシック" panose="020B0600070205080204" pitchFamily="50" charset="-128"/>
            </a:rPr>
            <a:t>円減少した。</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61840</xdr:rowOff>
    </xdr:from>
    <xdr:to>
      <xdr:col>23</xdr:col>
      <xdr:colOff>133350</xdr:colOff>
      <xdr:row>89</xdr:row>
      <xdr:rowOff>150958</xdr:rowOff>
    </xdr:to>
    <xdr:cxnSp macro="">
      <xdr:nvCxnSpPr>
        <xdr:cNvPr id="186" name="直線コネクタ 185"/>
        <xdr:cNvCxnSpPr/>
      </xdr:nvCxnSpPr>
      <xdr:spPr>
        <a:xfrm flipV="1">
          <a:off x="4953000" y="13777840"/>
          <a:ext cx="0" cy="16321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123035</xdr:rowOff>
    </xdr:from>
    <xdr:ext cx="762000" cy="259045"/>
    <xdr:sp macro="" textlink="">
      <xdr:nvSpPr>
        <xdr:cNvPr id="187" name="人件費・物件費等の状況最小値テキスト"/>
        <xdr:cNvSpPr txBox="1"/>
      </xdr:nvSpPr>
      <xdr:spPr>
        <a:xfrm>
          <a:off x="5041900" y="1538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150958</xdr:rowOff>
    </xdr:from>
    <xdr:to>
      <xdr:col>24</xdr:col>
      <xdr:colOff>12700</xdr:colOff>
      <xdr:row>89</xdr:row>
      <xdr:rowOff>150958</xdr:rowOff>
    </xdr:to>
    <xdr:cxnSp macro="">
      <xdr:nvCxnSpPr>
        <xdr:cNvPr id="188" name="直線コネクタ 187"/>
        <xdr:cNvCxnSpPr/>
      </xdr:nvCxnSpPr>
      <xdr:spPr>
        <a:xfrm>
          <a:off x="4864100" y="15410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148217</xdr:rowOff>
    </xdr:from>
    <xdr:ext cx="762000" cy="259045"/>
    <xdr:sp macro="" textlink="">
      <xdr:nvSpPr>
        <xdr:cNvPr id="189" name="人件費・物件費等の状況最大値テキスト"/>
        <xdr:cNvSpPr txBox="1"/>
      </xdr:nvSpPr>
      <xdr:spPr>
        <a:xfrm>
          <a:off x="5041900" y="1352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61840</xdr:rowOff>
    </xdr:from>
    <xdr:to>
      <xdr:col>24</xdr:col>
      <xdr:colOff>12700</xdr:colOff>
      <xdr:row>80</xdr:row>
      <xdr:rowOff>61840</xdr:rowOff>
    </xdr:to>
    <xdr:cxnSp macro="">
      <xdr:nvCxnSpPr>
        <xdr:cNvPr id="190" name="直線コネクタ 189"/>
        <xdr:cNvCxnSpPr/>
      </xdr:nvCxnSpPr>
      <xdr:spPr>
        <a:xfrm>
          <a:off x="4864100" y="1377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61840</xdr:rowOff>
    </xdr:from>
    <xdr:to>
      <xdr:col>23</xdr:col>
      <xdr:colOff>133350</xdr:colOff>
      <xdr:row>80</xdr:row>
      <xdr:rowOff>114347</xdr:rowOff>
    </xdr:to>
    <xdr:cxnSp macro="">
      <xdr:nvCxnSpPr>
        <xdr:cNvPr id="191" name="直線コネクタ 190"/>
        <xdr:cNvCxnSpPr/>
      </xdr:nvCxnSpPr>
      <xdr:spPr>
        <a:xfrm flipV="1">
          <a:off x="4114800" y="13777840"/>
          <a:ext cx="838200" cy="5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116575</xdr:rowOff>
    </xdr:from>
    <xdr:ext cx="762000" cy="259045"/>
    <xdr:sp macro="" textlink="">
      <xdr:nvSpPr>
        <xdr:cNvPr id="192" name="人件費・物件費等の状況平均値テキスト"/>
        <xdr:cNvSpPr txBox="1"/>
      </xdr:nvSpPr>
      <xdr:spPr>
        <a:xfrm>
          <a:off x="5041900" y="141754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144498</xdr:rowOff>
    </xdr:from>
    <xdr:to>
      <xdr:col>23</xdr:col>
      <xdr:colOff>184150</xdr:colOff>
      <xdr:row>83</xdr:row>
      <xdr:rowOff>74648</xdr:rowOff>
    </xdr:to>
    <xdr:sp macro="" textlink="">
      <xdr:nvSpPr>
        <xdr:cNvPr id="193" name="フローチャート: 判断 192"/>
        <xdr:cNvSpPr/>
      </xdr:nvSpPr>
      <xdr:spPr>
        <a:xfrm>
          <a:off x="4902200" y="14203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62644</xdr:rowOff>
    </xdr:from>
    <xdr:to>
      <xdr:col>19</xdr:col>
      <xdr:colOff>133350</xdr:colOff>
      <xdr:row>80</xdr:row>
      <xdr:rowOff>114347</xdr:rowOff>
    </xdr:to>
    <xdr:cxnSp macro="">
      <xdr:nvCxnSpPr>
        <xdr:cNvPr id="194" name="直線コネクタ 193"/>
        <xdr:cNvCxnSpPr/>
      </xdr:nvCxnSpPr>
      <xdr:spPr>
        <a:xfrm>
          <a:off x="3225800" y="13778644"/>
          <a:ext cx="889000" cy="5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83900</xdr:rowOff>
    </xdr:from>
    <xdr:to>
      <xdr:col>19</xdr:col>
      <xdr:colOff>184150</xdr:colOff>
      <xdr:row>83</xdr:row>
      <xdr:rowOff>14050</xdr:rowOff>
    </xdr:to>
    <xdr:sp macro="" textlink="">
      <xdr:nvSpPr>
        <xdr:cNvPr id="195" name="フローチャート: 判断 194"/>
        <xdr:cNvSpPr/>
      </xdr:nvSpPr>
      <xdr:spPr>
        <a:xfrm>
          <a:off x="4064000" y="1414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170277</xdr:rowOff>
    </xdr:from>
    <xdr:ext cx="736600" cy="259045"/>
    <xdr:sp macro="" textlink="">
      <xdr:nvSpPr>
        <xdr:cNvPr id="196" name="テキスト ボックス 195"/>
        <xdr:cNvSpPr txBox="1"/>
      </xdr:nvSpPr>
      <xdr:spPr>
        <a:xfrm>
          <a:off x="3733800" y="1422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62644</xdr:rowOff>
    </xdr:from>
    <xdr:to>
      <xdr:col>15</xdr:col>
      <xdr:colOff>82550</xdr:colOff>
      <xdr:row>80</xdr:row>
      <xdr:rowOff>68404</xdr:rowOff>
    </xdr:to>
    <xdr:cxnSp macro="">
      <xdr:nvCxnSpPr>
        <xdr:cNvPr id="197" name="直線コネクタ 196"/>
        <xdr:cNvCxnSpPr/>
      </xdr:nvCxnSpPr>
      <xdr:spPr>
        <a:xfrm flipV="1">
          <a:off x="2336800" y="13778644"/>
          <a:ext cx="889000" cy="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67669</xdr:rowOff>
    </xdr:from>
    <xdr:to>
      <xdr:col>15</xdr:col>
      <xdr:colOff>133350</xdr:colOff>
      <xdr:row>82</xdr:row>
      <xdr:rowOff>169269</xdr:rowOff>
    </xdr:to>
    <xdr:sp macro="" textlink="">
      <xdr:nvSpPr>
        <xdr:cNvPr id="198" name="フローチャート: 判断 197"/>
        <xdr:cNvSpPr/>
      </xdr:nvSpPr>
      <xdr:spPr>
        <a:xfrm>
          <a:off x="3175000" y="141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154046</xdr:rowOff>
    </xdr:from>
    <xdr:ext cx="762000" cy="259045"/>
    <xdr:sp macro="" textlink="">
      <xdr:nvSpPr>
        <xdr:cNvPr id="199" name="テキスト ボックス 198"/>
        <xdr:cNvSpPr txBox="1"/>
      </xdr:nvSpPr>
      <xdr:spPr>
        <a:xfrm>
          <a:off x="2844800" y="1421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67711</xdr:rowOff>
    </xdr:from>
    <xdr:to>
      <xdr:col>11</xdr:col>
      <xdr:colOff>31750</xdr:colOff>
      <xdr:row>80</xdr:row>
      <xdr:rowOff>68404</xdr:rowOff>
    </xdr:to>
    <xdr:cxnSp macro="">
      <xdr:nvCxnSpPr>
        <xdr:cNvPr id="200" name="直線コネクタ 199"/>
        <xdr:cNvCxnSpPr/>
      </xdr:nvCxnSpPr>
      <xdr:spPr>
        <a:xfrm>
          <a:off x="1447800" y="13783711"/>
          <a:ext cx="889000" cy="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59384</xdr:rowOff>
    </xdr:from>
    <xdr:to>
      <xdr:col>11</xdr:col>
      <xdr:colOff>82550</xdr:colOff>
      <xdr:row>82</xdr:row>
      <xdr:rowOff>160984</xdr:rowOff>
    </xdr:to>
    <xdr:sp macro="" textlink="">
      <xdr:nvSpPr>
        <xdr:cNvPr id="201" name="フローチャート: 判断 200"/>
        <xdr:cNvSpPr/>
      </xdr:nvSpPr>
      <xdr:spPr>
        <a:xfrm>
          <a:off x="2286000" y="1411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145761</xdr:rowOff>
    </xdr:from>
    <xdr:ext cx="762000" cy="259045"/>
    <xdr:sp macro="" textlink="">
      <xdr:nvSpPr>
        <xdr:cNvPr id="202" name="テキスト ボックス 201"/>
        <xdr:cNvSpPr txBox="1"/>
      </xdr:nvSpPr>
      <xdr:spPr>
        <a:xfrm>
          <a:off x="1955800" y="1420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29028</xdr:rowOff>
    </xdr:from>
    <xdr:to>
      <xdr:col>7</xdr:col>
      <xdr:colOff>31750</xdr:colOff>
      <xdr:row>82</xdr:row>
      <xdr:rowOff>130628</xdr:rowOff>
    </xdr:to>
    <xdr:sp macro="" textlink="">
      <xdr:nvSpPr>
        <xdr:cNvPr id="203" name="フローチャート: 判断 202"/>
        <xdr:cNvSpPr/>
      </xdr:nvSpPr>
      <xdr:spPr>
        <a:xfrm>
          <a:off x="1397000" y="1408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115405</xdr:rowOff>
    </xdr:from>
    <xdr:ext cx="762000" cy="259045"/>
    <xdr:sp macro="" textlink="">
      <xdr:nvSpPr>
        <xdr:cNvPr id="204" name="テキスト ボックス 203"/>
        <xdr:cNvSpPr txBox="1"/>
      </xdr:nvSpPr>
      <xdr:spPr>
        <a:xfrm>
          <a:off x="1066800" y="14174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11040</xdr:rowOff>
    </xdr:from>
    <xdr:to>
      <xdr:col>23</xdr:col>
      <xdr:colOff>184150</xdr:colOff>
      <xdr:row>80</xdr:row>
      <xdr:rowOff>112640</xdr:rowOff>
    </xdr:to>
    <xdr:sp macro="" textlink="">
      <xdr:nvSpPr>
        <xdr:cNvPr id="210" name="楕円 209"/>
        <xdr:cNvSpPr/>
      </xdr:nvSpPr>
      <xdr:spPr>
        <a:xfrm>
          <a:off x="4902200" y="1372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103767</xdr:rowOff>
    </xdr:from>
    <xdr:ext cx="762000" cy="259045"/>
    <xdr:sp macro="" textlink="">
      <xdr:nvSpPr>
        <xdr:cNvPr id="211" name="人件費・物件費等の状況該当値テキスト"/>
        <xdr:cNvSpPr txBox="1"/>
      </xdr:nvSpPr>
      <xdr:spPr>
        <a:xfrm>
          <a:off x="5041900" y="136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63547</xdr:rowOff>
    </xdr:from>
    <xdr:to>
      <xdr:col>19</xdr:col>
      <xdr:colOff>184150</xdr:colOff>
      <xdr:row>80</xdr:row>
      <xdr:rowOff>165147</xdr:rowOff>
    </xdr:to>
    <xdr:sp macro="" textlink="">
      <xdr:nvSpPr>
        <xdr:cNvPr id="212" name="楕円 211"/>
        <xdr:cNvSpPr/>
      </xdr:nvSpPr>
      <xdr:spPr>
        <a:xfrm>
          <a:off x="4064000" y="1377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3874</xdr:rowOff>
    </xdr:from>
    <xdr:ext cx="736600" cy="259045"/>
    <xdr:sp macro="" textlink="">
      <xdr:nvSpPr>
        <xdr:cNvPr id="213" name="テキスト ボックス 212"/>
        <xdr:cNvSpPr txBox="1"/>
      </xdr:nvSpPr>
      <xdr:spPr>
        <a:xfrm>
          <a:off x="3733800" y="135484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11844</xdr:rowOff>
    </xdr:from>
    <xdr:to>
      <xdr:col>15</xdr:col>
      <xdr:colOff>133350</xdr:colOff>
      <xdr:row>80</xdr:row>
      <xdr:rowOff>113444</xdr:rowOff>
    </xdr:to>
    <xdr:sp macro="" textlink="">
      <xdr:nvSpPr>
        <xdr:cNvPr id="214" name="楕円 213"/>
        <xdr:cNvSpPr/>
      </xdr:nvSpPr>
      <xdr:spPr>
        <a:xfrm>
          <a:off x="3175000" y="1372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123621</xdr:rowOff>
    </xdr:from>
    <xdr:ext cx="762000" cy="259045"/>
    <xdr:sp macro="" textlink="">
      <xdr:nvSpPr>
        <xdr:cNvPr id="215" name="テキスト ボックス 214"/>
        <xdr:cNvSpPr txBox="1"/>
      </xdr:nvSpPr>
      <xdr:spPr>
        <a:xfrm>
          <a:off x="2844800" y="1349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17604</xdr:rowOff>
    </xdr:from>
    <xdr:to>
      <xdr:col>11</xdr:col>
      <xdr:colOff>82550</xdr:colOff>
      <xdr:row>80</xdr:row>
      <xdr:rowOff>119204</xdr:rowOff>
    </xdr:to>
    <xdr:sp macro="" textlink="">
      <xdr:nvSpPr>
        <xdr:cNvPr id="216" name="楕円 215"/>
        <xdr:cNvSpPr/>
      </xdr:nvSpPr>
      <xdr:spPr>
        <a:xfrm>
          <a:off x="2286000" y="1373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129381</xdr:rowOff>
    </xdr:from>
    <xdr:ext cx="762000" cy="259045"/>
    <xdr:sp macro="" textlink="">
      <xdr:nvSpPr>
        <xdr:cNvPr id="217" name="テキスト ボックス 216"/>
        <xdr:cNvSpPr txBox="1"/>
      </xdr:nvSpPr>
      <xdr:spPr>
        <a:xfrm>
          <a:off x="1955800" y="1350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16911</xdr:rowOff>
    </xdr:from>
    <xdr:to>
      <xdr:col>7</xdr:col>
      <xdr:colOff>31750</xdr:colOff>
      <xdr:row>80</xdr:row>
      <xdr:rowOff>118511</xdr:rowOff>
    </xdr:to>
    <xdr:sp macro="" textlink="">
      <xdr:nvSpPr>
        <xdr:cNvPr id="218" name="楕円 217"/>
        <xdr:cNvSpPr/>
      </xdr:nvSpPr>
      <xdr:spPr>
        <a:xfrm>
          <a:off x="1397000" y="1373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128688</xdr:rowOff>
    </xdr:from>
    <xdr:ext cx="762000" cy="259045"/>
    <xdr:sp macro="" textlink="">
      <xdr:nvSpPr>
        <xdr:cNvPr id="219" name="テキスト ボックス 218"/>
        <xdr:cNvSpPr txBox="1"/>
      </xdr:nvSpPr>
      <xdr:spPr>
        <a:xfrm>
          <a:off x="1066800" y="13501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全国平均及び類似団体内平均を下回る状況で推移しており、今後も引続き給与の適正化に努める。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138793</xdr:rowOff>
    </xdr:to>
    <xdr:cxnSp macro="">
      <xdr:nvCxnSpPr>
        <xdr:cNvPr id="250" name="直線コネクタ 249"/>
        <xdr:cNvCxnSpPr/>
      </xdr:nvCxnSpPr>
      <xdr:spPr>
        <a:xfrm flipV="1">
          <a:off x="17018000" y="1370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1"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2" name="直線コネクタ 251"/>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3" name="給与水準   （国との比較）最大値テキスト"/>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4" name="直線コネクタ 253"/>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45357</xdr:rowOff>
    </xdr:from>
    <xdr:to>
      <xdr:col>81</xdr:col>
      <xdr:colOff>44450</xdr:colOff>
      <xdr:row>83</xdr:row>
      <xdr:rowOff>81643</xdr:rowOff>
    </xdr:to>
    <xdr:cxnSp macro="">
      <xdr:nvCxnSpPr>
        <xdr:cNvPr id="255" name="直線コネクタ 254"/>
        <xdr:cNvCxnSpPr/>
      </xdr:nvCxnSpPr>
      <xdr:spPr>
        <a:xfrm flipV="1">
          <a:off x="16179800" y="13932807"/>
          <a:ext cx="838200" cy="37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56" name="給与水準   （国との比較）平均値テキスト"/>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47171</xdr:rowOff>
    </xdr:from>
    <xdr:to>
      <xdr:col>77</xdr:col>
      <xdr:colOff>44450</xdr:colOff>
      <xdr:row>83</xdr:row>
      <xdr:rowOff>81643</xdr:rowOff>
    </xdr:to>
    <xdr:cxnSp macro="">
      <xdr:nvCxnSpPr>
        <xdr:cNvPr id="258" name="直線コネクタ 257"/>
        <xdr:cNvCxnSpPr/>
      </xdr:nvCxnSpPr>
      <xdr:spPr>
        <a:xfrm>
          <a:off x="15290800" y="142775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68036</xdr:rowOff>
    </xdr:from>
    <xdr:to>
      <xdr:col>77</xdr:col>
      <xdr:colOff>95250</xdr:colOff>
      <xdr:row>86</xdr:row>
      <xdr:rowOff>169636</xdr:rowOff>
    </xdr:to>
    <xdr:sp macro="" textlink="">
      <xdr:nvSpPr>
        <xdr:cNvPr id="259" name="フローチャート: 判断 258"/>
        <xdr:cNvSpPr/>
      </xdr:nvSpPr>
      <xdr:spPr>
        <a:xfrm>
          <a:off x="16129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60" name="テキスト ボックス 259"/>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47171</xdr:rowOff>
    </xdr:from>
    <xdr:to>
      <xdr:col>72</xdr:col>
      <xdr:colOff>203200</xdr:colOff>
      <xdr:row>83</xdr:row>
      <xdr:rowOff>98879</xdr:rowOff>
    </xdr:to>
    <xdr:cxnSp macro="">
      <xdr:nvCxnSpPr>
        <xdr:cNvPr id="261" name="直線コネクタ 260"/>
        <xdr:cNvCxnSpPr/>
      </xdr:nvCxnSpPr>
      <xdr:spPr>
        <a:xfrm flipV="1">
          <a:off x="14401800" y="142775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102507</xdr:rowOff>
    </xdr:from>
    <xdr:to>
      <xdr:col>73</xdr:col>
      <xdr:colOff>44450</xdr:colOff>
      <xdr:row>87</xdr:row>
      <xdr:rowOff>32657</xdr:rowOff>
    </xdr:to>
    <xdr:sp macro="" textlink="">
      <xdr:nvSpPr>
        <xdr:cNvPr id="262" name="フローチャート: 判断 261"/>
        <xdr:cNvSpPr/>
      </xdr:nvSpPr>
      <xdr:spPr>
        <a:xfrm>
          <a:off x="15240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17434</xdr:rowOff>
    </xdr:from>
    <xdr:ext cx="762000" cy="259045"/>
    <xdr:sp macro="" textlink="">
      <xdr:nvSpPr>
        <xdr:cNvPr id="263" name="テキスト ボックス 262"/>
        <xdr:cNvSpPr txBox="1"/>
      </xdr:nvSpPr>
      <xdr:spPr>
        <a:xfrm>
          <a:off x="14909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98879</xdr:rowOff>
    </xdr:from>
    <xdr:to>
      <xdr:col>68</xdr:col>
      <xdr:colOff>152400</xdr:colOff>
      <xdr:row>83</xdr:row>
      <xdr:rowOff>116114</xdr:rowOff>
    </xdr:to>
    <xdr:cxnSp macro="">
      <xdr:nvCxnSpPr>
        <xdr:cNvPr id="264" name="直線コネクタ 263"/>
        <xdr:cNvCxnSpPr/>
      </xdr:nvCxnSpPr>
      <xdr:spPr>
        <a:xfrm flipV="1">
          <a:off x="13512800" y="1432922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102507</xdr:rowOff>
    </xdr:from>
    <xdr:to>
      <xdr:col>68</xdr:col>
      <xdr:colOff>203200</xdr:colOff>
      <xdr:row>87</xdr:row>
      <xdr:rowOff>32657</xdr:rowOff>
    </xdr:to>
    <xdr:sp macro="" textlink="">
      <xdr:nvSpPr>
        <xdr:cNvPr id="265" name="フローチャート: 判断 264"/>
        <xdr:cNvSpPr/>
      </xdr:nvSpPr>
      <xdr:spPr>
        <a:xfrm>
          <a:off x="14351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17434</xdr:rowOff>
    </xdr:from>
    <xdr:ext cx="762000" cy="259045"/>
    <xdr:sp macro="" textlink="">
      <xdr:nvSpPr>
        <xdr:cNvPr id="266" name="テキスト ボックス 265"/>
        <xdr:cNvSpPr txBox="1"/>
      </xdr:nvSpPr>
      <xdr:spPr>
        <a:xfrm>
          <a:off x="14020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67" name="フローチャート: 判断 266"/>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17434</xdr:rowOff>
    </xdr:from>
    <xdr:ext cx="762000" cy="259045"/>
    <xdr:sp macro="" textlink="">
      <xdr:nvSpPr>
        <xdr:cNvPr id="268" name="テキスト ボックス 267"/>
        <xdr:cNvSpPr txBox="1"/>
      </xdr:nvSpPr>
      <xdr:spPr>
        <a:xfrm>
          <a:off x="13131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166007</xdr:rowOff>
    </xdr:from>
    <xdr:to>
      <xdr:col>81</xdr:col>
      <xdr:colOff>95250</xdr:colOff>
      <xdr:row>81</xdr:row>
      <xdr:rowOff>96157</xdr:rowOff>
    </xdr:to>
    <xdr:sp macro="" textlink="">
      <xdr:nvSpPr>
        <xdr:cNvPr id="274" name="楕円 273"/>
        <xdr:cNvSpPr/>
      </xdr:nvSpPr>
      <xdr:spPr>
        <a:xfrm>
          <a:off x="16967200" y="1388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11084</xdr:rowOff>
    </xdr:from>
    <xdr:ext cx="762000" cy="259045"/>
    <xdr:sp macro="" textlink="">
      <xdr:nvSpPr>
        <xdr:cNvPr id="275" name="給与水準   （国との比較）該当値テキスト"/>
        <xdr:cNvSpPr txBox="1"/>
      </xdr:nvSpPr>
      <xdr:spPr>
        <a:xfrm>
          <a:off x="17106900" y="13727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30843</xdr:rowOff>
    </xdr:from>
    <xdr:to>
      <xdr:col>77</xdr:col>
      <xdr:colOff>95250</xdr:colOff>
      <xdr:row>83</xdr:row>
      <xdr:rowOff>132443</xdr:rowOff>
    </xdr:to>
    <xdr:sp macro="" textlink="">
      <xdr:nvSpPr>
        <xdr:cNvPr id="276" name="楕円 275"/>
        <xdr:cNvSpPr/>
      </xdr:nvSpPr>
      <xdr:spPr>
        <a:xfrm>
          <a:off x="161290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142620</xdr:rowOff>
    </xdr:from>
    <xdr:ext cx="736600" cy="259045"/>
    <xdr:sp macro="" textlink="">
      <xdr:nvSpPr>
        <xdr:cNvPr id="277" name="テキスト ボックス 276"/>
        <xdr:cNvSpPr txBox="1"/>
      </xdr:nvSpPr>
      <xdr:spPr>
        <a:xfrm>
          <a:off x="15798800" y="14030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167821</xdr:rowOff>
    </xdr:from>
    <xdr:to>
      <xdr:col>73</xdr:col>
      <xdr:colOff>44450</xdr:colOff>
      <xdr:row>83</xdr:row>
      <xdr:rowOff>97971</xdr:rowOff>
    </xdr:to>
    <xdr:sp macro="" textlink="">
      <xdr:nvSpPr>
        <xdr:cNvPr id="278" name="楕円 277"/>
        <xdr:cNvSpPr/>
      </xdr:nvSpPr>
      <xdr:spPr>
        <a:xfrm>
          <a:off x="15240000" y="1422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108148</xdr:rowOff>
    </xdr:from>
    <xdr:ext cx="762000" cy="259045"/>
    <xdr:sp macro="" textlink="">
      <xdr:nvSpPr>
        <xdr:cNvPr id="279" name="テキスト ボックス 278"/>
        <xdr:cNvSpPr txBox="1"/>
      </xdr:nvSpPr>
      <xdr:spPr>
        <a:xfrm>
          <a:off x="14909800" y="13995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48079</xdr:rowOff>
    </xdr:from>
    <xdr:to>
      <xdr:col>68</xdr:col>
      <xdr:colOff>203200</xdr:colOff>
      <xdr:row>83</xdr:row>
      <xdr:rowOff>149679</xdr:rowOff>
    </xdr:to>
    <xdr:sp macro="" textlink="">
      <xdr:nvSpPr>
        <xdr:cNvPr id="280" name="楕円 279"/>
        <xdr:cNvSpPr/>
      </xdr:nvSpPr>
      <xdr:spPr>
        <a:xfrm>
          <a:off x="14351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159856</xdr:rowOff>
    </xdr:from>
    <xdr:ext cx="762000" cy="259045"/>
    <xdr:sp macro="" textlink="">
      <xdr:nvSpPr>
        <xdr:cNvPr id="281" name="テキスト ボックス 280"/>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65314</xdr:rowOff>
    </xdr:from>
    <xdr:to>
      <xdr:col>64</xdr:col>
      <xdr:colOff>152400</xdr:colOff>
      <xdr:row>83</xdr:row>
      <xdr:rowOff>166914</xdr:rowOff>
    </xdr:to>
    <xdr:sp macro="" textlink="">
      <xdr:nvSpPr>
        <xdr:cNvPr id="282" name="楕円 281"/>
        <xdr:cNvSpPr/>
      </xdr:nvSpPr>
      <xdr:spPr>
        <a:xfrm>
          <a:off x="13462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5641</xdr:rowOff>
    </xdr:from>
    <xdr:ext cx="762000" cy="259045"/>
    <xdr:sp macro="" textlink="">
      <xdr:nvSpPr>
        <xdr:cNvPr id="283" name="テキスト ボックス 282"/>
        <xdr:cNvSpPr txBox="1"/>
      </xdr:nvSpPr>
      <xdr:spPr>
        <a:xfrm>
          <a:off x="13131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市制施行後も人口の増加が続いていたが、近年は横ばいで推移している状況であり、職員数についても、退職者等の欠員補充程度にとどめているため、人口千人当たり職員数は同水準で推移している。市民サービスの低下をきたすことがないよう人員配置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14394</xdr:rowOff>
    </xdr:from>
    <xdr:to>
      <xdr:col>81</xdr:col>
      <xdr:colOff>44450</xdr:colOff>
      <xdr:row>66</xdr:row>
      <xdr:rowOff>154940</xdr:rowOff>
    </xdr:to>
    <xdr:cxnSp macro="">
      <xdr:nvCxnSpPr>
        <xdr:cNvPr id="313" name="直線コネクタ 312"/>
        <xdr:cNvCxnSpPr/>
      </xdr:nvCxnSpPr>
      <xdr:spPr>
        <a:xfrm flipV="1">
          <a:off x="17018000" y="9958494"/>
          <a:ext cx="0" cy="15121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4" name="定員管理の状況最小値テキスト"/>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5" name="直線コネクタ 314"/>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100771</xdr:rowOff>
    </xdr:from>
    <xdr:ext cx="762000" cy="259045"/>
    <xdr:sp macro="" textlink="">
      <xdr:nvSpPr>
        <xdr:cNvPr id="316" name="定員管理の状況最大値テキスト"/>
        <xdr:cNvSpPr txBox="1"/>
      </xdr:nvSpPr>
      <xdr:spPr>
        <a:xfrm>
          <a:off x="17106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14394</xdr:rowOff>
    </xdr:from>
    <xdr:to>
      <xdr:col>81</xdr:col>
      <xdr:colOff>133350</xdr:colOff>
      <xdr:row>58</xdr:row>
      <xdr:rowOff>14394</xdr:rowOff>
    </xdr:to>
    <xdr:cxnSp macro="">
      <xdr:nvCxnSpPr>
        <xdr:cNvPr id="317" name="直線コネクタ 316"/>
        <xdr:cNvCxnSpPr/>
      </xdr:nvCxnSpPr>
      <xdr:spPr>
        <a:xfrm>
          <a:off x="16929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44027</xdr:rowOff>
    </xdr:from>
    <xdr:to>
      <xdr:col>81</xdr:col>
      <xdr:colOff>44450</xdr:colOff>
      <xdr:row>59</xdr:row>
      <xdr:rowOff>72179</xdr:rowOff>
    </xdr:to>
    <xdr:cxnSp macro="">
      <xdr:nvCxnSpPr>
        <xdr:cNvPr id="318" name="直線コネクタ 317"/>
        <xdr:cNvCxnSpPr/>
      </xdr:nvCxnSpPr>
      <xdr:spPr>
        <a:xfrm>
          <a:off x="16179800" y="10159577"/>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89446</xdr:rowOff>
    </xdr:from>
    <xdr:ext cx="762000" cy="259045"/>
    <xdr:sp macro="" textlink="">
      <xdr:nvSpPr>
        <xdr:cNvPr id="319" name="定員管理の状況平均値テキスト"/>
        <xdr:cNvSpPr txBox="1"/>
      </xdr:nvSpPr>
      <xdr:spPr>
        <a:xfrm>
          <a:off x="17106900" y="10376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117369</xdr:rowOff>
    </xdr:from>
    <xdr:to>
      <xdr:col>81</xdr:col>
      <xdr:colOff>95250</xdr:colOff>
      <xdr:row>61</xdr:row>
      <xdr:rowOff>47519</xdr:rowOff>
    </xdr:to>
    <xdr:sp macro="" textlink="">
      <xdr:nvSpPr>
        <xdr:cNvPr id="320" name="フローチャート: 判断 319"/>
        <xdr:cNvSpPr/>
      </xdr:nvSpPr>
      <xdr:spPr>
        <a:xfrm>
          <a:off x="169672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44027</xdr:rowOff>
    </xdr:from>
    <xdr:to>
      <xdr:col>77</xdr:col>
      <xdr:colOff>44450</xdr:colOff>
      <xdr:row>59</xdr:row>
      <xdr:rowOff>54081</xdr:rowOff>
    </xdr:to>
    <xdr:cxnSp macro="">
      <xdr:nvCxnSpPr>
        <xdr:cNvPr id="321" name="直線コネクタ 320"/>
        <xdr:cNvCxnSpPr/>
      </xdr:nvCxnSpPr>
      <xdr:spPr>
        <a:xfrm flipV="1">
          <a:off x="15290800" y="10159577"/>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101282</xdr:rowOff>
    </xdr:from>
    <xdr:to>
      <xdr:col>77</xdr:col>
      <xdr:colOff>95250</xdr:colOff>
      <xdr:row>61</xdr:row>
      <xdr:rowOff>31432</xdr:rowOff>
    </xdr:to>
    <xdr:sp macro="" textlink="">
      <xdr:nvSpPr>
        <xdr:cNvPr id="322" name="フローチャート: 判断 321"/>
        <xdr:cNvSpPr/>
      </xdr:nvSpPr>
      <xdr:spPr>
        <a:xfrm>
          <a:off x="16129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16209</xdr:rowOff>
    </xdr:from>
    <xdr:ext cx="736600" cy="259045"/>
    <xdr:sp macro="" textlink="">
      <xdr:nvSpPr>
        <xdr:cNvPr id="323" name="テキスト ボックス 322"/>
        <xdr:cNvSpPr txBox="1"/>
      </xdr:nvSpPr>
      <xdr:spPr>
        <a:xfrm>
          <a:off x="15798800" y="104746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54081</xdr:rowOff>
    </xdr:from>
    <xdr:to>
      <xdr:col>72</xdr:col>
      <xdr:colOff>203200</xdr:colOff>
      <xdr:row>59</xdr:row>
      <xdr:rowOff>86254</xdr:rowOff>
    </xdr:to>
    <xdr:cxnSp macro="">
      <xdr:nvCxnSpPr>
        <xdr:cNvPr id="324" name="直線コネクタ 323"/>
        <xdr:cNvCxnSpPr/>
      </xdr:nvCxnSpPr>
      <xdr:spPr>
        <a:xfrm flipV="1">
          <a:off x="14401800" y="10169631"/>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95250</xdr:rowOff>
    </xdr:from>
    <xdr:to>
      <xdr:col>73</xdr:col>
      <xdr:colOff>44450</xdr:colOff>
      <xdr:row>61</xdr:row>
      <xdr:rowOff>25400</xdr:rowOff>
    </xdr:to>
    <xdr:sp macro="" textlink="">
      <xdr:nvSpPr>
        <xdr:cNvPr id="325" name="フローチャート: 判断 324"/>
        <xdr:cNvSpPr/>
      </xdr:nvSpPr>
      <xdr:spPr>
        <a:xfrm>
          <a:off x="15240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10177</xdr:rowOff>
    </xdr:from>
    <xdr:ext cx="762000" cy="259045"/>
    <xdr:sp macro="" textlink="">
      <xdr:nvSpPr>
        <xdr:cNvPr id="326" name="テキスト ボックス 325"/>
        <xdr:cNvSpPr txBox="1"/>
      </xdr:nvSpPr>
      <xdr:spPr>
        <a:xfrm>
          <a:off x="14909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72179</xdr:rowOff>
    </xdr:from>
    <xdr:to>
      <xdr:col>68</xdr:col>
      <xdr:colOff>152400</xdr:colOff>
      <xdr:row>59</xdr:row>
      <xdr:rowOff>86254</xdr:rowOff>
    </xdr:to>
    <xdr:cxnSp macro="">
      <xdr:nvCxnSpPr>
        <xdr:cNvPr id="327" name="直線コネクタ 326"/>
        <xdr:cNvCxnSpPr/>
      </xdr:nvCxnSpPr>
      <xdr:spPr>
        <a:xfrm>
          <a:off x="13512800" y="10187729"/>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8" name="フローチャート: 判断 327"/>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18221</xdr:rowOff>
    </xdr:from>
    <xdr:ext cx="762000" cy="259045"/>
    <xdr:sp macro="" textlink="">
      <xdr:nvSpPr>
        <xdr:cNvPr id="329" name="テキスト ボックス 328"/>
        <xdr:cNvSpPr txBox="1"/>
      </xdr:nvSpPr>
      <xdr:spPr>
        <a:xfrm>
          <a:off x="14020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79163</xdr:rowOff>
    </xdr:from>
    <xdr:to>
      <xdr:col>64</xdr:col>
      <xdr:colOff>152400</xdr:colOff>
      <xdr:row>61</xdr:row>
      <xdr:rowOff>9313</xdr:rowOff>
    </xdr:to>
    <xdr:sp macro="" textlink="">
      <xdr:nvSpPr>
        <xdr:cNvPr id="330" name="フローチャート: 判断 329"/>
        <xdr:cNvSpPr/>
      </xdr:nvSpPr>
      <xdr:spPr>
        <a:xfrm>
          <a:off x="134620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165540</xdr:rowOff>
    </xdr:from>
    <xdr:ext cx="762000" cy="259045"/>
    <xdr:sp macro="" textlink="">
      <xdr:nvSpPr>
        <xdr:cNvPr id="331" name="テキスト ボックス 330"/>
        <xdr:cNvSpPr txBox="1"/>
      </xdr:nvSpPr>
      <xdr:spPr>
        <a:xfrm>
          <a:off x="13131800" y="1045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21379</xdr:rowOff>
    </xdr:from>
    <xdr:to>
      <xdr:col>81</xdr:col>
      <xdr:colOff>95250</xdr:colOff>
      <xdr:row>59</xdr:row>
      <xdr:rowOff>122979</xdr:rowOff>
    </xdr:to>
    <xdr:sp macro="" textlink="">
      <xdr:nvSpPr>
        <xdr:cNvPr id="337" name="楕円 336"/>
        <xdr:cNvSpPr/>
      </xdr:nvSpPr>
      <xdr:spPr>
        <a:xfrm>
          <a:off x="16967200" y="1013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37906</xdr:rowOff>
    </xdr:from>
    <xdr:ext cx="762000" cy="259045"/>
    <xdr:sp macro="" textlink="">
      <xdr:nvSpPr>
        <xdr:cNvPr id="338" name="定員管理の状況該当値テキスト"/>
        <xdr:cNvSpPr txBox="1"/>
      </xdr:nvSpPr>
      <xdr:spPr>
        <a:xfrm>
          <a:off x="17106900" y="9982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164677</xdr:rowOff>
    </xdr:from>
    <xdr:to>
      <xdr:col>77</xdr:col>
      <xdr:colOff>95250</xdr:colOff>
      <xdr:row>59</xdr:row>
      <xdr:rowOff>94827</xdr:rowOff>
    </xdr:to>
    <xdr:sp macro="" textlink="">
      <xdr:nvSpPr>
        <xdr:cNvPr id="339" name="楕円 338"/>
        <xdr:cNvSpPr/>
      </xdr:nvSpPr>
      <xdr:spPr>
        <a:xfrm>
          <a:off x="16129000" y="1010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105004</xdr:rowOff>
    </xdr:from>
    <xdr:ext cx="736600" cy="259045"/>
    <xdr:sp macro="" textlink="">
      <xdr:nvSpPr>
        <xdr:cNvPr id="340" name="テキスト ボックス 339"/>
        <xdr:cNvSpPr txBox="1"/>
      </xdr:nvSpPr>
      <xdr:spPr>
        <a:xfrm>
          <a:off x="15798800" y="9877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3281</xdr:rowOff>
    </xdr:from>
    <xdr:to>
      <xdr:col>73</xdr:col>
      <xdr:colOff>44450</xdr:colOff>
      <xdr:row>59</xdr:row>
      <xdr:rowOff>104881</xdr:rowOff>
    </xdr:to>
    <xdr:sp macro="" textlink="">
      <xdr:nvSpPr>
        <xdr:cNvPr id="341" name="楕円 340"/>
        <xdr:cNvSpPr/>
      </xdr:nvSpPr>
      <xdr:spPr>
        <a:xfrm>
          <a:off x="15240000" y="1011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115058</xdr:rowOff>
    </xdr:from>
    <xdr:ext cx="762000" cy="259045"/>
    <xdr:sp macro="" textlink="">
      <xdr:nvSpPr>
        <xdr:cNvPr id="342" name="テキスト ボックス 341"/>
        <xdr:cNvSpPr txBox="1"/>
      </xdr:nvSpPr>
      <xdr:spPr>
        <a:xfrm>
          <a:off x="14909800" y="988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35454</xdr:rowOff>
    </xdr:from>
    <xdr:to>
      <xdr:col>68</xdr:col>
      <xdr:colOff>203200</xdr:colOff>
      <xdr:row>59</xdr:row>
      <xdr:rowOff>137054</xdr:rowOff>
    </xdr:to>
    <xdr:sp macro="" textlink="">
      <xdr:nvSpPr>
        <xdr:cNvPr id="343" name="楕円 342"/>
        <xdr:cNvSpPr/>
      </xdr:nvSpPr>
      <xdr:spPr>
        <a:xfrm>
          <a:off x="14351000" y="1015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147231</xdr:rowOff>
    </xdr:from>
    <xdr:ext cx="762000" cy="259045"/>
    <xdr:sp macro="" textlink="">
      <xdr:nvSpPr>
        <xdr:cNvPr id="344" name="テキスト ボックス 343"/>
        <xdr:cNvSpPr txBox="1"/>
      </xdr:nvSpPr>
      <xdr:spPr>
        <a:xfrm>
          <a:off x="14020800" y="991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21379</xdr:rowOff>
    </xdr:from>
    <xdr:to>
      <xdr:col>64</xdr:col>
      <xdr:colOff>152400</xdr:colOff>
      <xdr:row>59</xdr:row>
      <xdr:rowOff>122979</xdr:rowOff>
    </xdr:to>
    <xdr:sp macro="" textlink="">
      <xdr:nvSpPr>
        <xdr:cNvPr id="345" name="楕円 344"/>
        <xdr:cNvSpPr/>
      </xdr:nvSpPr>
      <xdr:spPr>
        <a:xfrm>
          <a:off x="13462000" y="1013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133156</xdr:rowOff>
    </xdr:from>
    <xdr:ext cx="762000" cy="259045"/>
    <xdr:sp macro="" textlink="">
      <xdr:nvSpPr>
        <xdr:cNvPr id="346" name="テキスト ボックス 345"/>
        <xdr:cNvSpPr txBox="1"/>
      </xdr:nvSpPr>
      <xdr:spPr>
        <a:xfrm>
          <a:off x="13131800" y="9905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三ヵ年の平均により算出される比率であり、堅調に改善してきたが、平成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は下水道事業特別会計における公債費により比率は悪化傾向となっている。全国平均及び類似団体内平均を下回る水準ではあるが、市の重点事業として下水道整備を推進しており、下水道事業債の発行が多額となっていることから、下水道事業会計における公債費の状況には引続き留意していく必要があ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162560</xdr:rowOff>
    </xdr:to>
    <xdr:cxnSp macro="">
      <xdr:nvCxnSpPr>
        <xdr:cNvPr id="374" name="直線コネクタ 373"/>
        <xdr:cNvCxnSpPr/>
      </xdr:nvCxnSpPr>
      <xdr:spPr>
        <a:xfrm flipV="1">
          <a:off x="17018000" y="6325447"/>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75" name="公債費負担の状況最小値テキスト"/>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76" name="直線コネクタ 375"/>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7" name="公債費負担の状況最大値テキスト"/>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8" name="直線コネクタ 377"/>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22437</xdr:rowOff>
    </xdr:from>
    <xdr:to>
      <xdr:col>81</xdr:col>
      <xdr:colOff>44450</xdr:colOff>
      <xdr:row>40</xdr:row>
      <xdr:rowOff>46567</xdr:rowOff>
    </xdr:to>
    <xdr:cxnSp macro="">
      <xdr:nvCxnSpPr>
        <xdr:cNvPr id="379" name="直線コネクタ 378"/>
        <xdr:cNvCxnSpPr/>
      </xdr:nvCxnSpPr>
      <xdr:spPr>
        <a:xfrm>
          <a:off x="16179800" y="688043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152840</xdr:rowOff>
    </xdr:from>
    <xdr:ext cx="762000" cy="259045"/>
    <xdr:sp macro="" textlink="">
      <xdr:nvSpPr>
        <xdr:cNvPr id="380" name="公債費負担の状況平均値テキスト"/>
        <xdr:cNvSpPr txBox="1"/>
      </xdr:nvSpPr>
      <xdr:spPr>
        <a:xfrm>
          <a:off x="17106900" y="7010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9313</xdr:rowOff>
    </xdr:from>
    <xdr:to>
      <xdr:col>81</xdr:col>
      <xdr:colOff>95250</xdr:colOff>
      <xdr:row>41</xdr:row>
      <xdr:rowOff>110913</xdr:rowOff>
    </xdr:to>
    <xdr:sp macro="" textlink="">
      <xdr:nvSpPr>
        <xdr:cNvPr id="381" name="フローチャート: 判断 380"/>
        <xdr:cNvSpPr/>
      </xdr:nvSpPr>
      <xdr:spPr>
        <a:xfrm>
          <a:off x="169672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22437</xdr:rowOff>
    </xdr:to>
    <xdr:cxnSp macro="">
      <xdr:nvCxnSpPr>
        <xdr:cNvPr id="382" name="直線コネクタ 381"/>
        <xdr:cNvCxnSpPr/>
      </xdr:nvCxnSpPr>
      <xdr:spPr>
        <a:xfrm>
          <a:off x="15290800" y="686435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17356</xdr:rowOff>
    </xdr:from>
    <xdr:to>
      <xdr:col>77</xdr:col>
      <xdr:colOff>95250</xdr:colOff>
      <xdr:row>41</xdr:row>
      <xdr:rowOff>118956</xdr:rowOff>
    </xdr:to>
    <xdr:sp macro="" textlink="">
      <xdr:nvSpPr>
        <xdr:cNvPr id="383" name="フローチャート: 判断 382"/>
        <xdr:cNvSpPr/>
      </xdr:nvSpPr>
      <xdr:spPr>
        <a:xfrm>
          <a:off x="16129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103733</xdr:rowOff>
    </xdr:from>
    <xdr:ext cx="736600" cy="259045"/>
    <xdr:sp macro="" textlink="">
      <xdr:nvSpPr>
        <xdr:cNvPr id="384" name="テキスト ボックス 383"/>
        <xdr:cNvSpPr txBox="1"/>
      </xdr:nvSpPr>
      <xdr:spPr>
        <a:xfrm>
          <a:off x="15798800" y="713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153670</xdr:rowOff>
    </xdr:from>
    <xdr:to>
      <xdr:col>72</xdr:col>
      <xdr:colOff>203200</xdr:colOff>
      <xdr:row>40</xdr:row>
      <xdr:rowOff>6350</xdr:rowOff>
    </xdr:to>
    <xdr:cxnSp macro="">
      <xdr:nvCxnSpPr>
        <xdr:cNvPr id="385" name="直線コネクタ 384"/>
        <xdr:cNvCxnSpPr/>
      </xdr:nvCxnSpPr>
      <xdr:spPr>
        <a:xfrm>
          <a:off x="14401800" y="68402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6" name="フローチャート: 判断 385"/>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7" name="テキスト ボックス 386"/>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153670</xdr:rowOff>
    </xdr:from>
    <xdr:to>
      <xdr:col>68</xdr:col>
      <xdr:colOff>152400</xdr:colOff>
      <xdr:row>39</xdr:row>
      <xdr:rowOff>161713</xdr:rowOff>
    </xdr:to>
    <xdr:cxnSp macro="">
      <xdr:nvCxnSpPr>
        <xdr:cNvPr id="388" name="直線コネクタ 387"/>
        <xdr:cNvCxnSpPr/>
      </xdr:nvCxnSpPr>
      <xdr:spPr>
        <a:xfrm flipV="1">
          <a:off x="13512800" y="684022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57573</xdr:rowOff>
    </xdr:from>
    <xdr:to>
      <xdr:col>68</xdr:col>
      <xdr:colOff>203200</xdr:colOff>
      <xdr:row>41</xdr:row>
      <xdr:rowOff>159173</xdr:rowOff>
    </xdr:to>
    <xdr:sp macro="" textlink="">
      <xdr:nvSpPr>
        <xdr:cNvPr id="389" name="フローチャート: 判断 388"/>
        <xdr:cNvSpPr/>
      </xdr:nvSpPr>
      <xdr:spPr>
        <a:xfrm>
          <a:off x="14351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143950</xdr:rowOff>
    </xdr:from>
    <xdr:ext cx="762000" cy="259045"/>
    <xdr:sp macro="" textlink="">
      <xdr:nvSpPr>
        <xdr:cNvPr id="390" name="テキスト ボックス 389"/>
        <xdr:cNvSpPr txBox="1"/>
      </xdr:nvSpPr>
      <xdr:spPr>
        <a:xfrm>
          <a:off x="14020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391" name="フローチャート: 判断 390"/>
        <xdr:cNvSpPr/>
      </xdr:nvSpPr>
      <xdr:spPr>
        <a:xfrm>
          <a:off x="13462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392" name="テキスト ボックス 391"/>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98" name="楕円 397"/>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12294</xdr:rowOff>
    </xdr:from>
    <xdr:ext cx="762000" cy="259045"/>
    <xdr:sp macro="" textlink="">
      <xdr:nvSpPr>
        <xdr:cNvPr id="399" name="公債費負担の状況該当値テキスト"/>
        <xdr:cNvSpPr txBox="1"/>
      </xdr:nvSpPr>
      <xdr:spPr>
        <a:xfrm>
          <a:off x="17106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143087</xdr:rowOff>
    </xdr:from>
    <xdr:to>
      <xdr:col>77</xdr:col>
      <xdr:colOff>95250</xdr:colOff>
      <xdr:row>40</xdr:row>
      <xdr:rowOff>73237</xdr:rowOff>
    </xdr:to>
    <xdr:sp macro="" textlink="">
      <xdr:nvSpPr>
        <xdr:cNvPr id="400" name="楕円 399"/>
        <xdr:cNvSpPr/>
      </xdr:nvSpPr>
      <xdr:spPr>
        <a:xfrm>
          <a:off x="16129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83414</xdr:rowOff>
    </xdr:from>
    <xdr:ext cx="736600" cy="259045"/>
    <xdr:sp macro="" textlink="">
      <xdr:nvSpPr>
        <xdr:cNvPr id="401" name="テキスト ボックス 400"/>
        <xdr:cNvSpPr txBox="1"/>
      </xdr:nvSpPr>
      <xdr:spPr>
        <a:xfrm>
          <a:off x="15798800" y="659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2" name="楕円 401"/>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403" name="テキスト ボックス 402"/>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102870</xdr:rowOff>
    </xdr:from>
    <xdr:to>
      <xdr:col>68</xdr:col>
      <xdr:colOff>203200</xdr:colOff>
      <xdr:row>40</xdr:row>
      <xdr:rowOff>33020</xdr:rowOff>
    </xdr:to>
    <xdr:sp macro="" textlink="">
      <xdr:nvSpPr>
        <xdr:cNvPr id="404" name="楕円 403"/>
        <xdr:cNvSpPr/>
      </xdr:nvSpPr>
      <xdr:spPr>
        <a:xfrm>
          <a:off x="14351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43197</xdr:rowOff>
    </xdr:from>
    <xdr:ext cx="762000" cy="259045"/>
    <xdr:sp macro="" textlink="">
      <xdr:nvSpPr>
        <xdr:cNvPr id="405" name="テキスト ボックス 404"/>
        <xdr:cNvSpPr txBox="1"/>
      </xdr:nvSpPr>
      <xdr:spPr>
        <a:xfrm>
          <a:off x="14020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110913</xdr:rowOff>
    </xdr:from>
    <xdr:to>
      <xdr:col>64</xdr:col>
      <xdr:colOff>152400</xdr:colOff>
      <xdr:row>40</xdr:row>
      <xdr:rowOff>41063</xdr:rowOff>
    </xdr:to>
    <xdr:sp macro="" textlink="">
      <xdr:nvSpPr>
        <xdr:cNvPr id="406" name="楕円 405"/>
        <xdr:cNvSpPr/>
      </xdr:nvSpPr>
      <xdr:spPr>
        <a:xfrm>
          <a:off x="13462000" y="679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51240</xdr:rowOff>
    </xdr:from>
    <xdr:ext cx="762000" cy="259045"/>
    <xdr:sp macro="" textlink="">
      <xdr:nvSpPr>
        <xdr:cNvPr id="407" name="テキスト ボックス 406"/>
        <xdr:cNvSpPr txBox="1"/>
      </xdr:nvSpPr>
      <xdr:spPr>
        <a:xfrm>
          <a:off x="13131800" y="656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額の大部分となる地方債について、公債費負担軽減のため、借入時の交渉による据置期間の廃止、交付税措置のない地方債の発行抑制、財源の許す範囲での繰上償還を行っているため、全国平均及び類似団体内平均を下回っており、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年度決算から比率が「なし（</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）」となっている。</a:t>
          </a: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135687</xdr:rowOff>
    </xdr:to>
    <xdr:cxnSp macro="">
      <xdr:nvCxnSpPr>
        <xdr:cNvPr id="434" name="直線コネクタ 433"/>
        <xdr:cNvCxnSpPr/>
      </xdr:nvCxnSpPr>
      <xdr:spPr>
        <a:xfrm flipV="1">
          <a:off x="17018000" y="2451100"/>
          <a:ext cx="0" cy="14564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107764</xdr:rowOff>
    </xdr:from>
    <xdr:ext cx="762000" cy="259045"/>
    <xdr:sp macro="" textlink="">
      <xdr:nvSpPr>
        <xdr:cNvPr id="435" name="将来負担の状況最小値テキスト"/>
        <xdr:cNvSpPr txBox="1"/>
      </xdr:nvSpPr>
      <xdr:spPr>
        <a:xfrm>
          <a:off x="17106900" y="38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135687</xdr:rowOff>
    </xdr:from>
    <xdr:to>
      <xdr:col>81</xdr:col>
      <xdr:colOff>133350</xdr:colOff>
      <xdr:row>22</xdr:row>
      <xdr:rowOff>135687</xdr:rowOff>
    </xdr:to>
    <xdr:cxnSp macro="">
      <xdr:nvCxnSpPr>
        <xdr:cNvPr id="436" name="直線コネクタ 435"/>
        <xdr:cNvCxnSpPr/>
      </xdr:nvCxnSpPr>
      <xdr:spPr>
        <a:xfrm>
          <a:off x="16929100" y="3907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7"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13936</xdr:rowOff>
    </xdr:from>
    <xdr:ext cx="762000" cy="259045"/>
    <xdr:sp macro="" textlink="">
      <xdr:nvSpPr>
        <xdr:cNvPr id="439" name="将来負担の状況平均値テキスト"/>
        <xdr:cNvSpPr txBox="1"/>
      </xdr:nvSpPr>
      <xdr:spPr>
        <a:xfrm>
          <a:off x="17106900" y="25856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41859</xdr:rowOff>
    </xdr:from>
    <xdr:to>
      <xdr:col>81</xdr:col>
      <xdr:colOff>95250</xdr:colOff>
      <xdr:row>15</xdr:row>
      <xdr:rowOff>143459</xdr:rowOff>
    </xdr:to>
    <xdr:sp macro="" textlink="">
      <xdr:nvSpPr>
        <xdr:cNvPr id="440" name="フローチャート: 判断 439"/>
        <xdr:cNvSpPr/>
      </xdr:nvSpPr>
      <xdr:spPr>
        <a:xfrm>
          <a:off x="16967200" y="261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62128</xdr:rowOff>
    </xdr:from>
    <xdr:to>
      <xdr:col>77</xdr:col>
      <xdr:colOff>95250</xdr:colOff>
      <xdr:row>15</xdr:row>
      <xdr:rowOff>163728</xdr:rowOff>
    </xdr:to>
    <xdr:sp macro="" textlink="">
      <xdr:nvSpPr>
        <xdr:cNvPr id="441" name="フローチャート: 判断 440"/>
        <xdr:cNvSpPr/>
      </xdr:nvSpPr>
      <xdr:spPr>
        <a:xfrm>
          <a:off x="16129000" y="2633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2455</xdr:rowOff>
    </xdr:from>
    <xdr:ext cx="736600" cy="259045"/>
    <xdr:sp macro="" textlink="">
      <xdr:nvSpPr>
        <xdr:cNvPr id="442" name="テキスト ボックス 441"/>
        <xdr:cNvSpPr txBox="1"/>
      </xdr:nvSpPr>
      <xdr:spPr>
        <a:xfrm>
          <a:off x="15798800" y="2402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136449</xdr:rowOff>
    </xdr:from>
    <xdr:to>
      <xdr:col>73</xdr:col>
      <xdr:colOff>44450</xdr:colOff>
      <xdr:row>16</xdr:row>
      <xdr:rowOff>66599</xdr:rowOff>
    </xdr:to>
    <xdr:sp macro="" textlink="">
      <xdr:nvSpPr>
        <xdr:cNvPr id="443" name="フローチャート: 判断 442"/>
        <xdr:cNvSpPr/>
      </xdr:nvSpPr>
      <xdr:spPr>
        <a:xfrm>
          <a:off x="15240000" y="270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76776</xdr:rowOff>
    </xdr:from>
    <xdr:ext cx="762000" cy="259045"/>
    <xdr:sp macro="" textlink="">
      <xdr:nvSpPr>
        <xdr:cNvPr id="444" name="テキスト ボックス 443"/>
        <xdr:cNvSpPr txBox="1"/>
      </xdr:nvSpPr>
      <xdr:spPr>
        <a:xfrm>
          <a:off x="14909800" y="2477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169266</xdr:rowOff>
    </xdr:from>
    <xdr:to>
      <xdr:col>68</xdr:col>
      <xdr:colOff>203200</xdr:colOff>
      <xdr:row>16</xdr:row>
      <xdr:rowOff>99416</xdr:rowOff>
    </xdr:to>
    <xdr:sp macro="" textlink="">
      <xdr:nvSpPr>
        <xdr:cNvPr id="445" name="フローチャート: 判断 444"/>
        <xdr:cNvSpPr/>
      </xdr:nvSpPr>
      <xdr:spPr>
        <a:xfrm>
          <a:off x="14351000" y="274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109593</xdr:rowOff>
    </xdr:from>
    <xdr:ext cx="762000" cy="259045"/>
    <xdr:sp macro="" textlink="">
      <xdr:nvSpPr>
        <xdr:cNvPr id="446" name="テキスト ボックス 445"/>
        <xdr:cNvSpPr txBox="1"/>
      </xdr:nvSpPr>
      <xdr:spPr>
        <a:xfrm>
          <a:off x="14020800" y="250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152857</xdr:rowOff>
    </xdr:from>
    <xdr:to>
      <xdr:col>64</xdr:col>
      <xdr:colOff>152400</xdr:colOff>
      <xdr:row>16</xdr:row>
      <xdr:rowOff>83007</xdr:rowOff>
    </xdr:to>
    <xdr:sp macro="" textlink="">
      <xdr:nvSpPr>
        <xdr:cNvPr id="447" name="フローチャート: 判断 446"/>
        <xdr:cNvSpPr/>
      </xdr:nvSpPr>
      <xdr:spPr>
        <a:xfrm>
          <a:off x="13462000" y="272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93184</xdr:rowOff>
    </xdr:from>
    <xdr:ext cx="762000" cy="259045"/>
    <xdr:sp macro="" textlink="">
      <xdr:nvSpPr>
        <xdr:cNvPr id="448" name="テキスト ボックス 447"/>
        <xdr:cNvSpPr txBox="1"/>
      </xdr:nvSpPr>
      <xdr:spPr>
        <a:xfrm>
          <a:off x="13131800" y="249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和歌山県岩出市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53,994
53,575
38.51
18,145,314
17,607,186
493,976
10,462,711
6,293,956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従来から職員の少人数体制を維持しており、全国平均及び類似団体内平均より低い水準で推移している。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153670</xdr:rowOff>
    </xdr:from>
    <xdr:to>
      <xdr:col>24</xdr:col>
      <xdr:colOff>25400</xdr:colOff>
      <xdr:row>41</xdr:row>
      <xdr:rowOff>161290</xdr:rowOff>
    </xdr:to>
    <xdr:cxnSp macro="">
      <xdr:nvCxnSpPr>
        <xdr:cNvPr id="61" name="直線コネクタ 60"/>
        <xdr:cNvCxnSpPr/>
      </xdr:nvCxnSpPr>
      <xdr:spPr>
        <a:xfrm flipV="1">
          <a:off x="4826000" y="581152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68597</xdr:rowOff>
    </xdr:from>
    <xdr:ext cx="762000" cy="259045"/>
    <xdr:sp macro="" textlink="">
      <xdr:nvSpPr>
        <xdr:cNvPr id="64" name="人件費最大値テキスト"/>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153670</xdr:rowOff>
    </xdr:from>
    <xdr:to>
      <xdr:col>24</xdr:col>
      <xdr:colOff>114300</xdr:colOff>
      <xdr:row>33</xdr:row>
      <xdr:rowOff>153670</xdr:rowOff>
    </xdr:to>
    <xdr:cxnSp macro="">
      <xdr:nvCxnSpPr>
        <xdr:cNvPr id="65" name="直線コネクタ 64"/>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5080</xdr:rowOff>
    </xdr:from>
    <xdr:to>
      <xdr:col>24</xdr:col>
      <xdr:colOff>25400</xdr:colOff>
      <xdr:row>34</xdr:row>
      <xdr:rowOff>12700</xdr:rowOff>
    </xdr:to>
    <xdr:cxnSp macro="">
      <xdr:nvCxnSpPr>
        <xdr:cNvPr id="66" name="直線コネクタ 65"/>
        <xdr:cNvCxnSpPr/>
      </xdr:nvCxnSpPr>
      <xdr:spPr>
        <a:xfrm flipV="1">
          <a:off x="3987800" y="58343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12700</xdr:rowOff>
    </xdr:from>
    <xdr:to>
      <xdr:col>19</xdr:col>
      <xdr:colOff>187325</xdr:colOff>
      <xdr:row>34</xdr:row>
      <xdr:rowOff>96520</xdr:rowOff>
    </xdr:to>
    <xdr:cxnSp macro="">
      <xdr:nvCxnSpPr>
        <xdr:cNvPr id="69" name="直線コネクタ 68"/>
        <xdr:cNvCxnSpPr/>
      </xdr:nvCxnSpPr>
      <xdr:spPr>
        <a:xfrm flipV="1">
          <a:off x="3098800" y="58420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96520</xdr:rowOff>
    </xdr:from>
    <xdr:to>
      <xdr:col>15</xdr:col>
      <xdr:colOff>98425</xdr:colOff>
      <xdr:row>34</xdr:row>
      <xdr:rowOff>119380</xdr:rowOff>
    </xdr:to>
    <xdr:cxnSp macro="">
      <xdr:nvCxnSpPr>
        <xdr:cNvPr id="72" name="直線コネクタ 71"/>
        <xdr:cNvCxnSpPr/>
      </xdr:nvCxnSpPr>
      <xdr:spPr>
        <a:xfrm flipV="1">
          <a:off x="2209800" y="5925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81280</xdr:rowOff>
    </xdr:from>
    <xdr:to>
      <xdr:col>11</xdr:col>
      <xdr:colOff>9525</xdr:colOff>
      <xdr:row>34</xdr:row>
      <xdr:rowOff>119380</xdr:rowOff>
    </xdr:to>
    <xdr:cxnSp macro="">
      <xdr:nvCxnSpPr>
        <xdr:cNvPr id="75" name="直線コネクタ 74"/>
        <xdr:cNvCxnSpPr/>
      </xdr:nvCxnSpPr>
      <xdr:spPr>
        <a:xfrm>
          <a:off x="1320800" y="5910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79" name="テキスト ボックス 78"/>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125730</xdr:rowOff>
    </xdr:from>
    <xdr:to>
      <xdr:col>24</xdr:col>
      <xdr:colOff>76200</xdr:colOff>
      <xdr:row>34</xdr:row>
      <xdr:rowOff>55880</xdr:rowOff>
    </xdr:to>
    <xdr:sp macro="" textlink="">
      <xdr:nvSpPr>
        <xdr:cNvPr id="85" name="楕円 84"/>
        <xdr:cNvSpPr/>
      </xdr:nvSpPr>
      <xdr:spPr>
        <a:xfrm>
          <a:off x="47752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34307</xdr:rowOff>
    </xdr:from>
    <xdr:ext cx="762000" cy="259045"/>
    <xdr:sp macro="" textlink="">
      <xdr:nvSpPr>
        <xdr:cNvPr id="86" name="人件費該当値テキスト"/>
        <xdr:cNvSpPr txBox="1"/>
      </xdr:nvSpPr>
      <xdr:spPr>
        <a:xfrm>
          <a:off x="4914900" y="5692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133350</xdr:rowOff>
    </xdr:from>
    <xdr:to>
      <xdr:col>20</xdr:col>
      <xdr:colOff>38100</xdr:colOff>
      <xdr:row>34</xdr:row>
      <xdr:rowOff>63500</xdr:rowOff>
    </xdr:to>
    <xdr:sp macro="" textlink="">
      <xdr:nvSpPr>
        <xdr:cNvPr id="87" name="楕円 86"/>
        <xdr:cNvSpPr/>
      </xdr:nvSpPr>
      <xdr:spPr>
        <a:xfrm>
          <a:off x="3937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73677</xdr:rowOff>
    </xdr:from>
    <xdr:ext cx="736600" cy="259045"/>
    <xdr:sp macro="" textlink="">
      <xdr:nvSpPr>
        <xdr:cNvPr id="88" name="テキスト ボックス 87"/>
        <xdr:cNvSpPr txBox="1"/>
      </xdr:nvSpPr>
      <xdr:spPr>
        <a:xfrm>
          <a:off x="3606800" y="556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45720</xdr:rowOff>
    </xdr:from>
    <xdr:to>
      <xdr:col>15</xdr:col>
      <xdr:colOff>149225</xdr:colOff>
      <xdr:row>34</xdr:row>
      <xdr:rowOff>147320</xdr:rowOff>
    </xdr:to>
    <xdr:sp macro="" textlink="">
      <xdr:nvSpPr>
        <xdr:cNvPr id="89" name="楕円 88"/>
        <xdr:cNvSpPr/>
      </xdr:nvSpPr>
      <xdr:spPr>
        <a:xfrm>
          <a:off x="3048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157497</xdr:rowOff>
    </xdr:from>
    <xdr:ext cx="762000" cy="259045"/>
    <xdr:sp macro="" textlink="">
      <xdr:nvSpPr>
        <xdr:cNvPr id="90" name="テキスト ボックス 89"/>
        <xdr:cNvSpPr txBox="1"/>
      </xdr:nvSpPr>
      <xdr:spPr>
        <a:xfrm>
          <a:off x="2717800" y="564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68580</xdr:rowOff>
    </xdr:from>
    <xdr:to>
      <xdr:col>11</xdr:col>
      <xdr:colOff>60325</xdr:colOff>
      <xdr:row>34</xdr:row>
      <xdr:rowOff>170180</xdr:rowOff>
    </xdr:to>
    <xdr:sp macro="" textlink="">
      <xdr:nvSpPr>
        <xdr:cNvPr id="91" name="楕円 90"/>
        <xdr:cNvSpPr/>
      </xdr:nvSpPr>
      <xdr:spPr>
        <a:xfrm>
          <a:off x="2159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8907</xdr:rowOff>
    </xdr:from>
    <xdr:ext cx="762000" cy="259045"/>
    <xdr:sp macro="" textlink="">
      <xdr:nvSpPr>
        <xdr:cNvPr id="92" name="テキスト ボックス 91"/>
        <xdr:cNvSpPr txBox="1"/>
      </xdr:nvSpPr>
      <xdr:spPr>
        <a:xfrm>
          <a:off x="1828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30480</xdr:rowOff>
    </xdr:from>
    <xdr:to>
      <xdr:col>6</xdr:col>
      <xdr:colOff>171450</xdr:colOff>
      <xdr:row>34</xdr:row>
      <xdr:rowOff>132080</xdr:rowOff>
    </xdr:to>
    <xdr:sp macro="" textlink="">
      <xdr:nvSpPr>
        <xdr:cNvPr id="93" name="楕円 92"/>
        <xdr:cNvSpPr/>
      </xdr:nvSpPr>
      <xdr:spPr>
        <a:xfrm>
          <a:off x="1270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142257</xdr:rowOff>
    </xdr:from>
    <xdr:ext cx="762000" cy="259045"/>
    <xdr:sp macro="" textlink="">
      <xdr:nvSpPr>
        <xdr:cNvPr id="94" name="テキスト ボックス 93"/>
        <xdr:cNvSpPr txBox="1"/>
      </xdr:nvSpPr>
      <xdr:spPr>
        <a:xfrm>
          <a:off x="939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ごみ処理施設運転管理等業務委託料等の増減に伴い比率が上下しているものの、ほぼ類似団体内平均と同水準で推移している。改善するよう今後も引続き経常的な物件費の削減に努める。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22</xdr:row>
      <xdr:rowOff>72572</xdr:rowOff>
    </xdr:to>
    <xdr:cxnSp macro="">
      <xdr:nvCxnSpPr>
        <xdr:cNvPr id="124" name="直線コネクタ 123"/>
        <xdr:cNvCxnSpPr/>
      </xdr:nvCxnSpPr>
      <xdr:spPr>
        <a:xfrm flipV="1">
          <a:off x="16510000" y="2222500"/>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5" name="物件費最小値テキスト"/>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6" name="直線コネクタ 125"/>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7"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8" name="直線コネクタ 127"/>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118836</xdr:rowOff>
    </xdr:from>
    <xdr:to>
      <xdr:col>82</xdr:col>
      <xdr:colOff>107950</xdr:colOff>
      <xdr:row>16</xdr:row>
      <xdr:rowOff>121557</xdr:rowOff>
    </xdr:to>
    <xdr:cxnSp macro="">
      <xdr:nvCxnSpPr>
        <xdr:cNvPr id="129" name="直線コネクタ 128"/>
        <xdr:cNvCxnSpPr/>
      </xdr:nvCxnSpPr>
      <xdr:spPr>
        <a:xfrm flipV="1">
          <a:off x="15671800" y="2690586"/>
          <a:ext cx="8382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129920</xdr:rowOff>
    </xdr:from>
    <xdr:ext cx="762000" cy="259045"/>
    <xdr:sp macro="" textlink="">
      <xdr:nvSpPr>
        <xdr:cNvPr id="130" name="物件費平均値テキスト"/>
        <xdr:cNvSpPr txBox="1"/>
      </xdr:nvSpPr>
      <xdr:spPr>
        <a:xfrm>
          <a:off x="16598900" y="2873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157843</xdr:rowOff>
    </xdr:from>
    <xdr:to>
      <xdr:col>82</xdr:col>
      <xdr:colOff>158750</xdr:colOff>
      <xdr:row>17</xdr:row>
      <xdr:rowOff>87993</xdr:rowOff>
    </xdr:to>
    <xdr:sp macro="" textlink="">
      <xdr:nvSpPr>
        <xdr:cNvPr id="131" name="フローチャート: 判断 130"/>
        <xdr:cNvSpPr/>
      </xdr:nvSpPr>
      <xdr:spPr>
        <a:xfrm>
          <a:off x="164592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1814</xdr:rowOff>
    </xdr:from>
    <xdr:to>
      <xdr:col>78</xdr:col>
      <xdr:colOff>69850</xdr:colOff>
      <xdr:row>16</xdr:row>
      <xdr:rowOff>121557</xdr:rowOff>
    </xdr:to>
    <xdr:cxnSp macro="">
      <xdr:nvCxnSpPr>
        <xdr:cNvPr id="132" name="直線コネクタ 131"/>
        <xdr:cNvCxnSpPr/>
      </xdr:nvCxnSpPr>
      <xdr:spPr>
        <a:xfrm>
          <a:off x="14782800" y="2745014"/>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146957</xdr:rowOff>
    </xdr:from>
    <xdr:to>
      <xdr:col>78</xdr:col>
      <xdr:colOff>120650</xdr:colOff>
      <xdr:row>17</xdr:row>
      <xdr:rowOff>77107</xdr:rowOff>
    </xdr:to>
    <xdr:sp macro="" textlink="">
      <xdr:nvSpPr>
        <xdr:cNvPr id="133" name="フローチャート: 判断 132"/>
        <xdr:cNvSpPr/>
      </xdr:nvSpPr>
      <xdr:spPr>
        <a:xfrm>
          <a:off x="156210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61884</xdr:rowOff>
    </xdr:from>
    <xdr:ext cx="736600" cy="259045"/>
    <xdr:sp macro="" textlink="">
      <xdr:nvSpPr>
        <xdr:cNvPr id="134" name="テキスト ボックス 133"/>
        <xdr:cNvSpPr txBox="1"/>
      </xdr:nvSpPr>
      <xdr:spPr>
        <a:xfrm>
          <a:off x="15290800" y="2976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1814</xdr:rowOff>
    </xdr:from>
    <xdr:to>
      <xdr:col>73</xdr:col>
      <xdr:colOff>180975</xdr:colOff>
      <xdr:row>16</xdr:row>
      <xdr:rowOff>45357</xdr:rowOff>
    </xdr:to>
    <xdr:cxnSp macro="">
      <xdr:nvCxnSpPr>
        <xdr:cNvPr id="135" name="直線コネクタ 134"/>
        <xdr:cNvCxnSpPr/>
      </xdr:nvCxnSpPr>
      <xdr:spPr>
        <a:xfrm flipV="1">
          <a:off x="13893800" y="2745014"/>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125186</xdr:rowOff>
    </xdr:from>
    <xdr:to>
      <xdr:col>74</xdr:col>
      <xdr:colOff>31750</xdr:colOff>
      <xdr:row>17</xdr:row>
      <xdr:rowOff>55336</xdr:rowOff>
    </xdr:to>
    <xdr:sp macro="" textlink="">
      <xdr:nvSpPr>
        <xdr:cNvPr id="136" name="フローチャート: 判断 135"/>
        <xdr:cNvSpPr/>
      </xdr:nvSpPr>
      <xdr:spPr>
        <a:xfrm>
          <a:off x="14732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40113</xdr:rowOff>
    </xdr:from>
    <xdr:ext cx="762000" cy="259045"/>
    <xdr:sp macro="" textlink="">
      <xdr:nvSpPr>
        <xdr:cNvPr id="137" name="テキスト ボックス 136"/>
        <xdr:cNvSpPr txBox="1"/>
      </xdr:nvSpPr>
      <xdr:spPr>
        <a:xfrm>
          <a:off x="14401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151493</xdr:rowOff>
    </xdr:from>
    <xdr:to>
      <xdr:col>69</xdr:col>
      <xdr:colOff>92075</xdr:colOff>
      <xdr:row>16</xdr:row>
      <xdr:rowOff>45357</xdr:rowOff>
    </xdr:to>
    <xdr:cxnSp macro="">
      <xdr:nvCxnSpPr>
        <xdr:cNvPr id="138" name="直線コネクタ 137"/>
        <xdr:cNvCxnSpPr/>
      </xdr:nvCxnSpPr>
      <xdr:spPr>
        <a:xfrm>
          <a:off x="13004800" y="2723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9" name="フローチャート: 判断 138"/>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29227</xdr:rowOff>
    </xdr:from>
    <xdr:ext cx="762000" cy="259045"/>
    <xdr:sp macro="" textlink="">
      <xdr:nvSpPr>
        <xdr:cNvPr id="140" name="テキスト ボックス 139"/>
        <xdr:cNvSpPr txBox="1"/>
      </xdr:nvSpPr>
      <xdr:spPr>
        <a:xfrm>
          <a:off x="13512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48986</xdr:rowOff>
    </xdr:from>
    <xdr:to>
      <xdr:col>65</xdr:col>
      <xdr:colOff>53975</xdr:colOff>
      <xdr:row>16</xdr:row>
      <xdr:rowOff>150586</xdr:rowOff>
    </xdr:to>
    <xdr:sp macro="" textlink="">
      <xdr:nvSpPr>
        <xdr:cNvPr id="141" name="フローチャート: 判断 140"/>
        <xdr:cNvSpPr/>
      </xdr:nvSpPr>
      <xdr:spPr>
        <a:xfrm>
          <a:off x="12954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135363</xdr:rowOff>
    </xdr:from>
    <xdr:ext cx="762000" cy="259045"/>
    <xdr:sp macro="" textlink="">
      <xdr:nvSpPr>
        <xdr:cNvPr id="142" name="テキスト ボックス 141"/>
        <xdr:cNvSpPr txBox="1"/>
      </xdr:nvSpPr>
      <xdr:spPr>
        <a:xfrm>
          <a:off x="12623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68036</xdr:rowOff>
    </xdr:from>
    <xdr:to>
      <xdr:col>82</xdr:col>
      <xdr:colOff>158750</xdr:colOff>
      <xdr:row>15</xdr:row>
      <xdr:rowOff>169636</xdr:rowOff>
    </xdr:to>
    <xdr:sp macro="" textlink="">
      <xdr:nvSpPr>
        <xdr:cNvPr id="148" name="楕円 147"/>
        <xdr:cNvSpPr/>
      </xdr:nvSpPr>
      <xdr:spPr>
        <a:xfrm>
          <a:off x="164592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84563</xdr:rowOff>
    </xdr:from>
    <xdr:ext cx="762000" cy="259045"/>
    <xdr:sp macro="" textlink="">
      <xdr:nvSpPr>
        <xdr:cNvPr id="149" name="物件費該当値テキスト"/>
        <xdr:cNvSpPr txBox="1"/>
      </xdr:nvSpPr>
      <xdr:spPr>
        <a:xfrm>
          <a:off x="165989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70757</xdr:rowOff>
    </xdr:from>
    <xdr:to>
      <xdr:col>78</xdr:col>
      <xdr:colOff>120650</xdr:colOff>
      <xdr:row>17</xdr:row>
      <xdr:rowOff>907</xdr:rowOff>
    </xdr:to>
    <xdr:sp macro="" textlink="">
      <xdr:nvSpPr>
        <xdr:cNvPr id="150" name="楕円 149"/>
        <xdr:cNvSpPr/>
      </xdr:nvSpPr>
      <xdr:spPr>
        <a:xfrm>
          <a:off x="15621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11084</xdr:rowOff>
    </xdr:from>
    <xdr:ext cx="736600" cy="259045"/>
    <xdr:sp macro="" textlink="">
      <xdr:nvSpPr>
        <xdr:cNvPr id="151" name="テキスト ボックス 150"/>
        <xdr:cNvSpPr txBox="1"/>
      </xdr:nvSpPr>
      <xdr:spPr>
        <a:xfrm>
          <a:off x="15290800" y="258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122464</xdr:rowOff>
    </xdr:from>
    <xdr:to>
      <xdr:col>74</xdr:col>
      <xdr:colOff>31750</xdr:colOff>
      <xdr:row>16</xdr:row>
      <xdr:rowOff>52614</xdr:rowOff>
    </xdr:to>
    <xdr:sp macro="" textlink="">
      <xdr:nvSpPr>
        <xdr:cNvPr id="152" name="楕円 151"/>
        <xdr:cNvSpPr/>
      </xdr:nvSpPr>
      <xdr:spPr>
        <a:xfrm>
          <a:off x="147320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62791</xdr:rowOff>
    </xdr:from>
    <xdr:ext cx="762000" cy="259045"/>
    <xdr:sp macro="" textlink="">
      <xdr:nvSpPr>
        <xdr:cNvPr id="153" name="テキスト ボックス 152"/>
        <xdr:cNvSpPr txBox="1"/>
      </xdr:nvSpPr>
      <xdr:spPr>
        <a:xfrm>
          <a:off x="14401800" y="24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166007</xdr:rowOff>
    </xdr:from>
    <xdr:to>
      <xdr:col>69</xdr:col>
      <xdr:colOff>142875</xdr:colOff>
      <xdr:row>16</xdr:row>
      <xdr:rowOff>96157</xdr:rowOff>
    </xdr:to>
    <xdr:sp macro="" textlink="">
      <xdr:nvSpPr>
        <xdr:cNvPr id="154" name="楕円 153"/>
        <xdr:cNvSpPr/>
      </xdr:nvSpPr>
      <xdr:spPr>
        <a:xfrm>
          <a:off x="13843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106334</xdr:rowOff>
    </xdr:from>
    <xdr:ext cx="762000" cy="259045"/>
    <xdr:sp macro="" textlink="">
      <xdr:nvSpPr>
        <xdr:cNvPr id="155" name="テキスト ボックス 154"/>
        <xdr:cNvSpPr txBox="1"/>
      </xdr:nvSpPr>
      <xdr:spPr>
        <a:xfrm>
          <a:off x="13512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100693</xdr:rowOff>
    </xdr:from>
    <xdr:to>
      <xdr:col>65</xdr:col>
      <xdr:colOff>53975</xdr:colOff>
      <xdr:row>16</xdr:row>
      <xdr:rowOff>30843</xdr:rowOff>
    </xdr:to>
    <xdr:sp macro="" textlink="">
      <xdr:nvSpPr>
        <xdr:cNvPr id="156" name="楕円 155"/>
        <xdr:cNvSpPr/>
      </xdr:nvSpPr>
      <xdr:spPr>
        <a:xfrm>
          <a:off x="12954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41020</xdr:rowOff>
    </xdr:from>
    <xdr:ext cx="762000" cy="259045"/>
    <xdr:sp macro="" textlink="">
      <xdr:nvSpPr>
        <xdr:cNvPr id="157" name="テキスト ボックス 156"/>
        <xdr:cNvSpPr txBox="1"/>
      </xdr:nvSpPr>
      <xdr:spPr>
        <a:xfrm>
          <a:off x="12623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削減が困難である障害者総合支援給付、生活保護等の社会保障費は増加し続けており、経常一般財源の歳入も増加傾向にあるものの、比率は悪化している。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134620</xdr:rowOff>
    </xdr:to>
    <xdr:cxnSp macro="">
      <xdr:nvCxnSpPr>
        <xdr:cNvPr id="185" name="直線コネクタ 184"/>
        <xdr:cNvCxnSpPr/>
      </xdr:nvCxnSpPr>
      <xdr:spPr>
        <a:xfrm flipV="1">
          <a:off x="4826000" y="927100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106697</xdr:rowOff>
    </xdr:from>
    <xdr:ext cx="762000" cy="259045"/>
    <xdr:sp macro="" textlink="">
      <xdr:nvSpPr>
        <xdr:cNvPr id="186" name="扶助費最小値テキスト"/>
        <xdr:cNvSpPr txBox="1"/>
      </xdr:nvSpPr>
      <xdr:spPr>
        <a:xfrm>
          <a:off x="4914900" y="1039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134620</xdr:rowOff>
    </xdr:from>
    <xdr:to>
      <xdr:col>24</xdr:col>
      <xdr:colOff>114300</xdr:colOff>
      <xdr:row>60</xdr:row>
      <xdr:rowOff>134620</xdr:rowOff>
    </xdr:to>
    <xdr:cxnSp macro="">
      <xdr:nvCxnSpPr>
        <xdr:cNvPr id="187" name="直線コネクタ 186"/>
        <xdr:cNvCxnSpPr/>
      </xdr:nvCxnSpPr>
      <xdr:spPr>
        <a:xfrm>
          <a:off x="4737100" y="1042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157480</xdr:rowOff>
    </xdr:from>
    <xdr:to>
      <xdr:col>24</xdr:col>
      <xdr:colOff>25400</xdr:colOff>
      <xdr:row>57</xdr:row>
      <xdr:rowOff>1270</xdr:rowOff>
    </xdr:to>
    <xdr:cxnSp macro="">
      <xdr:nvCxnSpPr>
        <xdr:cNvPr id="190" name="直線コネクタ 189"/>
        <xdr:cNvCxnSpPr/>
      </xdr:nvCxnSpPr>
      <xdr:spPr>
        <a:xfrm>
          <a:off x="3987800" y="97586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47007</xdr:rowOff>
    </xdr:from>
    <xdr:ext cx="762000" cy="259045"/>
    <xdr:sp macro="" textlink="">
      <xdr:nvSpPr>
        <xdr:cNvPr id="191" name="扶助費平均値テキスト"/>
        <xdr:cNvSpPr txBox="1"/>
      </xdr:nvSpPr>
      <xdr:spPr>
        <a:xfrm>
          <a:off x="4914900" y="9476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30480</xdr:rowOff>
    </xdr:from>
    <xdr:to>
      <xdr:col>24</xdr:col>
      <xdr:colOff>76200</xdr:colOff>
      <xdr:row>56</xdr:row>
      <xdr:rowOff>132080</xdr:rowOff>
    </xdr:to>
    <xdr:sp macro="" textlink="">
      <xdr:nvSpPr>
        <xdr:cNvPr id="192" name="フローチャート: 判断 191"/>
        <xdr:cNvSpPr/>
      </xdr:nvSpPr>
      <xdr:spPr>
        <a:xfrm>
          <a:off x="4775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157480</xdr:rowOff>
    </xdr:from>
    <xdr:to>
      <xdr:col>19</xdr:col>
      <xdr:colOff>187325</xdr:colOff>
      <xdr:row>56</xdr:row>
      <xdr:rowOff>157480</xdr:rowOff>
    </xdr:to>
    <xdr:cxnSp macro="">
      <xdr:nvCxnSpPr>
        <xdr:cNvPr id="193" name="直線コネクタ 192"/>
        <xdr:cNvCxnSpPr/>
      </xdr:nvCxnSpPr>
      <xdr:spPr>
        <a:xfrm>
          <a:off x="3098800" y="9758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4" name="フローチャート: 判断 193"/>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5" name="テキスト ボックス 194"/>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56</xdr:row>
      <xdr:rowOff>157480</xdr:rowOff>
    </xdr:to>
    <xdr:cxnSp macro="">
      <xdr:nvCxnSpPr>
        <xdr:cNvPr id="196" name="直線コネクタ 195"/>
        <xdr:cNvCxnSpPr/>
      </xdr:nvCxnSpPr>
      <xdr:spPr>
        <a:xfrm>
          <a:off x="2209800" y="9728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7" name="フローチャート: 判断 196"/>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198" name="テキスト ボックス 197"/>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104140</xdr:rowOff>
    </xdr:from>
    <xdr:to>
      <xdr:col>11</xdr:col>
      <xdr:colOff>9525</xdr:colOff>
      <xdr:row>56</xdr:row>
      <xdr:rowOff>127000</xdr:rowOff>
    </xdr:to>
    <xdr:cxnSp macro="">
      <xdr:nvCxnSpPr>
        <xdr:cNvPr id="199" name="直線コネクタ 198"/>
        <xdr:cNvCxnSpPr/>
      </xdr:nvCxnSpPr>
      <xdr:spPr>
        <a:xfrm>
          <a:off x="1320800" y="97053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0" name="フローチャート: 判断 199"/>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01" name="テキスト ボックス 200"/>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118110</xdr:rowOff>
    </xdr:from>
    <xdr:to>
      <xdr:col>6</xdr:col>
      <xdr:colOff>171450</xdr:colOff>
      <xdr:row>56</xdr:row>
      <xdr:rowOff>48260</xdr:rowOff>
    </xdr:to>
    <xdr:sp macro="" textlink="">
      <xdr:nvSpPr>
        <xdr:cNvPr id="202" name="フローチャート: 判断 201"/>
        <xdr:cNvSpPr/>
      </xdr:nvSpPr>
      <xdr:spPr>
        <a:xfrm>
          <a:off x="1270000" y="954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58437</xdr:rowOff>
    </xdr:from>
    <xdr:ext cx="762000" cy="259045"/>
    <xdr:sp macro="" textlink="">
      <xdr:nvSpPr>
        <xdr:cNvPr id="203" name="テキスト ボックス 202"/>
        <xdr:cNvSpPr txBox="1"/>
      </xdr:nvSpPr>
      <xdr:spPr>
        <a:xfrm>
          <a:off x="939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121920</xdr:rowOff>
    </xdr:from>
    <xdr:to>
      <xdr:col>24</xdr:col>
      <xdr:colOff>76200</xdr:colOff>
      <xdr:row>57</xdr:row>
      <xdr:rowOff>52070</xdr:rowOff>
    </xdr:to>
    <xdr:sp macro="" textlink="">
      <xdr:nvSpPr>
        <xdr:cNvPr id="209" name="楕円 208"/>
        <xdr:cNvSpPr/>
      </xdr:nvSpPr>
      <xdr:spPr>
        <a:xfrm>
          <a:off x="4775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93997</xdr:rowOff>
    </xdr:from>
    <xdr:ext cx="762000" cy="259045"/>
    <xdr:sp macro="" textlink="">
      <xdr:nvSpPr>
        <xdr:cNvPr id="210" name="扶助費該当値テキスト"/>
        <xdr:cNvSpPr txBox="1"/>
      </xdr:nvSpPr>
      <xdr:spPr>
        <a:xfrm>
          <a:off x="49149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106680</xdr:rowOff>
    </xdr:from>
    <xdr:to>
      <xdr:col>20</xdr:col>
      <xdr:colOff>38100</xdr:colOff>
      <xdr:row>57</xdr:row>
      <xdr:rowOff>36830</xdr:rowOff>
    </xdr:to>
    <xdr:sp macro="" textlink="">
      <xdr:nvSpPr>
        <xdr:cNvPr id="211" name="楕円 210"/>
        <xdr:cNvSpPr/>
      </xdr:nvSpPr>
      <xdr:spPr>
        <a:xfrm>
          <a:off x="3937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21607</xdr:rowOff>
    </xdr:from>
    <xdr:ext cx="736600" cy="259045"/>
    <xdr:sp macro="" textlink="">
      <xdr:nvSpPr>
        <xdr:cNvPr id="212" name="テキスト ボックス 211"/>
        <xdr:cNvSpPr txBox="1"/>
      </xdr:nvSpPr>
      <xdr:spPr>
        <a:xfrm>
          <a:off x="3606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106680</xdr:rowOff>
    </xdr:from>
    <xdr:to>
      <xdr:col>15</xdr:col>
      <xdr:colOff>149225</xdr:colOff>
      <xdr:row>57</xdr:row>
      <xdr:rowOff>36830</xdr:rowOff>
    </xdr:to>
    <xdr:sp macro="" textlink="">
      <xdr:nvSpPr>
        <xdr:cNvPr id="213" name="楕円 212"/>
        <xdr:cNvSpPr/>
      </xdr:nvSpPr>
      <xdr:spPr>
        <a:xfrm>
          <a:off x="3048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21607</xdr:rowOff>
    </xdr:from>
    <xdr:ext cx="762000" cy="259045"/>
    <xdr:sp macro="" textlink="">
      <xdr:nvSpPr>
        <xdr:cNvPr id="214" name="テキスト ボックス 213"/>
        <xdr:cNvSpPr txBox="1"/>
      </xdr:nvSpPr>
      <xdr:spPr>
        <a:xfrm>
          <a:off x="2717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5" name="楕円 214"/>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216" name="テキスト ボックス 215"/>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53340</xdr:rowOff>
    </xdr:from>
    <xdr:to>
      <xdr:col>6</xdr:col>
      <xdr:colOff>171450</xdr:colOff>
      <xdr:row>56</xdr:row>
      <xdr:rowOff>154940</xdr:rowOff>
    </xdr:to>
    <xdr:sp macro="" textlink="">
      <xdr:nvSpPr>
        <xdr:cNvPr id="217" name="楕円 216"/>
        <xdr:cNvSpPr/>
      </xdr:nvSpPr>
      <xdr:spPr>
        <a:xfrm>
          <a:off x="1270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139717</xdr:rowOff>
    </xdr:from>
    <xdr:ext cx="762000" cy="259045"/>
    <xdr:sp macro="" textlink="">
      <xdr:nvSpPr>
        <xdr:cNvPr id="218" name="テキスト ボックス 217"/>
        <xdr:cNvSpPr txBox="1"/>
      </xdr:nvSpPr>
      <xdr:spPr>
        <a:xfrm>
          <a:off x="939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国民健康保険特別会計、介護保険特別会計、下水道事業特別会計等への繰出金の増加により経常収支比率は悪化している。今後、下水道をはじめとする各特別会計への繰出金の増加が見込まれることから、特別会計における財政運営の健全化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130810</xdr:rowOff>
    </xdr:to>
    <xdr:cxnSp macro="">
      <xdr:nvCxnSpPr>
        <xdr:cNvPr id="246" name="直線コネクタ 245"/>
        <xdr:cNvCxnSpPr/>
      </xdr:nvCxnSpPr>
      <xdr:spPr>
        <a:xfrm flipV="1">
          <a:off x="16510000" y="92405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7" name="その他最小値テキスト"/>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8" name="直線コネクタ 247"/>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49" name="その他最大値テキスト"/>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50" name="直線コネクタ 249"/>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153670</xdr:rowOff>
    </xdr:from>
    <xdr:to>
      <xdr:col>82</xdr:col>
      <xdr:colOff>107950</xdr:colOff>
      <xdr:row>58</xdr:row>
      <xdr:rowOff>66040</xdr:rowOff>
    </xdr:to>
    <xdr:cxnSp macro="">
      <xdr:nvCxnSpPr>
        <xdr:cNvPr id="251" name="直線コネクタ 250"/>
        <xdr:cNvCxnSpPr/>
      </xdr:nvCxnSpPr>
      <xdr:spPr>
        <a:xfrm>
          <a:off x="15671800" y="992632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52" name="その他平均値テキスト"/>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3" name="フローチャート: 判断 252"/>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123190</xdr:rowOff>
    </xdr:from>
    <xdr:to>
      <xdr:col>78</xdr:col>
      <xdr:colOff>69850</xdr:colOff>
      <xdr:row>57</xdr:row>
      <xdr:rowOff>153670</xdr:rowOff>
    </xdr:to>
    <xdr:cxnSp macro="">
      <xdr:nvCxnSpPr>
        <xdr:cNvPr id="254" name="直線コネクタ 253"/>
        <xdr:cNvCxnSpPr/>
      </xdr:nvCxnSpPr>
      <xdr:spPr>
        <a:xfrm>
          <a:off x="14782800" y="9895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55" name="フローチャート: 判断 254"/>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47007</xdr:rowOff>
    </xdr:from>
    <xdr:ext cx="736600" cy="259045"/>
    <xdr:sp macro="" textlink="">
      <xdr:nvSpPr>
        <xdr:cNvPr id="256" name="テキスト ボックス 255"/>
        <xdr:cNvSpPr txBox="1"/>
      </xdr:nvSpPr>
      <xdr:spPr>
        <a:xfrm>
          <a:off x="15290800" y="947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165100</xdr:rowOff>
    </xdr:from>
    <xdr:to>
      <xdr:col>73</xdr:col>
      <xdr:colOff>180975</xdr:colOff>
      <xdr:row>57</xdr:row>
      <xdr:rowOff>123190</xdr:rowOff>
    </xdr:to>
    <xdr:cxnSp macro="">
      <xdr:nvCxnSpPr>
        <xdr:cNvPr id="257" name="直線コネクタ 256"/>
        <xdr:cNvCxnSpPr/>
      </xdr:nvCxnSpPr>
      <xdr:spPr>
        <a:xfrm>
          <a:off x="13893800" y="97663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121920</xdr:rowOff>
    </xdr:from>
    <xdr:to>
      <xdr:col>74</xdr:col>
      <xdr:colOff>31750</xdr:colOff>
      <xdr:row>57</xdr:row>
      <xdr:rowOff>52070</xdr:rowOff>
    </xdr:to>
    <xdr:sp macro="" textlink="">
      <xdr:nvSpPr>
        <xdr:cNvPr id="258" name="フローチャート: 判断 257"/>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62247</xdr:rowOff>
    </xdr:from>
    <xdr:ext cx="762000" cy="259045"/>
    <xdr:sp macro="" textlink="">
      <xdr:nvSpPr>
        <xdr:cNvPr id="259" name="テキスト ボックス 258"/>
        <xdr:cNvSpPr txBox="1"/>
      </xdr:nvSpPr>
      <xdr:spPr>
        <a:xfrm>
          <a:off x="14401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73660</xdr:rowOff>
    </xdr:from>
    <xdr:to>
      <xdr:col>69</xdr:col>
      <xdr:colOff>92075</xdr:colOff>
      <xdr:row>56</xdr:row>
      <xdr:rowOff>165100</xdr:rowOff>
    </xdr:to>
    <xdr:cxnSp macro="">
      <xdr:nvCxnSpPr>
        <xdr:cNvPr id="260" name="直線コネクタ 259"/>
        <xdr:cNvCxnSpPr/>
      </xdr:nvCxnSpPr>
      <xdr:spPr>
        <a:xfrm>
          <a:off x="13004800" y="96748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121920</xdr:rowOff>
    </xdr:from>
    <xdr:to>
      <xdr:col>69</xdr:col>
      <xdr:colOff>142875</xdr:colOff>
      <xdr:row>57</xdr:row>
      <xdr:rowOff>52070</xdr:rowOff>
    </xdr:to>
    <xdr:sp macro="" textlink="">
      <xdr:nvSpPr>
        <xdr:cNvPr id="261" name="フローチャート: 判断 260"/>
        <xdr:cNvSpPr/>
      </xdr:nvSpPr>
      <xdr:spPr>
        <a:xfrm>
          <a:off x="13843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36847</xdr:rowOff>
    </xdr:from>
    <xdr:ext cx="762000" cy="259045"/>
    <xdr:sp macro="" textlink="">
      <xdr:nvSpPr>
        <xdr:cNvPr id="262" name="テキスト ボックス 261"/>
        <xdr:cNvSpPr txBox="1"/>
      </xdr:nvSpPr>
      <xdr:spPr>
        <a:xfrm>
          <a:off x="13512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137160</xdr:rowOff>
    </xdr:from>
    <xdr:to>
      <xdr:col>65</xdr:col>
      <xdr:colOff>53975</xdr:colOff>
      <xdr:row>57</xdr:row>
      <xdr:rowOff>67310</xdr:rowOff>
    </xdr:to>
    <xdr:sp macro="" textlink="">
      <xdr:nvSpPr>
        <xdr:cNvPr id="263" name="フローチャート: 判断 262"/>
        <xdr:cNvSpPr/>
      </xdr:nvSpPr>
      <xdr:spPr>
        <a:xfrm>
          <a:off x="12954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52087</xdr:rowOff>
    </xdr:from>
    <xdr:ext cx="762000" cy="259045"/>
    <xdr:sp macro="" textlink="">
      <xdr:nvSpPr>
        <xdr:cNvPr id="264" name="テキスト ボックス 263"/>
        <xdr:cNvSpPr txBox="1"/>
      </xdr:nvSpPr>
      <xdr:spPr>
        <a:xfrm>
          <a:off x="12623800" y="982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xdr:rowOff>
    </xdr:from>
    <xdr:to>
      <xdr:col>82</xdr:col>
      <xdr:colOff>158750</xdr:colOff>
      <xdr:row>58</xdr:row>
      <xdr:rowOff>116840</xdr:rowOff>
    </xdr:to>
    <xdr:sp macro="" textlink="">
      <xdr:nvSpPr>
        <xdr:cNvPr id="270" name="楕円 269"/>
        <xdr:cNvSpPr/>
      </xdr:nvSpPr>
      <xdr:spPr>
        <a:xfrm>
          <a:off x="164592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158767</xdr:rowOff>
    </xdr:from>
    <xdr:ext cx="762000" cy="259045"/>
    <xdr:sp macro="" textlink="">
      <xdr:nvSpPr>
        <xdr:cNvPr id="271" name="その他該当値テキスト"/>
        <xdr:cNvSpPr txBox="1"/>
      </xdr:nvSpPr>
      <xdr:spPr>
        <a:xfrm>
          <a:off x="165989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102870</xdr:rowOff>
    </xdr:from>
    <xdr:to>
      <xdr:col>78</xdr:col>
      <xdr:colOff>120650</xdr:colOff>
      <xdr:row>58</xdr:row>
      <xdr:rowOff>33020</xdr:rowOff>
    </xdr:to>
    <xdr:sp macro="" textlink="">
      <xdr:nvSpPr>
        <xdr:cNvPr id="272" name="楕円 271"/>
        <xdr:cNvSpPr/>
      </xdr:nvSpPr>
      <xdr:spPr>
        <a:xfrm>
          <a:off x="15621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17797</xdr:rowOff>
    </xdr:from>
    <xdr:ext cx="736600" cy="259045"/>
    <xdr:sp macro="" textlink="">
      <xdr:nvSpPr>
        <xdr:cNvPr id="273" name="テキスト ボックス 272"/>
        <xdr:cNvSpPr txBox="1"/>
      </xdr:nvSpPr>
      <xdr:spPr>
        <a:xfrm>
          <a:off x="15290800" y="996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72390</xdr:rowOff>
    </xdr:from>
    <xdr:to>
      <xdr:col>74</xdr:col>
      <xdr:colOff>31750</xdr:colOff>
      <xdr:row>58</xdr:row>
      <xdr:rowOff>2540</xdr:rowOff>
    </xdr:to>
    <xdr:sp macro="" textlink="">
      <xdr:nvSpPr>
        <xdr:cNvPr id="274" name="楕円 273"/>
        <xdr:cNvSpPr/>
      </xdr:nvSpPr>
      <xdr:spPr>
        <a:xfrm>
          <a:off x="14732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158767</xdr:rowOff>
    </xdr:from>
    <xdr:ext cx="762000" cy="259045"/>
    <xdr:sp macro="" textlink="">
      <xdr:nvSpPr>
        <xdr:cNvPr id="275" name="テキスト ボックス 274"/>
        <xdr:cNvSpPr txBox="1"/>
      </xdr:nvSpPr>
      <xdr:spPr>
        <a:xfrm>
          <a:off x="14401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76" name="楕円 275"/>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77" name="テキスト ボックス 276"/>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78" name="楕円 277"/>
        <xdr:cNvSpPr/>
      </xdr:nvSpPr>
      <xdr:spPr>
        <a:xfrm>
          <a:off x="12954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134637</xdr:rowOff>
    </xdr:from>
    <xdr:ext cx="762000" cy="259045"/>
    <xdr:sp macro="" textlink="">
      <xdr:nvSpPr>
        <xdr:cNvPr id="279" name="テキスト ボックス 278"/>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補助費は一部事務組合に対する負担金に大きく左右されるため、関係一部事務組合における財政運営の健全化に引続き努める。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141696</xdr:rowOff>
    </xdr:from>
    <xdr:to>
      <xdr:col>82</xdr:col>
      <xdr:colOff>107950</xdr:colOff>
      <xdr:row>41</xdr:row>
      <xdr:rowOff>11067</xdr:rowOff>
    </xdr:to>
    <xdr:cxnSp macro="">
      <xdr:nvCxnSpPr>
        <xdr:cNvPr id="308" name="直線コネクタ 307"/>
        <xdr:cNvCxnSpPr/>
      </xdr:nvCxnSpPr>
      <xdr:spPr>
        <a:xfrm flipV="1">
          <a:off x="16510000" y="5799546"/>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154594</xdr:rowOff>
    </xdr:from>
    <xdr:ext cx="762000" cy="259045"/>
    <xdr:sp macro="" textlink="">
      <xdr:nvSpPr>
        <xdr:cNvPr id="309" name="補助費等最小値テキスト"/>
        <xdr:cNvSpPr txBox="1"/>
      </xdr:nvSpPr>
      <xdr:spPr>
        <a:xfrm>
          <a:off x="16598900" y="7012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11067</xdr:rowOff>
    </xdr:from>
    <xdr:to>
      <xdr:col>82</xdr:col>
      <xdr:colOff>196850</xdr:colOff>
      <xdr:row>41</xdr:row>
      <xdr:rowOff>11067</xdr:rowOff>
    </xdr:to>
    <xdr:cxnSp macro="">
      <xdr:nvCxnSpPr>
        <xdr:cNvPr id="310" name="直線コネクタ 309"/>
        <xdr:cNvCxnSpPr/>
      </xdr:nvCxnSpPr>
      <xdr:spPr>
        <a:xfrm>
          <a:off x="16421100" y="704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56623</xdr:rowOff>
    </xdr:from>
    <xdr:ext cx="762000" cy="259045"/>
    <xdr:sp macro="" textlink="">
      <xdr:nvSpPr>
        <xdr:cNvPr id="311" name="補助費等最大値テキスト"/>
        <xdr:cNvSpPr txBox="1"/>
      </xdr:nvSpPr>
      <xdr:spPr>
        <a:xfrm>
          <a:off x="16598900" y="554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141696</xdr:rowOff>
    </xdr:from>
    <xdr:to>
      <xdr:col>82</xdr:col>
      <xdr:colOff>196850</xdr:colOff>
      <xdr:row>33</xdr:row>
      <xdr:rowOff>141696</xdr:rowOff>
    </xdr:to>
    <xdr:cxnSp macro="">
      <xdr:nvCxnSpPr>
        <xdr:cNvPr id="312" name="直線コネクタ 311"/>
        <xdr:cNvCxnSpPr/>
      </xdr:nvCxnSpPr>
      <xdr:spPr>
        <a:xfrm>
          <a:off x="16421100" y="5799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43724</xdr:rowOff>
    </xdr:from>
    <xdr:to>
      <xdr:col>82</xdr:col>
      <xdr:colOff>107950</xdr:colOff>
      <xdr:row>37</xdr:row>
      <xdr:rowOff>50256</xdr:rowOff>
    </xdr:to>
    <xdr:cxnSp macro="">
      <xdr:nvCxnSpPr>
        <xdr:cNvPr id="313" name="直線コネクタ 312"/>
        <xdr:cNvCxnSpPr/>
      </xdr:nvCxnSpPr>
      <xdr:spPr>
        <a:xfrm>
          <a:off x="15671800" y="638737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10721</xdr:rowOff>
    </xdr:from>
    <xdr:ext cx="762000" cy="259045"/>
    <xdr:sp macro="" textlink="">
      <xdr:nvSpPr>
        <xdr:cNvPr id="314" name="補助費等平均値テキスト"/>
        <xdr:cNvSpPr txBox="1"/>
      </xdr:nvSpPr>
      <xdr:spPr>
        <a:xfrm>
          <a:off x="16598900" y="63543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38644</xdr:rowOff>
    </xdr:from>
    <xdr:to>
      <xdr:col>82</xdr:col>
      <xdr:colOff>158750</xdr:colOff>
      <xdr:row>37</xdr:row>
      <xdr:rowOff>140244</xdr:rowOff>
    </xdr:to>
    <xdr:sp macro="" textlink="">
      <xdr:nvSpPr>
        <xdr:cNvPr id="315" name="フローチャート: 判断 314"/>
        <xdr:cNvSpPr/>
      </xdr:nvSpPr>
      <xdr:spPr>
        <a:xfrm>
          <a:off x="16459200" y="638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43724</xdr:rowOff>
    </xdr:from>
    <xdr:to>
      <xdr:col>78</xdr:col>
      <xdr:colOff>69850</xdr:colOff>
      <xdr:row>37</xdr:row>
      <xdr:rowOff>89444</xdr:rowOff>
    </xdr:to>
    <xdr:cxnSp macro="">
      <xdr:nvCxnSpPr>
        <xdr:cNvPr id="316" name="直線コネクタ 315"/>
        <xdr:cNvCxnSpPr/>
      </xdr:nvCxnSpPr>
      <xdr:spPr>
        <a:xfrm flipV="1">
          <a:off x="14782800" y="638737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170906</xdr:rowOff>
    </xdr:from>
    <xdr:to>
      <xdr:col>78</xdr:col>
      <xdr:colOff>120650</xdr:colOff>
      <xdr:row>37</xdr:row>
      <xdr:rowOff>101056</xdr:rowOff>
    </xdr:to>
    <xdr:sp macro="" textlink="">
      <xdr:nvSpPr>
        <xdr:cNvPr id="317" name="フローチャート: 判断 316"/>
        <xdr:cNvSpPr/>
      </xdr:nvSpPr>
      <xdr:spPr>
        <a:xfrm>
          <a:off x="15621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85833</xdr:rowOff>
    </xdr:from>
    <xdr:ext cx="736600" cy="259045"/>
    <xdr:sp macro="" textlink="">
      <xdr:nvSpPr>
        <xdr:cNvPr id="318" name="テキスト ボックス 317"/>
        <xdr:cNvSpPr txBox="1"/>
      </xdr:nvSpPr>
      <xdr:spPr>
        <a:xfrm>
          <a:off x="15290800" y="6429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89444</xdr:rowOff>
    </xdr:from>
    <xdr:to>
      <xdr:col>73</xdr:col>
      <xdr:colOff>180975</xdr:colOff>
      <xdr:row>37</xdr:row>
      <xdr:rowOff>95976</xdr:rowOff>
    </xdr:to>
    <xdr:cxnSp macro="">
      <xdr:nvCxnSpPr>
        <xdr:cNvPr id="319" name="直線コネクタ 318"/>
        <xdr:cNvCxnSpPr/>
      </xdr:nvCxnSpPr>
      <xdr:spPr>
        <a:xfrm flipV="1">
          <a:off x="13893800" y="64330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20" name="フローチャート: 判断 319"/>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21" name="テキスト ボックス 320"/>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89444</xdr:rowOff>
    </xdr:from>
    <xdr:to>
      <xdr:col>69</xdr:col>
      <xdr:colOff>92075</xdr:colOff>
      <xdr:row>37</xdr:row>
      <xdr:rowOff>95976</xdr:rowOff>
    </xdr:to>
    <xdr:cxnSp macro="">
      <xdr:nvCxnSpPr>
        <xdr:cNvPr id="322" name="直線コネクタ 321"/>
        <xdr:cNvCxnSpPr/>
      </xdr:nvCxnSpPr>
      <xdr:spPr>
        <a:xfrm>
          <a:off x="13004800" y="64330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138249</xdr:rowOff>
    </xdr:from>
    <xdr:to>
      <xdr:col>69</xdr:col>
      <xdr:colOff>142875</xdr:colOff>
      <xdr:row>37</xdr:row>
      <xdr:rowOff>68399</xdr:rowOff>
    </xdr:to>
    <xdr:sp macro="" textlink="">
      <xdr:nvSpPr>
        <xdr:cNvPr id="323" name="フローチャート: 判断 322"/>
        <xdr:cNvSpPr/>
      </xdr:nvSpPr>
      <xdr:spPr>
        <a:xfrm>
          <a:off x="13843000" y="631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78576</xdr:rowOff>
    </xdr:from>
    <xdr:ext cx="762000" cy="259045"/>
    <xdr:sp macro="" textlink="">
      <xdr:nvSpPr>
        <xdr:cNvPr id="324" name="テキスト ボックス 323"/>
        <xdr:cNvSpPr txBox="1"/>
      </xdr:nvSpPr>
      <xdr:spPr>
        <a:xfrm>
          <a:off x="13512800" y="6079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105592</xdr:rowOff>
    </xdr:from>
    <xdr:to>
      <xdr:col>65</xdr:col>
      <xdr:colOff>53975</xdr:colOff>
      <xdr:row>37</xdr:row>
      <xdr:rowOff>35742</xdr:rowOff>
    </xdr:to>
    <xdr:sp macro="" textlink="">
      <xdr:nvSpPr>
        <xdr:cNvPr id="325" name="フローチャート: 判断 324"/>
        <xdr:cNvSpPr/>
      </xdr:nvSpPr>
      <xdr:spPr>
        <a:xfrm>
          <a:off x="12954000" y="62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45919</xdr:rowOff>
    </xdr:from>
    <xdr:ext cx="762000" cy="259045"/>
    <xdr:sp macro="" textlink="">
      <xdr:nvSpPr>
        <xdr:cNvPr id="326" name="テキスト ボックス 325"/>
        <xdr:cNvSpPr txBox="1"/>
      </xdr:nvSpPr>
      <xdr:spPr>
        <a:xfrm>
          <a:off x="12623800" y="6046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170906</xdr:rowOff>
    </xdr:from>
    <xdr:to>
      <xdr:col>82</xdr:col>
      <xdr:colOff>158750</xdr:colOff>
      <xdr:row>37</xdr:row>
      <xdr:rowOff>101056</xdr:rowOff>
    </xdr:to>
    <xdr:sp macro="" textlink="">
      <xdr:nvSpPr>
        <xdr:cNvPr id="332" name="楕円 331"/>
        <xdr:cNvSpPr/>
      </xdr:nvSpPr>
      <xdr:spPr>
        <a:xfrm>
          <a:off x="16459200" y="634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15983</xdr:rowOff>
    </xdr:from>
    <xdr:ext cx="762000" cy="259045"/>
    <xdr:sp macro="" textlink="">
      <xdr:nvSpPr>
        <xdr:cNvPr id="333" name="補助費等該当値テキスト"/>
        <xdr:cNvSpPr txBox="1"/>
      </xdr:nvSpPr>
      <xdr:spPr>
        <a:xfrm>
          <a:off x="16598900" y="6188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164374</xdr:rowOff>
    </xdr:from>
    <xdr:to>
      <xdr:col>78</xdr:col>
      <xdr:colOff>120650</xdr:colOff>
      <xdr:row>37</xdr:row>
      <xdr:rowOff>94524</xdr:rowOff>
    </xdr:to>
    <xdr:sp macro="" textlink="">
      <xdr:nvSpPr>
        <xdr:cNvPr id="334" name="楕円 333"/>
        <xdr:cNvSpPr/>
      </xdr:nvSpPr>
      <xdr:spPr>
        <a:xfrm>
          <a:off x="15621000" y="633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104701</xdr:rowOff>
    </xdr:from>
    <xdr:ext cx="736600" cy="259045"/>
    <xdr:sp macro="" textlink="">
      <xdr:nvSpPr>
        <xdr:cNvPr id="335" name="テキスト ボックス 334"/>
        <xdr:cNvSpPr txBox="1"/>
      </xdr:nvSpPr>
      <xdr:spPr>
        <a:xfrm>
          <a:off x="15290800" y="6105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38644</xdr:rowOff>
    </xdr:from>
    <xdr:to>
      <xdr:col>74</xdr:col>
      <xdr:colOff>31750</xdr:colOff>
      <xdr:row>37</xdr:row>
      <xdr:rowOff>140244</xdr:rowOff>
    </xdr:to>
    <xdr:sp macro="" textlink="">
      <xdr:nvSpPr>
        <xdr:cNvPr id="336" name="楕円 335"/>
        <xdr:cNvSpPr/>
      </xdr:nvSpPr>
      <xdr:spPr>
        <a:xfrm>
          <a:off x="14732000" y="638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125021</xdr:rowOff>
    </xdr:from>
    <xdr:ext cx="762000" cy="259045"/>
    <xdr:sp macro="" textlink="">
      <xdr:nvSpPr>
        <xdr:cNvPr id="337" name="テキスト ボックス 336"/>
        <xdr:cNvSpPr txBox="1"/>
      </xdr:nvSpPr>
      <xdr:spPr>
        <a:xfrm>
          <a:off x="14401800" y="646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45176</xdr:rowOff>
    </xdr:from>
    <xdr:to>
      <xdr:col>69</xdr:col>
      <xdr:colOff>142875</xdr:colOff>
      <xdr:row>37</xdr:row>
      <xdr:rowOff>146776</xdr:rowOff>
    </xdr:to>
    <xdr:sp macro="" textlink="">
      <xdr:nvSpPr>
        <xdr:cNvPr id="338" name="楕円 337"/>
        <xdr:cNvSpPr/>
      </xdr:nvSpPr>
      <xdr:spPr>
        <a:xfrm>
          <a:off x="13843000" y="638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131553</xdr:rowOff>
    </xdr:from>
    <xdr:ext cx="762000" cy="259045"/>
    <xdr:sp macro="" textlink="">
      <xdr:nvSpPr>
        <xdr:cNvPr id="339" name="テキスト ボックス 338"/>
        <xdr:cNvSpPr txBox="1"/>
      </xdr:nvSpPr>
      <xdr:spPr>
        <a:xfrm>
          <a:off x="13512800" y="647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38644</xdr:rowOff>
    </xdr:from>
    <xdr:to>
      <xdr:col>65</xdr:col>
      <xdr:colOff>53975</xdr:colOff>
      <xdr:row>37</xdr:row>
      <xdr:rowOff>140244</xdr:rowOff>
    </xdr:to>
    <xdr:sp macro="" textlink="">
      <xdr:nvSpPr>
        <xdr:cNvPr id="340" name="楕円 339"/>
        <xdr:cNvSpPr/>
      </xdr:nvSpPr>
      <xdr:spPr>
        <a:xfrm>
          <a:off x="12954000" y="638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125021</xdr:rowOff>
    </xdr:from>
    <xdr:ext cx="762000" cy="259045"/>
    <xdr:sp macro="" textlink="">
      <xdr:nvSpPr>
        <xdr:cNvPr id="341" name="テキスト ボックス 340"/>
        <xdr:cNvSpPr txBox="1"/>
      </xdr:nvSpPr>
      <xdr:spPr>
        <a:xfrm>
          <a:off x="12623800" y="646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公債費負担軽減のため、交付税措置のない地方債の発行を抑制し、財源の許す範囲で縁故債の繰上償還を実施していることから、全国平均及び類似団体内平均を下回っている。</a:t>
          </a: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81</xdr:row>
      <xdr:rowOff>146050</xdr:rowOff>
    </xdr:to>
    <xdr:cxnSp macro="">
      <xdr:nvCxnSpPr>
        <xdr:cNvPr id="369" name="直線コネクタ 368"/>
        <xdr:cNvCxnSpPr/>
      </xdr:nvCxnSpPr>
      <xdr:spPr>
        <a:xfrm flipV="1">
          <a:off x="4826000" y="1252474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118127</xdr:rowOff>
    </xdr:from>
    <xdr:ext cx="762000" cy="259045"/>
    <xdr:sp macro="" textlink="">
      <xdr:nvSpPr>
        <xdr:cNvPr id="370" name="公債費最小値テキスト"/>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146050</xdr:rowOff>
    </xdr:from>
    <xdr:to>
      <xdr:col>24</xdr:col>
      <xdr:colOff>114300</xdr:colOff>
      <xdr:row>81</xdr:row>
      <xdr:rowOff>146050</xdr:rowOff>
    </xdr:to>
    <xdr:cxnSp macro="">
      <xdr:nvCxnSpPr>
        <xdr:cNvPr id="371" name="直線コネクタ 370"/>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72" name="公債費最大値テキスト"/>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73" name="直線コネクタ 372"/>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85090</xdr:rowOff>
    </xdr:from>
    <xdr:to>
      <xdr:col>24</xdr:col>
      <xdr:colOff>25400</xdr:colOff>
      <xdr:row>75</xdr:row>
      <xdr:rowOff>123190</xdr:rowOff>
    </xdr:to>
    <xdr:cxnSp macro="">
      <xdr:nvCxnSpPr>
        <xdr:cNvPr id="374" name="直線コネクタ 373"/>
        <xdr:cNvCxnSpPr/>
      </xdr:nvCxnSpPr>
      <xdr:spPr>
        <a:xfrm flipV="1">
          <a:off x="3987800" y="129438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170197</xdr:rowOff>
    </xdr:from>
    <xdr:ext cx="762000" cy="259045"/>
    <xdr:sp macro="" textlink="">
      <xdr:nvSpPr>
        <xdr:cNvPr id="375" name="公債費平均値テキスト"/>
        <xdr:cNvSpPr txBox="1"/>
      </xdr:nvSpPr>
      <xdr:spPr>
        <a:xfrm>
          <a:off x="4914900" y="13200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26670</xdr:rowOff>
    </xdr:from>
    <xdr:to>
      <xdr:col>24</xdr:col>
      <xdr:colOff>76200</xdr:colOff>
      <xdr:row>77</xdr:row>
      <xdr:rowOff>128270</xdr:rowOff>
    </xdr:to>
    <xdr:sp macro="" textlink="">
      <xdr:nvSpPr>
        <xdr:cNvPr id="376" name="フローチャート: 判断 375"/>
        <xdr:cNvSpPr/>
      </xdr:nvSpPr>
      <xdr:spPr>
        <a:xfrm>
          <a:off x="47752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123190</xdr:rowOff>
    </xdr:from>
    <xdr:to>
      <xdr:col>19</xdr:col>
      <xdr:colOff>187325</xdr:colOff>
      <xdr:row>75</xdr:row>
      <xdr:rowOff>153670</xdr:rowOff>
    </xdr:to>
    <xdr:cxnSp macro="">
      <xdr:nvCxnSpPr>
        <xdr:cNvPr id="377" name="直線コネクタ 376"/>
        <xdr:cNvCxnSpPr/>
      </xdr:nvCxnSpPr>
      <xdr:spPr>
        <a:xfrm flipV="1">
          <a:off x="3098800" y="129819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8" name="フローチャート: 判断 377"/>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9" name="テキスト ボックス 378"/>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153670</xdr:rowOff>
    </xdr:from>
    <xdr:to>
      <xdr:col>15</xdr:col>
      <xdr:colOff>98425</xdr:colOff>
      <xdr:row>76</xdr:row>
      <xdr:rowOff>5080</xdr:rowOff>
    </xdr:to>
    <xdr:cxnSp macro="">
      <xdr:nvCxnSpPr>
        <xdr:cNvPr id="380" name="直線コネクタ 379"/>
        <xdr:cNvCxnSpPr/>
      </xdr:nvCxnSpPr>
      <xdr:spPr>
        <a:xfrm flipV="1">
          <a:off x="2209800" y="13012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72389</xdr:rowOff>
    </xdr:from>
    <xdr:to>
      <xdr:col>15</xdr:col>
      <xdr:colOff>149225</xdr:colOff>
      <xdr:row>78</xdr:row>
      <xdr:rowOff>2539</xdr:rowOff>
    </xdr:to>
    <xdr:sp macro="" textlink="">
      <xdr:nvSpPr>
        <xdr:cNvPr id="381" name="フローチャート: 判断 380"/>
        <xdr:cNvSpPr/>
      </xdr:nvSpPr>
      <xdr:spPr>
        <a:xfrm>
          <a:off x="3048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158766</xdr:rowOff>
    </xdr:from>
    <xdr:ext cx="762000" cy="259045"/>
    <xdr:sp macro="" textlink="">
      <xdr:nvSpPr>
        <xdr:cNvPr id="382" name="テキスト ボックス 381"/>
        <xdr:cNvSpPr txBox="1"/>
      </xdr:nvSpPr>
      <xdr:spPr>
        <a:xfrm>
          <a:off x="2717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153670</xdr:rowOff>
    </xdr:from>
    <xdr:to>
      <xdr:col>11</xdr:col>
      <xdr:colOff>9525</xdr:colOff>
      <xdr:row>76</xdr:row>
      <xdr:rowOff>5080</xdr:rowOff>
    </xdr:to>
    <xdr:cxnSp macro="">
      <xdr:nvCxnSpPr>
        <xdr:cNvPr id="383" name="直線コネクタ 382"/>
        <xdr:cNvCxnSpPr/>
      </xdr:nvCxnSpPr>
      <xdr:spPr>
        <a:xfrm>
          <a:off x="1320800" y="13012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4" name="フローチャート: 判断 383"/>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5" name="テキスト ボックス 384"/>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34289</xdr:rowOff>
    </xdr:from>
    <xdr:to>
      <xdr:col>6</xdr:col>
      <xdr:colOff>171450</xdr:colOff>
      <xdr:row>77</xdr:row>
      <xdr:rowOff>135889</xdr:rowOff>
    </xdr:to>
    <xdr:sp macro="" textlink="">
      <xdr:nvSpPr>
        <xdr:cNvPr id="386" name="フローチャート: 判断 385"/>
        <xdr:cNvSpPr/>
      </xdr:nvSpPr>
      <xdr:spPr>
        <a:xfrm>
          <a:off x="1270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120666</xdr:rowOff>
    </xdr:from>
    <xdr:ext cx="762000" cy="259045"/>
    <xdr:sp macro="" textlink="">
      <xdr:nvSpPr>
        <xdr:cNvPr id="387" name="テキスト ボックス 386"/>
        <xdr:cNvSpPr txBox="1"/>
      </xdr:nvSpPr>
      <xdr:spPr>
        <a:xfrm>
          <a:off x="939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93" name="楕円 392"/>
        <xdr:cNvSpPr/>
      </xdr:nvSpPr>
      <xdr:spPr>
        <a:xfrm>
          <a:off x="4775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50817</xdr:rowOff>
    </xdr:from>
    <xdr:ext cx="762000" cy="259045"/>
    <xdr:sp macro="" textlink="">
      <xdr:nvSpPr>
        <xdr:cNvPr id="394" name="公債費該当値テキスト"/>
        <xdr:cNvSpPr txBox="1"/>
      </xdr:nvSpPr>
      <xdr:spPr>
        <a:xfrm>
          <a:off x="49149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72390</xdr:rowOff>
    </xdr:from>
    <xdr:to>
      <xdr:col>20</xdr:col>
      <xdr:colOff>38100</xdr:colOff>
      <xdr:row>76</xdr:row>
      <xdr:rowOff>2539</xdr:rowOff>
    </xdr:to>
    <xdr:sp macro="" textlink="">
      <xdr:nvSpPr>
        <xdr:cNvPr id="395" name="楕円 394"/>
        <xdr:cNvSpPr/>
      </xdr:nvSpPr>
      <xdr:spPr>
        <a:xfrm>
          <a:off x="3937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12717</xdr:rowOff>
    </xdr:from>
    <xdr:ext cx="736600" cy="259045"/>
    <xdr:sp macro="" textlink="">
      <xdr:nvSpPr>
        <xdr:cNvPr id="396" name="テキスト ボックス 395"/>
        <xdr:cNvSpPr txBox="1"/>
      </xdr:nvSpPr>
      <xdr:spPr>
        <a:xfrm>
          <a:off x="3606800" y="1270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102870</xdr:rowOff>
    </xdr:from>
    <xdr:to>
      <xdr:col>15</xdr:col>
      <xdr:colOff>149225</xdr:colOff>
      <xdr:row>76</xdr:row>
      <xdr:rowOff>33020</xdr:rowOff>
    </xdr:to>
    <xdr:sp macro="" textlink="">
      <xdr:nvSpPr>
        <xdr:cNvPr id="397" name="楕円 396"/>
        <xdr:cNvSpPr/>
      </xdr:nvSpPr>
      <xdr:spPr>
        <a:xfrm>
          <a:off x="3048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43197</xdr:rowOff>
    </xdr:from>
    <xdr:ext cx="762000" cy="259045"/>
    <xdr:sp macro="" textlink="">
      <xdr:nvSpPr>
        <xdr:cNvPr id="398" name="テキスト ボックス 397"/>
        <xdr:cNvSpPr txBox="1"/>
      </xdr:nvSpPr>
      <xdr:spPr>
        <a:xfrm>
          <a:off x="27178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125730</xdr:rowOff>
    </xdr:from>
    <xdr:to>
      <xdr:col>11</xdr:col>
      <xdr:colOff>60325</xdr:colOff>
      <xdr:row>76</xdr:row>
      <xdr:rowOff>55880</xdr:rowOff>
    </xdr:to>
    <xdr:sp macro="" textlink="">
      <xdr:nvSpPr>
        <xdr:cNvPr id="399" name="楕円 398"/>
        <xdr:cNvSpPr/>
      </xdr:nvSpPr>
      <xdr:spPr>
        <a:xfrm>
          <a:off x="2159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66057</xdr:rowOff>
    </xdr:from>
    <xdr:ext cx="762000" cy="259045"/>
    <xdr:sp macro="" textlink="">
      <xdr:nvSpPr>
        <xdr:cNvPr id="400" name="テキスト ボックス 399"/>
        <xdr:cNvSpPr txBox="1"/>
      </xdr:nvSpPr>
      <xdr:spPr>
        <a:xfrm>
          <a:off x="1828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102870</xdr:rowOff>
    </xdr:from>
    <xdr:to>
      <xdr:col>6</xdr:col>
      <xdr:colOff>171450</xdr:colOff>
      <xdr:row>76</xdr:row>
      <xdr:rowOff>33020</xdr:rowOff>
    </xdr:to>
    <xdr:sp macro="" textlink="">
      <xdr:nvSpPr>
        <xdr:cNvPr id="401" name="楕円 400"/>
        <xdr:cNvSpPr/>
      </xdr:nvSpPr>
      <xdr:spPr>
        <a:xfrm>
          <a:off x="1270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43197</xdr:rowOff>
    </xdr:from>
    <xdr:ext cx="762000" cy="259045"/>
    <xdr:sp macro="" textlink="">
      <xdr:nvSpPr>
        <xdr:cNvPr id="402" name="テキスト ボックス 401"/>
        <xdr:cNvSpPr txBox="1"/>
      </xdr:nvSpPr>
      <xdr:spPr>
        <a:xfrm>
          <a:off x="9398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経常的な扶助費、物件費、補助費等の増加により財政構造の硬直化が進んでいる。今後も引続き改善に向け、一層の自主財源の確保や経常経費の削減に努める。</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131572</xdr:rowOff>
    </xdr:from>
    <xdr:to>
      <xdr:col>82</xdr:col>
      <xdr:colOff>107950</xdr:colOff>
      <xdr:row>81</xdr:row>
      <xdr:rowOff>106426</xdr:rowOff>
    </xdr:to>
    <xdr:cxnSp macro="">
      <xdr:nvCxnSpPr>
        <xdr:cNvPr id="428" name="直線コネクタ 427"/>
        <xdr:cNvCxnSpPr/>
      </xdr:nvCxnSpPr>
      <xdr:spPr>
        <a:xfrm flipV="1">
          <a:off x="16510000" y="12818872"/>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78503</xdr:rowOff>
    </xdr:from>
    <xdr:ext cx="762000" cy="259045"/>
    <xdr:sp macro="" textlink="">
      <xdr:nvSpPr>
        <xdr:cNvPr id="429" name="公債費以外最小値テキスト"/>
        <xdr:cNvSpPr txBox="1"/>
      </xdr:nvSpPr>
      <xdr:spPr>
        <a:xfrm>
          <a:off x="16598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106426</xdr:rowOff>
    </xdr:from>
    <xdr:to>
      <xdr:col>82</xdr:col>
      <xdr:colOff>196850</xdr:colOff>
      <xdr:row>81</xdr:row>
      <xdr:rowOff>106426</xdr:rowOff>
    </xdr:to>
    <xdr:cxnSp macro="">
      <xdr:nvCxnSpPr>
        <xdr:cNvPr id="430" name="直線コネクタ 429"/>
        <xdr:cNvCxnSpPr/>
      </xdr:nvCxnSpPr>
      <xdr:spPr>
        <a:xfrm>
          <a:off x="16421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46499</xdr:rowOff>
    </xdr:from>
    <xdr:ext cx="762000" cy="259045"/>
    <xdr:sp macro="" textlink="">
      <xdr:nvSpPr>
        <xdr:cNvPr id="431" name="公債費以外最大値テキスト"/>
        <xdr:cNvSpPr txBox="1"/>
      </xdr:nvSpPr>
      <xdr:spPr>
        <a:xfrm>
          <a:off x="16598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131572</xdr:rowOff>
    </xdr:from>
    <xdr:to>
      <xdr:col>82</xdr:col>
      <xdr:colOff>196850</xdr:colOff>
      <xdr:row>74</xdr:row>
      <xdr:rowOff>131572</xdr:rowOff>
    </xdr:to>
    <xdr:cxnSp macro="">
      <xdr:nvCxnSpPr>
        <xdr:cNvPr id="432" name="直線コネクタ 431"/>
        <xdr:cNvCxnSpPr/>
      </xdr:nvCxnSpPr>
      <xdr:spPr>
        <a:xfrm>
          <a:off x="16421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56135</xdr:rowOff>
    </xdr:from>
    <xdr:to>
      <xdr:col>82</xdr:col>
      <xdr:colOff>107950</xdr:colOff>
      <xdr:row>77</xdr:row>
      <xdr:rowOff>69850</xdr:rowOff>
    </xdr:to>
    <xdr:cxnSp macro="">
      <xdr:nvCxnSpPr>
        <xdr:cNvPr id="433" name="直線コネクタ 432"/>
        <xdr:cNvCxnSpPr/>
      </xdr:nvCxnSpPr>
      <xdr:spPr>
        <a:xfrm flipV="1">
          <a:off x="15671800" y="13257785"/>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164864</xdr:rowOff>
    </xdr:from>
    <xdr:ext cx="762000" cy="259045"/>
    <xdr:sp macro="" textlink="">
      <xdr:nvSpPr>
        <xdr:cNvPr id="434" name="公債費以外平均値テキスト"/>
        <xdr:cNvSpPr txBox="1"/>
      </xdr:nvSpPr>
      <xdr:spPr>
        <a:xfrm>
          <a:off x="16598900" y="133665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21337</xdr:rowOff>
    </xdr:from>
    <xdr:to>
      <xdr:col>82</xdr:col>
      <xdr:colOff>158750</xdr:colOff>
      <xdr:row>78</xdr:row>
      <xdr:rowOff>122937</xdr:rowOff>
    </xdr:to>
    <xdr:sp macro="" textlink="">
      <xdr:nvSpPr>
        <xdr:cNvPr id="435" name="フローチャート: 判断 434"/>
        <xdr:cNvSpPr/>
      </xdr:nvSpPr>
      <xdr:spPr>
        <a:xfrm>
          <a:off x="164592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77</xdr:row>
      <xdr:rowOff>83565</xdr:rowOff>
    </xdr:to>
    <xdr:cxnSp macro="">
      <xdr:nvCxnSpPr>
        <xdr:cNvPr id="436" name="直線コネクタ 435"/>
        <xdr:cNvCxnSpPr/>
      </xdr:nvCxnSpPr>
      <xdr:spPr>
        <a:xfrm flipV="1">
          <a:off x="14782800" y="13271500"/>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3048</xdr:rowOff>
    </xdr:from>
    <xdr:to>
      <xdr:col>78</xdr:col>
      <xdr:colOff>120650</xdr:colOff>
      <xdr:row>78</xdr:row>
      <xdr:rowOff>104648</xdr:rowOff>
    </xdr:to>
    <xdr:sp macro="" textlink="">
      <xdr:nvSpPr>
        <xdr:cNvPr id="437" name="フローチャート: 判断 436"/>
        <xdr:cNvSpPr/>
      </xdr:nvSpPr>
      <xdr:spPr>
        <a:xfrm>
          <a:off x="15621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89425</xdr:rowOff>
    </xdr:from>
    <xdr:ext cx="736600" cy="259045"/>
    <xdr:sp macro="" textlink="">
      <xdr:nvSpPr>
        <xdr:cNvPr id="438" name="テキスト ボックス 437"/>
        <xdr:cNvSpPr txBox="1"/>
      </xdr:nvSpPr>
      <xdr:spPr>
        <a:xfrm>
          <a:off x="15290800" y="1346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24130</xdr:rowOff>
    </xdr:from>
    <xdr:to>
      <xdr:col>73</xdr:col>
      <xdr:colOff>180975</xdr:colOff>
      <xdr:row>77</xdr:row>
      <xdr:rowOff>83565</xdr:rowOff>
    </xdr:to>
    <xdr:cxnSp macro="">
      <xdr:nvCxnSpPr>
        <xdr:cNvPr id="439" name="直線コネクタ 438"/>
        <xdr:cNvCxnSpPr/>
      </xdr:nvCxnSpPr>
      <xdr:spPr>
        <a:xfrm>
          <a:off x="13893800" y="13225780"/>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169926</xdr:rowOff>
    </xdr:from>
    <xdr:to>
      <xdr:col>74</xdr:col>
      <xdr:colOff>31750</xdr:colOff>
      <xdr:row>78</xdr:row>
      <xdr:rowOff>100076</xdr:rowOff>
    </xdr:to>
    <xdr:sp macro="" textlink="">
      <xdr:nvSpPr>
        <xdr:cNvPr id="440" name="フローチャート: 判断 439"/>
        <xdr:cNvSpPr/>
      </xdr:nvSpPr>
      <xdr:spPr>
        <a:xfrm>
          <a:off x="14732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84853</xdr:rowOff>
    </xdr:from>
    <xdr:ext cx="762000" cy="259045"/>
    <xdr:sp macro="" textlink="">
      <xdr:nvSpPr>
        <xdr:cNvPr id="441" name="テキスト ボックス 440"/>
        <xdr:cNvSpPr txBox="1"/>
      </xdr:nvSpPr>
      <xdr:spPr>
        <a:xfrm>
          <a:off x="144018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72137</xdr:rowOff>
    </xdr:from>
    <xdr:to>
      <xdr:col>69</xdr:col>
      <xdr:colOff>92075</xdr:colOff>
      <xdr:row>77</xdr:row>
      <xdr:rowOff>24130</xdr:rowOff>
    </xdr:to>
    <xdr:cxnSp macro="">
      <xdr:nvCxnSpPr>
        <xdr:cNvPr id="442" name="直線コネクタ 441"/>
        <xdr:cNvCxnSpPr/>
      </xdr:nvCxnSpPr>
      <xdr:spPr>
        <a:xfrm>
          <a:off x="13004800" y="13102337"/>
          <a:ext cx="8890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147065</xdr:rowOff>
    </xdr:from>
    <xdr:to>
      <xdr:col>69</xdr:col>
      <xdr:colOff>142875</xdr:colOff>
      <xdr:row>78</xdr:row>
      <xdr:rowOff>77215</xdr:rowOff>
    </xdr:to>
    <xdr:sp macro="" textlink="">
      <xdr:nvSpPr>
        <xdr:cNvPr id="443" name="フローチャート: 判断 442"/>
        <xdr:cNvSpPr/>
      </xdr:nvSpPr>
      <xdr:spPr>
        <a:xfrm>
          <a:off x="13843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61992</xdr:rowOff>
    </xdr:from>
    <xdr:ext cx="762000" cy="259045"/>
    <xdr:sp macro="" textlink="">
      <xdr:nvSpPr>
        <xdr:cNvPr id="444" name="テキスト ボックス 443"/>
        <xdr:cNvSpPr txBox="1"/>
      </xdr:nvSpPr>
      <xdr:spPr>
        <a:xfrm>
          <a:off x="13512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87630</xdr:rowOff>
    </xdr:from>
    <xdr:to>
      <xdr:col>65</xdr:col>
      <xdr:colOff>53975</xdr:colOff>
      <xdr:row>78</xdr:row>
      <xdr:rowOff>17780</xdr:rowOff>
    </xdr:to>
    <xdr:sp macro="" textlink="">
      <xdr:nvSpPr>
        <xdr:cNvPr id="445" name="フローチャート: 判断 444"/>
        <xdr:cNvSpPr/>
      </xdr:nvSpPr>
      <xdr:spPr>
        <a:xfrm>
          <a:off x="12954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2557</xdr:rowOff>
    </xdr:from>
    <xdr:ext cx="762000" cy="259045"/>
    <xdr:sp macro="" textlink="">
      <xdr:nvSpPr>
        <xdr:cNvPr id="446" name="テキスト ボックス 445"/>
        <xdr:cNvSpPr txBox="1"/>
      </xdr:nvSpPr>
      <xdr:spPr>
        <a:xfrm>
          <a:off x="12623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52" name="楕円 451"/>
        <xdr:cNvSpPr/>
      </xdr:nvSpPr>
      <xdr:spPr>
        <a:xfrm>
          <a:off x="164592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21862</xdr:rowOff>
    </xdr:from>
    <xdr:ext cx="762000" cy="259045"/>
    <xdr:sp macro="" textlink="">
      <xdr:nvSpPr>
        <xdr:cNvPr id="453" name="公債費以外該当値テキスト"/>
        <xdr:cNvSpPr txBox="1"/>
      </xdr:nvSpPr>
      <xdr:spPr>
        <a:xfrm>
          <a:off x="16598900" y="13052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54" name="楕円 453"/>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130827</xdr:rowOff>
    </xdr:from>
    <xdr:ext cx="736600" cy="259045"/>
    <xdr:sp macro="" textlink="">
      <xdr:nvSpPr>
        <xdr:cNvPr id="455" name="テキスト ボックス 454"/>
        <xdr:cNvSpPr txBox="1"/>
      </xdr:nvSpPr>
      <xdr:spPr>
        <a:xfrm>
          <a:off x="15290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32765</xdr:rowOff>
    </xdr:from>
    <xdr:to>
      <xdr:col>74</xdr:col>
      <xdr:colOff>31750</xdr:colOff>
      <xdr:row>77</xdr:row>
      <xdr:rowOff>134365</xdr:rowOff>
    </xdr:to>
    <xdr:sp macro="" textlink="">
      <xdr:nvSpPr>
        <xdr:cNvPr id="456" name="楕円 455"/>
        <xdr:cNvSpPr/>
      </xdr:nvSpPr>
      <xdr:spPr>
        <a:xfrm>
          <a:off x="14732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144542</xdr:rowOff>
    </xdr:from>
    <xdr:ext cx="762000" cy="259045"/>
    <xdr:sp macro="" textlink="">
      <xdr:nvSpPr>
        <xdr:cNvPr id="457" name="テキスト ボックス 456"/>
        <xdr:cNvSpPr txBox="1"/>
      </xdr:nvSpPr>
      <xdr:spPr>
        <a:xfrm>
          <a:off x="14401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144780</xdr:rowOff>
    </xdr:from>
    <xdr:to>
      <xdr:col>69</xdr:col>
      <xdr:colOff>142875</xdr:colOff>
      <xdr:row>77</xdr:row>
      <xdr:rowOff>74930</xdr:rowOff>
    </xdr:to>
    <xdr:sp macro="" textlink="">
      <xdr:nvSpPr>
        <xdr:cNvPr id="458" name="楕円 457"/>
        <xdr:cNvSpPr/>
      </xdr:nvSpPr>
      <xdr:spPr>
        <a:xfrm>
          <a:off x="13843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85107</xdr:rowOff>
    </xdr:from>
    <xdr:ext cx="762000" cy="259045"/>
    <xdr:sp macro="" textlink="">
      <xdr:nvSpPr>
        <xdr:cNvPr id="459" name="テキスト ボックス 458"/>
        <xdr:cNvSpPr txBox="1"/>
      </xdr:nvSpPr>
      <xdr:spPr>
        <a:xfrm>
          <a:off x="13512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21337</xdr:rowOff>
    </xdr:from>
    <xdr:to>
      <xdr:col>65</xdr:col>
      <xdr:colOff>53975</xdr:colOff>
      <xdr:row>76</xdr:row>
      <xdr:rowOff>122937</xdr:rowOff>
    </xdr:to>
    <xdr:sp macro="" textlink="">
      <xdr:nvSpPr>
        <xdr:cNvPr id="460" name="楕円 459"/>
        <xdr:cNvSpPr/>
      </xdr:nvSpPr>
      <xdr:spPr>
        <a:xfrm>
          <a:off x="12954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133113</xdr:rowOff>
    </xdr:from>
    <xdr:ext cx="762000" cy="259045"/>
    <xdr:sp macro="" textlink="">
      <xdr:nvSpPr>
        <xdr:cNvPr id="461" name="テキスト ボックス 460"/>
        <xdr:cNvSpPr txBox="1"/>
      </xdr:nvSpPr>
      <xdr:spPr>
        <a:xfrm>
          <a:off x="12623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和歌山県岩出市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108712</xdr:rowOff>
    </xdr:from>
    <xdr:to>
      <xdr:col>29</xdr:col>
      <xdr:colOff>127000</xdr:colOff>
      <xdr:row>19</xdr:row>
      <xdr:rowOff>60077</xdr:rowOff>
    </xdr:to>
    <xdr:cxnSp macro="">
      <xdr:nvCxnSpPr>
        <xdr:cNvPr id="45" name="直線コネクタ 44"/>
        <xdr:cNvCxnSpPr/>
      </xdr:nvCxnSpPr>
      <xdr:spPr bwMode="auto">
        <a:xfrm flipV="1">
          <a:off x="5651500" y="2213737"/>
          <a:ext cx="0" cy="11515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32154</xdr:rowOff>
    </xdr:from>
    <xdr:ext cx="762000" cy="259045"/>
    <xdr:sp macro="" textlink="">
      <xdr:nvSpPr>
        <xdr:cNvPr id="46" name="人口1人当たり決算額の推移最小値テキスト130"/>
        <xdr:cNvSpPr txBox="1"/>
      </xdr:nvSpPr>
      <xdr:spPr>
        <a:xfrm>
          <a:off x="5740400" y="3337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60077</xdr:rowOff>
    </xdr:from>
    <xdr:to>
      <xdr:col>30</xdr:col>
      <xdr:colOff>25400</xdr:colOff>
      <xdr:row>19</xdr:row>
      <xdr:rowOff>60077</xdr:rowOff>
    </xdr:to>
    <xdr:cxnSp macro="">
      <xdr:nvCxnSpPr>
        <xdr:cNvPr id="47" name="直線コネクタ 46"/>
        <xdr:cNvCxnSpPr/>
      </xdr:nvCxnSpPr>
      <xdr:spPr bwMode="auto">
        <a:xfrm>
          <a:off x="5562600" y="33652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23639</xdr:rowOff>
    </xdr:from>
    <xdr:ext cx="762000" cy="259045"/>
    <xdr:sp macro="" textlink="">
      <xdr:nvSpPr>
        <xdr:cNvPr id="48" name="人口1人当たり決算額の推移最大値テキスト130"/>
        <xdr:cNvSpPr txBox="1"/>
      </xdr:nvSpPr>
      <xdr:spPr>
        <a:xfrm>
          <a:off x="5740400" y="195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108712</xdr:rowOff>
    </xdr:from>
    <xdr:to>
      <xdr:col>30</xdr:col>
      <xdr:colOff>25400</xdr:colOff>
      <xdr:row>12</xdr:row>
      <xdr:rowOff>108712</xdr:rowOff>
    </xdr:to>
    <xdr:cxnSp macro="">
      <xdr:nvCxnSpPr>
        <xdr:cNvPr id="49" name="直線コネクタ 48"/>
        <xdr:cNvCxnSpPr/>
      </xdr:nvCxnSpPr>
      <xdr:spPr bwMode="auto">
        <a:xfrm>
          <a:off x="5562600" y="22137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150698</xdr:rowOff>
    </xdr:from>
    <xdr:to>
      <xdr:col>29</xdr:col>
      <xdr:colOff>127000</xdr:colOff>
      <xdr:row>18</xdr:row>
      <xdr:rowOff>163119</xdr:rowOff>
    </xdr:to>
    <xdr:cxnSp macro="">
      <xdr:nvCxnSpPr>
        <xdr:cNvPr id="50" name="直線コネクタ 49"/>
        <xdr:cNvCxnSpPr/>
      </xdr:nvCxnSpPr>
      <xdr:spPr bwMode="auto">
        <a:xfrm>
          <a:off x="5003800" y="3284423"/>
          <a:ext cx="647700" cy="124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170984</xdr:rowOff>
    </xdr:from>
    <xdr:ext cx="762000" cy="259045"/>
    <xdr:sp macro="" textlink="">
      <xdr:nvSpPr>
        <xdr:cNvPr id="51" name="人口1人当たり決算額の推移平均値テキスト130"/>
        <xdr:cNvSpPr txBox="1"/>
      </xdr:nvSpPr>
      <xdr:spPr>
        <a:xfrm>
          <a:off x="5740400" y="2790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154457</xdr:rowOff>
    </xdr:from>
    <xdr:to>
      <xdr:col>29</xdr:col>
      <xdr:colOff>177800</xdr:colOff>
      <xdr:row>17</xdr:row>
      <xdr:rowOff>84607</xdr:rowOff>
    </xdr:to>
    <xdr:sp macro="" textlink="">
      <xdr:nvSpPr>
        <xdr:cNvPr id="52" name="フローチャート: 判断 51"/>
        <xdr:cNvSpPr/>
      </xdr:nvSpPr>
      <xdr:spPr bwMode="auto">
        <a:xfrm>
          <a:off x="5600700" y="2945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138983</xdr:rowOff>
    </xdr:from>
    <xdr:to>
      <xdr:col>26</xdr:col>
      <xdr:colOff>50800</xdr:colOff>
      <xdr:row>18</xdr:row>
      <xdr:rowOff>150698</xdr:rowOff>
    </xdr:to>
    <xdr:cxnSp macro="">
      <xdr:nvCxnSpPr>
        <xdr:cNvPr id="53" name="直線コネクタ 52"/>
        <xdr:cNvCxnSpPr/>
      </xdr:nvCxnSpPr>
      <xdr:spPr bwMode="auto">
        <a:xfrm>
          <a:off x="4305300" y="3272708"/>
          <a:ext cx="698500" cy="11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1181</xdr:rowOff>
    </xdr:from>
    <xdr:to>
      <xdr:col>26</xdr:col>
      <xdr:colOff>101600</xdr:colOff>
      <xdr:row>17</xdr:row>
      <xdr:rowOff>102781</xdr:rowOff>
    </xdr:to>
    <xdr:sp macro="" textlink="">
      <xdr:nvSpPr>
        <xdr:cNvPr id="54" name="フローチャート: 判断 53"/>
        <xdr:cNvSpPr/>
      </xdr:nvSpPr>
      <xdr:spPr bwMode="auto">
        <a:xfrm>
          <a:off x="4953000" y="2963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112958</xdr:rowOff>
    </xdr:from>
    <xdr:ext cx="736600" cy="259045"/>
    <xdr:sp macro="" textlink="">
      <xdr:nvSpPr>
        <xdr:cNvPr id="55" name="テキスト ボックス 54"/>
        <xdr:cNvSpPr txBox="1"/>
      </xdr:nvSpPr>
      <xdr:spPr>
        <a:xfrm>
          <a:off x="4622800" y="2732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138983</xdr:rowOff>
    </xdr:from>
    <xdr:to>
      <xdr:col>22</xdr:col>
      <xdr:colOff>114300</xdr:colOff>
      <xdr:row>18</xdr:row>
      <xdr:rowOff>147650</xdr:rowOff>
    </xdr:to>
    <xdr:cxnSp macro="">
      <xdr:nvCxnSpPr>
        <xdr:cNvPr id="56" name="直線コネクタ 55"/>
        <xdr:cNvCxnSpPr/>
      </xdr:nvCxnSpPr>
      <xdr:spPr bwMode="auto">
        <a:xfrm flipV="1">
          <a:off x="3606800" y="3272708"/>
          <a:ext cx="698500" cy="8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11373</xdr:rowOff>
    </xdr:from>
    <xdr:to>
      <xdr:col>22</xdr:col>
      <xdr:colOff>165100</xdr:colOff>
      <xdr:row>17</xdr:row>
      <xdr:rowOff>112973</xdr:rowOff>
    </xdr:to>
    <xdr:sp macro="" textlink="">
      <xdr:nvSpPr>
        <xdr:cNvPr id="57" name="フローチャート: 判断 56"/>
        <xdr:cNvSpPr/>
      </xdr:nvSpPr>
      <xdr:spPr bwMode="auto">
        <a:xfrm>
          <a:off x="42545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123150</xdr:rowOff>
    </xdr:from>
    <xdr:ext cx="762000" cy="259045"/>
    <xdr:sp macro="" textlink="">
      <xdr:nvSpPr>
        <xdr:cNvPr id="58" name="テキスト ボックス 57"/>
        <xdr:cNvSpPr txBox="1"/>
      </xdr:nvSpPr>
      <xdr:spPr>
        <a:xfrm>
          <a:off x="3924300" y="274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129134</xdr:rowOff>
    </xdr:from>
    <xdr:to>
      <xdr:col>18</xdr:col>
      <xdr:colOff>177800</xdr:colOff>
      <xdr:row>18</xdr:row>
      <xdr:rowOff>147650</xdr:rowOff>
    </xdr:to>
    <xdr:cxnSp macro="">
      <xdr:nvCxnSpPr>
        <xdr:cNvPr id="59" name="直線コネクタ 58"/>
        <xdr:cNvCxnSpPr/>
      </xdr:nvCxnSpPr>
      <xdr:spPr bwMode="auto">
        <a:xfrm>
          <a:off x="2908300" y="3262859"/>
          <a:ext cx="6985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18383</xdr:rowOff>
    </xdr:from>
    <xdr:to>
      <xdr:col>19</xdr:col>
      <xdr:colOff>38100</xdr:colOff>
      <xdr:row>17</xdr:row>
      <xdr:rowOff>119983</xdr:rowOff>
    </xdr:to>
    <xdr:sp macro="" textlink="">
      <xdr:nvSpPr>
        <xdr:cNvPr id="60" name="フローチャート: 判断 59"/>
        <xdr:cNvSpPr/>
      </xdr:nvSpPr>
      <xdr:spPr bwMode="auto">
        <a:xfrm>
          <a:off x="35560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130160</xdr:rowOff>
    </xdr:from>
    <xdr:ext cx="762000" cy="259045"/>
    <xdr:sp macro="" textlink="">
      <xdr:nvSpPr>
        <xdr:cNvPr id="61" name="テキスト ボックス 60"/>
        <xdr:cNvSpPr txBox="1"/>
      </xdr:nvSpPr>
      <xdr:spPr>
        <a:xfrm>
          <a:off x="3225800" y="2749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25089</xdr:rowOff>
    </xdr:from>
    <xdr:to>
      <xdr:col>15</xdr:col>
      <xdr:colOff>101600</xdr:colOff>
      <xdr:row>17</xdr:row>
      <xdr:rowOff>126689</xdr:rowOff>
    </xdr:to>
    <xdr:sp macro="" textlink="">
      <xdr:nvSpPr>
        <xdr:cNvPr id="62" name="フローチャート: 判断 61"/>
        <xdr:cNvSpPr/>
      </xdr:nvSpPr>
      <xdr:spPr bwMode="auto">
        <a:xfrm>
          <a:off x="28575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136866</xdr:rowOff>
    </xdr:from>
    <xdr:ext cx="762000" cy="259045"/>
    <xdr:sp macro="" textlink="">
      <xdr:nvSpPr>
        <xdr:cNvPr id="63" name="テキスト ボックス 62"/>
        <xdr:cNvSpPr txBox="1"/>
      </xdr:nvSpPr>
      <xdr:spPr>
        <a:xfrm>
          <a:off x="2527300" y="275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112319</xdr:rowOff>
    </xdr:from>
    <xdr:to>
      <xdr:col>29</xdr:col>
      <xdr:colOff>177800</xdr:colOff>
      <xdr:row>19</xdr:row>
      <xdr:rowOff>42469</xdr:rowOff>
    </xdr:to>
    <xdr:sp macro="" textlink="">
      <xdr:nvSpPr>
        <xdr:cNvPr id="69" name="楕円 68"/>
        <xdr:cNvSpPr/>
      </xdr:nvSpPr>
      <xdr:spPr bwMode="auto">
        <a:xfrm>
          <a:off x="5600700" y="3246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20896</xdr:rowOff>
    </xdr:from>
    <xdr:ext cx="762000" cy="259045"/>
    <xdr:sp macro="" textlink="">
      <xdr:nvSpPr>
        <xdr:cNvPr id="70" name="人口1人当たり決算額の推移該当値テキスト130"/>
        <xdr:cNvSpPr txBox="1"/>
      </xdr:nvSpPr>
      <xdr:spPr>
        <a:xfrm>
          <a:off x="5740400" y="315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99898</xdr:rowOff>
    </xdr:from>
    <xdr:to>
      <xdr:col>26</xdr:col>
      <xdr:colOff>101600</xdr:colOff>
      <xdr:row>19</xdr:row>
      <xdr:rowOff>30048</xdr:rowOff>
    </xdr:to>
    <xdr:sp macro="" textlink="">
      <xdr:nvSpPr>
        <xdr:cNvPr id="71" name="楕円 70"/>
        <xdr:cNvSpPr/>
      </xdr:nvSpPr>
      <xdr:spPr bwMode="auto">
        <a:xfrm>
          <a:off x="4953000" y="3233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14825</xdr:rowOff>
    </xdr:from>
    <xdr:ext cx="736600" cy="259045"/>
    <xdr:sp macro="" textlink="">
      <xdr:nvSpPr>
        <xdr:cNvPr id="72" name="テキスト ボックス 71"/>
        <xdr:cNvSpPr txBox="1"/>
      </xdr:nvSpPr>
      <xdr:spPr>
        <a:xfrm>
          <a:off x="4622800" y="3320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88182</xdr:rowOff>
    </xdr:from>
    <xdr:to>
      <xdr:col>22</xdr:col>
      <xdr:colOff>165100</xdr:colOff>
      <xdr:row>19</xdr:row>
      <xdr:rowOff>18332</xdr:rowOff>
    </xdr:to>
    <xdr:sp macro="" textlink="">
      <xdr:nvSpPr>
        <xdr:cNvPr id="73" name="楕円 72"/>
        <xdr:cNvSpPr/>
      </xdr:nvSpPr>
      <xdr:spPr bwMode="auto">
        <a:xfrm>
          <a:off x="4254500" y="32219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3110</xdr:rowOff>
    </xdr:from>
    <xdr:ext cx="762000" cy="259045"/>
    <xdr:sp macro="" textlink="">
      <xdr:nvSpPr>
        <xdr:cNvPr id="74" name="テキスト ボックス 73"/>
        <xdr:cNvSpPr txBox="1"/>
      </xdr:nvSpPr>
      <xdr:spPr>
        <a:xfrm>
          <a:off x="3924300" y="330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96850</xdr:rowOff>
    </xdr:from>
    <xdr:to>
      <xdr:col>19</xdr:col>
      <xdr:colOff>38100</xdr:colOff>
      <xdr:row>19</xdr:row>
      <xdr:rowOff>27000</xdr:rowOff>
    </xdr:to>
    <xdr:sp macro="" textlink="">
      <xdr:nvSpPr>
        <xdr:cNvPr id="75" name="楕円 74"/>
        <xdr:cNvSpPr/>
      </xdr:nvSpPr>
      <xdr:spPr bwMode="auto">
        <a:xfrm>
          <a:off x="3556000" y="3230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11777</xdr:rowOff>
    </xdr:from>
    <xdr:ext cx="762000" cy="259045"/>
    <xdr:sp macro="" textlink="">
      <xdr:nvSpPr>
        <xdr:cNvPr id="76" name="テキスト ボックス 75"/>
        <xdr:cNvSpPr txBox="1"/>
      </xdr:nvSpPr>
      <xdr:spPr>
        <a:xfrm>
          <a:off x="3225800" y="3316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78334</xdr:rowOff>
    </xdr:from>
    <xdr:to>
      <xdr:col>15</xdr:col>
      <xdr:colOff>101600</xdr:colOff>
      <xdr:row>19</xdr:row>
      <xdr:rowOff>8484</xdr:rowOff>
    </xdr:to>
    <xdr:sp macro="" textlink="">
      <xdr:nvSpPr>
        <xdr:cNvPr id="77" name="楕円 76"/>
        <xdr:cNvSpPr/>
      </xdr:nvSpPr>
      <xdr:spPr bwMode="auto">
        <a:xfrm>
          <a:off x="2857500" y="32120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164711</xdr:rowOff>
    </xdr:from>
    <xdr:ext cx="762000" cy="259045"/>
    <xdr:sp macro="" textlink="">
      <xdr:nvSpPr>
        <xdr:cNvPr id="78" name="テキスト ボックス 77"/>
        <xdr:cNvSpPr txBox="1"/>
      </xdr:nvSpPr>
      <xdr:spPr>
        <a:xfrm>
          <a:off x="2527300" y="329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31445</xdr:rowOff>
    </xdr:from>
    <xdr:to>
      <xdr:col>29</xdr:col>
      <xdr:colOff>127000</xdr:colOff>
      <xdr:row>38</xdr:row>
      <xdr:rowOff>17207</xdr:rowOff>
    </xdr:to>
    <xdr:cxnSp macro="">
      <xdr:nvCxnSpPr>
        <xdr:cNvPr id="108" name="直線コネクタ 107"/>
        <xdr:cNvCxnSpPr/>
      </xdr:nvCxnSpPr>
      <xdr:spPr bwMode="auto">
        <a:xfrm flipV="1">
          <a:off x="5651500" y="5955995"/>
          <a:ext cx="0" cy="15288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332184</xdr:rowOff>
    </xdr:from>
    <xdr:ext cx="762000" cy="259045"/>
    <xdr:sp macro="" textlink="">
      <xdr:nvSpPr>
        <xdr:cNvPr id="109" name="人口1人当たり決算額の推移最小値テキスト445"/>
        <xdr:cNvSpPr txBox="1"/>
      </xdr:nvSpPr>
      <xdr:spPr>
        <a:xfrm>
          <a:off x="5740400" y="745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17207</xdr:rowOff>
    </xdr:from>
    <xdr:to>
      <xdr:col>30</xdr:col>
      <xdr:colOff>25400</xdr:colOff>
      <xdr:row>38</xdr:row>
      <xdr:rowOff>17207</xdr:rowOff>
    </xdr:to>
    <xdr:cxnSp macro="">
      <xdr:nvCxnSpPr>
        <xdr:cNvPr id="110" name="直線コネクタ 109"/>
        <xdr:cNvCxnSpPr/>
      </xdr:nvCxnSpPr>
      <xdr:spPr bwMode="auto">
        <a:xfrm>
          <a:off x="5562600" y="74848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289272</xdr:rowOff>
    </xdr:from>
    <xdr:ext cx="762000" cy="259045"/>
    <xdr:sp macro="" textlink="">
      <xdr:nvSpPr>
        <xdr:cNvPr id="111" name="人口1人当たり決算額の推移最大値テキスト445"/>
        <xdr:cNvSpPr txBox="1"/>
      </xdr:nvSpPr>
      <xdr:spPr>
        <a:xfrm>
          <a:off x="5740400" y="569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31445</xdr:rowOff>
    </xdr:from>
    <xdr:to>
      <xdr:col>30</xdr:col>
      <xdr:colOff>25400</xdr:colOff>
      <xdr:row>33</xdr:row>
      <xdr:rowOff>31445</xdr:rowOff>
    </xdr:to>
    <xdr:cxnSp macro="">
      <xdr:nvCxnSpPr>
        <xdr:cNvPr id="112" name="直線コネクタ 111"/>
        <xdr:cNvCxnSpPr/>
      </xdr:nvCxnSpPr>
      <xdr:spPr bwMode="auto">
        <a:xfrm>
          <a:off x="5562600" y="59559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86766</xdr:rowOff>
    </xdr:from>
    <xdr:to>
      <xdr:col>29</xdr:col>
      <xdr:colOff>127000</xdr:colOff>
      <xdr:row>36</xdr:row>
      <xdr:rowOff>114753</xdr:rowOff>
    </xdr:to>
    <xdr:cxnSp macro="">
      <xdr:nvCxnSpPr>
        <xdr:cNvPr id="113" name="直線コネクタ 112"/>
        <xdr:cNvCxnSpPr/>
      </xdr:nvCxnSpPr>
      <xdr:spPr bwMode="auto">
        <a:xfrm flipV="1">
          <a:off x="5003800" y="7040016"/>
          <a:ext cx="647700" cy="279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93446</xdr:rowOff>
    </xdr:from>
    <xdr:ext cx="762000" cy="259045"/>
    <xdr:sp macro="" textlink="">
      <xdr:nvSpPr>
        <xdr:cNvPr id="114" name="人口1人当たり決算額の推移平均値テキスト445"/>
        <xdr:cNvSpPr txBox="1"/>
      </xdr:nvSpPr>
      <xdr:spPr>
        <a:xfrm>
          <a:off x="5740400" y="67037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248369</xdr:rowOff>
    </xdr:from>
    <xdr:to>
      <xdr:col>29</xdr:col>
      <xdr:colOff>177800</xdr:colOff>
      <xdr:row>36</xdr:row>
      <xdr:rowOff>7069</xdr:rowOff>
    </xdr:to>
    <xdr:sp macro="" textlink="">
      <xdr:nvSpPr>
        <xdr:cNvPr id="115" name="フローチャート: 判断 114"/>
        <xdr:cNvSpPr/>
      </xdr:nvSpPr>
      <xdr:spPr bwMode="auto">
        <a:xfrm>
          <a:off x="5600700" y="6858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114753</xdr:rowOff>
    </xdr:from>
    <xdr:to>
      <xdr:col>26</xdr:col>
      <xdr:colOff>50800</xdr:colOff>
      <xdr:row>36</xdr:row>
      <xdr:rowOff>128535</xdr:rowOff>
    </xdr:to>
    <xdr:cxnSp macro="">
      <xdr:nvCxnSpPr>
        <xdr:cNvPr id="116" name="直線コネクタ 115"/>
        <xdr:cNvCxnSpPr/>
      </xdr:nvCxnSpPr>
      <xdr:spPr bwMode="auto">
        <a:xfrm flipV="1">
          <a:off x="4305300" y="7068003"/>
          <a:ext cx="698500" cy="137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253136</xdr:rowOff>
    </xdr:from>
    <xdr:to>
      <xdr:col>26</xdr:col>
      <xdr:colOff>101600</xdr:colOff>
      <xdr:row>36</xdr:row>
      <xdr:rowOff>11836</xdr:rowOff>
    </xdr:to>
    <xdr:sp macro="" textlink="">
      <xdr:nvSpPr>
        <xdr:cNvPr id="117" name="フローチャート: 判断 116"/>
        <xdr:cNvSpPr/>
      </xdr:nvSpPr>
      <xdr:spPr bwMode="auto">
        <a:xfrm>
          <a:off x="49530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22013</xdr:rowOff>
    </xdr:from>
    <xdr:ext cx="736600" cy="259045"/>
    <xdr:sp macro="" textlink="">
      <xdr:nvSpPr>
        <xdr:cNvPr id="118" name="テキスト ボックス 117"/>
        <xdr:cNvSpPr txBox="1"/>
      </xdr:nvSpPr>
      <xdr:spPr>
        <a:xfrm>
          <a:off x="4622800" y="6632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128535</xdr:rowOff>
    </xdr:from>
    <xdr:to>
      <xdr:col>22</xdr:col>
      <xdr:colOff>114300</xdr:colOff>
      <xdr:row>36</xdr:row>
      <xdr:rowOff>150513</xdr:rowOff>
    </xdr:to>
    <xdr:cxnSp macro="">
      <xdr:nvCxnSpPr>
        <xdr:cNvPr id="119" name="直線コネクタ 118"/>
        <xdr:cNvCxnSpPr/>
      </xdr:nvCxnSpPr>
      <xdr:spPr bwMode="auto">
        <a:xfrm flipV="1">
          <a:off x="3606800" y="7081785"/>
          <a:ext cx="698500" cy="21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234391</xdr:rowOff>
    </xdr:from>
    <xdr:to>
      <xdr:col>22</xdr:col>
      <xdr:colOff>165100</xdr:colOff>
      <xdr:row>35</xdr:row>
      <xdr:rowOff>335991</xdr:rowOff>
    </xdr:to>
    <xdr:sp macro="" textlink="">
      <xdr:nvSpPr>
        <xdr:cNvPr id="120" name="フローチャート: 判断 119"/>
        <xdr:cNvSpPr/>
      </xdr:nvSpPr>
      <xdr:spPr bwMode="auto">
        <a:xfrm>
          <a:off x="42545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3268</xdr:rowOff>
    </xdr:from>
    <xdr:ext cx="762000" cy="259045"/>
    <xdr:sp macro="" textlink="">
      <xdr:nvSpPr>
        <xdr:cNvPr id="121" name="テキスト ボックス 120"/>
        <xdr:cNvSpPr txBox="1"/>
      </xdr:nvSpPr>
      <xdr:spPr>
        <a:xfrm>
          <a:off x="39243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150513</xdr:rowOff>
    </xdr:from>
    <xdr:to>
      <xdr:col>18</xdr:col>
      <xdr:colOff>177800</xdr:colOff>
      <xdr:row>36</xdr:row>
      <xdr:rowOff>161225</xdr:rowOff>
    </xdr:to>
    <xdr:cxnSp macro="">
      <xdr:nvCxnSpPr>
        <xdr:cNvPr id="122" name="直線コネクタ 121"/>
        <xdr:cNvCxnSpPr/>
      </xdr:nvCxnSpPr>
      <xdr:spPr bwMode="auto">
        <a:xfrm flipV="1">
          <a:off x="2908300" y="7103763"/>
          <a:ext cx="698500" cy="10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214209</xdr:rowOff>
    </xdr:from>
    <xdr:to>
      <xdr:col>19</xdr:col>
      <xdr:colOff>38100</xdr:colOff>
      <xdr:row>35</xdr:row>
      <xdr:rowOff>315809</xdr:rowOff>
    </xdr:to>
    <xdr:sp macro="" textlink="">
      <xdr:nvSpPr>
        <xdr:cNvPr id="123" name="フローチャート: 判断 122"/>
        <xdr:cNvSpPr/>
      </xdr:nvSpPr>
      <xdr:spPr bwMode="auto">
        <a:xfrm>
          <a:off x="35560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325986</xdr:rowOff>
    </xdr:from>
    <xdr:ext cx="762000" cy="259045"/>
    <xdr:sp macro="" textlink="">
      <xdr:nvSpPr>
        <xdr:cNvPr id="124" name="テキスト ボックス 123"/>
        <xdr:cNvSpPr txBox="1"/>
      </xdr:nvSpPr>
      <xdr:spPr>
        <a:xfrm>
          <a:off x="3225800" y="6593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227174</xdr:rowOff>
    </xdr:from>
    <xdr:to>
      <xdr:col>15</xdr:col>
      <xdr:colOff>101600</xdr:colOff>
      <xdr:row>35</xdr:row>
      <xdr:rowOff>328774</xdr:rowOff>
    </xdr:to>
    <xdr:sp macro="" textlink="">
      <xdr:nvSpPr>
        <xdr:cNvPr id="125" name="フローチャート: 判断 124"/>
        <xdr:cNvSpPr/>
      </xdr:nvSpPr>
      <xdr:spPr bwMode="auto">
        <a:xfrm>
          <a:off x="2857500" y="683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338951</xdr:rowOff>
    </xdr:from>
    <xdr:ext cx="762000" cy="259045"/>
    <xdr:sp macro="" textlink="">
      <xdr:nvSpPr>
        <xdr:cNvPr id="126" name="テキスト ボックス 125"/>
        <xdr:cNvSpPr txBox="1"/>
      </xdr:nvSpPr>
      <xdr:spPr>
        <a:xfrm>
          <a:off x="2527300" y="660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35966</xdr:rowOff>
    </xdr:from>
    <xdr:to>
      <xdr:col>29</xdr:col>
      <xdr:colOff>177800</xdr:colOff>
      <xdr:row>36</xdr:row>
      <xdr:rowOff>137566</xdr:rowOff>
    </xdr:to>
    <xdr:sp macro="" textlink="">
      <xdr:nvSpPr>
        <xdr:cNvPr id="132" name="楕円 131"/>
        <xdr:cNvSpPr/>
      </xdr:nvSpPr>
      <xdr:spPr bwMode="auto">
        <a:xfrm>
          <a:off x="5600700" y="69892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8043</xdr:rowOff>
    </xdr:from>
    <xdr:ext cx="762000" cy="259045"/>
    <xdr:sp macro="" textlink="">
      <xdr:nvSpPr>
        <xdr:cNvPr id="133" name="人口1人当たり決算額の推移該当値テキスト445"/>
        <xdr:cNvSpPr txBox="1"/>
      </xdr:nvSpPr>
      <xdr:spPr>
        <a:xfrm>
          <a:off x="5740400" y="696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63953</xdr:rowOff>
    </xdr:from>
    <xdr:to>
      <xdr:col>26</xdr:col>
      <xdr:colOff>101600</xdr:colOff>
      <xdr:row>36</xdr:row>
      <xdr:rowOff>165553</xdr:rowOff>
    </xdr:to>
    <xdr:sp macro="" textlink="">
      <xdr:nvSpPr>
        <xdr:cNvPr id="134" name="楕円 133"/>
        <xdr:cNvSpPr/>
      </xdr:nvSpPr>
      <xdr:spPr bwMode="auto">
        <a:xfrm>
          <a:off x="4953000" y="7017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150330</xdr:rowOff>
    </xdr:from>
    <xdr:ext cx="736600" cy="259045"/>
    <xdr:sp macro="" textlink="">
      <xdr:nvSpPr>
        <xdr:cNvPr id="135" name="テキスト ボックス 134"/>
        <xdr:cNvSpPr txBox="1"/>
      </xdr:nvSpPr>
      <xdr:spPr>
        <a:xfrm>
          <a:off x="4622800" y="71035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77735</xdr:rowOff>
    </xdr:from>
    <xdr:to>
      <xdr:col>22</xdr:col>
      <xdr:colOff>165100</xdr:colOff>
      <xdr:row>37</xdr:row>
      <xdr:rowOff>7885</xdr:rowOff>
    </xdr:to>
    <xdr:sp macro="" textlink="">
      <xdr:nvSpPr>
        <xdr:cNvPr id="136" name="楕円 135"/>
        <xdr:cNvSpPr/>
      </xdr:nvSpPr>
      <xdr:spPr bwMode="auto">
        <a:xfrm>
          <a:off x="4254500" y="70309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164112</xdr:rowOff>
    </xdr:from>
    <xdr:ext cx="762000" cy="259045"/>
    <xdr:sp macro="" textlink="">
      <xdr:nvSpPr>
        <xdr:cNvPr id="137" name="テキスト ボックス 136"/>
        <xdr:cNvSpPr txBox="1"/>
      </xdr:nvSpPr>
      <xdr:spPr>
        <a:xfrm>
          <a:off x="3924300" y="7117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99713</xdr:rowOff>
    </xdr:from>
    <xdr:to>
      <xdr:col>19</xdr:col>
      <xdr:colOff>38100</xdr:colOff>
      <xdr:row>37</xdr:row>
      <xdr:rowOff>29863</xdr:rowOff>
    </xdr:to>
    <xdr:sp macro="" textlink="">
      <xdr:nvSpPr>
        <xdr:cNvPr id="138" name="楕円 137"/>
        <xdr:cNvSpPr/>
      </xdr:nvSpPr>
      <xdr:spPr bwMode="auto">
        <a:xfrm>
          <a:off x="3556000" y="7052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14640</xdr:rowOff>
    </xdr:from>
    <xdr:ext cx="762000" cy="259045"/>
    <xdr:sp macro="" textlink="">
      <xdr:nvSpPr>
        <xdr:cNvPr id="139" name="テキスト ボックス 138"/>
        <xdr:cNvSpPr txBox="1"/>
      </xdr:nvSpPr>
      <xdr:spPr>
        <a:xfrm>
          <a:off x="3225800" y="7139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110425</xdr:rowOff>
    </xdr:from>
    <xdr:to>
      <xdr:col>15</xdr:col>
      <xdr:colOff>101600</xdr:colOff>
      <xdr:row>37</xdr:row>
      <xdr:rowOff>40575</xdr:rowOff>
    </xdr:to>
    <xdr:sp macro="" textlink="">
      <xdr:nvSpPr>
        <xdr:cNvPr id="140" name="楕円 139"/>
        <xdr:cNvSpPr/>
      </xdr:nvSpPr>
      <xdr:spPr bwMode="auto">
        <a:xfrm>
          <a:off x="2857500" y="70636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25352</xdr:rowOff>
    </xdr:from>
    <xdr:ext cx="762000" cy="259045"/>
    <xdr:sp macro="" textlink="">
      <xdr:nvSpPr>
        <xdr:cNvPr id="141" name="テキスト ボックス 140"/>
        <xdr:cNvSpPr txBox="1"/>
      </xdr:nvSpPr>
      <xdr:spPr>
        <a:xfrm>
          <a:off x="2527300" y="715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和歌山県岩出市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53,994
53,575
38.51
18,145,314
17,607,186
493,976
10,462,711
6,293,956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85103</xdr:rowOff>
    </xdr:from>
    <xdr:to>
      <xdr:col>24</xdr:col>
      <xdr:colOff>62865</xdr:colOff>
      <xdr:row>39</xdr:row>
      <xdr:rowOff>90075</xdr:rowOff>
    </xdr:to>
    <xdr:cxnSp macro="">
      <xdr:nvCxnSpPr>
        <xdr:cNvPr id="56" name="直線コネクタ 55"/>
        <xdr:cNvCxnSpPr/>
      </xdr:nvCxnSpPr>
      <xdr:spPr>
        <a:xfrm flipV="1">
          <a:off x="4633595" y="5400053"/>
          <a:ext cx="1270" cy="1376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93902</xdr:rowOff>
    </xdr:from>
    <xdr:ext cx="534377" cy="259045"/>
    <xdr:sp macro="" textlink="">
      <xdr:nvSpPr>
        <xdr:cNvPr id="57" name="人件費最小値テキスト"/>
        <xdr:cNvSpPr txBox="1"/>
      </xdr:nvSpPr>
      <xdr:spPr>
        <a:xfrm>
          <a:off x="4686300" y="678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90075</xdr:rowOff>
    </xdr:from>
    <xdr:to>
      <xdr:col>24</xdr:col>
      <xdr:colOff>152400</xdr:colOff>
      <xdr:row>39</xdr:row>
      <xdr:rowOff>90075</xdr:rowOff>
    </xdr:to>
    <xdr:cxnSp macro="">
      <xdr:nvCxnSpPr>
        <xdr:cNvPr id="58" name="直線コネクタ 57"/>
        <xdr:cNvCxnSpPr/>
      </xdr:nvCxnSpPr>
      <xdr:spPr>
        <a:xfrm>
          <a:off x="4546600" y="677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31780</xdr:rowOff>
    </xdr:from>
    <xdr:ext cx="599010" cy="259045"/>
    <xdr:sp macro="" textlink="">
      <xdr:nvSpPr>
        <xdr:cNvPr id="59" name="人件費最大値テキスト"/>
        <xdr:cNvSpPr txBox="1"/>
      </xdr:nvSpPr>
      <xdr:spPr>
        <a:xfrm>
          <a:off x="4686300" y="5175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85103</xdr:rowOff>
    </xdr:from>
    <xdr:to>
      <xdr:col>24</xdr:col>
      <xdr:colOff>152400</xdr:colOff>
      <xdr:row>31</xdr:row>
      <xdr:rowOff>85103</xdr:rowOff>
    </xdr:to>
    <xdr:cxnSp macro="">
      <xdr:nvCxnSpPr>
        <xdr:cNvPr id="60" name="直線コネクタ 59"/>
        <xdr:cNvCxnSpPr/>
      </xdr:nvCxnSpPr>
      <xdr:spPr>
        <a:xfrm>
          <a:off x="4546600" y="540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59175</xdr:rowOff>
    </xdr:from>
    <xdr:to>
      <xdr:col>24</xdr:col>
      <xdr:colOff>63500</xdr:colOff>
      <xdr:row>39</xdr:row>
      <xdr:rowOff>71482</xdr:rowOff>
    </xdr:to>
    <xdr:cxnSp macro="">
      <xdr:nvCxnSpPr>
        <xdr:cNvPr id="61" name="直線コネクタ 60"/>
        <xdr:cNvCxnSpPr/>
      </xdr:nvCxnSpPr>
      <xdr:spPr>
        <a:xfrm>
          <a:off x="3797300" y="6745725"/>
          <a:ext cx="838200" cy="1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21213</xdr:rowOff>
    </xdr:from>
    <xdr:ext cx="534377" cy="259045"/>
    <xdr:sp macro="" textlink="">
      <xdr:nvSpPr>
        <xdr:cNvPr id="62" name="人件費平均値テキスト"/>
        <xdr:cNvSpPr txBox="1"/>
      </xdr:nvSpPr>
      <xdr:spPr>
        <a:xfrm>
          <a:off x="4686300" y="6193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169786</xdr:rowOff>
    </xdr:from>
    <xdr:to>
      <xdr:col>24</xdr:col>
      <xdr:colOff>114300</xdr:colOff>
      <xdr:row>37</xdr:row>
      <xdr:rowOff>99936</xdr:rowOff>
    </xdr:to>
    <xdr:sp macro="" textlink="">
      <xdr:nvSpPr>
        <xdr:cNvPr id="63" name="フローチャート: 判断 62"/>
        <xdr:cNvSpPr/>
      </xdr:nvSpPr>
      <xdr:spPr>
        <a:xfrm>
          <a:off x="45847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46489</xdr:rowOff>
    </xdr:from>
    <xdr:to>
      <xdr:col>19</xdr:col>
      <xdr:colOff>177800</xdr:colOff>
      <xdr:row>39</xdr:row>
      <xdr:rowOff>59175</xdr:rowOff>
    </xdr:to>
    <xdr:cxnSp macro="">
      <xdr:nvCxnSpPr>
        <xdr:cNvPr id="64" name="直線コネクタ 63"/>
        <xdr:cNvCxnSpPr/>
      </xdr:nvCxnSpPr>
      <xdr:spPr>
        <a:xfrm>
          <a:off x="2908300" y="6733039"/>
          <a:ext cx="889000" cy="1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9938</xdr:rowOff>
    </xdr:from>
    <xdr:to>
      <xdr:col>20</xdr:col>
      <xdr:colOff>38100</xdr:colOff>
      <xdr:row>37</xdr:row>
      <xdr:rowOff>111538</xdr:rowOff>
    </xdr:to>
    <xdr:sp macro="" textlink="">
      <xdr:nvSpPr>
        <xdr:cNvPr id="65" name="フローチャート: 判断 64"/>
        <xdr:cNvSpPr/>
      </xdr:nvSpPr>
      <xdr:spPr>
        <a:xfrm>
          <a:off x="3746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128065</xdr:rowOff>
    </xdr:from>
    <xdr:ext cx="534377" cy="259045"/>
    <xdr:sp macro="" textlink="">
      <xdr:nvSpPr>
        <xdr:cNvPr id="66" name="テキスト ボックス 65"/>
        <xdr:cNvSpPr txBox="1"/>
      </xdr:nvSpPr>
      <xdr:spPr>
        <a:xfrm>
          <a:off x="3530111" y="612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40487</xdr:rowOff>
    </xdr:from>
    <xdr:to>
      <xdr:col>15</xdr:col>
      <xdr:colOff>50800</xdr:colOff>
      <xdr:row>39</xdr:row>
      <xdr:rowOff>46489</xdr:rowOff>
    </xdr:to>
    <xdr:cxnSp macro="">
      <xdr:nvCxnSpPr>
        <xdr:cNvPr id="67" name="直線コネクタ 66"/>
        <xdr:cNvCxnSpPr/>
      </xdr:nvCxnSpPr>
      <xdr:spPr>
        <a:xfrm>
          <a:off x="2019300" y="6727037"/>
          <a:ext cx="889000" cy="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6680</xdr:rowOff>
    </xdr:from>
    <xdr:to>
      <xdr:col>15</xdr:col>
      <xdr:colOff>101600</xdr:colOff>
      <xdr:row>37</xdr:row>
      <xdr:rowOff>108280</xdr:rowOff>
    </xdr:to>
    <xdr:sp macro="" textlink="">
      <xdr:nvSpPr>
        <xdr:cNvPr id="68" name="フローチャート: 判断 67"/>
        <xdr:cNvSpPr/>
      </xdr:nvSpPr>
      <xdr:spPr>
        <a:xfrm>
          <a:off x="2857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124807</xdr:rowOff>
    </xdr:from>
    <xdr:ext cx="534377" cy="259045"/>
    <xdr:sp macro="" textlink="">
      <xdr:nvSpPr>
        <xdr:cNvPr id="69" name="テキスト ボックス 68"/>
        <xdr:cNvSpPr txBox="1"/>
      </xdr:nvSpPr>
      <xdr:spPr>
        <a:xfrm>
          <a:off x="2641111" y="612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38354</xdr:rowOff>
    </xdr:from>
    <xdr:to>
      <xdr:col>10</xdr:col>
      <xdr:colOff>114300</xdr:colOff>
      <xdr:row>39</xdr:row>
      <xdr:rowOff>40487</xdr:rowOff>
    </xdr:to>
    <xdr:cxnSp macro="">
      <xdr:nvCxnSpPr>
        <xdr:cNvPr id="70" name="直線コネクタ 69"/>
        <xdr:cNvCxnSpPr/>
      </xdr:nvCxnSpPr>
      <xdr:spPr>
        <a:xfrm>
          <a:off x="1130300" y="6724904"/>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1" name="フローチャート: 判断 70"/>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117244</xdr:rowOff>
    </xdr:from>
    <xdr:ext cx="534377" cy="259045"/>
    <xdr:sp macro="" textlink="">
      <xdr:nvSpPr>
        <xdr:cNvPr id="72" name="テキスト ボックス 71"/>
        <xdr:cNvSpPr txBox="1"/>
      </xdr:nvSpPr>
      <xdr:spPr>
        <a:xfrm>
          <a:off x="1752111" y="611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162966</xdr:rowOff>
    </xdr:from>
    <xdr:to>
      <xdr:col>6</xdr:col>
      <xdr:colOff>38100</xdr:colOff>
      <xdr:row>37</xdr:row>
      <xdr:rowOff>93116</xdr:rowOff>
    </xdr:to>
    <xdr:sp macro="" textlink="">
      <xdr:nvSpPr>
        <xdr:cNvPr id="73" name="フローチャート: 判断 72"/>
        <xdr:cNvSpPr/>
      </xdr:nvSpPr>
      <xdr:spPr>
        <a:xfrm>
          <a:off x="1079500" y="633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109643</xdr:rowOff>
    </xdr:from>
    <xdr:ext cx="534377" cy="259045"/>
    <xdr:sp macro="" textlink="">
      <xdr:nvSpPr>
        <xdr:cNvPr id="74" name="テキスト ボックス 73"/>
        <xdr:cNvSpPr txBox="1"/>
      </xdr:nvSpPr>
      <xdr:spPr>
        <a:xfrm>
          <a:off x="863111" y="611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20682</xdr:rowOff>
    </xdr:from>
    <xdr:to>
      <xdr:col>24</xdr:col>
      <xdr:colOff>114300</xdr:colOff>
      <xdr:row>39</xdr:row>
      <xdr:rowOff>122282</xdr:rowOff>
    </xdr:to>
    <xdr:sp macro="" textlink="">
      <xdr:nvSpPr>
        <xdr:cNvPr id="80" name="楕円 79"/>
        <xdr:cNvSpPr/>
      </xdr:nvSpPr>
      <xdr:spPr>
        <a:xfrm>
          <a:off x="4584700" y="670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107059</xdr:rowOff>
    </xdr:from>
    <xdr:ext cx="534377" cy="259045"/>
    <xdr:sp macro="" textlink="">
      <xdr:nvSpPr>
        <xdr:cNvPr id="81" name="人件費該当値テキスト"/>
        <xdr:cNvSpPr txBox="1"/>
      </xdr:nvSpPr>
      <xdr:spPr>
        <a:xfrm>
          <a:off x="4686300" y="662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8375</xdr:rowOff>
    </xdr:from>
    <xdr:to>
      <xdr:col>20</xdr:col>
      <xdr:colOff>38100</xdr:colOff>
      <xdr:row>39</xdr:row>
      <xdr:rowOff>109975</xdr:rowOff>
    </xdr:to>
    <xdr:sp macro="" textlink="">
      <xdr:nvSpPr>
        <xdr:cNvPr id="82" name="楕円 81"/>
        <xdr:cNvSpPr/>
      </xdr:nvSpPr>
      <xdr:spPr>
        <a:xfrm>
          <a:off x="3746500" y="669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101102</xdr:rowOff>
    </xdr:from>
    <xdr:ext cx="534377" cy="259045"/>
    <xdr:sp macro="" textlink="">
      <xdr:nvSpPr>
        <xdr:cNvPr id="83" name="テキスト ボックス 82"/>
        <xdr:cNvSpPr txBox="1"/>
      </xdr:nvSpPr>
      <xdr:spPr>
        <a:xfrm>
          <a:off x="3530111" y="678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167139</xdr:rowOff>
    </xdr:from>
    <xdr:to>
      <xdr:col>15</xdr:col>
      <xdr:colOff>101600</xdr:colOff>
      <xdr:row>39</xdr:row>
      <xdr:rowOff>97289</xdr:rowOff>
    </xdr:to>
    <xdr:sp macro="" textlink="">
      <xdr:nvSpPr>
        <xdr:cNvPr id="84" name="楕円 83"/>
        <xdr:cNvSpPr/>
      </xdr:nvSpPr>
      <xdr:spPr>
        <a:xfrm>
          <a:off x="2857500" y="668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88416</xdr:rowOff>
    </xdr:from>
    <xdr:ext cx="534377" cy="259045"/>
    <xdr:sp macro="" textlink="">
      <xdr:nvSpPr>
        <xdr:cNvPr id="85" name="テキスト ボックス 84"/>
        <xdr:cNvSpPr txBox="1"/>
      </xdr:nvSpPr>
      <xdr:spPr>
        <a:xfrm>
          <a:off x="2641111" y="677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161137</xdr:rowOff>
    </xdr:from>
    <xdr:to>
      <xdr:col>10</xdr:col>
      <xdr:colOff>165100</xdr:colOff>
      <xdr:row>39</xdr:row>
      <xdr:rowOff>91287</xdr:rowOff>
    </xdr:to>
    <xdr:sp macro="" textlink="">
      <xdr:nvSpPr>
        <xdr:cNvPr id="86" name="楕円 85"/>
        <xdr:cNvSpPr/>
      </xdr:nvSpPr>
      <xdr:spPr>
        <a:xfrm>
          <a:off x="1968500" y="667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82414</xdr:rowOff>
    </xdr:from>
    <xdr:ext cx="534377" cy="259045"/>
    <xdr:sp macro="" textlink="">
      <xdr:nvSpPr>
        <xdr:cNvPr id="87" name="テキスト ボックス 86"/>
        <xdr:cNvSpPr txBox="1"/>
      </xdr:nvSpPr>
      <xdr:spPr>
        <a:xfrm>
          <a:off x="1752111" y="676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159004</xdr:rowOff>
    </xdr:from>
    <xdr:to>
      <xdr:col>6</xdr:col>
      <xdr:colOff>38100</xdr:colOff>
      <xdr:row>39</xdr:row>
      <xdr:rowOff>89154</xdr:rowOff>
    </xdr:to>
    <xdr:sp macro="" textlink="">
      <xdr:nvSpPr>
        <xdr:cNvPr id="88" name="楕円 87"/>
        <xdr:cNvSpPr/>
      </xdr:nvSpPr>
      <xdr:spPr>
        <a:xfrm>
          <a:off x="1079500" y="667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80281</xdr:rowOff>
    </xdr:from>
    <xdr:ext cx="534377" cy="259045"/>
    <xdr:sp macro="" textlink="">
      <xdr:nvSpPr>
        <xdr:cNvPr id="89" name="テキスト ボックス 88"/>
        <xdr:cNvSpPr txBox="1"/>
      </xdr:nvSpPr>
      <xdr:spPr>
        <a:xfrm>
          <a:off x="863111" y="676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1" name="直線コネクタ 100"/>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2" name="テキスト ボックス 101"/>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3" name="直線コネクタ 102"/>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4" name="テキスト ボックス 103"/>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5" name="直線コネクタ 104"/>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6" name="テキスト ボックス 105"/>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9" name="直線コネクタ 108"/>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0" name="テキスト ボックス 109"/>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1" name="直線コネクタ 110"/>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2" name="テキスト ボックス 111"/>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3" name="直線コネクタ 112"/>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48</xdr:row>
      <xdr:rowOff>168927</xdr:rowOff>
    </xdr:from>
    <xdr:ext cx="531299" cy="259045"/>
    <xdr:sp macro="" textlink="">
      <xdr:nvSpPr>
        <xdr:cNvPr id="114" name="テキスト ボックス 113"/>
        <xdr:cNvSpPr txBox="1"/>
      </xdr:nvSpPr>
      <xdr:spPr>
        <a:xfrm>
          <a:off x="230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94380</xdr:rowOff>
    </xdr:from>
    <xdr:to>
      <xdr:col>24</xdr:col>
      <xdr:colOff>62865</xdr:colOff>
      <xdr:row>58</xdr:row>
      <xdr:rowOff>129956</xdr:rowOff>
    </xdr:to>
    <xdr:cxnSp macro="">
      <xdr:nvCxnSpPr>
        <xdr:cNvPr id="118" name="直線コネクタ 117"/>
        <xdr:cNvCxnSpPr/>
      </xdr:nvCxnSpPr>
      <xdr:spPr>
        <a:xfrm flipV="1">
          <a:off x="4633595" y="8666880"/>
          <a:ext cx="1270" cy="1407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133783</xdr:rowOff>
    </xdr:from>
    <xdr:ext cx="534377" cy="259045"/>
    <xdr:sp macro="" textlink="">
      <xdr:nvSpPr>
        <xdr:cNvPr id="119" name="物件費最小値テキスト"/>
        <xdr:cNvSpPr txBox="1"/>
      </xdr:nvSpPr>
      <xdr:spPr>
        <a:xfrm>
          <a:off x="4686300" y="1007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129956</xdr:rowOff>
    </xdr:from>
    <xdr:to>
      <xdr:col>24</xdr:col>
      <xdr:colOff>152400</xdr:colOff>
      <xdr:row>58</xdr:row>
      <xdr:rowOff>129956</xdr:rowOff>
    </xdr:to>
    <xdr:cxnSp macro="">
      <xdr:nvCxnSpPr>
        <xdr:cNvPr id="120" name="直線コネクタ 119"/>
        <xdr:cNvCxnSpPr/>
      </xdr:nvCxnSpPr>
      <xdr:spPr>
        <a:xfrm>
          <a:off x="4546600" y="10074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41057</xdr:rowOff>
    </xdr:from>
    <xdr:ext cx="534377" cy="259045"/>
    <xdr:sp macro="" textlink="">
      <xdr:nvSpPr>
        <xdr:cNvPr id="121" name="物件費最大値テキスト"/>
        <xdr:cNvSpPr txBox="1"/>
      </xdr:nvSpPr>
      <xdr:spPr>
        <a:xfrm>
          <a:off x="4686300" y="844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94380</xdr:rowOff>
    </xdr:from>
    <xdr:to>
      <xdr:col>24</xdr:col>
      <xdr:colOff>152400</xdr:colOff>
      <xdr:row>50</xdr:row>
      <xdr:rowOff>94380</xdr:rowOff>
    </xdr:to>
    <xdr:cxnSp macro="">
      <xdr:nvCxnSpPr>
        <xdr:cNvPr id="122" name="直線コネクタ 121"/>
        <xdr:cNvCxnSpPr/>
      </xdr:nvCxnSpPr>
      <xdr:spPr>
        <a:xfrm>
          <a:off x="4546600" y="866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107782</xdr:rowOff>
    </xdr:from>
    <xdr:to>
      <xdr:col>24</xdr:col>
      <xdr:colOff>63500</xdr:colOff>
      <xdr:row>57</xdr:row>
      <xdr:rowOff>8341</xdr:rowOff>
    </xdr:to>
    <xdr:cxnSp macro="">
      <xdr:nvCxnSpPr>
        <xdr:cNvPr id="123" name="直線コネクタ 122"/>
        <xdr:cNvCxnSpPr/>
      </xdr:nvCxnSpPr>
      <xdr:spPr>
        <a:xfrm>
          <a:off x="3797300" y="9708982"/>
          <a:ext cx="838200" cy="7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98575</xdr:rowOff>
    </xdr:from>
    <xdr:ext cx="534377" cy="259045"/>
    <xdr:sp macro="" textlink="">
      <xdr:nvSpPr>
        <xdr:cNvPr id="124" name="物件費平均値テキスト"/>
        <xdr:cNvSpPr txBox="1"/>
      </xdr:nvSpPr>
      <xdr:spPr>
        <a:xfrm>
          <a:off x="4686300" y="93568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75698</xdr:rowOff>
    </xdr:from>
    <xdr:to>
      <xdr:col>24</xdr:col>
      <xdr:colOff>114300</xdr:colOff>
      <xdr:row>56</xdr:row>
      <xdr:rowOff>5848</xdr:rowOff>
    </xdr:to>
    <xdr:sp macro="" textlink="">
      <xdr:nvSpPr>
        <xdr:cNvPr id="125" name="フローチャート: 判断 124"/>
        <xdr:cNvSpPr/>
      </xdr:nvSpPr>
      <xdr:spPr>
        <a:xfrm>
          <a:off x="4584700" y="9505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107782</xdr:rowOff>
    </xdr:from>
    <xdr:to>
      <xdr:col>19</xdr:col>
      <xdr:colOff>177800</xdr:colOff>
      <xdr:row>57</xdr:row>
      <xdr:rowOff>37544</xdr:rowOff>
    </xdr:to>
    <xdr:cxnSp macro="">
      <xdr:nvCxnSpPr>
        <xdr:cNvPr id="126" name="直線コネクタ 125"/>
        <xdr:cNvCxnSpPr/>
      </xdr:nvCxnSpPr>
      <xdr:spPr>
        <a:xfrm flipV="1">
          <a:off x="2908300" y="9708982"/>
          <a:ext cx="889000" cy="101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161024</xdr:rowOff>
    </xdr:from>
    <xdr:to>
      <xdr:col>20</xdr:col>
      <xdr:colOff>38100</xdr:colOff>
      <xdr:row>56</xdr:row>
      <xdr:rowOff>91174</xdr:rowOff>
    </xdr:to>
    <xdr:sp macro="" textlink="">
      <xdr:nvSpPr>
        <xdr:cNvPr id="127" name="フローチャート: 判断 126"/>
        <xdr:cNvSpPr/>
      </xdr:nvSpPr>
      <xdr:spPr>
        <a:xfrm>
          <a:off x="3746500" y="959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107701</xdr:rowOff>
    </xdr:from>
    <xdr:ext cx="534377" cy="259045"/>
    <xdr:sp macro="" textlink="">
      <xdr:nvSpPr>
        <xdr:cNvPr id="128" name="テキスト ボックス 127"/>
        <xdr:cNvSpPr txBox="1"/>
      </xdr:nvSpPr>
      <xdr:spPr>
        <a:xfrm>
          <a:off x="3530111" y="936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15599</xdr:rowOff>
    </xdr:from>
    <xdr:to>
      <xdr:col>15</xdr:col>
      <xdr:colOff>50800</xdr:colOff>
      <xdr:row>57</xdr:row>
      <xdr:rowOff>37544</xdr:rowOff>
    </xdr:to>
    <xdr:cxnSp macro="">
      <xdr:nvCxnSpPr>
        <xdr:cNvPr id="129" name="直線コネクタ 128"/>
        <xdr:cNvCxnSpPr/>
      </xdr:nvCxnSpPr>
      <xdr:spPr>
        <a:xfrm>
          <a:off x="2019300" y="9788249"/>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20148</xdr:rowOff>
    </xdr:from>
    <xdr:to>
      <xdr:col>15</xdr:col>
      <xdr:colOff>101600</xdr:colOff>
      <xdr:row>56</xdr:row>
      <xdr:rowOff>121748</xdr:rowOff>
    </xdr:to>
    <xdr:sp macro="" textlink="">
      <xdr:nvSpPr>
        <xdr:cNvPr id="130" name="フローチャート: 判断 129"/>
        <xdr:cNvSpPr/>
      </xdr:nvSpPr>
      <xdr:spPr>
        <a:xfrm>
          <a:off x="2857500" y="962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138275</xdr:rowOff>
    </xdr:from>
    <xdr:ext cx="534377" cy="259045"/>
    <xdr:sp macro="" textlink="">
      <xdr:nvSpPr>
        <xdr:cNvPr id="131" name="テキスト ボックス 130"/>
        <xdr:cNvSpPr txBox="1"/>
      </xdr:nvSpPr>
      <xdr:spPr>
        <a:xfrm>
          <a:off x="2641111" y="939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15599</xdr:rowOff>
    </xdr:from>
    <xdr:to>
      <xdr:col>10</xdr:col>
      <xdr:colOff>114300</xdr:colOff>
      <xdr:row>57</xdr:row>
      <xdr:rowOff>26943</xdr:rowOff>
    </xdr:to>
    <xdr:cxnSp macro="">
      <xdr:nvCxnSpPr>
        <xdr:cNvPr id="132" name="直線コネクタ 131"/>
        <xdr:cNvCxnSpPr/>
      </xdr:nvCxnSpPr>
      <xdr:spPr>
        <a:xfrm flipV="1">
          <a:off x="1130300" y="9788249"/>
          <a:ext cx="889000" cy="1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23806</xdr:rowOff>
    </xdr:from>
    <xdr:to>
      <xdr:col>10</xdr:col>
      <xdr:colOff>165100</xdr:colOff>
      <xdr:row>56</xdr:row>
      <xdr:rowOff>125406</xdr:rowOff>
    </xdr:to>
    <xdr:sp macro="" textlink="">
      <xdr:nvSpPr>
        <xdr:cNvPr id="133" name="フローチャート: 判断 132"/>
        <xdr:cNvSpPr/>
      </xdr:nvSpPr>
      <xdr:spPr>
        <a:xfrm>
          <a:off x="1968500" y="9625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141933</xdr:rowOff>
    </xdr:from>
    <xdr:ext cx="534377" cy="259045"/>
    <xdr:sp macro="" textlink="">
      <xdr:nvSpPr>
        <xdr:cNvPr id="134" name="テキスト ボックス 133"/>
        <xdr:cNvSpPr txBox="1"/>
      </xdr:nvSpPr>
      <xdr:spPr>
        <a:xfrm>
          <a:off x="1752111" y="940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66040</xdr:rowOff>
    </xdr:from>
    <xdr:to>
      <xdr:col>6</xdr:col>
      <xdr:colOff>38100</xdr:colOff>
      <xdr:row>56</xdr:row>
      <xdr:rowOff>167640</xdr:rowOff>
    </xdr:to>
    <xdr:sp macro="" textlink="">
      <xdr:nvSpPr>
        <xdr:cNvPr id="135" name="フローチャート: 判断 134"/>
        <xdr:cNvSpPr/>
      </xdr:nvSpPr>
      <xdr:spPr>
        <a:xfrm>
          <a:off x="1079500" y="966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12717</xdr:rowOff>
    </xdr:from>
    <xdr:ext cx="534377" cy="259045"/>
    <xdr:sp macro="" textlink="">
      <xdr:nvSpPr>
        <xdr:cNvPr id="136" name="テキスト ボックス 135"/>
        <xdr:cNvSpPr txBox="1"/>
      </xdr:nvSpPr>
      <xdr:spPr>
        <a:xfrm>
          <a:off x="863111" y="944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128991</xdr:rowOff>
    </xdr:from>
    <xdr:to>
      <xdr:col>24</xdr:col>
      <xdr:colOff>114300</xdr:colOff>
      <xdr:row>57</xdr:row>
      <xdr:rowOff>59141</xdr:rowOff>
    </xdr:to>
    <xdr:sp macro="" textlink="">
      <xdr:nvSpPr>
        <xdr:cNvPr id="142" name="楕円 141"/>
        <xdr:cNvSpPr/>
      </xdr:nvSpPr>
      <xdr:spPr>
        <a:xfrm>
          <a:off x="4584700" y="973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107418</xdr:rowOff>
    </xdr:from>
    <xdr:ext cx="534377" cy="259045"/>
    <xdr:sp macro="" textlink="">
      <xdr:nvSpPr>
        <xdr:cNvPr id="143" name="物件費該当値テキスト"/>
        <xdr:cNvSpPr txBox="1"/>
      </xdr:nvSpPr>
      <xdr:spPr>
        <a:xfrm>
          <a:off x="4686300" y="9708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56982</xdr:rowOff>
    </xdr:from>
    <xdr:to>
      <xdr:col>20</xdr:col>
      <xdr:colOff>38100</xdr:colOff>
      <xdr:row>56</xdr:row>
      <xdr:rowOff>158582</xdr:rowOff>
    </xdr:to>
    <xdr:sp macro="" textlink="">
      <xdr:nvSpPr>
        <xdr:cNvPr id="144" name="楕円 143"/>
        <xdr:cNvSpPr/>
      </xdr:nvSpPr>
      <xdr:spPr>
        <a:xfrm>
          <a:off x="3746500" y="965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149709</xdr:rowOff>
    </xdr:from>
    <xdr:ext cx="534377" cy="259045"/>
    <xdr:sp macro="" textlink="">
      <xdr:nvSpPr>
        <xdr:cNvPr id="145" name="テキスト ボックス 144"/>
        <xdr:cNvSpPr txBox="1"/>
      </xdr:nvSpPr>
      <xdr:spPr>
        <a:xfrm>
          <a:off x="3530111" y="975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158194</xdr:rowOff>
    </xdr:from>
    <xdr:to>
      <xdr:col>15</xdr:col>
      <xdr:colOff>101600</xdr:colOff>
      <xdr:row>57</xdr:row>
      <xdr:rowOff>88344</xdr:rowOff>
    </xdr:to>
    <xdr:sp macro="" textlink="">
      <xdr:nvSpPr>
        <xdr:cNvPr id="146" name="楕円 145"/>
        <xdr:cNvSpPr/>
      </xdr:nvSpPr>
      <xdr:spPr>
        <a:xfrm>
          <a:off x="2857500" y="975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79471</xdr:rowOff>
    </xdr:from>
    <xdr:ext cx="534377" cy="259045"/>
    <xdr:sp macro="" textlink="">
      <xdr:nvSpPr>
        <xdr:cNvPr id="147" name="テキスト ボックス 146"/>
        <xdr:cNvSpPr txBox="1"/>
      </xdr:nvSpPr>
      <xdr:spPr>
        <a:xfrm>
          <a:off x="2641111" y="985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136249</xdr:rowOff>
    </xdr:from>
    <xdr:to>
      <xdr:col>10</xdr:col>
      <xdr:colOff>165100</xdr:colOff>
      <xdr:row>57</xdr:row>
      <xdr:rowOff>66399</xdr:rowOff>
    </xdr:to>
    <xdr:sp macro="" textlink="">
      <xdr:nvSpPr>
        <xdr:cNvPr id="148" name="楕円 147"/>
        <xdr:cNvSpPr/>
      </xdr:nvSpPr>
      <xdr:spPr>
        <a:xfrm>
          <a:off x="1968500" y="973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57526</xdr:rowOff>
    </xdr:from>
    <xdr:ext cx="534377" cy="259045"/>
    <xdr:sp macro="" textlink="">
      <xdr:nvSpPr>
        <xdr:cNvPr id="149" name="テキスト ボックス 148"/>
        <xdr:cNvSpPr txBox="1"/>
      </xdr:nvSpPr>
      <xdr:spPr>
        <a:xfrm>
          <a:off x="1752111" y="983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147593</xdr:rowOff>
    </xdr:from>
    <xdr:to>
      <xdr:col>6</xdr:col>
      <xdr:colOff>38100</xdr:colOff>
      <xdr:row>57</xdr:row>
      <xdr:rowOff>77743</xdr:rowOff>
    </xdr:to>
    <xdr:sp macro="" textlink="">
      <xdr:nvSpPr>
        <xdr:cNvPr id="150" name="楕円 149"/>
        <xdr:cNvSpPr/>
      </xdr:nvSpPr>
      <xdr:spPr>
        <a:xfrm>
          <a:off x="1079500" y="9748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68870</xdr:rowOff>
    </xdr:from>
    <xdr:ext cx="534377" cy="259045"/>
    <xdr:sp macro="" textlink="">
      <xdr:nvSpPr>
        <xdr:cNvPr id="151" name="テキスト ボックス 150"/>
        <xdr:cNvSpPr txBox="1"/>
      </xdr:nvSpPr>
      <xdr:spPr>
        <a:xfrm>
          <a:off x="863111" y="984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69566</xdr:rowOff>
    </xdr:from>
    <xdr:to>
      <xdr:col>24</xdr:col>
      <xdr:colOff>62865</xdr:colOff>
      <xdr:row>78</xdr:row>
      <xdr:rowOff>124292</xdr:rowOff>
    </xdr:to>
    <xdr:cxnSp macro="">
      <xdr:nvCxnSpPr>
        <xdr:cNvPr id="173" name="直線コネクタ 172"/>
        <xdr:cNvCxnSpPr/>
      </xdr:nvCxnSpPr>
      <xdr:spPr>
        <a:xfrm flipV="1">
          <a:off x="4633595" y="12413966"/>
          <a:ext cx="1270" cy="10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128119</xdr:rowOff>
    </xdr:from>
    <xdr:ext cx="378565" cy="259045"/>
    <xdr:sp macro="" textlink="">
      <xdr:nvSpPr>
        <xdr:cNvPr id="174" name="維持補修費最小値テキスト"/>
        <xdr:cNvSpPr txBox="1"/>
      </xdr:nvSpPr>
      <xdr:spPr>
        <a:xfrm>
          <a:off x="4686300" y="13501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124292</xdr:rowOff>
    </xdr:from>
    <xdr:to>
      <xdr:col>24</xdr:col>
      <xdr:colOff>152400</xdr:colOff>
      <xdr:row>78</xdr:row>
      <xdr:rowOff>124292</xdr:rowOff>
    </xdr:to>
    <xdr:cxnSp macro="">
      <xdr:nvCxnSpPr>
        <xdr:cNvPr id="175" name="直線コネクタ 174"/>
        <xdr:cNvCxnSpPr/>
      </xdr:nvCxnSpPr>
      <xdr:spPr>
        <a:xfrm>
          <a:off x="4546600" y="13497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16243</xdr:rowOff>
    </xdr:from>
    <xdr:ext cx="534377" cy="259045"/>
    <xdr:sp macro="" textlink="">
      <xdr:nvSpPr>
        <xdr:cNvPr id="176" name="維持補修費最大値テキスト"/>
        <xdr:cNvSpPr txBox="1"/>
      </xdr:nvSpPr>
      <xdr:spPr>
        <a:xfrm>
          <a:off x="4686300" y="1218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69566</xdr:rowOff>
    </xdr:from>
    <xdr:to>
      <xdr:col>24</xdr:col>
      <xdr:colOff>152400</xdr:colOff>
      <xdr:row>72</xdr:row>
      <xdr:rowOff>69566</xdr:rowOff>
    </xdr:to>
    <xdr:cxnSp macro="">
      <xdr:nvCxnSpPr>
        <xdr:cNvPr id="177" name="直線コネクタ 176"/>
        <xdr:cNvCxnSpPr/>
      </xdr:nvCxnSpPr>
      <xdr:spPr>
        <a:xfrm>
          <a:off x="4546600" y="1241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91283</xdr:rowOff>
    </xdr:from>
    <xdr:to>
      <xdr:col>24</xdr:col>
      <xdr:colOff>63500</xdr:colOff>
      <xdr:row>78</xdr:row>
      <xdr:rowOff>91694</xdr:rowOff>
    </xdr:to>
    <xdr:cxnSp macro="">
      <xdr:nvCxnSpPr>
        <xdr:cNvPr id="178" name="直線コネクタ 177"/>
        <xdr:cNvCxnSpPr/>
      </xdr:nvCxnSpPr>
      <xdr:spPr>
        <a:xfrm flipV="1">
          <a:off x="3797300" y="13464383"/>
          <a:ext cx="8382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114109</xdr:rowOff>
    </xdr:from>
    <xdr:ext cx="469744" cy="259045"/>
    <xdr:sp macro="" textlink="">
      <xdr:nvSpPr>
        <xdr:cNvPr id="179" name="維持補修費平均値テキスト"/>
        <xdr:cNvSpPr txBox="1"/>
      </xdr:nvSpPr>
      <xdr:spPr>
        <a:xfrm>
          <a:off x="4686300" y="13144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91232</xdr:rowOff>
    </xdr:from>
    <xdr:to>
      <xdr:col>24</xdr:col>
      <xdr:colOff>114300</xdr:colOff>
      <xdr:row>78</xdr:row>
      <xdr:rowOff>21382</xdr:rowOff>
    </xdr:to>
    <xdr:sp macro="" textlink="">
      <xdr:nvSpPr>
        <xdr:cNvPr id="180" name="フローチャート: 判断 179"/>
        <xdr:cNvSpPr/>
      </xdr:nvSpPr>
      <xdr:spPr>
        <a:xfrm>
          <a:off x="4584700" y="1329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91694</xdr:rowOff>
    </xdr:from>
    <xdr:to>
      <xdr:col>19</xdr:col>
      <xdr:colOff>177800</xdr:colOff>
      <xdr:row>78</xdr:row>
      <xdr:rowOff>102026</xdr:rowOff>
    </xdr:to>
    <xdr:cxnSp macro="">
      <xdr:nvCxnSpPr>
        <xdr:cNvPr id="181" name="直線コネクタ 180"/>
        <xdr:cNvCxnSpPr/>
      </xdr:nvCxnSpPr>
      <xdr:spPr>
        <a:xfrm flipV="1">
          <a:off x="2908300" y="13464794"/>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90043</xdr:rowOff>
    </xdr:from>
    <xdr:to>
      <xdr:col>20</xdr:col>
      <xdr:colOff>38100</xdr:colOff>
      <xdr:row>78</xdr:row>
      <xdr:rowOff>20193</xdr:rowOff>
    </xdr:to>
    <xdr:sp macro="" textlink="">
      <xdr:nvSpPr>
        <xdr:cNvPr id="182" name="フローチャート: 判断 181"/>
        <xdr:cNvSpPr/>
      </xdr:nvSpPr>
      <xdr:spPr>
        <a:xfrm>
          <a:off x="3746500" y="132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36720</xdr:rowOff>
    </xdr:from>
    <xdr:ext cx="469744" cy="259045"/>
    <xdr:sp macro="" textlink="">
      <xdr:nvSpPr>
        <xdr:cNvPr id="183" name="テキスト ボックス 182"/>
        <xdr:cNvSpPr txBox="1"/>
      </xdr:nvSpPr>
      <xdr:spPr>
        <a:xfrm>
          <a:off x="3562428" y="1306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101752</xdr:rowOff>
    </xdr:from>
    <xdr:to>
      <xdr:col>15</xdr:col>
      <xdr:colOff>50800</xdr:colOff>
      <xdr:row>78</xdr:row>
      <xdr:rowOff>102026</xdr:rowOff>
    </xdr:to>
    <xdr:cxnSp macro="">
      <xdr:nvCxnSpPr>
        <xdr:cNvPr id="184" name="直線コネクタ 183"/>
        <xdr:cNvCxnSpPr/>
      </xdr:nvCxnSpPr>
      <xdr:spPr>
        <a:xfrm>
          <a:off x="2019300" y="13474852"/>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83733</xdr:rowOff>
    </xdr:from>
    <xdr:to>
      <xdr:col>15</xdr:col>
      <xdr:colOff>101600</xdr:colOff>
      <xdr:row>78</xdr:row>
      <xdr:rowOff>13883</xdr:rowOff>
    </xdr:to>
    <xdr:sp macro="" textlink="">
      <xdr:nvSpPr>
        <xdr:cNvPr id="185" name="フローチャート: 判断 184"/>
        <xdr:cNvSpPr/>
      </xdr:nvSpPr>
      <xdr:spPr>
        <a:xfrm>
          <a:off x="28575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30410</xdr:rowOff>
    </xdr:from>
    <xdr:ext cx="469744" cy="259045"/>
    <xdr:sp macro="" textlink="">
      <xdr:nvSpPr>
        <xdr:cNvPr id="186" name="テキスト ボックス 185"/>
        <xdr:cNvSpPr txBox="1"/>
      </xdr:nvSpPr>
      <xdr:spPr>
        <a:xfrm>
          <a:off x="2673428" y="1306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101433</xdr:rowOff>
    </xdr:from>
    <xdr:to>
      <xdr:col>10</xdr:col>
      <xdr:colOff>114300</xdr:colOff>
      <xdr:row>78</xdr:row>
      <xdr:rowOff>101752</xdr:rowOff>
    </xdr:to>
    <xdr:cxnSp macro="">
      <xdr:nvCxnSpPr>
        <xdr:cNvPr id="187" name="直線コネクタ 186"/>
        <xdr:cNvCxnSpPr/>
      </xdr:nvCxnSpPr>
      <xdr:spPr>
        <a:xfrm>
          <a:off x="1130300" y="13474533"/>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98365</xdr:rowOff>
    </xdr:from>
    <xdr:to>
      <xdr:col>10</xdr:col>
      <xdr:colOff>165100</xdr:colOff>
      <xdr:row>78</xdr:row>
      <xdr:rowOff>28515</xdr:rowOff>
    </xdr:to>
    <xdr:sp macro="" textlink="">
      <xdr:nvSpPr>
        <xdr:cNvPr id="188" name="フローチャート: 判断 187"/>
        <xdr:cNvSpPr/>
      </xdr:nvSpPr>
      <xdr:spPr>
        <a:xfrm>
          <a:off x="1968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45042</xdr:rowOff>
    </xdr:from>
    <xdr:ext cx="469744" cy="259045"/>
    <xdr:sp macro="" textlink="">
      <xdr:nvSpPr>
        <xdr:cNvPr id="189" name="テキスト ボックス 188"/>
        <xdr:cNvSpPr txBox="1"/>
      </xdr:nvSpPr>
      <xdr:spPr>
        <a:xfrm>
          <a:off x="1784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106228</xdr:rowOff>
    </xdr:from>
    <xdr:to>
      <xdr:col>6</xdr:col>
      <xdr:colOff>38100</xdr:colOff>
      <xdr:row>78</xdr:row>
      <xdr:rowOff>36378</xdr:rowOff>
    </xdr:to>
    <xdr:sp macro="" textlink="">
      <xdr:nvSpPr>
        <xdr:cNvPr id="190" name="フローチャート: 判断 189"/>
        <xdr:cNvSpPr/>
      </xdr:nvSpPr>
      <xdr:spPr>
        <a:xfrm>
          <a:off x="1079500" y="1330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52905</xdr:rowOff>
    </xdr:from>
    <xdr:ext cx="469744" cy="259045"/>
    <xdr:sp macro="" textlink="">
      <xdr:nvSpPr>
        <xdr:cNvPr id="191" name="テキスト ボックス 190"/>
        <xdr:cNvSpPr txBox="1"/>
      </xdr:nvSpPr>
      <xdr:spPr>
        <a:xfrm>
          <a:off x="895428" y="1308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40483</xdr:rowOff>
    </xdr:from>
    <xdr:to>
      <xdr:col>24</xdr:col>
      <xdr:colOff>114300</xdr:colOff>
      <xdr:row>78</xdr:row>
      <xdr:rowOff>142083</xdr:rowOff>
    </xdr:to>
    <xdr:sp macro="" textlink="">
      <xdr:nvSpPr>
        <xdr:cNvPr id="197" name="楕円 196"/>
        <xdr:cNvSpPr/>
      </xdr:nvSpPr>
      <xdr:spPr>
        <a:xfrm>
          <a:off x="4584700" y="1341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126860</xdr:rowOff>
    </xdr:from>
    <xdr:ext cx="469744" cy="259045"/>
    <xdr:sp macro="" textlink="">
      <xdr:nvSpPr>
        <xdr:cNvPr id="198" name="維持補修費該当値テキスト"/>
        <xdr:cNvSpPr txBox="1"/>
      </xdr:nvSpPr>
      <xdr:spPr>
        <a:xfrm>
          <a:off x="4686300" y="13328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40894</xdr:rowOff>
    </xdr:from>
    <xdr:to>
      <xdr:col>20</xdr:col>
      <xdr:colOff>38100</xdr:colOff>
      <xdr:row>78</xdr:row>
      <xdr:rowOff>142494</xdr:rowOff>
    </xdr:to>
    <xdr:sp macro="" textlink="">
      <xdr:nvSpPr>
        <xdr:cNvPr id="199" name="楕円 198"/>
        <xdr:cNvSpPr/>
      </xdr:nvSpPr>
      <xdr:spPr>
        <a:xfrm>
          <a:off x="3746500" y="1341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133621</xdr:rowOff>
    </xdr:from>
    <xdr:ext cx="469744" cy="259045"/>
    <xdr:sp macro="" textlink="">
      <xdr:nvSpPr>
        <xdr:cNvPr id="200" name="テキスト ボックス 199"/>
        <xdr:cNvSpPr txBox="1"/>
      </xdr:nvSpPr>
      <xdr:spPr>
        <a:xfrm>
          <a:off x="3562428" y="1350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51226</xdr:rowOff>
    </xdr:from>
    <xdr:to>
      <xdr:col>15</xdr:col>
      <xdr:colOff>101600</xdr:colOff>
      <xdr:row>78</xdr:row>
      <xdr:rowOff>152826</xdr:rowOff>
    </xdr:to>
    <xdr:sp macro="" textlink="">
      <xdr:nvSpPr>
        <xdr:cNvPr id="201" name="楕円 200"/>
        <xdr:cNvSpPr/>
      </xdr:nvSpPr>
      <xdr:spPr>
        <a:xfrm>
          <a:off x="2857500" y="1342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143953</xdr:rowOff>
    </xdr:from>
    <xdr:ext cx="378565" cy="259045"/>
    <xdr:sp macro="" textlink="">
      <xdr:nvSpPr>
        <xdr:cNvPr id="202" name="テキスト ボックス 201"/>
        <xdr:cNvSpPr txBox="1"/>
      </xdr:nvSpPr>
      <xdr:spPr>
        <a:xfrm>
          <a:off x="2719017" y="13517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50952</xdr:rowOff>
    </xdr:from>
    <xdr:to>
      <xdr:col>10</xdr:col>
      <xdr:colOff>165100</xdr:colOff>
      <xdr:row>78</xdr:row>
      <xdr:rowOff>152552</xdr:rowOff>
    </xdr:to>
    <xdr:sp macro="" textlink="">
      <xdr:nvSpPr>
        <xdr:cNvPr id="203" name="楕円 202"/>
        <xdr:cNvSpPr/>
      </xdr:nvSpPr>
      <xdr:spPr>
        <a:xfrm>
          <a:off x="1968500" y="1342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143679</xdr:rowOff>
    </xdr:from>
    <xdr:ext cx="378565" cy="259045"/>
    <xdr:sp macro="" textlink="">
      <xdr:nvSpPr>
        <xdr:cNvPr id="204" name="テキスト ボックス 203"/>
        <xdr:cNvSpPr txBox="1"/>
      </xdr:nvSpPr>
      <xdr:spPr>
        <a:xfrm>
          <a:off x="1830017" y="13516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50633</xdr:rowOff>
    </xdr:from>
    <xdr:to>
      <xdr:col>6</xdr:col>
      <xdr:colOff>38100</xdr:colOff>
      <xdr:row>78</xdr:row>
      <xdr:rowOff>152233</xdr:rowOff>
    </xdr:to>
    <xdr:sp macro="" textlink="">
      <xdr:nvSpPr>
        <xdr:cNvPr id="205" name="楕円 204"/>
        <xdr:cNvSpPr/>
      </xdr:nvSpPr>
      <xdr:spPr>
        <a:xfrm>
          <a:off x="1079500" y="1342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143360</xdr:rowOff>
    </xdr:from>
    <xdr:ext cx="378565" cy="259045"/>
    <xdr:sp macro="" textlink="">
      <xdr:nvSpPr>
        <xdr:cNvPr id="206" name="テキスト ボックス 205"/>
        <xdr:cNvSpPr txBox="1"/>
      </xdr:nvSpPr>
      <xdr:spPr>
        <a:xfrm>
          <a:off x="941017" y="13516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36843</xdr:rowOff>
    </xdr:from>
    <xdr:to>
      <xdr:col>24</xdr:col>
      <xdr:colOff>62865</xdr:colOff>
      <xdr:row>99</xdr:row>
      <xdr:rowOff>48679</xdr:rowOff>
    </xdr:to>
    <xdr:cxnSp macro="">
      <xdr:nvCxnSpPr>
        <xdr:cNvPr id="231" name="直線コネクタ 230"/>
        <xdr:cNvCxnSpPr/>
      </xdr:nvCxnSpPr>
      <xdr:spPr>
        <a:xfrm flipV="1">
          <a:off x="4633595" y="15638793"/>
          <a:ext cx="1270" cy="138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52506</xdr:rowOff>
    </xdr:from>
    <xdr:ext cx="534377" cy="259045"/>
    <xdr:sp macro="" textlink="">
      <xdr:nvSpPr>
        <xdr:cNvPr id="232" name="扶助費最小値テキスト"/>
        <xdr:cNvSpPr txBox="1"/>
      </xdr:nvSpPr>
      <xdr:spPr>
        <a:xfrm>
          <a:off x="4686300" y="1702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48679</xdr:rowOff>
    </xdr:from>
    <xdr:to>
      <xdr:col>24</xdr:col>
      <xdr:colOff>152400</xdr:colOff>
      <xdr:row>99</xdr:row>
      <xdr:rowOff>48679</xdr:rowOff>
    </xdr:to>
    <xdr:cxnSp macro="">
      <xdr:nvCxnSpPr>
        <xdr:cNvPr id="233" name="直線コネクタ 232"/>
        <xdr:cNvCxnSpPr/>
      </xdr:nvCxnSpPr>
      <xdr:spPr>
        <a:xfrm>
          <a:off x="4546600" y="17022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154970</xdr:rowOff>
    </xdr:from>
    <xdr:ext cx="599010" cy="259045"/>
    <xdr:sp macro="" textlink="">
      <xdr:nvSpPr>
        <xdr:cNvPr id="234" name="扶助費最大値テキスト"/>
        <xdr:cNvSpPr txBox="1"/>
      </xdr:nvSpPr>
      <xdr:spPr>
        <a:xfrm>
          <a:off x="4686300" y="1541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36843</xdr:rowOff>
    </xdr:from>
    <xdr:to>
      <xdr:col>24</xdr:col>
      <xdr:colOff>152400</xdr:colOff>
      <xdr:row>91</xdr:row>
      <xdr:rowOff>36843</xdr:rowOff>
    </xdr:to>
    <xdr:cxnSp macro="">
      <xdr:nvCxnSpPr>
        <xdr:cNvPr id="235" name="直線コネクタ 234"/>
        <xdr:cNvCxnSpPr/>
      </xdr:nvCxnSpPr>
      <xdr:spPr>
        <a:xfrm>
          <a:off x="4546600" y="15638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14987</xdr:rowOff>
    </xdr:from>
    <xdr:to>
      <xdr:col>24</xdr:col>
      <xdr:colOff>63500</xdr:colOff>
      <xdr:row>97</xdr:row>
      <xdr:rowOff>81483</xdr:rowOff>
    </xdr:to>
    <xdr:cxnSp macro="">
      <xdr:nvCxnSpPr>
        <xdr:cNvPr id="236" name="直線コネクタ 235"/>
        <xdr:cNvCxnSpPr/>
      </xdr:nvCxnSpPr>
      <xdr:spPr>
        <a:xfrm flipV="1">
          <a:off x="3797300" y="16645637"/>
          <a:ext cx="838200" cy="6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75113</xdr:rowOff>
    </xdr:from>
    <xdr:ext cx="534377" cy="259045"/>
    <xdr:sp macro="" textlink="">
      <xdr:nvSpPr>
        <xdr:cNvPr id="237" name="扶助費平均値テキスト"/>
        <xdr:cNvSpPr txBox="1"/>
      </xdr:nvSpPr>
      <xdr:spPr>
        <a:xfrm>
          <a:off x="4686300" y="16362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52236</xdr:rowOff>
    </xdr:from>
    <xdr:to>
      <xdr:col>24</xdr:col>
      <xdr:colOff>114300</xdr:colOff>
      <xdr:row>96</xdr:row>
      <xdr:rowOff>153836</xdr:rowOff>
    </xdr:to>
    <xdr:sp macro="" textlink="">
      <xdr:nvSpPr>
        <xdr:cNvPr id="238" name="フローチャート: 判断 237"/>
        <xdr:cNvSpPr/>
      </xdr:nvSpPr>
      <xdr:spPr>
        <a:xfrm>
          <a:off x="4584700" y="1651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69304</xdr:rowOff>
    </xdr:from>
    <xdr:to>
      <xdr:col>19</xdr:col>
      <xdr:colOff>177800</xdr:colOff>
      <xdr:row>97</xdr:row>
      <xdr:rowOff>81483</xdr:rowOff>
    </xdr:to>
    <xdr:cxnSp macro="">
      <xdr:nvCxnSpPr>
        <xdr:cNvPr id="239" name="直線コネクタ 238"/>
        <xdr:cNvCxnSpPr/>
      </xdr:nvCxnSpPr>
      <xdr:spPr>
        <a:xfrm>
          <a:off x="2908300" y="16699954"/>
          <a:ext cx="889000" cy="1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114985</xdr:rowOff>
    </xdr:from>
    <xdr:to>
      <xdr:col>20</xdr:col>
      <xdr:colOff>38100</xdr:colOff>
      <xdr:row>97</xdr:row>
      <xdr:rowOff>45135</xdr:rowOff>
    </xdr:to>
    <xdr:sp macro="" textlink="">
      <xdr:nvSpPr>
        <xdr:cNvPr id="240" name="フローチャート: 判断 239"/>
        <xdr:cNvSpPr/>
      </xdr:nvSpPr>
      <xdr:spPr>
        <a:xfrm>
          <a:off x="3746500" y="1657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61662</xdr:rowOff>
    </xdr:from>
    <xdr:ext cx="534377" cy="259045"/>
    <xdr:sp macro="" textlink="">
      <xdr:nvSpPr>
        <xdr:cNvPr id="241" name="テキスト ボックス 240"/>
        <xdr:cNvSpPr txBox="1"/>
      </xdr:nvSpPr>
      <xdr:spPr>
        <a:xfrm>
          <a:off x="3530111" y="1634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69304</xdr:rowOff>
    </xdr:from>
    <xdr:to>
      <xdr:col>15</xdr:col>
      <xdr:colOff>50800</xdr:colOff>
      <xdr:row>97</xdr:row>
      <xdr:rowOff>124676</xdr:rowOff>
    </xdr:to>
    <xdr:cxnSp macro="">
      <xdr:nvCxnSpPr>
        <xdr:cNvPr id="242" name="直線コネクタ 241"/>
        <xdr:cNvCxnSpPr/>
      </xdr:nvCxnSpPr>
      <xdr:spPr>
        <a:xfrm flipV="1">
          <a:off x="2019300" y="16699954"/>
          <a:ext cx="889000" cy="5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112674</xdr:rowOff>
    </xdr:from>
    <xdr:to>
      <xdr:col>15</xdr:col>
      <xdr:colOff>101600</xdr:colOff>
      <xdr:row>97</xdr:row>
      <xdr:rowOff>42824</xdr:rowOff>
    </xdr:to>
    <xdr:sp macro="" textlink="">
      <xdr:nvSpPr>
        <xdr:cNvPr id="243" name="フローチャート: 判断 242"/>
        <xdr:cNvSpPr/>
      </xdr:nvSpPr>
      <xdr:spPr>
        <a:xfrm>
          <a:off x="2857500" y="1657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59351</xdr:rowOff>
    </xdr:from>
    <xdr:ext cx="534377" cy="259045"/>
    <xdr:sp macro="" textlink="">
      <xdr:nvSpPr>
        <xdr:cNvPr id="244" name="テキスト ボックス 243"/>
        <xdr:cNvSpPr txBox="1"/>
      </xdr:nvSpPr>
      <xdr:spPr>
        <a:xfrm>
          <a:off x="2641111" y="1634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124676</xdr:rowOff>
    </xdr:from>
    <xdr:to>
      <xdr:col>10</xdr:col>
      <xdr:colOff>114300</xdr:colOff>
      <xdr:row>97</xdr:row>
      <xdr:rowOff>157950</xdr:rowOff>
    </xdr:to>
    <xdr:cxnSp macro="">
      <xdr:nvCxnSpPr>
        <xdr:cNvPr id="245" name="直線コネクタ 244"/>
        <xdr:cNvCxnSpPr/>
      </xdr:nvCxnSpPr>
      <xdr:spPr>
        <a:xfrm flipV="1">
          <a:off x="1130300" y="16755326"/>
          <a:ext cx="889000" cy="3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142570</xdr:rowOff>
    </xdr:from>
    <xdr:to>
      <xdr:col>10</xdr:col>
      <xdr:colOff>165100</xdr:colOff>
      <xdr:row>97</xdr:row>
      <xdr:rowOff>72720</xdr:rowOff>
    </xdr:to>
    <xdr:sp macro="" textlink="">
      <xdr:nvSpPr>
        <xdr:cNvPr id="246" name="フローチャート: 判断 245"/>
        <xdr:cNvSpPr/>
      </xdr:nvSpPr>
      <xdr:spPr>
        <a:xfrm>
          <a:off x="1968500" y="1660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89247</xdr:rowOff>
    </xdr:from>
    <xdr:ext cx="534377" cy="259045"/>
    <xdr:sp macro="" textlink="">
      <xdr:nvSpPr>
        <xdr:cNvPr id="247" name="テキスト ボックス 246"/>
        <xdr:cNvSpPr txBox="1"/>
      </xdr:nvSpPr>
      <xdr:spPr>
        <a:xfrm>
          <a:off x="1752111" y="1637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10440</xdr:rowOff>
    </xdr:from>
    <xdr:to>
      <xdr:col>6</xdr:col>
      <xdr:colOff>38100</xdr:colOff>
      <xdr:row>97</xdr:row>
      <xdr:rowOff>112040</xdr:rowOff>
    </xdr:to>
    <xdr:sp macro="" textlink="">
      <xdr:nvSpPr>
        <xdr:cNvPr id="248" name="フローチャート: 判断 247"/>
        <xdr:cNvSpPr/>
      </xdr:nvSpPr>
      <xdr:spPr>
        <a:xfrm>
          <a:off x="1079500" y="1664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128567</xdr:rowOff>
    </xdr:from>
    <xdr:ext cx="534377" cy="259045"/>
    <xdr:sp macro="" textlink="">
      <xdr:nvSpPr>
        <xdr:cNvPr id="249" name="テキスト ボックス 248"/>
        <xdr:cNvSpPr txBox="1"/>
      </xdr:nvSpPr>
      <xdr:spPr>
        <a:xfrm>
          <a:off x="863111" y="1641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135637</xdr:rowOff>
    </xdr:from>
    <xdr:to>
      <xdr:col>24</xdr:col>
      <xdr:colOff>114300</xdr:colOff>
      <xdr:row>97</xdr:row>
      <xdr:rowOff>65787</xdr:rowOff>
    </xdr:to>
    <xdr:sp macro="" textlink="">
      <xdr:nvSpPr>
        <xdr:cNvPr id="255" name="楕円 254"/>
        <xdr:cNvSpPr/>
      </xdr:nvSpPr>
      <xdr:spPr>
        <a:xfrm>
          <a:off x="4584700" y="1659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114064</xdr:rowOff>
    </xdr:from>
    <xdr:ext cx="534377" cy="259045"/>
    <xdr:sp macro="" textlink="">
      <xdr:nvSpPr>
        <xdr:cNvPr id="256" name="扶助費該当値テキスト"/>
        <xdr:cNvSpPr txBox="1"/>
      </xdr:nvSpPr>
      <xdr:spPr>
        <a:xfrm>
          <a:off x="4686300" y="1657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30683</xdr:rowOff>
    </xdr:from>
    <xdr:to>
      <xdr:col>20</xdr:col>
      <xdr:colOff>38100</xdr:colOff>
      <xdr:row>97</xdr:row>
      <xdr:rowOff>132283</xdr:rowOff>
    </xdr:to>
    <xdr:sp macro="" textlink="">
      <xdr:nvSpPr>
        <xdr:cNvPr id="257" name="楕円 256"/>
        <xdr:cNvSpPr/>
      </xdr:nvSpPr>
      <xdr:spPr>
        <a:xfrm>
          <a:off x="3746500" y="1666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123410</xdr:rowOff>
    </xdr:from>
    <xdr:ext cx="534377" cy="259045"/>
    <xdr:sp macro="" textlink="">
      <xdr:nvSpPr>
        <xdr:cNvPr id="258" name="テキスト ボックス 257"/>
        <xdr:cNvSpPr txBox="1"/>
      </xdr:nvSpPr>
      <xdr:spPr>
        <a:xfrm>
          <a:off x="3530111" y="1675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18504</xdr:rowOff>
    </xdr:from>
    <xdr:to>
      <xdr:col>15</xdr:col>
      <xdr:colOff>101600</xdr:colOff>
      <xdr:row>97</xdr:row>
      <xdr:rowOff>120104</xdr:rowOff>
    </xdr:to>
    <xdr:sp macro="" textlink="">
      <xdr:nvSpPr>
        <xdr:cNvPr id="259" name="楕円 258"/>
        <xdr:cNvSpPr/>
      </xdr:nvSpPr>
      <xdr:spPr>
        <a:xfrm>
          <a:off x="2857500" y="1664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111231</xdr:rowOff>
    </xdr:from>
    <xdr:ext cx="534377" cy="259045"/>
    <xdr:sp macro="" textlink="">
      <xdr:nvSpPr>
        <xdr:cNvPr id="260" name="テキスト ボックス 259"/>
        <xdr:cNvSpPr txBox="1"/>
      </xdr:nvSpPr>
      <xdr:spPr>
        <a:xfrm>
          <a:off x="2641111" y="1674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73876</xdr:rowOff>
    </xdr:from>
    <xdr:to>
      <xdr:col>10</xdr:col>
      <xdr:colOff>165100</xdr:colOff>
      <xdr:row>98</xdr:row>
      <xdr:rowOff>4026</xdr:rowOff>
    </xdr:to>
    <xdr:sp macro="" textlink="">
      <xdr:nvSpPr>
        <xdr:cNvPr id="261" name="楕円 260"/>
        <xdr:cNvSpPr/>
      </xdr:nvSpPr>
      <xdr:spPr>
        <a:xfrm>
          <a:off x="1968500" y="1670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166603</xdr:rowOff>
    </xdr:from>
    <xdr:ext cx="534377" cy="259045"/>
    <xdr:sp macro="" textlink="">
      <xdr:nvSpPr>
        <xdr:cNvPr id="262" name="テキスト ボックス 261"/>
        <xdr:cNvSpPr txBox="1"/>
      </xdr:nvSpPr>
      <xdr:spPr>
        <a:xfrm>
          <a:off x="1752111" y="1679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107150</xdr:rowOff>
    </xdr:from>
    <xdr:to>
      <xdr:col>6</xdr:col>
      <xdr:colOff>38100</xdr:colOff>
      <xdr:row>98</xdr:row>
      <xdr:rowOff>37300</xdr:rowOff>
    </xdr:to>
    <xdr:sp macro="" textlink="">
      <xdr:nvSpPr>
        <xdr:cNvPr id="263" name="楕円 262"/>
        <xdr:cNvSpPr/>
      </xdr:nvSpPr>
      <xdr:spPr>
        <a:xfrm>
          <a:off x="1079500" y="1673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28427</xdr:rowOff>
    </xdr:from>
    <xdr:ext cx="534377" cy="259045"/>
    <xdr:sp macro="" textlink="">
      <xdr:nvSpPr>
        <xdr:cNvPr id="264" name="テキスト ボックス 263"/>
        <xdr:cNvSpPr txBox="1"/>
      </xdr:nvSpPr>
      <xdr:spPr>
        <a:xfrm>
          <a:off x="863111" y="1683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5" name="直線コネクタ 274"/>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6" name="テキスト ボックス 275"/>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7" name="直線コネクタ 276"/>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8" name="テキスト ボックス 277"/>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9" name="直線コネクタ 278"/>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80" name="テキスト ボックス 279"/>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83" name="直線コネクタ 282"/>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54627</xdr:rowOff>
    </xdr:from>
    <xdr:ext cx="531299" cy="259045"/>
    <xdr:sp macro="" textlink="">
      <xdr:nvSpPr>
        <xdr:cNvPr id="284" name="テキスト ボックス 283"/>
        <xdr:cNvSpPr txBox="1"/>
      </xdr:nvSpPr>
      <xdr:spPr>
        <a:xfrm>
          <a:off x="6072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7" name="直線コネクタ 286"/>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8" name="テキスト ボックス 287"/>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63933</xdr:rowOff>
    </xdr:from>
    <xdr:to>
      <xdr:col>54</xdr:col>
      <xdr:colOff>189865</xdr:colOff>
      <xdr:row>38</xdr:row>
      <xdr:rowOff>116983</xdr:rowOff>
    </xdr:to>
    <xdr:cxnSp macro="">
      <xdr:nvCxnSpPr>
        <xdr:cNvPr id="292" name="直線コネクタ 291"/>
        <xdr:cNvCxnSpPr/>
      </xdr:nvCxnSpPr>
      <xdr:spPr>
        <a:xfrm flipV="1">
          <a:off x="10475595" y="5207433"/>
          <a:ext cx="1270" cy="142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120810</xdr:rowOff>
    </xdr:from>
    <xdr:ext cx="534377" cy="259045"/>
    <xdr:sp macro="" textlink="">
      <xdr:nvSpPr>
        <xdr:cNvPr id="293" name="補助費等最小値テキスト"/>
        <xdr:cNvSpPr txBox="1"/>
      </xdr:nvSpPr>
      <xdr:spPr>
        <a:xfrm>
          <a:off x="10528300" y="663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116983</xdr:rowOff>
    </xdr:from>
    <xdr:to>
      <xdr:col>55</xdr:col>
      <xdr:colOff>88900</xdr:colOff>
      <xdr:row>38</xdr:row>
      <xdr:rowOff>116983</xdr:rowOff>
    </xdr:to>
    <xdr:cxnSp macro="">
      <xdr:nvCxnSpPr>
        <xdr:cNvPr id="294" name="直線コネクタ 293"/>
        <xdr:cNvCxnSpPr/>
      </xdr:nvCxnSpPr>
      <xdr:spPr>
        <a:xfrm>
          <a:off x="10388600" y="6632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10610</xdr:rowOff>
    </xdr:from>
    <xdr:ext cx="599010" cy="259045"/>
    <xdr:sp macro="" textlink="">
      <xdr:nvSpPr>
        <xdr:cNvPr id="295" name="補助費等最大値テキスト"/>
        <xdr:cNvSpPr txBox="1"/>
      </xdr:nvSpPr>
      <xdr:spPr>
        <a:xfrm>
          <a:off x="10528300" y="4982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63933</xdr:rowOff>
    </xdr:from>
    <xdr:to>
      <xdr:col>55</xdr:col>
      <xdr:colOff>88900</xdr:colOff>
      <xdr:row>30</xdr:row>
      <xdr:rowOff>63933</xdr:rowOff>
    </xdr:to>
    <xdr:cxnSp macro="">
      <xdr:nvCxnSpPr>
        <xdr:cNvPr id="296" name="直線コネクタ 295"/>
        <xdr:cNvCxnSpPr/>
      </xdr:nvCxnSpPr>
      <xdr:spPr>
        <a:xfrm>
          <a:off x="10388600" y="520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52746</xdr:rowOff>
    </xdr:from>
    <xdr:to>
      <xdr:col>55</xdr:col>
      <xdr:colOff>0</xdr:colOff>
      <xdr:row>37</xdr:row>
      <xdr:rowOff>84336</xdr:rowOff>
    </xdr:to>
    <xdr:cxnSp macro="">
      <xdr:nvCxnSpPr>
        <xdr:cNvPr id="297" name="直線コネクタ 296"/>
        <xdr:cNvCxnSpPr/>
      </xdr:nvCxnSpPr>
      <xdr:spPr>
        <a:xfrm flipV="1">
          <a:off x="9639300" y="6396396"/>
          <a:ext cx="838200" cy="3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167555</xdr:rowOff>
    </xdr:from>
    <xdr:ext cx="534377" cy="259045"/>
    <xdr:sp macro="" textlink="">
      <xdr:nvSpPr>
        <xdr:cNvPr id="298" name="補助費等平均値テキスト"/>
        <xdr:cNvSpPr txBox="1"/>
      </xdr:nvSpPr>
      <xdr:spPr>
        <a:xfrm>
          <a:off x="10528300" y="5996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144678</xdr:rowOff>
    </xdr:from>
    <xdr:to>
      <xdr:col>55</xdr:col>
      <xdr:colOff>50800</xdr:colOff>
      <xdr:row>36</xdr:row>
      <xdr:rowOff>74828</xdr:rowOff>
    </xdr:to>
    <xdr:sp macro="" textlink="">
      <xdr:nvSpPr>
        <xdr:cNvPr id="299" name="フローチャート: 判断 298"/>
        <xdr:cNvSpPr/>
      </xdr:nvSpPr>
      <xdr:spPr>
        <a:xfrm>
          <a:off x="10426700" y="614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84336</xdr:rowOff>
    </xdr:from>
    <xdr:to>
      <xdr:col>50</xdr:col>
      <xdr:colOff>114300</xdr:colOff>
      <xdr:row>37</xdr:row>
      <xdr:rowOff>84707</xdr:rowOff>
    </xdr:to>
    <xdr:cxnSp macro="">
      <xdr:nvCxnSpPr>
        <xdr:cNvPr id="300" name="直線コネクタ 299"/>
        <xdr:cNvCxnSpPr/>
      </xdr:nvCxnSpPr>
      <xdr:spPr>
        <a:xfrm flipV="1">
          <a:off x="8750300" y="6427986"/>
          <a:ext cx="889000" cy="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31250</xdr:rowOff>
    </xdr:from>
    <xdr:to>
      <xdr:col>50</xdr:col>
      <xdr:colOff>165100</xdr:colOff>
      <xdr:row>36</xdr:row>
      <xdr:rowOff>132850</xdr:rowOff>
    </xdr:to>
    <xdr:sp macro="" textlink="">
      <xdr:nvSpPr>
        <xdr:cNvPr id="301" name="フローチャート: 判断 300"/>
        <xdr:cNvSpPr/>
      </xdr:nvSpPr>
      <xdr:spPr>
        <a:xfrm>
          <a:off x="9588500" y="6203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149377</xdr:rowOff>
    </xdr:from>
    <xdr:ext cx="534377" cy="259045"/>
    <xdr:sp macro="" textlink="">
      <xdr:nvSpPr>
        <xdr:cNvPr id="302" name="テキスト ボックス 301"/>
        <xdr:cNvSpPr txBox="1"/>
      </xdr:nvSpPr>
      <xdr:spPr>
        <a:xfrm>
          <a:off x="9372111" y="597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69334</xdr:rowOff>
    </xdr:from>
    <xdr:to>
      <xdr:col>45</xdr:col>
      <xdr:colOff>177800</xdr:colOff>
      <xdr:row>37</xdr:row>
      <xdr:rowOff>84707</xdr:rowOff>
    </xdr:to>
    <xdr:cxnSp macro="">
      <xdr:nvCxnSpPr>
        <xdr:cNvPr id="303" name="直線コネクタ 302"/>
        <xdr:cNvCxnSpPr/>
      </xdr:nvCxnSpPr>
      <xdr:spPr>
        <a:xfrm>
          <a:off x="7861300" y="6412984"/>
          <a:ext cx="889000" cy="1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41994</xdr:rowOff>
    </xdr:from>
    <xdr:to>
      <xdr:col>46</xdr:col>
      <xdr:colOff>38100</xdr:colOff>
      <xdr:row>36</xdr:row>
      <xdr:rowOff>143594</xdr:rowOff>
    </xdr:to>
    <xdr:sp macro="" textlink="">
      <xdr:nvSpPr>
        <xdr:cNvPr id="304" name="フローチャート: 判断 303"/>
        <xdr:cNvSpPr/>
      </xdr:nvSpPr>
      <xdr:spPr>
        <a:xfrm>
          <a:off x="8699500" y="62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160121</xdr:rowOff>
    </xdr:from>
    <xdr:ext cx="534377" cy="259045"/>
    <xdr:sp macro="" textlink="">
      <xdr:nvSpPr>
        <xdr:cNvPr id="305" name="テキスト ボックス 304"/>
        <xdr:cNvSpPr txBox="1"/>
      </xdr:nvSpPr>
      <xdr:spPr>
        <a:xfrm>
          <a:off x="8483111" y="598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5040</xdr:rowOff>
    </xdr:from>
    <xdr:to>
      <xdr:col>41</xdr:col>
      <xdr:colOff>50800</xdr:colOff>
      <xdr:row>37</xdr:row>
      <xdr:rowOff>69334</xdr:rowOff>
    </xdr:to>
    <xdr:cxnSp macro="">
      <xdr:nvCxnSpPr>
        <xdr:cNvPr id="306" name="直線コネクタ 305"/>
        <xdr:cNvCxnSpPr/>
      </xdr:nvCxnSpPr>
      <xdr:spPr>
        <a:xfrm>
          <a:off x="6972300" y="6348690"/>
          <a:ext cx="889000" cy="6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57667</xdr:rowOff>
    </xdr:from>
    <xdr:to>
      <xdr:col>41</xdr:col>
      <xdr:colOff>101600</xdr:colOff>
      <xdr:row>36</xdr:row>
      <xdr:rowOff>159267</xdr:rowOff>
    </xdr:to>
    <xdr:sp macro="" textlink="">
      <xdr:nvSpPr>
        <xdr:cNvPr id="307" name="フローチャート: 判断 306"/>
        <xdr:cNvSpPr/>
      </xdr:nvSpPr>
      <xdr:spPr>
        <a:xfrm>
          <a:off x="7810500" y="622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4344</xdr:rowOff>
    </xdr:from>
    <xdr:ext cx="534377" cy="259045"/>
    <xdr:sp macro="" textlink="">
      <xdr:nvSpPr>
        <xdr:cNvPr id="308" name="テキスト ボックス 307"/>
        <xdr:cNvSpPr txBox="1"/>
      </xdr:nvSpPr>
      <xdr:spPr>
        <a:xfrm>
          <a:off x="7594111" y="600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71812</xdr:rowOff>
    </xdr:from>
    <xdr:to>
      <xdr:col>36</xdr:col>
      <xdr:colOff>165100</xdr:colOff>
      <xdr:row>37</xdr:row>
      <xdr:rowOff>1962</xdr:rowOff>
    </xdr:to>
    <xdr:sp macro="" textlink="">
      <xdr:nvSpPr>
        <xdr:cNvPr id="309" name="フローチャート: 判断 308"/>
        <xdr:cNvSpPr/>
      </xdr:nvSpPr>
      <xdr:spPr>
        <a:xfrm>
          <a:off x="6921500" y="624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18489</xdr:rowOff>
    </xdr:from>
    <xdr:ext cx="534377" cy="259045"/>
    <xdr:sp macro="" textlink="">
      <xdr:nvSpPr>
        <xdr:cNvPr id="310" name="テキスト ボックス 309"/>
        <xdr:cNvSpPr txBox="1"/>
      </xdr:nvSpPr>
      <xdr:spPr>
        <a:xfrm>
          <a:off x="6705111" y="601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1946</xdr:rowOff>
    </xdr:from>
    <xdr:to>
      <xdr:col>55</xdr:col>
      <xdr:colOff>50800</xdr:colOff>
      <xdr:row>37</xdr:row>
      <xdr:rowOff>103546</xdr:rowOff>
    </xdr:to>
    <xdr:sp macro="" textlink="">
      <xdr:nvSpPr>
        <xdr:cNvPr id="316" name="楕円 315"/>
        <xdr:cNvSpPr/>
      </xdr:nvSpPr>
      <xdr:spPr>
        <a:xfrm>
          <a:off x="10426700" y="634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151823</xdr:rowOff>
    </xdr:from>
    <xdr:ext cx="534377" cy="259045"/>
    <xdr:sp macro="" textlink="">
      <xdr:nvSpPr>
        <xdr:cNvPr id="317" name="補助費等該当値テキスト"/>
        <xdr:cNvSpPr txBox="1"/>
      </xdr:nvSpPr>
      <xdr:spPr>
        <a:xfrm>
          <a:off x="10528300" y="632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33536</xdr:rowOff>
    </xdr:from>
    <xdr:to>
      <xdr:col>50</xdr:col>
      <xdr:colOff>165100</xdr:colOff>
      <xdr:row>37</xdr:row>
      <xdr:rowOff>135136</xdr:rowOff>
    </xdr:to>
    <xdr:sp macro="" textlink="">
      <xdr:nvSpPr>
        <xdr:cNvPr id="318" name="楕円 317"/>
        <xdr:cNvSpPr/>
      </xdr:nvSpPr>
      <xdr:spPr>
        <a:xfrm>
          <a:off x="9588500" y="637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126263</xdr:rowOff>
    </xdr:from>
    <xdr:ext cx="534377" cy="259045"/>
    <xdr:sp macro="" textlink="">
      <xdr:nvSpPr>
        <xdr:cNvPr id="319" name="テキスト ボックス 318"/>
        <xdr:cNvSpPr txBox="1"/>
      </xdr:nvSpPr>
      <xdr:spPr>
        <a:xfrm>
          <a:off x="9372111" y="646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33907</xdr:rowOff>
    </xdr:from>
    <xdr:to>
      <xdr:col>46</xdr:col>
      <xdr:colOff>38100</xdr:colOff>
      <xdr:row>37</xdr:row>
      <xdr:rowOff>135507</xdr:rowOff>
    </xdr:to>
    <xdr:sp macro="" textlink="">
      <xdr:nvSpPr>
        <xdr:cNvPr id="320" name="楕円 319"/>
        <xdr:cNvSpPr/>
      </xdr:nvSpPr>
      <xdr:spPr>
        <a:xfrm>
          <a:off x="8699500" y="637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126634</xdr:rowOff>
    </xdr:from>
    <xdr:ext cx="534377" cy="259045"/>
    <xdr:sp macro="" textlink="">
      <xdr:nvSpPr>
        <xdr:cNvPr id="321" name="テキスト ボックス 320"/>
        <xdr:cNvSpPr txBox="1"/>
      </xdr:nvSpPr>
      <xdr:spPr>
        <a:xfrm>
          <a:off x="8483111" y="647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18534</xdr:rowOff>
    </xdr:from>
    <xdr:to>
      <xdr:col>41</xdr:col>
      <xdr:colOff>101600</xdr:colOff>
      <xdr:row>37</xdr:row>
      <xdr:rowOff>120134</xdr:rowOff>
    </xdr:to>
    <xdr:sp macro="" textlink="">
      <xdr:nvSpPr>
        <xdr:cNvPr id="322" name="楕円 321"/>
        <xdr:cNvSpPr/>
      </xdr:nvSpPr>
      <xdr:spPr>
        <a:xfrm>
          <a:off x="7810500" y="636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111261</xdr:rowOff>
    </xdr:from>
    <xdr:ext cx="534377" cy="259045"/>
    <xdr:sp macro="" textlink="">
      <xdr:nvSpPr>
        <xdr:cNvPr id="323" name="テキスト ボックス 322"/>
        <xdr:cNvSpPr txBox="1"/>
      </xdr:nvSpPr>
      <xdr:spPr>
        <a:xfrm>
          <a:off x="7594111" y="645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125690</xdr:rowOff>
    </xdr:from>
    <xdr:to>
      <xdr:col>36</xdr:col>
      <xdr:colOff>165100</xdr:colOff>
      <xdr:row>37</xdr:row>
      <xdr:rowOff>55840</xdr:rowOff>
    </xdr:to>
    <xdr:sp macro="" textlink="">
      <xdr:nvSpPr>
        <xdr:cNvPr id="324" name="楕円 323"/>
        <xdr:cNvSpPr/>
      </xdr:nvSpPr>
      <xdr:spPr>
        <a:xfrm>
          <a:off x="6921500" y="629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46967</xdr:rowOff>
    </xdr:from>
    <xdr:ext cx="534377" cy="259045"/>
    <xdr:sp macro="" textlink="">
      <xdr:nvSpPr>
        <xdr:cNvPr id="325" name="テキスト ボックス 324"/>
        <xdr:cNvSpPr txBox="1"/>
      </xdr:nvSpPr>
      <xdr:spPr>
        <a:xfrm>
          <a:off x="6705111" y="639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107506</xdr:rowOff>
    </xdr:from>
    <xdr:to>
      <xdr:col>54</xdr:col>
      <xdr:colOff>189865</xdr:colOff>
      <xdr:row>59</xdr:row>
      <xdr:rowOff>8651</xdr:rowOff>
    </xdr:to>
    <xdr:cxnSp macro="">
      <xdr:nvCxnSpPr>
        <xdr:cNvPr id="349" name="直線コネクタ 348"/>
        <xdr:cNvCxnSpPr/>
      </xdr:nvCxnSpPr>
      <xdr:spPr>
        <a:xfrm flipV="1">
          <a:off x="10475595" y="8851456"/>
          <a:ext cx="1270" cy="1272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12478</xdr:rowOff>
    </xdr:from>
    <xdr:ext cx="469744" cy="259045"/>
    <xdr:sp macro="" textlink="">
      <xdr:nvSpPr>
        <xdr:cNvPr id="350" name="普通建設事業費最小値テキスト"/>
        <xdr:cNvSpPr txBox="1"/>
      </xdr:nvSpPr>
      <xdr:spPr>
        <a:xfrm>
          <a:off x="10528300" y="1012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8651</xdr:rowOff>
    </xdr:from>
    <xdr:to>
      <xdr:col>55</xdr:col>
      <xdr:colOff>88900</xdr:colOff>
      <xdr:row>59</xdr:row>
      <xdr:rowOff>8651</xdr:rowOff>
    </xdr:to>
    <xdr:cxnSp macro="">
      <xdr:nvCxnSpPr>
        <xdr:cNvPr id="351" name="直線コネクタ 350"/>
        <xdr:cNvCxnSpPr/>
      </xdr:nvCxnSpPr>
      <xdr:spPr>
        <a:xfrm>
          <a:off x="10388600" y="10124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54183</xdr:rowOff>
    </xdr:from>
    <xdr:ext cx="599010" cy="259045"/>
    <xdr:sp macro="" textlink="">
      <xdr:nvSpPr>
        <xdr:cNvPr id="352" name="普通建設事業費最大値テキスト"/>
        <xdr:cNvSpPr txBox="1"/>
      </xdr:nvSpPr>
      <xdr:spPr>
        <a:xfrm>
          <a:off x="10528300" y="8626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107506</xdr:rowOff>
    </xdr:from>
    <xdr:to>
      <xdr:col>55</xdr:col>
      <xdr:colOff>88900</xdr:colOff>
      <xdr:row>51</xdr:row>
      <xdr:rowOff>107506</xdr:rowOff>
    </xdr:to>
    <xdr:cxnSp macro="">
      <xdr:nvCxnSpPr>
        <xdr:cNvPr id="353" name="直線コネクタ 352"/>
        <xdr:cNvCxnSpPr/>
      </xdr:nvCxnSpPr>
      <xdr:spPr>
        <a:xfrm>
          <a:off x="10388600" y="8851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105539</xdr:rowOff>
    </xdr:from>
    <xdr:to>
      <xdr:col>55</xdr:col>
      <xdr:colOff>0</xdr:colOff>
      <xdr:row>57</xdr:row>
      <xdr:rowOff>152806</xdr:rowOff>
    </xdr:to>
    <xdr:cxnSp macro="">
      <xdr:nvCxnSpPr>
        <xdr:cNvPr id="354" name="直線コネクタ 353"/>
        <xdr:cNvCxnSpPr/>
      </xdr:nvCxnSpPr>
      <xdr:spPr>
        <a:xfrm flipV="1">
          <a:off x="9639300" y="9878189"/>
          <a:ext cx="838200" cy="4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12047</xdr:rowOff>
    </xdr:from>
    <xdr:ext cx="534377" cy="259045"/>
    <xdr:sp macro="" textlink="">
      <xdr:nvSpPr>
        <xdr:cNvPr id="355" name="普通建設事業費平均値テキスト"/>
        <xdr:cNvSpPr txBox="1"/>
      </xdr:nvSpPr>
      <xdr:spPr>
        <a:xfrm>
          <a:off x="10528300" y="9613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160620</xdr:rowOff>
    </xdr:from>
    <xdr:to>
      <xdr:col>55</xdr:col>
      <xdr:colOff>50800</xdr:colOff>
      <xdr:row>57</xdr:row>
      <xdr:rowOff>90770</xdr:rowOff>
    </xdr:to>
    <xdr:sp macro="" textlink="">
      <xdr:nvSpPr>
        <xdr:cNvPr id="356" name="フローチャート: 判断 355"/>
        <xdr:cNvSpPr/>
      </xdr:nvSpPr>
      <xdr:spPr>
        <a:xfrm>
          <a:off x="10426700" y="97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144021</xdr:rowOff>
    </xdr:from>
    <xdr:to>
      <xdr:col>50</xdr:col>
      <xdr:colOff>114300</xdr:colOff>
      <xdr:row>57</xdr:row>
      <xdr:rowOff>152806</xdr:rowOff>
    </xdr:to>
    <xdr:cxnSp macro="">
      <xdr:nvCxnSpPr>
        <xdr:cNvPr id="357" name="直線コネクタ 356"/>
        <xdr:cNvCxnSpPr/>
      </xdr:nvCxnSpPr>
      <xdr:spPr>
        <a:xfrm>
          <a:off x="8750300" y="9916671"/>
          <a:ext cx="889000" cy="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17013</xdr:rowOff>
    </xdr:from>
    <xdr:to>
      <xdr:col>50</xdr:col>
      <xdr:colOff>165100</xdr:colOff>
      <xdr:row>57</xdr:row>
      <xdr:rowOff>118613</xdr:rowOff>
    </xdr:to>
    <xdr:sp macro="" textlink="">
      <xdr:nvSpPr>
        <xdr:cNvPr id="358" name="フローチャート: 判断 357"/>
        <xdr:cNvSpPr/>
      </xdr:nvSpPr>
      <xdr:spPr>
        <a:xfrm>
          <a:off x="9588500" y="978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135140</xdr:rowOff>
    </xdr:from>
    <xdr:ext cx="534377" cy="259045"/>
    <xdr:sp macro="" textlink="">
      <xdr:nvSpPr>
        <xdr:cNvPr id="359" name="テキスト ボックス 358"/>
        <xdr:cNvSpPr txBox="1"/>
      </xdr:nvSpPr>
      <xdr:spPr>
        <a:xfrm>
          <a:off x="9372111" y="956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144021</xdr:rowOff>
    </xdr:from>
    <xdr:to>
      <xdr:col>45</xdr:col>
      <xdr:colOff>177800</xdr:colOff>
      <xdr:row>58</xdr:row>
      <xdr:rowOff>28006</xdr:rowOff>
    </xdr:to>
    <xdr:cxnSp macro="">
      <xdr:nvCxnSpPr>
        <xdr:cNvPr id="360" name="直線コネクタ 359"/>
        <xdr:cNvCxnSpPr/>
      </xdr:nvCxnSpPr>
      <xdr:spPr>
        <a:xfrm flipV="1">
          <a:off x="7861300" y="9916671"/>
          <a:ext cx="889000" cy="5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143611</xdr:rowOff>
    </xdr:from>
    <xdr:to>
      <xdr:col>46</xdr:col>
      <xdr:colOff>38100</xdr:colOff>
      <xdr:row>57</xdr:row>
      <xdr:rowOff>73761</xdr:rowOff>
    </xdr:to>
    <xdr:sp macro="" textlink="">
      <xdr:nvSpPr>
        <xdr:cNvPr id="361" name="フローチャート: 判断 360"/>
        <xdr:cNvSpPr/>
      </xdr:nvSpPr>
      <xdr:spPr>
        <a:xfrm>
          <a:off x="8699500" y="974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90288</xdr:rowOff>
    </xdr:from>
    <xdr:ext cx="534377" cy="259045"/>
    <xdr:sp macro="" textlink="">
      <xdr:nvSpPr>
        <xdr:cNvPr id="362" name="テキスト ボックス 361"/>
        <xdr:cNvSpPr txBox="1"/>
      </xdr:nvSpPr>
      <xdr:spPr>
        <a:xfrm>
          <a:off x="8483111" y="952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112116</xdr:rowOff>
    </xdr:from>
    <xdr:to>
      <xdr:col>41</xdr:col>
      <xdr:colOff>50800</xdr:colOff>
      <xdr:row>58</xdr:row>
      <xdr:rowOff>28006</xdr:rowOff>
    </xdr:to>
    <xdr:cxnSp macro="">
      <xdr:nvCxnSpPr>
        <xdr:cNvPr id="363" name="直線コネクタ 362"/>
        <xdr:cNvCxnSpPr/>
      </xdr:nvCxnSpPr>
      <xdr:spPr>
        <a:xfrm>
          <a:off x="6972300" y="9884766"/>
          <a:ext cx="889000" cy="8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168880</xdr:rowOff>
    </xdr:from>
    <xdr:to>
      <xdr:col>41</xdr:col>
      <xdr:colOff>101600</xdr:colOff>
      <xdr:row>57</xdr:row>
      <xdr:rowOff>99030</xdr:rowOff>
    </xdr:to>
    <xdr:sp macro="" textlink="">
      <xdr:nvSpPr>
        <xdr:cNvPr id="364" name="フローチャート: 判断 363"/>
        <xdr:cNvSpPr/>
      </xdr:nvSpPr>
      <xdr:spPr>
        <a:xfrm>
          <a:off x="7810500" y="977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115557</xdr:rowOff>
    </xdr:from>
    <xdr:ext cx="534377" cy="259045"/>
    <xdr:sp macro="" textlink="">
      <xdr:nvSpPr>
        <xdr:cNvPr id="365" name="テキスト ボックス 364"/>
        <xdr:cNvSpPr txBox="1"/>
      </xdr:nvSpPr>
      <xdr:spPr>
        <a:xfrm>
          <a:off x="7594111" y="954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147741</xdr:rowOff>
    </xdr:from>
    <xdr:to>
      <xdr:col>36</xdr:col>
      <xdr:colOff>165100</xdr:colOff>
      <xdr:row>57</xdr:row>
      <xdr:rowOff>77891</xdr:rowOff>
    </xdr:to>
    <xdr:sp macro="" textlink="">
      <xdr:nvSpPr>
        <xdr:cNvPr id="366" name="フローチャート: 判断 365"/>
        <xdr:cNvSpPr/>
      </xdr:nvSpPr>
      <xdr:spPr>
        <a:xfrm>
          <a:off x="6921500" y="9748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94418</xdr:rowOff>
    </xdr:from>
    <xdr:ext cx="534377" cy="259045"/>
    <xdr:sp macro="" textlink="">
      <xdr:nvSpPr>
        <xdr:cNvPr id="367" name="テキスト ボックス 366"/>
        <xdr:cNvSpPr txBox="1"/>
      </xdr:nvSpPr>
      <xdr:spPr>
        <a:xfrm>
          <a:off x="6705111" y="952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54739</xdr:rowOff>
    </xdr:from>
    <xdr:to>
      <xdr:col>55</xdr:col>
      <xdr:colOff>50800</xdr:colOff>
      <xdr:row>57</xdr:row>
      <xdr:rowOff>156339</xdr:rowOff>
    </xdr:to>
    <xdr:sp macro="" textlink="">
      <xdr:nvSpPr>
        <xdr:cNvPr id="373" name="楕円 372"/>
        <xdr:cNvSpPr/>
      </xdr:nvSpPr>
      <xdr:spPr>
        <a:xfrm>
          <a:off x="10426700" y="98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33166</xdr:rowOff>
    </xdr:from>
    <xdr:ext cx="534377" cy="259045"/>
    <xdr:sp macro="" textlink="">
      <xdr:nvSpPr>
        <xdr:cNvPr id="374" name="普通建設事業費該当値テキスト"/>
        <xdr:cNvSpPr txBox="1"/>
      </xdr:nvSpPr>
      <xdr:spPr>
        <a:xfrm>
          <a:off x="10528300" y="980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102006</xdr:rowOff>
    </xdr:from>
    <xdr:to>
      <xdr:col>50</xdr:col>
      <xdr:colOff>165100</xdr:colOff>
      <xdr:row>58</xdr:row>
      <xdr:rowOff>32156</xdr:rowOff>
    </xdr:to>
    <xdr:sp macro="" textlink="">
      <xdr:nvSpPr>
        <xdr:cNvPr id="375" name="楕円 374"/>
        <xdr:cNvSpPr/>
      </xdr:nvSpPr>
      <xdr:spPr>
        <a:xfrm>
          <a:off x="9588500" y="987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23283</xdr:rowOff>
    </xdr:from>
    <xdr:ext cx="534377" cy="259045"/>
    <xdr:sp macro="" textlink="">
      <xdr:nvSpPr>
        <xdr:cNvPr id="376" name="テキスト ボックス 375"/>
        <xdr:cNvSpPr txBox="1"/>
      </xdr:nvSpPr>
      <xdr:spPr>
        <a:xfrm>
          <a:off x="9372111" y="996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93221</xdr:rowOff>
    </xdr:from>
    <xdr:to>
      <xdr:col>46</xdr:col>
      <xdr:colOff>38100</xdr:colOff>
      <xdr:row>58</xdr:row>
      <xdr:rowOff>23371</xdr:rowOff>
    </xdr:to>
    <xdr:sp macro="" textlink="">
      <xdr:nvSpPr>
        <xdr:cNvPr id="377" name="楕円 376"/>
        <xdr:cNvSpPr/>
      </xdr:nvSpPr>
      <xdr:spPr>
        <a:xfrm>
          <a:off x="8699500" y="986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14498</xdr:rowOff>
    </xdr:from>
    <xdr:ext cx="534377" cy="259045"/>
    <xdr:sp macro="" textlink="">
      <xdr:nvSpPr>
        <xdr:cNvPr id="378" name="テキスト ボックス 377"/>
        <xdr:cNvSpPr txBox="1"/>
      </xdr:nvSpPr>
      <xdr:spPr>
        <a:xfrm>
          <a:off x="8483111" y="995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148656</xdr:rowOff>
    </xdr:from>
    <xdr:to>
      <xdr:col>41</xdr:col>
      <xdr:colOff>101600</xdr:colOff>
      <xdr:row>58</xdr:row>
      <xdr:rowOff>78806</xdr:rowOff>
    </xdr:to>
    <xdr:sp macro="" textlink="">
      <xdr:nvSpPr>
        <xdr:cNvPr id="379" name="楕円 378"/>
        <xdr:cNvSpPr/>
      </xdr:nvSpPr>
      <xdr:spPr>
        <a:xfrm>
          <a:off x="7810500" y="992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69933</xdr:rowOff>
    </xdr:from>
    <xdr:ext cx="534377" cy="259045"/>
    <xdr:sp macro="" textlink="">
      <xdr:nvSpPr>
        <xdr:cNvPr id="380" name="テキスト ボックス 379"/>
        <xdr:cNvSpPr txBox="1"/>
      </xdr:nvSpPr>
      <xdr:spPr>
        <a:xfrm>
          <a:off x="7594111" y="1001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61316</xdr:rowOff>
    </xdr:from>
    <xdr:to>
      <xdr:col>36</xdr:col>
      <xdr:colOff>165100</xdr:colOff>
      <xdr:row>57</xdr:row>
      <xdr:rowOff>162916</xdr:rowOff>
    </xdr:to>
    <xdr:sp macro="" textlink="">
      <xdr:nvSpPr>
        <xdr:cNvPr id="381" name="楕円 380"/>
        <xdr:cNvSpPr/>
      </xdr:nvSpPr>
      <xdr:spPr>
        <a:xfrm>
          <a:off x="6921500" y="983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154043</xdr:rowOff>
    </xdr:from>
    <xdr:ext cx="534377" cy="259045"/>
    <xdr:sp macro="" textlink="">
      <xdr:nvSpPr>
        <xdr:cNvPr id="382" name="テキスト ボックス 381"/>
        <xdr:cNvSpPr txBox="1"/>
      </xdr:nvSpPr>
      <xdr:spPr>
        <a:xfrm>
          <a:off x="6705111" y="992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2" name="テキスト ボックス 401"/>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119938</xdr:rowOff>
    </xdr:from>
    <xdr:to>
      <xdr:col>54</xdr:col>
      <xdr:colOff>189865</xdr:colOff>
      <xdr:row>79</xdr:row>
      <xdr:rowOff>44450</xdr:rowOff>
    </xdr:to>
    <xdr:cxnSp macro="">
      <xdr:nvCxnSpPr>
        <xdr:cNvPr id="406" name="直線コネクタ 405"/>
        <xdr:cNvCxnSpPr/>
      </xdr:nvCxnSpPr>
      <xdr:spPr>
        <a:xfrm flipV="1">
          <a:off x="10475595" y="12121438"/>
          <a:ext cx="1270" cy="146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7"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8" name="直線コネクタ 407"/>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66615</xdr:rowOff>
    </xdr:from>
    <xdr:ext cx="599010" cy="259045"/>
    <xdr:sp macro="" textlink="">
      <xdr:nvSpPr>
        <xdr:cNvPr id="409" name="普通建設事業費 （ うち新規整備　）最大値テキスト"/>
        <xdr:cNvSpPr txBox="1"/>
      </xdr:nvSpPr>
      <xdr:spPr>
        <a:xfrm>
          <a:off x="10528300" y="11896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119938</xdr:rowOff>
    </xdr:from>
    <xdr:to>
      <xdr:col>55</xdr:col>
      <xdr:colOff>88900</xdr:colOff>
      <xdr:row>70</xdr:row>
      <xdr:rowOff>119938</xdr:rowOff>
    </xdr:to>
    <xdr:cxnSp macro="">
      <xdr:nvCxnSpPr>
        <xdr:cNvPr id="410" name="直線コネクタ 409"/>
        <xdr:cNvCxnSpPr/>
      </xdr:nvCxnSpPr>
      <xdr:spPr>
        <a:xfrm>
          <a:off x="10388600" y="12121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52133</xdr:rowOff>
    </xdr:from>
    <xdr:to>
      <xdr:col>55</xdr:col>
      <xdr:colOff>0</xdr:colOff>
      <xdr:row>78</xdr:row>
      <xdr:rowOff>169711</xdr:rowOff>
    </xdr:to>
    <xdr:cxnSp macro="">
      <xdr:nvCxnSpPr>
        <xdr:cNvPr id="411" name="直線コネクタ 410"/>
        <xdr:cNvCxnSpPr/>
      </xdr:nvCxnSpPr>
      <xdr:spPr>
        <a:xfrm>
          <a:off x="9639300" y="13425233"/>
          <a:ext cx="838200" cy="11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15042</xdr:rowOff>
    </xdr:from>
    <xdr:ext cx="534377" cy="259045"/>
    <xdr:sp macro="" textlink="">
      <xdr:nvSpPr>
        <xdr:cNvPr id="412" name="普通建設事業費 （ うち新規整備　）平均値テキスト"/>
        <xdr:cNvSpPr txBox="1"/>
      </xdr:nvSpPr>
      <xdr:spPr>
        <a:xfrm>
          <a:off x="10528300" y="132166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163615</xdr:rowOff>
    </xdr:from>
    <xdr:to>
      <xdr:col>55</xdr:col>
      <xdr:colOff>50800</xdr:colOff>
      <xdr:row>78</xdr:row>
      <xdr:rowOff>93765</xdr:rowOff>
    </xdr:to>
    <xdr:sp macro="" textlink="">
      <xdr:nvSpPr>
        <xdr:cNvPr id="413" name="フローチャート: 判断 412"/>
        <xdr:cNvSpPr/>
      </xdr:nvSpPr>
      <xdr:spPr>
        <a:xfrm>
          <a:off x="10426700" y="133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52133</xdr:rowOff>
    </xdr:from>
    <xdr:to>
      <xdr:col>50</xdr:col>
      <xdr:colOff>114300</xdr:colOff>
      <xdr:row>78</xdr:row>
      <xdr:rowOff>64757</xdr:rowOff>
    </xdr:to>
    <xdr:cxnSp macro="">
      <xdr:nvCxnSpPr>
        <xdr:cNvPr id="414" name="直線コネクタ 413"/>
        <xdr:cNvCxnSpPr/>
      </xdr:nvCxnSpPr>
      <xdr:spPr>
        <a:xfrm flipV="1">
          <a:off x="8750300" y="13425233"/>
          <a:ext cx="889000" cy="1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10719</xdr:rowOff>
    </xdr:from>
    <xdr:to>
      <xdr:col>50</xdr:col>
      <xdr:colOff>165100</xdr:colOff>
      <xdr:row>78</xdr:row>
      <xdr:rowOff>112319</xdr:rowOff>
    </xdr:to>
    <xdr:sp macro="" textlink="">
      <xdr:nvSpPr>
        <xdr:cNvPr id="415" name="フローチャート: 判断 414"/>
        <xdr:cNvSpPr/>
      </xdr:nvSpPr>
      <xdr:spPr>
        <a:xfrm>
          <a:off x="9588500" y="133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103446</xdr:rowOff>
    </xdr:from>
    <xdr:ext cx="534377" cy="259045"/>
    <xdr:sp macro="" textlink="">
      <xdr:nvSpPr>
        <xdr:cNvPr id="416" name="テキスト ボックス 415"/>
        <xdr:cNvSpPr txBox="1"/>
      </xdr:nvSpPr>
      <xdr:spPr>
        <a:xfrm>
          <a:off x="9372111" y="1347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64757</xdr:rowOff>
    </xdr:from>
    <xdr:to>
      <xdr:col>45</xdr:col>
      <xdr:colOff>177800</xdr:colOff>
      <xdr:row>79</xdr:row>
      <xdr:rowOff>1981</xdr:rowOff>
    </xdr:to>
    <xdr:cxnSp macro="">
      <xdr:nvCxnSpPr>
        <xdr:cNvPr id="417" name="直線コネクタ 416"/>
        <xdr:cNvCxnSpPr/>
      </xdr:nvCxnSpPr>
      <xdr:spPr>
        <a:xfrm flipV="1">
          <a:off x="7861300" y="13437857"/>
          <a:ext cx="889000" cy="10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749</xdr:rowOff>
    </xdr:from>
    <xdr:to>
      <xdr:col>46</xdr:col>
      <xdr:colOff>38100</xdr:colOff>
      <xdr:row>78</xdr:row>
      <xdr:rowOff>102349</xdr:rowOff>
    </xdr:to>
    <xdr:sp macro="" textlink="">
      <xdr:nvSpPr>
        <xdr:cNvPr id="418" name="フローチャート: 判断 417"/>
        <xdr:cNvSpPr/>
      </xdr:nvSpPr>
      <xdr:spPr>
        <a:xfrm>
          <a:off x="8699500" y="13373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118876</xdr:rowOff>
    </xdr:from>
    <xdr:ext cx="534377" cy="259045"/>
    <xdr:sp macro="" textlink="">
      <xdr:nvSpPr>
        <xdr:cNvPr id="419" name="テキスト ボックス 418"/>
        <xdr:cNvSpPr txBox="1"/>
      </xdr:nvSpPr>
      <xdr:spPr>
        <a:xfrm>
          <a:off x="8483111" y="1314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68631</xdr:rowOff>
    </xdr:from>
    <xdr:to>
      <xdr:col>41</xdr:col>
      <xdr:colOff>50800</xdr:colOff>
      <xdr:row>79</xdr:row>
      <xdr:rowOff>1981</xdr:rowOff>
    </xdr:to>
    <xdr:cxnSp macro="">
      <xdr:nvCxnSpPr>
        <xdr:cNvPr id="420" name="直線コネクタ 419"/>
        <xdr:cNvCxnSpPr/>
      </xdr:nvCxnSpPr>
      <xdr:spPr>
        <a:xfrm>
          <a:off x="6972300" y="13270281"/>
          <a:ext cx="889000" cy="2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164376</xdr:rowOff>
    </xdr:from>
    <xdr:to>
      <xdr:col>41</xdr:col>
      <xdr:colOff>101600</xdr:colOff>
      <xdr:row>78</xdr:row>
      <xdr:rowOff>94526</xdr:rowOff>
    </xdr:to>
    <xdr:sp macro="" textlink="">
      <xdr:nvSpPr>
        <xdr:cNvPr id="421" name="フローチャート: 判断 420"/>
        <xdr:cNvSpPr/>
      </xdr:nvSpPr>
      <xdr:spPr>
        <a:xfrm>
          <a:off x="7810500" y="133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111053</xdr:rowOff>
    </xdr:from>
    <xdr:ext cx="534377" cy="259045"/>
    <xdr:sp macro="" textlink="">
      <xdr:nvSpPr>
        <xdr:cNvPr id="422" name="テキスト ボックス 421"/>
        <xdr:cNvSpPr txBox="1"/>
      </xdr:nvSpPr>
      <xdr:spPr>
        <a:xfrm>
          <a:off x="7594111" y="1314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86843</xdr:rowOff>
    </xdr:from>
    <xdr:to>
      <xdr:col>36</xdr:col>
      <xdr:colOff>165100</xdr:colOff>
      <xdr:row>78</xdr:row>
      <xdr:rowOff>16993</xdr:rowOff>
    </xdr:to>
    <xdr:sp macro="" textlink="">
      <xdr:nvSpPr>
        <xdr:cNvPr id="423" name="フローチャート: 判断 422"/>
        <xdr:cNvSpPr/>
      </xdr:nvSpPr>
      <xdr:spPr>
        <a:xfrm>
          <a:off x="6921500" y="1328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8120</xdr:rowOff>
    </xdr:from>
    <xdr:ext cx="534377" cy="259045"/>
    <xdr:sp macro="" textlink="">
      <xdr:nvSpPr>
        <xdr:cNvPr id="424" name="テキスト ボックス 423"/>
        <xdr:cNvSpPr txBox="1"/>
      </xdr:nvSpPr>
      <xdr:spPr>
        <a:xfrm>
          <a:off x="6705111" y="1338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118911</xdr:rowOff>
    </xdr:from>
    <xdr:to>
      <xdr:col>55</xdr:col>
      <xdr:colOff>50800</xdr:colOff>
      <xdr:row>79</xdr:row>
      <xdr:rowOff>49061</xdr:rowOff>
    </xdr:to>
    <xdr:sp macro="" textlink="">
      <xdr:nvSpPr>
        <xdr:cNvPr id="430" name="楕円 429"/>
        <xdr:cNvSpPr/>
      </xdr:nvSpPr>
      <xdr:spPr>
        <a:xfrm>
          <a:off x="10426700" y="1349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33838</xdr:rowOff>
    </xdr:from>
    <xdr:ext cx="469744" cy="259045"/>
    <xdr:sp macro="" textlink="">
      <xdr:nvSpPr>
        <xdr:cNvPr id="431" name="普通建設事業費 （ うち新規整備　）該当値テキスト"/>
        <xdr:cNvSpPr txBox="1"/>
      </xdr:nvSpPr>
      <xdr:spPr>
        <a:xfrm>
          <a:off x="10528300" y="13406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1333</xdr:rowOff>
    </xdr:from>
    <xdr:to>
      <xdr:col>50</xdr:col>
      <xdr:colOff>165100</xdr:colOff>
      <xdr:row>78</xdr:row>
      <xdr:rowOff>102933</xdr:rowOff>
    </xdr:to>
    <xdr:sp macro="" textlink="">
      <xdr:nvSpPr>
        <xdr:cNvPr id="432" name="楕円 431"/>
        <xdr:cNvSpPr/>
      </xdr:nvSpPr>
      <xdr:spPr>
        <a:xfrm>
          <a:off x="9588500" y="1337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119460</xdr:rowOff>
    </xdr:from>
    <xdr:ext cx="534377" cy="259045"/>
    <xdr:sp macro="" textlink="">
      <xdr:nvSpPr>
        <xdr:cNvPr id="433" name="テキスト ボックス 432"/>
        <xdr:cNvSpPr txBox="1"/>
      </xdr:nvSpPr>
      <xdr:spPr>
        <a:xfrm>
          <a:off x="9372111" y="1314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13957</xdr:rowOff>
    </xdr:from>
    <xdr:to>
      <xdr:col>46</xdr:col>
      <xdr:colOff>38100</xdr:colOff>
      <xdr:row>78</xdr:row>
      <xdr:rowOff>115557</xdr:rowOff>
    </xdr:to>
    <xdr:sp macro="" textlink="">
      <xdr:nvSpPr>
        <xdr:cNvPr id="434" name="楕円 433"/>
        <xdr:cNvSpPr/>
      </xdr:nvSpPr>
      <xdr:spPr>
        <a:xfrm>
          <a:off x="8699500" y="1338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106684</xdr:rowOff>
    </xdr:from>
    <xdr:ext cx="534377" cy="259045"/>
    <xdr:sp macro="" textlink="">
      <xdr:nvSpPr>
        <xdr:cNvPr id="435" name="テキスト ボックス 434"/>
        <xdr:cNvSpPr txBox="1"/>
      </xdr:nvSpPr>
      <xdr:spPr>
        <a:xfrm>
          <a:off x="8483111" y="1347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122631</xdr:rowOff>
    </xdr:from>
    <xdr:to>
      <xdr:col>41</xdr:col>
      <xdr:colOff>101600</xdr:colOff>
      <xdr:row>79</xdr:row>
      <xdr:rowOff>52781</xdr:rowOff>
    </xdr:to>
    <xdr:sp macro="" textlink="">
      <xdr:nvSpPr>
        <xdr:cNvPr id="436" name="楕円 435"/>
        <xdr:cNvSpPr/>
      </xdr:nvSpPr>
      <xdr:spPr>
        <a:xfrm>
          <a:off x="7810500" y="1349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43908</xdr:rowOff>
    </xdr:from>
    <xdr:ext cx="469744" cy="259045"/>
    <xdr:sp macro="" textlink="">
      <xdr:nvSpPr>
        <xdr:cNvPr id="437" name="テキスト ボックス 436"/>
        <xdr:cNvSpPr txBox="1"/>
      </xdr:nvSpPr>
      <xdr:spPr>
        <a:xfrm>
          <a:off x="7626428" y="13588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17831</xdr:rowOff>
    </xdr:from>
    <xdr:to>
      <xdr:col>36</xdr:col>
      <xdr:colOff>165100</xdr:colOff>
      <xdr:row>77</xdr:row>
      <xdr:rowOff>119431</xdr:rowOff>
    </xdr:to>
    <xdr:sp macro="" textlink="">
      <xdr:nvSpPr>
        <xdr:cNvPr id="438" name="楕円 437"/>
        <xdr:cNvSpPr/>
      </xdr:nvSpPr>
      <xdr:spPr>
        <a:xfrm>
          <a:off x="6921500" y="1321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135958</xdr:rowOff>
    </xdr:from>
    <xdr:ext cx="534377" cy="259045"/>
    <xdr:sp macro="" textlink="">
      <xdr:nvSpPr>
        <xdr:cNvPr id="439" name="テキスト ボックス 438"/>
        <xdr:cNvSpPr txBox="1"/>
      </xdr:nvSpPr>
      <xdr:spPr>
        <a:xfrm>
          <a:off x="6705111" y="1299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9" name="テキスト ボックス 458"/>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126155</xdr:rowOff>
    </xdr:from>
    <xdr:to>
      <xdr:col>54</xdr:col>
      <xdr:colOff>189865</xdr:colOff>
      <xdr:row>98</xdr:row>
      <xdr:rowOff>167723</xdr:rowOff>
    </xdr:to>
    <xdr:cxnSp macro="">
      <xdr:nvCxnSpPr>
        <xdr:cNvPr id="463" name="直線コネクタ 462"/>
        <xdr:cNvCxnSpPr/>
      </xdr:nvCxnSpPr>
      <xdr:spPr>
        <a:xfrm flipV="1">
          <a:off x="10475595" y="15556655"/>
          <a:ext cx="1270" cy="141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100</xdr:rowOff>
    </xdr:from>
    <xdr:ext cx="469744" cy="259045"/>
    <xdr:sp macro="" textlink="">
      <xdr:nvSpPr>
        <xdr:cNvPr id="464" name="普通建設事業費 （ うち更新整備　）最小値テキスト"/>
        <xdr:cNvSpPr txBox="1"/>
      </xdr:nvSpPr>
      <xdr:spPr>
        <a:xfrm>
          <a:off x="10528300" y="1697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167723</xdr:rowOff>
    </xdr:from>
    <xdr:to>
      <xdr:col>55</xdr:col>
      <xdr:colOff>88900</xdr:colOff>
      <xdr:row>98</xdr:row>
      <xdr:rowOff>167723</xdr:rowOff>
    </xdr:to>
    <xdr:cxnSp macro="">
      <xdr:nvCxnSpPr>
        <xdr:cNvPr id="465" name="直線コネクタ 464"/>
        <xdr:cNvCxnSpPr/>
      </xdr:nvCxnSpPr>
      <xdr:spPr>
        <a:xfrm>
          <a:off x="10388600" y="16969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72832</xdr:rowOff>
    </xdr:from>
    <xdr:ext cx="534377" cy="259045"/>
    <xdr:sp macro="" textlink="">
      <xdr:nvSpPr>
        <xdr:cNvPr id="466" name="普通建設事業費 （ うち更新整備　）最大値テキスト"/>
        <xdr:cNvSpPr txBox="1"/>
      </xdr:nvSpPr>
      <xdr:spPr>
        <a:xfrm>
          <a:off x="10528300" y="1533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126155</xdr:rowOff>
    </xdr:from>
    <xdr:to>
      <xdr:col>55</xdr:col>
      <xdr:colOff>88900</xdr:colOff>
      <xdr:row>90</xdr:row>
      <xdr:rowOff>126155</xdr:rowOff>
    </xdr:to>
    <xdr:cxnSp macro="">
      <xdr:nvCxnSpPr>
        <xdr:cNvPr id="467" name="直線コネクタ 466"/>
        <xdr:cNvCxnSpPr/>
      </xdr:nvCxnSpPr>
      <xdr:spPr>
        <a:xfrm>
          <a:off x="10388600" y="15556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42678</xdr:rowOff>
    </xdr:from>
    <xdr:to>
      <xdr:col>55</xdr:col>
      <xdr:colOff>0</xdr:colOff>
      <xdr:row>97</xdr:row>
      <xdr:rowOff>119698</xdr:rowOff>
    </xdr:to>
    <xdr:cxnSp macro="">
      <xdr:nvCxnSpPr>
        <xdr:cNvPr id="468" name="直線コネクタ 467"/>
        <xdr:cNvCxnSpPr/>
      </xdr:nvCxnSpPr>
      <xdr:spPr>
        <a:xfrm flipV="1">
          <a:off x="9639300" y="16501878"/>
          <a:ext cx="838200" cy="24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34332</xdr:rowOff>
    </xdr:from>
    <xdr:ext cx="534377" cy="259045"/>
    <xdr:sp macro="" textlink="">
      <xdr:nvSpPr>
        <xdr:cNvPr id="469" name="普通建設事業費 （ うち更新整備　）平均値テキスト"/>
        <xdr:cNvSpPr txBox="1"/>
      </xdr:nvSpPr>
      <xdr:spPr>
        <a:xfrm>
          <a:off x="10528300" y="16493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55905</xdr:rowOff>
    </xdr:from>
    <xdr:to>
      <xdr:col>55</xdr:col>
      <xdr:colOff>50800</xdr:colOff>
      <xdr:row>96</xdr:row>
      <xdr:rowOff>157505</xdr:rowOff>
    </xdr:to>
    <xdr:sp macro="" textlink="">
      <xdr:nvSpPr>
        <xdr:cNvPr id="470" name="フローチャート: 判断 469"/>
        <xdr:cNvSpPr/>
      </xdr:nvSpPr>
      <xdr:spPr>
        <a:xfrm>
          <a:off x="10426700" y="1651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90760</xdr:rowOff>
    </xdr:from>
    <xdr:to>
      <xdr:col>50</xdr:col>
      <xdr:colOff>114300</xdr:colOff>
      <xdr:row>97</xdr:row>
      <xdr:rowOff>119698</xdr:rowOff>
    </xdr:to>
    <xdr:cxnSp macro="">
      <xdr:nvCxnSpPr>
        <xdr:cNvPr id="471" name="直線コネクタ 470"/>
        <xdr:cNvCxnSpPr/>
      </xdr:nvCxnSpPr>
      <xdr:spPr>
        <a:xfrm>
          <a:off x="8750300" y="16721410"/>
          <a:ext cx="889000" cy="2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93187</xdr:rowOff>
    </xdr:from>
    <xdr:to>
      <xdr:col>50</xdr:col>
      <xdr:colOff>165100</xdr:colOff>
      <xdr:row>97</xdr:row>
      <xdr:rowOff>23337</xdr:rowOff>
    </xdr:to>
    <xdr:sp macro="" textlink="">
      <xdr:nvSpPr>
        <xdr:cNvPr id="472" name="フローチャート: 判断 471"/>
        <xdr:cNvSpPr/>
      </xdr:nvSpPr>
      <xdr:spPr>
        <a:xfrm>
          <a:off x="9588500" y="1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39864</xdr:rowOff>
    </xdr:from>
    <xdr:ext cx="534377" cy="259045"/>
    <xdr:sp macro="" textlink="">
      <xdr:nvSpPr>
        <xdr:cNvPr id="473" name="テキスト ボックス 472"/>
        <xdr:cNvSpPr txBox="1"/>
      </xdr:nvSpPr>
      <xdr:spPr>
        <a:xfrm>
          <a:off x="9372111" y="1632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90723</xdr:rowOff>
    </xdr:from>
    <xdr:to>
      <xdr:col>45</xdr:col>
      <xdr:colOff>177800</xdr:colOff>
      <xdr:row>97</xdr:row>
      <xdr:rowOff>90760</xdr:rowOff>
    </xdr:to>
    <xdr:cxnSp macro="">
      <xdr:nvCxnSpPr>
        <xdr:cNvPr id="474" name="直線コネクタ 473"/>
        <xdr:cNvCxnSpPr/>
      </xdr:nvCxnSpPr>
      <xdr:spPr>
        <a:xfrm>
          <a:off x="7861300" y="16721373"/>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19901</xdr:rowOff>
    </xdr:from>
    <xdr:to>
      <xdr:col>46</xdr:col>
      <xdr:colOff>38100</xdr:colOff>
      <xdr:row>96</xdr:row>
      <xdr:rowOff>121501</xdr:rowOff>
    </xdr:to>
    <xdr:sp macro="" textlink="">
      <xdr:nvSpPr>
        <xdr:cNvPr id="475" name="フローチャート: 判断 474"/>
        <xdr:cNvSpPr/>
      </xdr:nvSpPr>
      <xdr:spPr>
        <a:xfrm>
          <a:off x="8699500" y="1647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138028</xdr:rowOff>
    </xdr:from>
    <xdr:ext cx="534377" cy="259045"/>
    <xdr:sp macro="" textlink="">
      <xdr:nvSpPr>
        <xdr:cNvPr id="476" name="テキスト ボックス 475"/>
        <xdr:cNvSpPr txBox="1"/>
      </xdr:nvSpPr>
      <xdr:spPr>
        <a:xfrm>
          <a:off x="8483111" y="1625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90723</xdr:rowOff>
    </xdr:from>
    <xdr:to>
      <xdr:col>41</xdr:col>
      <xdr:colOff>50800</xdr:colOff>
      <xdr:row>98</xdr:row>
      <xdr:rowOff>45231</xdr:rowOff>
    </xdr:to>
    <xdr:cxnSp macro="">
      <xdr:nvCxnSpPr>
        <xdr:cNvPr id="477" name="直線コネクタ 476"/>
        <xdr:cNvCxnSpPr/>
      </xdr:nvCxnSpPr>
      <xdr:spPr>
        <a:xfrm flipV="1">
          <a:off x="6972300" y="16721373"/>
          <a:ext cx="889000" cy="125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77432</xdr:rowOff>
    </xdr:from>
    <xdr:to>
      <xdr:col>41</xdr:col>
      <xdr:colOff>101600</xdr:colOff>
      <xdr:row>97</xdr:row>
      <xdr:rowOff>7582</xdr:rowOff>
    </xdr:to>
    <xdr:sp macro="" textlink="">
      <xdr:nvSpPr>
        <xdr:cNvPr id="478" name="フローチャート: 判断 477"/>
        <xdr:cNvSpPr/>
      </xdr:nvSpPr>
      <xdr:spPr>
        <a:xfrm>
          <a:off x="7810500" y="1653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24109</xdr:rowOff>
    </xdr:from>
    <xdr:ext cx="534377" cy="259045"/>
    <xdr:sp macro="" textlink="">
      <xdr:nvSpPr>
        <xdr:cNvPr id="479" name="テキスト ボックス 478"/>
        <xdr:cNvSpPr txBox="1"/>
      </xdr:nvSpPr>
      <xdr:spPr>
        <a:xfrm>
          <a:off x="7594111" y="1631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1612</xdr:rowOff>
    </xdr:from>
    <xdr:to>
      <xdr:col>36</xdr:col>
      <xdr:colOff>165100</xdr:colOff>
      <xdr:row>97</xdr:row>
      <xdr:rowOff>103212</xdr:rowOff>
    </xdr:to>
    <xdr:sp macro="" textlink="">
      <xdr:nvSpPr>
        <xdr:cNvPr id="480" name="フローチャート: 判断 479"/>
        <xdr:cNvSpPr/>
      </xdr:nvSpPr>
      <xdr:spPr>
        <a:xfrm>
          <a:off x="6921500" y="1663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119739</xdr:rowOff>
    </xdr:from>
    <xdr:ext cx="534377" cy="259045"/>
    <xdr:sp macro="" textlink="">
      <xdr:nvSpPr>
        <xdr:cNvPr id="481" name="テキスト ボックス 480"/>
        <xdr:cNvSpPr txBox="1"/>
      </xdr:nvSpPr>
      <xdr:spPr>
        <a:xfrm>
          <a:off x="6705111" y="1640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163328</xdr:rowOff>
    </xdr:from>
    <xdr:to>
      <xdr:col>55</xdr:col>
      <xdr:colOff>50800</xdr:colOff>
      <xdr:row>96</xdr:row>
      <xdr:rowOff>93478</xdr:rowOff>
    </xdr:to>
    <xdr:sp macro="" textlink="">
      <xdr:nvSpPr>
        <xdr:cNvPr id="487" name="楕円 486"/>
        <xdr:cNvSpPr/>
      </xdr:nvSpPr>
      <xdr:spPr>
        <a:xfrm>
          <a:off x="10426700" y="1645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14755</xdr:rowOff>
    </xdr:from>
    <xdr:ext cx="534377" cy="259045"/>
    <xdr:sp macro="" textlink="">
      <xdr:nvSpPr>
        <xdr:cNvPr id="488" name="普通建設事業費 （ うち更新整備　）該当値テキスト"/>
        <xdr:cNvSpPr txBox="1"/>
      </xdr:nvSpPr>
      <xdr:spPr>
        <a:xfrm>
          <a:off x="10528300" y="1630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68898</xdr:rowOff>
    </xdr:from>
    <xdr:to>
      <xdr:col>50</xdr:col>
      <xdr:colOff>165100</xdr:colOff>
      <xdr:row>97</xdr:row>
      <xdr:rowOff>170498</xdr:rowOff>
    </xdr:to>
    <xdr:sp macro="" textlink="">
      <xdr:nvSpPr>
        <xdr:cNvPr id="489" name="楕円 488"/>
        <xdr:cNvSpPr/>
      </xdr:nvSpPr>
      <xdr:spPr>
        <a:xfrm>
          <a:off x="9588500" y="1669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161625</xdr:rowOff>
    </xdr:from>
    <xdr:ext cx="534377" cy="259045"/>
    <xdr:sp macro="" textlink="">
      <xdr:nvSpPr>
        <xdr:cNvPr id="490" name="テキスト ボックス 489"/>
        <xdr:cNvSpPr txBox="1"/>
      </xdr:nvSpPr>
      <xdr:spPr>
        <a:xfrm>
          <a:off x="9372111" y="1679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39960</xdr:rowOff>
    </xdr:from>
    <xdr:to>
      <xdr:col>46</xdr:col>
      <xdr:colOff>38100</xdr:colOff>
      <xdr:row>97</xdr:row>
      <xdr:rowOff>141560</xdr:rowOff>
    </xdr:to>
    <xdr:sp macro="" textlink="">
      <xdr:nvSpPr>
        <xdr:cNvPr id="491" name="楕円 490"/>
        <xdr:cNvSpPr/>
      </xdr:nvSpPr>
      <xdr:spPr>
        <a:xfrm>
          <a:off x="8699500" y="1667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132687</xdr:rowOff>
    </xdr:from>
    <xdr:ext cx="534377" cy="259045"/>
    <xdr:sp macro="" textlink="">
      <xdr:nvSpPr>
        <xdr:cNvPr id="492" name="テキスト ボックス 491"/>
        <xdr:cNvSpPr txBox="1"/>
      </xdr:nvSpPr>
      <xdr:spPr>
        <a:xfrm>
          <a:off x="8483111" y="1676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39923</xdr:rowOff>
    </xdr:from>
    <xdr:to>
      <xdr:col>41</xdr:col>
      <xdr:colOff>101600</xdr:colOff>
      <xdr:row>97</xdr:row>
      <xdr:rowOff>141523</xdr:rowOff>
    </xdr:to>
    <xdr:sp macro="" textlink="">
      <xdr:nvSpPr>
        <xdr:cNvPr id="493" name="楕円 492"/>
        <xdr:cNvSpPr/>
      </xdr:nvSpPr>
      <xdr:spPr>
        <a:xfrm>
          <a:off x="7810500" y="1667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132650</xdr:rowOff>
    </xdr:from>
    <xdr:ext cx="534377" cy="259045"/>
    <xdr:sp macro="" textlink="">
      <xdr:nvSpPr>
        <xdr:cNvPr id="494" name="テキスト ボックス 493"/>
        <xdr:cNvSpPr txBox="1"/>
      </xdr:nvSpPr>
      <xdr:spPr>
        <a:xfrm>
          <a:off x="7594111" y="1676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165881</xdr:rowOff>
    </xdr:from>
    <xdr:to>
      <xdr:col>36</xdr:col>
      <xdr:colOff>165100</xdr:colOff>
      <xdr:row>98</xdr:row>
      <xdr:rowOff>96031</xdr:rowOff>
    </xdr:to>
    <xdr:sp macro="" textlink="">
      <xdr:nvSpPr>
        <xdr:cNvPr id="495" name="楕円 494"/>
        <xdr:cNvSpPr/>
      </xdr:nvSpPr>
      <xdr:spPr>
        <a:xfrm>
          <a:off x="6921500" y="1679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87158</xdr:rowOff>
    </xdr:from>
    <xdr:ext cx="469744" cy="259045"/>
    <xdr:sp macro="" textlink="">
      <xdr:nvSpPr>
        <xdr:cNvPr id="496" name="テキスト ボックス 495"/>
        <xdr:cNvSpPr txBox="1"/>
      </xdr:nvSpPr>
      <xdr:spPr>
        <a:xfrm>
          <a:off x="6737428" y="1688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8" name="テキスト ボックス 50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0" name="テキスト ボックス 509"/>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155016</xdr:rowOff>
    </xdr:from>
    <xdr:to>
      <xdr:col>85</xdr:col>
      <xdr:colOff>126364</xdr:colOff>
      <xdr:row>39</xdr:row>
      <xdr:rowOff>44450</xdr:rowOff>
    </xdr:to>
    <xdr:cxnSp macro="">
      <xdr:nvCxnSpPr>
        <xdr:cNvPr id="520" name="直線コネクタ 519"/>
        <xdr:cNvCxnSpPr/>
      </xdr:nvCxnSpPr>
      <xdr:spPr>
        <a:xfrm flipV="1">
          <a:off x="16317595" y="5469966"/>
          <a:ext cx="1269" cy="1261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1"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2" name="直線コネクタ 52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101693</xdr:rowOff>
    </xdr:from>
    <xdr:ext cx="534377" cy="259045"/>
    <xdr:sp macro="" textlink="">
      <xdr:nvSpPr>
        <xdr:cNvPr id="523" name="災害復旧事業費最大値テキスト"/>
        <xdr:cNvSpPr txBox="1"/>
      </xdr:nvSpPr>
      <xdr:spPr>
        <a:xfrm>
          <a:off x="16370300" y="524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155016</xdr:rowOff>
    </xdr:from>
    <xdr:to>
      <xdr:col>86</xdr:col>
      <xdr:colOff>25400</xdr:colOff>
      <xdr:row>31</xdr:row>
      <xdr:rowOff>155016</xdr:rowOff>
    </xdr:to>
    <xdr:cxnSp macro="">
      <xdr:nvCxnSpPr>
        <xdr:cNvPr id="524" name="直線コネクタ 523"/>
        <xdr:cNvCxnSpPr/>
      </xdr:nvCxnSpPr>
      <xdr:spPr>
        <a:xfrm>
          <a:off x="16230600" y="5469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105181</xdr:rowOff>
    </xdr:from>
    <xdr:to>
      <xdr:col>85</xdr:col>
      <xdr:colOff>127000</xdr:colOff>
      <xdr:row>38</xdr:row>
      <xdr:rowOff>146406</xdr:rowOff>
    </xdr:to>
    <xdr:cxnSp macro="">
      <xdr:nvCxnSpPr>
        <xdr:cNvPr id="525" name="直線コネクタ 524"/>
        <xdr:cNvCxnSpPr/>
      </xdr:nvCxnSpPr>
      <xdr:spPr>
        <a:xfrm>
          <a:off x="15481300" y="6620281"/>
          <a:ext cx="838200" cy="4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89679</xdr:rowOff>
    </xdr:from>
    <xdr:ext cx="469744" cy="259045"/>
    <xdr:sp macro="" textlink="">
      <xdr:nvSpPr>
        <xdr:cNvPr id="526" name="災害復旧事業費平均値テキスト"/>
        <xdr:cNvSpPr txBox="1"/>
      </xdr:nvSpPr>
      <xdr:spPr>
        <a:xfrm>
          <a:off x="16370300" y="643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66802</xdr:rowOff>
    </xdr:from>
    <xdr:to>
      <xdr:col>85</xdr:col>
      <xdr:colOff>177800</xdr:colOff>
      <xdr:row>38</xdr:row>
      <xdr:rowOff>168402</xdr:rowOff>
    </xdr:to>
    <xdr:sp macro="" textlink="">
      <xdr:nvSpPr>
        <xdr:cNvPr id="527" name="フローチャート: 判断 526"/>
        <xdr:cNvSpPr/>
      </xdr:nvSpPr>
      <xdr:spPr>
        <a:xfrm>
          <a:off x="16268700" y="658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105181</xdr:rowOff>
    </xdr:from>
    <xdr:to>
      <xdr:col>81</xdr:col>
      <xdr:colOff>50800</xdr:colOff>
      <xdr:row>39</xdr:row>
      <xdr:rowOff>36830</xdr:rowOff>
    </xdr:to>
    <xdr:cxnSp macro="">
      <xdr:nvCxnSpPr>
        <xdr:cNvPr id="528" name="直線コネクタ 527"/>
        <xdr:cNvCxnSpPr/>
      </xdr:nvCxnSpPr>
      <xdr:spPr>
        <a:xfrm flipV="1">
          <a:off x="14592300" y="6620281"/>
          <a:ext cx="889000" cy="10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38836</xdr:rowOff>
    </xdr:from>
    <xdr:to>
      <xdr:col>81</xdr:col>
      <xdr:colOff>101600</xdr:colOff>
      <xdr:row>38</xdr:row>
      <xdr:rowOff>140436</xdr:rowOff>
    </xdr:to>
    <xdr:sp macro="" textlink="">
      <xdr:nvSpPr>
        <xdr:cNvPr id="529" name="フローチャート: 判断 528"/>
        <xdr:cNvSpPr/>
      </xdr:nvSpPr>
      <xdr:spPr>
        <a:xfrm>
          <a:off x="15430500" y="655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156964</xdr:rowOff>
    </xdr:from>
    <xdr:ext cx="469744" cy="259045"/>
    <xdr:sp macro="" textlink="">
      <xdr:nvSpPr>
        <xdr:cNvPr id="530" name="テキスト ボックス 529"/>
        <xdr:cNvSpPr txBox="1"/>
      </xdr:nvSpPr>
      <xdr:spPr>
        <a:xfrm>
          <a:off x="15246428" y="6329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36830</xdr:rowOff>
    </xdr:from>
    <xdr:to>
      <xdr:col>76</xdr:col>
      <xdr:colOff>114300</xdr:colOff>
      <xdr:row>39</xdr:row>
      <xdr:rowOff>44450</xdr:rowOff>
    </xdr:to>
    <xdr:cxnSp macro="">
      <xdr:nvCxnSpPr>
        <xdr:cNvPr id="531" name="直線コネクタ 530"/>
        <xdr:cNvCxnSpPr/>
      </xdr:nvCxnSpPr>
      <xdr:spPr>
        <a:xfrm flipV="1">
          <a:off x="13703300" y="67233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118618</xdr:rowOff>
    </xdr:from>
    <xdr:to>
      <xdr:col>76</xdr:col>
      <xdr:colOff>165100</xdr:colOff>
      <xdr:row>39</xdr:row>
      <xdr:rowOff>48768</xdr:rowOff>
    </xdr:to>
    <xdr:sp macro="" textlink="">
      <xdr:nvSpPr>
        <xdr:cNvPr id="532" name="フローチャート: 判断 531"/>
        <xdr:cNvSpPr/>
      </xdr:nvSpPr>
      <xdr:spPr>
        <a:xfrm>
          <a:off x="14541500" y="663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65295</xdr:rowOff>
    </xdr:from>
    <xdr:ext cx="378565" cy="259045"/>
    <xdr:sp macro="" textlink="">
      <xdr:nvSpPr>
        <xdr:cNvPr id="533" name="テキスト ボックス 532"/>
        <xdr:cNvSpPr txBox="1"/>
      </xdr:nvSpPr>
      <xdr:spPr>
        <a:xfrm>
          <a:off x="14403017" y="64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4" name="直線コネクタ 533"/>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132715</xdr:rowOff>
    </xdr:from>
    <xdr:to>
      <xdr:col>72</xdr:col>
      <xdr:colOff>38100</xdr:colOff>
      <xdr:row>39</xdr:row>
      <xdr:rowOff>62865</xdr:rowOff>
    </xdr:to>
    <xdr:sp macro="" textlink="">
      <xdr:nvSpPr>
        <xdr:cNvPr id="535" name="フローチャート: 判断 534"/>
        <xdr:cNvSpPr/>
      </xdr:nvSpPr>
      <xdr:spPr>
        <a:xfrm>
          <a:off x="13652500" y="6647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79392</xdr:rowOff>
    </xdr:from>
    <xdr:ext cx="378565" cy="259045"/>
    <xdr:sp macro="" textlink="">
      <xdr:nvSpPr>
        <xdr:cNvPr id="536" name="テキスト ボックス 535"/>
        <xdr:cNvSpPr txBox="1"/>
      </xdr:nvSpPr>
      <xdr:spPr>
        <a:xfrm>
          <a:off x="13514017" y="64230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131953</xdr:rowOff>
    </xdr:from>
    <xdr:to>
      <xdr:col>67</xdr:col>
      <xdr:colOff>101600</xdr:colOff>
      <xdr:row>39</xdr:row>
      <xdr:rowOff>62103</xdr:rowOff>
    </xdr:to>
    <xdr:sp macro="" textlink="">
      <xdr:nvSpPr>
        <xdr:cNvPr id="537" name="フローチャート: 判断 536"/>
        <xdr:cNvSpPr/>
      </xdr:nvSpPr>
      <xdr:spPr>
        <a:xfrm>
          <a:off x="12763500" y="664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78630</xdr:rowOff>
    </xdr:from>
    <xdr:ext cx="378565" cy="259045"/>
    <xdr:sp macro="" textlink="">
      <xdr:nvSpPr>
        <xdr:cNvPr id="538" name="テキスト ボックス 537"/>
        <xdr:cNvSpPr txBox="1"/>
      </xdr:nvSpPr>
      <xdr:spPr>
        <a:xfrm>
          <a:off x="12625017" y="6422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95606</xdr:rowOff>
    </xdr:from>
    <xdr:to>
      <xdr:col>85</xdr:col>
      <xdr:colOff>177800</xdr:colOff>
      <xdr:row>39</xdr:row>
      <xdr:rowOff>25756</xdr:rowOff>
    </xdr:to>
    <xdr:sp macro="" textlink="">
      <xdr:nvSpPr>
        <xdr:cNvPr id="544" name="楕円 543"/>
        <xdr:cNvSpPr/>
      </xdr:nvSpPr>
      <xdr:spPr>
        <a:xfrm>
          <a:off x="16268700" y="661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45229</xdr:rowOff>
    </xdr:from>
    <xdr:ext cx="378565" cy="259045"/>
    <xdr:sp macro="" textlink="">
      <xdr:nvSpPr>
        <xdr:cNvPr id="545" name="災害復旧事業費該当値テキスト"/>
        <xdr:cNvSpPr txBox="1"/>
      </xdr:nvSpPr>
      <xdr:spPr>
        <a:xfrm>
          <a:off x="16370300" y="65603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54381</xdr:rowOff>
    </xdr:from>
    <xdr:to>
      <xdr:col>81</xdr:col>
      <xdr:colOff>101600</xdr:colOff>
      <xdr:row>38</xdr:row>
      <xdr:rowOff>155981</xdr:rowOff>
    </xdr:to>
    <xdr:sp macro="" textlink="">
      <xdr:nvSpPr>
        <xdr:cNvPr id="546" name="楕円 545"/>
        <xdr:cNvSpPr/>
      </xdr:nvSpPr>
      <xdr:spPr>
        <a:xfrm>
          <a:off x="15430500" y="656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147108</xdr:rowOff>
    </xdr:from>
    <xdr:ext cx="469744" cy="259045"/>
    <xdr:sp macro="" textlink="">
      <xdr:nvSpPr>
        <xdr:cNvPr id="547" name="テキスト ボックス 546"/>
        <xdr:cNvSpPr txBox="1"/>
      </xdr:nvSpPr>
      <xdr:spPr>
        <a:xfrm>
          <a:off x="15246428" y="6662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157480</xdr:rowOff>
    </xdr:from>
    <xdr:to>
      <xdr:col>76</xdr:col>
      <xdr:colOff>165100</xdr:colOff>
      <xdr:row>39</xdr:row>
      <xdr:rowOff>87630</xdr:rowOff>
    </xdr:to>
    <xdr:sp macro="" textlink="">
      <xdr:nvSpPr>
        <xdr:cNvPr id="548" name="楕円 547"/>
        <xdr:cNvSpPr/>
      </xdr:nvSpPr>
      <xdr:spPr>
        <a:xfrm>
          <a:off x="14541500" y="667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78757</xdr:rowOff>
    </xdr:from>
    <xdr:ext cx="378565" cy="259045"/>
    <xdr:sp macro="" textlink="">
      <xdr:nvSpPr>
        <xdr:cNvPr id="549" name="テキスト ボックス 548"/>
        <xdr:cNvSpPr txBox="1"/>
      </xdr:nvSpPr>
      <xdr:spPr>
        <a:xfrm>
          <a:off x="14403017" y="6765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50" name="楕円 549"/>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1" name="テキスト ボックス 550"/>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2" name="楕円 551"/>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3" name="テキスト ボックス 552"/>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145504</xdr:rowOff>
    </xdr:from>
    <xdr:to>
      <xdr:col>85</xdr:col>
      <xdr:colOff>126364</xdr:colOff>
      <xdr:row>78</xdr:row>
      <xdr:rowOff>60122</xdr:rowOff>
    </xdr:to>
    <xdr:cxnSp macro="">
      <xdr:nvCxnSpPr>
        <xdr:cNvPr id="626" name="直線コネクタ 625"/>
        <xdr:cNvCxnSpPr/>
      </xdr:nvCxnSpPr>
      <xdr:spPr>
        <a:xfrm flipV="1">
          <a:off x="16317595" y="12147004"/>
          <a:ext cx="1269" cy="1286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63949</xdr:rowOff>
    </xdr:from>
    <xdr:ext cx="534377" cy="259045"/>
    <xdr:sp macro="" textlink="">
      <xdr:nvSpPr>
        <xdr:cNvPr id="627" name="公債費最小値テキスト"/>
        <xdr:cNvSpPr txBox="1"/>
      </xdr:nvSpPr>
      <xdr:spPr>
        <a:xfrm>
          <a:off x="16370300" y="13437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60122</xdr:rowOff>
    </xdr:from>
    <xdr:to>
      <xdr:col>86</xdr:col>
      <xdr:colOff>25400</xdr:colOff>
      <xdr:row>78</xdr:row>
      <xdr:rowOff>60122</xdr:rowOff>
    </xdr:to>
    <xdr:cxnSp macro="">
      <xdr:nvCxnSpPr>
        <xdr:cNvPr id="628" name="直線コネクタ 627"/>
        <xdr:cNvCxnSpPr/>
      </xdr:nvCxnSpPr>
      <xdr:spPr>
        <a:xfrm>
          <a:off x="16230600" y="1343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92181</xdr:rowOff>
    </xdr:from>
    <xdr:ext cx="599010" cy="259045"/>
    <xdr:sp macro="" textlink="">
      <xdr:nvSpPr>
        <xdr:cNvPr id="629" name="公債費最大値テキスト"/>
        <xdr:cNvSpPr txBox="1"/>
      </xdr:nvSpPr>
      <xdr:spPr>
        <a:xfrm>
          <a:off x="16370300" y="11922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145504</xdr:rowOff>
    </xdr:from>
    <xdr:to>
      <xdr:col>86</xdr:col>
      <xdr:colOff>25400</xdr:colOff>
      <xdr:row>70</xdr:row>
      <xdr:rowOff>145504</xdr:rowOff>
    </xdr:to>
    <xdr:cxnSp macro="">
      <xdr:nvCxnSpPr>
        <xdr:cNvPr id="630" name="直線コネクタ 629"/>
        <xdr:cNvCxnSpPr/>
      </xdr:nvCxnSpPr>
      <xdr:spPr>
        <a:xfrm>
          <a:off x="16230600" y="12147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91109</xdr:rowOff>
    </xdr:from>
    <xdr:to>
      <xdr:col>85</xdr:col>
      <xdr:colOff>127000</xdr:colOff>
      <xdr:row>77</xdr:row>
      <xdr:rowOff>93281</xdr:rowOff>
    </xdr:to>
    <xdr:cxnSp macro="">
      <xdr:nvCxnSpPr>
        <xdr:cNvPr id="631" name="直線コネクタ 630"/>
        <xdr:cNvCxnSpPr/>
      </xdr:nvCxnSpPr>
      <xdr:spPr>
        <a:xfrm flipV="1">
          <a:off x="15481300" y="13292759"/>
          <a:ext cx="8382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81780</xdr:rowOff>
    </xdr:from>
    <xdr:ext cx="534377" cy="259045"/>
    <xdr:sp macro="" textlink="">
      <xdr:nvSpPr>
        <xdr:cNvPr id="632" name="公債費平均値テキスト"/>
        <xdr:cNvSpPr txBox="1"/>
      </xdr:nvSpPr>
      <xdr:spPr>
        <a:xfrm>
          <a:off x="16370300" y="12940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58902</xdr:rowOff>
    </xdr:from>
    <xdr:to>
      <xdr:col>85</xdr:col>
      <xdr:colOff>177800</xdr:colOff>
      <xdr:row>76</xdr:row>
      <xdr:rowOff>160502</xdr:rowOff>
    </xdr:to>
    <xdr:sp macro="" textlink="">
      <xdr:nvSpPr>
        <xdr:cNvPr id="633" name="フローチャート: 判断 632"/>
        <xdr:cNvSpPr/>
      </xdr:nvSpPr>
      <xdr:spPr>
        <a:xfrm>
          <a:off x="162687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90996</xdr:rowOff>
    </xdr:from>
    <xdr:to>
      <xdr:col>81</xdr:col>
      <xdr:colOff>50800</xdr:colOff>
      <xdr:row>77</xdr:row>
      <xdr:rowOff>93281</xdr:rowOff>
    </xdr:to>
    <xdr:cxnSp macro="">
      <xdr:nvCxnSpPr>
        <xdr:cNvPr id="634" name="直線コネクタ 633"/>
        <xdr:cNvCxnSpPr/>
      </xdr:nvCxnSpPr>
      <xdr:spPr>
        <a:xfrm>
          <a:off x="14592300" y="13292646"/>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64427</xdr:rowOff>
    </xdr:from>
    <xdr:to>
      <xdr:col>81</xdr:col>
      <xdr:colOff>101600</xdr:colOff>
      <xdr:row>76</xdr:row>
      <xdr:rowOff>166027</xdr:rowOff>
    </xdr:to>
    <xdr:sp macro="" textlink="">
      <xdr:nvSpPr>
        <xdr:cNvPr id="635" name="フローチャート: 判断 634"/>
        <xdr:cNvSpPr/>
      </xdr:nvSpPr>
      <xdr:spPr>
        <a:xfrm>
          <a:off x="15430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11104</xdr:rowOff>
    </xdr:from>
    <xdr:ext cx="534377" cy="259045"/>
    <xdr:sp macro="" textlink="">
      <xdr:nvSpPr>
        <xdr:cNvPr id="636" name="テキスト ボックス 635"/>
        <xdr:cNvSpPr txBox="1"/>
      </xdr:nvSpPr>
      <xdr:spPr>
        <a:xfrm>
          <a:off x="15214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90996</xdr:rowOff>
    </xdr:from>
    <xdr:to>
      <xdr:col>76</xdr:col>
      <xdr:colOff>114300</xdr:colOff>
      <xdr:row>77</xdr:row>
      <xdr:rowOff>97065</xdr:rowOff>
    </xdr:to>
    <xdr:cxnSp macro="">
      <xdr:nvCxnSpPr>
        <xdr:cNvPr id="637" name="直線コネクタ 636"/>
        <xdr:cNvCxnSpPr/>
      </xdr:nvCxnSpPr>
      <xdr:spPr>
        <a:xfrm flipV="1">
          <a:off x="13703300" y="13292646"/>
          <a:ext cx="889000" cy="6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47613</xdr:rowOff>
    </xdr:from>
    <xdr:to>
      <xdr:col>76</xdr:col>
      <xdr:colOff>165100</xdr:colOff>
      <xdr:row>76</xdr:row>
      <xdr:rowOff>149213</xdr:rowOff>
    </xdr:to>
    <xdr:sp macro="" textlink="">
      <xdr:nvSpPr>
        <xdr:cNvPr id="638" name="フローチャート: 判断 637"/>
        <xdr:cNvSpPr/>
      </xdr:nvSpPr>
      <xdr:spPr>
        <a:xfrm>
          <a:off x="145415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165740</xdr:rowOff>
    </xdr:from>
    <xdr:ext cx="534377" cy="259045"/>
    <xdr:sp macro="" textlink="">
      <xdr:nvSpPr>
        <xdr:cNvPr id="639" name="テキスト ボックス 638"/>
        <xdr:cNvSpPr txBox="1"/>
      </xdr:nvSpPr>
      <xdr:spPr>
        <a:xfrm>
          <a:off x="14325111" y="1285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97065</xdr:rowOff>
    </xdr:from>
    <xdr:to>
      <xdr:col>71</xdr:col>
      <xdr:colOff>177800</xdr:colOff>
      <xdr:row>77</xdr:row>
      <xdr:rowOff>100571</xdr:rowOff>
    </xdr:to>
    <xdr:cxnSp macro="">
      <xdr:nvCxnSpPr>
        <xdr:cNvPr id="640" name="直線コネクタ 639"/>
        <xdr:cNvCxnSpPr/>
      </xdr:nvCxnSpPr>
      <xdr:spPr>
        <a:xfrm flipV="1">
          <a:off x="12814300" y="13298715"/>
          <a:ext cx="889000" cy="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37516</xdr:rowOff>
    </xdr:from>
    <xdr:to>
      <xdr:col>72</xdr:col>
      <xdr:colOff>38100</xdr:colOff>
      <xdr:row>76</xdr:row>
      <xdr:rowOff>139116</xdr:rowOff>
    </xdr:to>
    <xdr:sp macro="" textlink="">
      <xdr:nvSpPr>
        <xdr:cNvPr id="641" name="フローチャート: 判断 640"/>
        <xdr:cNvSpPr/>
      </xdr:nvSpPr>
      <xdr:spPr>
        <a:xfrm>
          <a:off x="13652500" y="13067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155643</xdr:rowOff>
    </xdr:from>
    <xdr:ext cx="534377" cy="259045"/>
    <xdr:sp macro="" textlink="">
      <xdr:nvSpPr>
        <xdr:cNvPr id="642" name="テキスト ボックス 641"/>
        <xdr:cNvSpPr txBox="1"/>
      </xdr:nvSpPr>
      <xdr:spPr>
        <a:xfrm>
          <a:off x="13436111" y="1284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63664</xdr:rowOff>
    </xdr:from>
    <xdr:to>
      <xdr:col>67</xdr:col>
      <xdr:colOff>101600</xdr:colOff>
      <xdr:row>76</xdr:row>
      <xdr:rowOff>165264</xdr:rowOff>
    </xdr:to>
    <xdr:sp macro="" textlink="">
      <xdr:nvSpPr>
        <xdr:cNvPr id="643" name="フローチャート: 判断 642"/>
        <xdr:cNvSpPr/>
      </xdr:nvSpPr>
      <xdr:spPr>
        <a:xfrm>
          <a:off x="12763500" y="1309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10342</xdr:rowOff>
    </xdr:from>
    <xdr:ext cx="534377" cy="259045"/>
    <xdr:sp macro="" textlink="">
      <xdr:nvSpPr>
        <xdr:cNvPr id="644" name="テキスト ボックス 643"/>
        <xdr:cNvSpPr txBox="1"/>
      </xdr:nvSpPr>
      <xdr:spPr>
        <a:xfrm>
          <a:off x="12547111" y="12869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40309</xdr:rowOff>
    </xdr:from>
    <xdr:to>
      <xdr:col>85</xdr:col>
      <xdr:colOff>177800</xdr:colOff>
      <xdr:row>77</xdr:row>
      <xdr:rowOff>141909</xdr:rowOff>
    </xdr:to>
    <xdr:sp macro="" textlink="">
      <xdr:nvSpPr>
        <xdr:cNvPr id="650" name="楕円 649"/>
        <xdr:cNvSpPr/>
      </xdr:nvSpPr>
      <xdr:spPr>
        <a:xfrm>
          <a:off x="16268700" y="1324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18736</xdr:rowOff>
    </xdr:from>
    <xdr:ext cx="534377" cy="259045"/>
    <xdr:sp macro="" textlink="">
      <xdr:nvSpPr>
        <xdr:cNvPr id="651" name="公債費該当値テキスト"/>
        <xdr:cNvSpPr txBox="1"/>
      </xdr:nvSpPr>
      <xdr:spPr>
        <a:xfrm>
          <a:off x="16370300" y="1322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42481</xdr:rowOff>
    </xdr:from>
    <xdr:to>
      <xdr:col>81</xdr:col>
      <xdr:colOff>101600</xdr:colOff>
      <xdr:row>77</xdr:row>
      <xdr:rowOff>144081</xdr:rowOff>
    </xdr:to>
    <xdr:sp macro="" textlink="">
      <xdr:nvSpPr>
        <xdr:cNvPr id="652" name="楕円 651"/>
        <xdr:cNvSpPr/>
      </xdr:nvSpPr>
      <xdr:spPr>
        <a:xfrm>
          <a:off x="15430500" y="1324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135208</xdr:rowOff>
    </xdr:from>
    <xdr:ext cx="534377" cy="259045"/>
    <xdr:sp macro="" textlink="">
      <xdr:nvSpPr>
        <xdr:cNvPr id="653" name="テキスト ボックス 652"/>
        <xdr:cNvSpPr txBox="1"/>
      </xdr:nvSpPr>
      <xdr:spPr>
        <a:xfrm>
          <a:off x="15214111" y="13336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40196</xdr:rowOff>
    </xdr:from>
    <xdr:to>
      <xdr:col>76</xdr:col>
      <xdr:colOff>165100</xdr:colOff>
      <xdr:row>77</xdr:row>
      <xdr:rowOff>141796</xdr:rowOff>
    </xdr:to>
    <xdr:sp macro="" textlink="">
      <xdr:nvSpPr>
        <xdr:cNvPr id="654" name="楕円 653"/>
        <xdr:cNvSpPr/>
      </xdr:nvSpPr>
      <xdr:spPr>
        <a:xfrm>
          <a:off x="14541500" y="1324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132923</xdr:rowOff>
    </xdr:from>
    <xdr:ext cx="534377" cy="259045"/>
    <xdr:sp macro="" textlink="">
      <xdr:nvSpPr>
        <xdr:cNvPr id="655" name="テキスト ボックス 654"/>
        <xdr:cNvSpPr txBox="1"/>
      </xdr:nvSpPr>
      <xdr:spPr>
        <a:xfrm>
          <a:off x="14325111" y="1333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46265</xdr:rowOff>
    </xdr:from>
    <xdr:to>
      <xdr:col>72</xdr:col>
      <xdr:colOff>38100</xdr:colOff>
      <xdr:row>77</xdr:row>
      <xdr:rowOff>147865</xdr:rowOff>
    </xdr:to>
    <xdr:sp macro="" textlink="">
      <xdr:nvSpPr>
        <xdr:cNvPr id="656" name="楕円 655"/>
        <xdr:cNvSpPr/>
      </xdr:nvSpPr>
      <xdr:spPr>
        <a:xfrm>
          <a:off x="13652500" y="1324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138992</xdr:rowOff>
    </xdr:from>
    <xdr:ext cx="534377" cy="259045"/>
    <xdr:sp macro="" textlink="">
      <xdr:nvSpPr>
        <xdr:cNvPr id="657" name="テキスト ボックス 656"/>
        <xdr:cNvSpPr txBox="1"/>
      </xdr:nvSpPr>
      <xdr:spPr>
        <a:xfrm>
          <a:off x="13436111" y="1334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49771</xdr:rowOff>
    </xdr:from>
    <xdr:to>
      <xdr:col>67</xdr:col>
      <xdr:colOff>101600</xdr:colOff>
      <xdr:row>77</xdr:row>
      <xdr:rowOff>151371</xdr:rowOff>
    </xdr:to>
    <xdr:sp macro="" textlink="">
      <xdr:nvSpPr>
        <xdr:cNvPr id="658" name="楕円 657"/>
        <xdr:cNvSpPr/>
      </xdr:nvSpPr>
      <xdr:spPr>
        <a:xfrm>
          <a:off x="12763500" y="13251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142498</xdr:rowOff>
    </xdr:from>
    <xdr:ext cx="534377" cy="259045"/>
    <xdr:sp macro="" textlink="">
      <xdr:nvSpPr>
        <xdr:cNvPr id="659" name="テキスト ボックス 658"/>
        <xdr:cNvSpPr txBox="1"/>
      </xdr:nvSpPr>
      <xdr:spPr>
        <a:xfrm>
          <a:off x="12547111" y="13344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3" name="テキスト ボックス 672"/>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5" name="テキスト ボックス 674"/>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7" name="テキスト ボックス 676"/>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143015</xdr:rowOff>
    </xdr:from>
    <xdr:to>
      <xdr:col>85</xdr:col>
      <xdr:colOff>126364</xdr:colOff>
      <xdr:row>98</xdr:row>
      <xdr:rowOff>139015</xdr:rowOff>
    </xdr:to>
    <xdr:cxnSp macro="">
      <xdr:nvCxnSpPr>
        <xdr:cNvPr id="681" name="直線コネクタ 680"/>
        <xdr:cNvCxnSpPr/>
      </xdr:nvCxnSpPr>
      <xdr:spPr>
        <a:xfrm flipV="1">
          <a:off x="16317595" y="15573515"/>
          <a:ext cx="1269" cy="1367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142842</xdr:rowOff>
    </xdr:from>
    <xdr:ext cx="313932" cy="259045"/>
    <xdr:sp macro="" textlink="">
      <xdr:nvSpPr>
        <xdr:cNvPr id="682" name="積立金最小値テキスト"/>
        <xdr:cNvSpPr txBox="1"/>
      </xdr:nvSpPr>
      <xdr:spPr>
        <a:xfrm>
          <a:off x="16370300" y="169449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139015</xdr:rowOff>
    </xdr:from>
    <xdr:to>
      <xdr:col>86</xdr:col>
      <xdr:colOff>25400</xdr:colOff>
      <xdr:row>98</xdr:row>
      <xdr:rowOff>139015</xdr:rowOff>
    </xdr:to>
    <xdr:cxnSp macro="">
      <xdr:nvCxnSpPr>
        <xdr:cNvPr id="683" name="直線コネクタ 682"/>
        <xdr:cNvCxnSpPr/>
      </xdr:nvCxnSpPr>
      <xdr:spPr>
        <a:xfrm>
          <a:off x="16230600" y="169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89692</xdr:rowOff>
    </xdr:from>
    <xdr:ext cx="534377" cy="259045"/>
    <xdr:sp macro="" textlink="">
      <xdr:nvSpPr>
        <xdr:cNvPr id="684" name="積立金最大値テキスト"/>
        <xdr:cNvSpPr txBox="1"/>
      </xdr:nvSpPr>
      <xdr:spPr>
        <a:xfrm>
          <a:off x="16370300" y="15348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143015</xdr:rowOff>
    </xdr:from>
    <xdr:to>
      <xdr:col>86</xdr:col>
      <xdr:colOff>25400</xdr:colOff>
      <xdr:row>90</xdr:row>
      <xdr:rowOff>143015</xdr:rowOff>
    </xdr:to>
    <xdr:cxnSp macro="">
      <xdr:nvCxnSpPr>
        <xdr:cNvPr id="685" name="直線コネクタ 684"/>
        <xdr:cNvCxnSpPr/>
      </xdr:nvCxnSpPr>
      <xdr:spPr>
        <a:xfrm>
          <a:off x="16230600" y="15573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131493</xdr:rowOff>
    </xdr:from>
    <xdr:to>
      <xdr:col>85</xdr:col>
      <xdr:colOff>127000</xdr:colOff>
      <xdr:row>96</xdr:row>
      <xdr:rowOff>100495</xdr:rowOff>
    </xdr:to>
    <xdr:cxnSp macro="">
      <xdr:nvCxnSpPr>
        <xdr:cNvPr id="686" name="直線コネクタ 685"/>
        <xdr:cNvCxnSpPr/>
      </xdr:nvCxnSpPr>
      <xdr:spPr>
        <a:xfrm>
          <a:off x="15481300" y="16419243"/>
          <a:ext cx="838200" cy="14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152733</xdr:rowOff>
    </xdr:from>
    <xdr:ext cx="534377" cy="259045"/>
    <xdr:sp macro="" textlink="">
      <xdr:nvSpPr>
        <xdr:cNvPr id="687" name="積立金平均値テキスト"/>
        <xdr:cNvSpPr txBox="1"/>
      </xdr:nvSpPr>
      <xdr:spPr>
        <a:xfrm>
          <a:off x="16370300" y="166119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2856</xdr:rowOff>
    </xdr:from>
    <xdr:to>
      <xdr:col>85</xdr:col>
      <xdr:colOff>177800</xdr:colOff>
      <xdr:row>97</xdr:row>
      <xdr:rowOff>104456</xdr:rowOff>
    </xdr:to>
    <xdr:sp macro="" textlink="">
      <xdr:nvSpPr>
        <xdr:cNvPr id="688" name="フローチャート: 判断 687"/>
        <xdr:cNvSpPr/>
      </xdr:nvSpPr>
      <xdr:spPr>
        <a:xfrm>
          <a:off x="16268700" y="16633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131493</xdr:rowOff>
    </xdr:from>
    <xdr:to>
      <xdr:col>81</xdr:col>
      <xdr:colOff>50800</xdr:colOff>
      <xdr:row>96</xdr:row>
      <xdr:rowOff>132956</xdr:rowOff>
    </xdr:to>
    <xdr:cxnSp macro="">
      <xdr:nvCxnSpPr>
        <xdr:cNvPr id="689" name="直線コネクタ 688"/>
        <xdr:cNvCxnSpPr/>
      </xdr:nvCxnSpPr>
      <xdr:spPr>
        <a:xfrm flipV="1">
          <a:off x="14592300" y="16419243"/>
          <a:ext cx="889000" cy="172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14080</xdr:rowOff>
    </xdr:from>
    <xdr:to>
      <xdr:col>81</xdr:col>
      <xdr:colOff>101600</xdr:colOff>
      <xdr:row>97</xdr:row>
      <xdr:rowOff>115680</xdr:rowOff>
    </xdr:to>
    <xdr:sp macro="" textlink="">
      <xdr:nvSpPr>
        <xdr:cNvPr id="690" name="フローチャート: 判断 689"/>
        <xdr:cNvSpPr/>
      </xdr:nvSpPr>
      <xdr:spPr>
        <a:xfrm>
          <a:off x="15430500" y="1664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106807</xdr:rowOff>
    </xdr:from>
    <xdr:ext cx="534377" cy="259045"/>
    <xdr:sp macro="" textlink="">
      <xdr:nvSpPr>
        <xdr:cNvPr id="691" name="テキスト ボックス 690"/>
        <xdr:cNvSpPr txBox="1"/>
      </xdr:nvSpPr>
      <xdr:spPr>
        <a:xfrm>
          <a:off x="15214111" y="16737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132956</xdr:rowOff>
    </xdr:from>
    <xdr:to>
      <xdr:col>76</xdr:col>
      <xdr:colOff>114300</xdr:colOff>
      <xdr:row>96</xdr:row>
      <xdr:rowOff>162331</xdr:rowOff>
    </xdr:to>
    <xdr:cxnSp macro="">
      <xdr:nvCxnSpPr>
        <xdr:cNvPr id="692" name="直線コネクタ 691"/>
        <xdr:cNvCxnSpPr/>
      </xdr:nvCxnSpPr>
      <xdr:spPr>
        <a:xfrm flipV="1">
          <a:off x="13703300" y="16592156"/>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33076</xdr:rowOff>
    </xdr:from>
    <xdr:to>
      <xdr:col>76</xdr:col>
      <xdr:colOff>165100</xdr:colOff>
      <xdr:row>97</xdr:row>
      <xdr:rowOff>134676</xdr:rowOff>
    </xdr:to>
    <xdr:sp macro="" textlink="">
      <xdr:nvSpPr>
        <xdr:cNvPr id="693" name="フローチャート: 判断 692"/>
        <xdr:cNvSpPr/>
      </xdr:nvSpPr>
      <xdr:spPr>
        <a:xfrm>
          <a:off x="14541500" y="1666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125803</xdr:rowOff>
    </xdr:from>
    <xdr:ext cx="469744" cy="259045"/>
    <xdr:sp macro="" textlink="">
      <xdr:nvSpPr>
        <xdr:cNvPr id="694" name="テキスト ボックス 693"/>
        <xdr:cNvSpPr txBox="1"/>
      </xdr:nvSpPr>
      <xdr:spPr>
        <a:xfrm>
          <a:off x="14357428" y="16756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164892</xdr:rowOff>
    </xdr:from>
    <xdr:to>
      <xdr:col>71</xdr:col>
      <xdr:colOff>177800</xdr:colOff>
      <xdr:row>96</xdr:row>
      <xdr:rowOff>162331</xdr:rowOff>
    </xdr:to>
    <xdr:cxnSp macro="">
      <xdr:nvCxnSpPr>
        <xdr:cNvPr id="695" name="直線コネクタ 694"/>
        <xdr:cNvCxnSpPr/>
      </xdr:nvCxnSpPr>
      <xdr:spPr>
        <a:xfrm>
          <a:off x="12814300" y="16452642"/>
          <a:ext cx="889000" cy="16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53490</xdr:rowOff>
    </xdr:from>
    <xdr:to>
      <xdr:col>72</xdr:col>
      <xdr:colOff>38100</xdr:colOff>
      <xdr:row>97</xdr:row>
      <xdr:rowOff>155090</xdr:rowOff>
    </xdr:to>
    <xdr:sp macro="" textlink="">
      <xdr:nvSpPr>
        <xdr:cNvPr id="696" name="フローチャート: 判断 695"/>
        <xdr:cNvSpPr/>
      </xdr:nvSpPr>
      <xdr:spPr>
        <a:xfrm>
          <a:off x="13652500" y="1668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146217</xdr:rowOff>
    </xdr:from>
    <xdr:ext cx="469744" cy="259045"/>
    <xdr:sp macro="" textlink="">
      <xdr:nvSpPr>
        <xdr:cNvPr id="697" name="テキスト ボックス 696"/>
        <xdr:cNvSpPr txBox="1"/>
      </xdr:nvSpPr>
      <xdr:spPr>
        <a:xfrm>
          <a:off x="13468428" y="1677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126231</xdr:rowOff>
    </xdr:from>
    <xdr:to>
      <xdr:col>67</xdr:col>
      <xdr:colOff>101600</xdr:colOff>
      <xdr:row>97</xdr:row>
      <xdr:rowOff>56381</xdr:rowOff>
    </xdr:to>
    <xdr:sp macro="" textlink="">
      <xdr:nvSpPr>
        <xdr:cNvPr id="698" name="フローチャート: 判断 697"/>
        <xdr:cNvSpPr/>
      </xdr:nvSpPr>
      <xdr:spPr>
        <a:xfrm>
          <a:off x="12763500" y="1658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47508</xdr:rowOff>
    </xdr:from>
    <xdr:ext cx="534377" cy="259045"/>
    <xdr:sp macro="" textlink="">
      <xdr:nvSpPr>
        <xdr:cNvPr id="699" name="テキスト ボックス 698"/>
        <xdr:cNvSpPr txBox="1"/>
      </xdr:nvSpPr>
      <xdr:spPr>
        <a:xfrm>
          <a:off x="12547111" y="1667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49695</xdr:rowOff>
    </xdr:from>
    <xdr:to>
      <xdr:col>85</xdr:col>
      <xdr:colOff>177800</xdr:colOff>
      <xdr:row>96</xdr:row>
      <xdr:rowOff>151295</xdr:rowOff>
    </xdr:to>
    <xdr:sp macro="" textlink="">
      <xdr:nvSpPr>
        <xdr:cNvPr id="705" name="楕円 704"/>
        <xdr:cNvSpPr/>
      </xdr:nvSpPr>
      <xdr:spPr>
        <a:xfrm>
          <a:off x="16268700" y="165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72572</xdr:rowOff>
    </xdr:from>
    <xdr:ext cx="534377" cy="259045"/>
    <xdr:sp macro="" textlink="">
      <xdr:nvSpPr>
        <xdr:cNvPr id="706" name="積立金該当値テキスト"/>
        <xdr:cNvSpPr txBox="1"/>
      </xdr:nvSpPr>
      <xdr:spPr>
        <a:xfrm>
          <a:off x="16370300" y="1636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80693</xdr:rowOff>
    </xdr:from>
    <xdr:to>
      <xdr:col>81</xdr:col>
      <xdr:colOff>101600</xdr:colOff>
      <xdr:row>96</xdr:row>
      <xdr:rowOff>10843</xdr:rowOff>
    </xdr:to>
    <xdr:sp macro="" textlink="">
      <xdr:nvSpPr>
        <xdr:cNvPr id="707" name="楕円 706"/>
        <xdr:cNvSpPr/>
      </xdr:nvSpPr>
      <xdr:spPr>
        <a:xfrm>
          <a:off x="15430500" y="1636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27370</xdr:rowOff>
    </xdr:from>
    <xdr:ext cx="534377" cy="259045"/>
    <xdr:sp macro="" textlink="">
      <xdr:nvSpPr>
        <xdr:cNvPr id="708" name="テキスト ボックス 707"/>
        <xdr:cNvSpPr txBox="1"/>
      </xdr:nvSpPr>
      <xdr:spPr>
        <a:xfrm>
          <a:off x="15214111" y="1614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82156</xdr:rowOff>
    </xdr:from>
    <xdr:to>
      <xdr:col>76</xdr:col>
      <xdr:colOff>165100</xdr:colOff>
      <xdr:row>97</xdr:row>
      <xdr:rowOff>12306</xdr:rowOff>
    </xdr:to>
    <xdr:sp macro="" textlink="">
      <xdr:nvSpPr>
        <xdr:cNvPr id="709" name="楕円 708"/>
        <xdr:cNvSpPr/>
      </xdr:nvSpPr>
      <xdr:spPr>
        <a:xfrm>
          <a:off x="14541500" y="1654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28833</xdr:rowOff>
    </xdr:from>
    <xdr:ext cx="534377" cy="259045"/>
    <xdr:sp macro="" textlink="">
      <xdr:nvSpPr>
        <xdr:cNvPr id="710" name="テキスト ボックス 709"/>
        <xdr:cNvSpPr txBox="1"/>
      </xdr:nvSpPr>
      <xdr:spPr>
        <a:xfrm>
          <a:off x="14325111" y="1631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111531</xdr:rowOff>
    </xdr:from>
    <xdr:to>
      <xdr:col>72</xdr:col>
      <xdr:colOff>38100</xdr:colOff>
      <xdr:row>97</xdr:row>
      <xdr:rowOff>41681</xdr:rowOff>
    </xdr:to>
    <xdr:sp macro="" textlink="">
      <xdr:nvSpPr>
        <xdr:cNvPr id="711" name="楕円 710"/>
        <xdr:cNvSpPr/>
      </xdr:nvSpPr>
      <xdr:spPr>
        <a:xfrm>
          <a:off x="13652500" y="1657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58208</xdr:rowOff>
    </xdr:from>
    <xdr:ext cx="534377" cy="259045"/>
    <xdr:sp macro="" textlink="">
      <xdr:nvSpPr>
        <xdr:cNvPr id="712" name="テキスト ボックス 711"/>
        <xdr:cNvSpPr txBox="1"/>
      </xdr:nvSpPr>
      <xdr:spPr>
        <a:xfrm>
          <a:off x="13436111" y="16345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114092</xdr:rowOff>
    </xdr:from>
    <xdr:to>
      <xdr:col>67</xdr:col>
      <xdr:colOff>101600</xdr:colOff>
      <xdr:row>96</xdr:row>
      <xdr:rowOff>44242</xdr:rowOff>
    </xdr:to>
    <xdr:sp macro="" textlink="">
      <xdr:nvSpPr>
        <xdr:cNvPr id="713" name="楕円 712"/>
        <xdr:cNvSpPr/>
      </xdr:nvSpPr>
      <xdr:spPr>
        <a:xfrm>
          <a:off x="12763500" y="1640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60769</xdr:rowOff>
    </xdr:from>
    <xdr:ext cx="534377" cy="259045"/>
    <xdr:sp macro="" textlink="">
      <xdr:nvSpPr>
        <xdr:cNvPr id="714" name="テキスト ボックス 713"/>
        <xdr:cNvSpPr txBox="1"/>
      </xdr:nvSpPr>
      <xdr:spPr>
        <a:xfrm>
          <a:off x="12547111" y="1617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4" name="テキスト ボックス 73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160846</xdr:rowOff>
    </xdr:from>
    <xdr:to>
      <xdr:col>116</xdr:col>
      <xdr:colOff>62864</xdr:colOff>
      <xdr:row>39</xdr:row>
      <xdr:rowOff>44450</xdr:rowOff>
    </xdr:to>
    <xdr:cxnSp macro="">
      <xdr:nvCxnSpPr>
        <xdr:cNvPr id="738" name="直線コネクタ 737"/>
        <xdr:cNvCxnSpPr/>
      </xdr:nvCxnSpPr>
      <xdr:spPr>
        <a:xfrm flipV="1">
          <a:off x="22159595" y="5132896"/>
          <a:ext cx="1269" cy="1598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107523</xdr:rowOff>
    </xdr:from>
    <xdr:ext cx="469744" cy="259045"/>
    <xdr:sp macro="" textlink="">
      <xdr:nvSpPr>
        <xdr:cNvPr id="741" name="投資及び出資金最大値テキスト"/>
        <xdr:cNvSpPr txBox="1"/>
      </xdr:nvSpPr>
      <xdr:spPr>
        <a:xfrm>
          <a:off x="22212300" y="490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29</xdr:row>
      <xdr:rowOff>160846</xdr:rowOff>
    </xdr:from>
    <xdr:to>
      <xdr:col>116</xdr:col>
      <xdr:colOff>152400</xdr:colOff>
      <xdr:row>29</xdr:row>
      <xdr:rowOff>160846</xdr:rowOff>
    </xdr:to>
    <xdr:cxnSp macro="">
      <xdr:nvCxnSpPr>
        <xdr:cNvPr id="742" name="直線コネクタ 741"/>
        <xdr:cNvCxnSpPr/>
      </xdr:nvCxnSpPr>
      <xdr:spPr>
        <a:xfrm>
          <a:off x="22072600" y="5132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7764</xdr:rowOff>
    </xdr:from>
    <xdr:ext cx="378565" cy="259045"/>
    <xdr:sp macro="" textlink="">
      <xdr:nvSpPr>
        <xdr:cNvPr id="744" name="投資及び出資金平均値テキスト"/>
        <xdr:cNvSpPr txBox="1"/>
      </xdr:nvSpPr>
      <xdr:spPr>
        <a:xfrm>
          <a:off x="22212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156337</xdr:rowOff>
    </xdr:from>
    <xdr:to>
      <xdr:col>116</xdr:col>
      <xdr:colOff>114300</xdr:colOff>
      <xdr:row>38</xdr:row>
      <xdr:rowOff>86487</xdr:rowOff>
    </xdr:to>
    <xdr:sp macro="" textlink="">
      <xdr:nvSpPr>
        <xdr:cNvPr id="745" name="フローチャート: 判断 744"/>
        <xdr:cNvSpPr/>
      </xdr:nvSpPr>
      <xdr:spPr>
        <a:xfrm>
          <a:off x="22110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160147</xdr:rowOff>
    </xdr:from>
    <xdr:to>
      <xdr:col>112</xdr:col>
      <xdr:colOff>38100</xdr:colOff>
      <xdr:row>38</xdr:row>
      <xdr:rowOff>90297</xdr:rowOff>
    </xdr:to>
    <xdr:sp macro="" textlink="">
      <xdr:nvSpPr>
        <xdr:cNvPr id="747" name="フローチャート: 判断 746"/>
        <xdr:cNvSpPr/>
      </xdr:nvSpPr>
      <xdr:spPr>
        <a:xfrm>
          <a:off x="21272500" y="650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106824</xdr:rowOff>
    </xdr:from>
    <xdr:ext cx="378565" cy="259045"/>
    <xdr:sp macro="" textlink="">
      <xdr:nvSpPr>
        <xdr:cNvPr id="748" name="テキスト ボックス 747"/>
        <xdr:cNvSpPr txBox="1"/>
      </xdr:nvSpPr>
      <xdr:spPr>
        <a:xfrm>
          <a:off x="21134017" y="6279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166624</xdr:rowOff>
    </xdr:from>
    <xdr:to>
      <xdr:col>107</xdr:col>
      <xdr:colOff>101600</xdr:colOff>
      <xdr:row>38</xdr:row>
      <xdr:rowOff>96774</xdr:rowOff>
    </xdr:to>
    <xdr:sp macro="" textlink="">
      <xdr:nvSpPr>
        <xdr:cNvPr id="750" name="フローチャート: 判断 749"/>
        <xdr:cNvSpPr/>
      </xdr:nvSpPr>
      <xdr:spPr>
        <a:xfrm>
          <a:off x="20383500" y="6510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113301</xdr:rowOff>
    </xdr:from>
    <xdr:ext cx="378565" cy="259045"/>
    <xdr:sp macro="" textlink="">
      <xdr:nvSpPr>
        <xdr:cNvPr id="751" name="テキスト ボックス 750"/>
        <xdr:cNvSpPr txBox="1"/>
      </xdr:nvSpPr>
      <xdr:spPr>
        <a:xfrm>
          <a:off x="20245017" y="6285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20130</xdr:rowOff>
    </xdr:from>
    <xdr:to>
      <xdr:col>102</xdr:col>
      <xdr:colOff>165100</xdr:colOff>
      <xdr:row>38</xdr:row>
      <xdr:rowOff>121730</xdr:rowOff>
    </xdr:to>
    <xdr:sp macro="" textlink="">
      <xdr:nvSpPr>
        <xdr:cNvPr id="753" name="フローチャート: 判断 752"/>
        <xdr:cNvSpPr/>
      </xdr:nvSpPr>
      <xdr:spPr>
        <a:xfrm>
          <a:off x="19494500" y="653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138256</xdr:rowOff>
    </xdr:from>
    <xdr:ext cx="378565" cy="259045"/>
    <xdr:sp macro="" textlink="">
      <xdr:nvSpPr>
        <xdr:cNvPr id="754" name="テキスト ボックス 753"/>
        <xdr:cNvSpPr txBox="1"/>
      </xdr:nvSpPr>
      <xdr:spPr>
        <a:xfrm>
          <a:off x="19356017" y="6310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2984</xdr:rowOff>
    </xdr:from>
    <xdr:to>
      <xdr:col>98</xdr:col>
      <xdr:colOff>38100</xdr:colOff>
      <xdr:row>38</xdr:row>
      <xdr:rowOff>104584</xdr:rowOff>
    </xdr:to>
    <xdr:sp macro="" textlink="">
      <xdr:nvSpPr>
        <xdr:cNvPr id="755" name="フローチャート: 判断 754"/>
        <xdr:cNvSpPr/>
      </xdr:nvSpPr>
      <xdr:spPr>
        <a:xfrm>
          <a:off x="18605500" y="651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121111</xdr:rowOff>
    </xdr:from>
    <xdr:ext cx="378565" cy="259045"/>
    <xdr:sp macro="" textlink="">
      <xdr:nvSpPr>
        <xdr:cNvPr id="756" name="テキスト ボックス 755"/>
        <xdr:cNvSpPr txBox="1"/>
      </xdr:nvSpPr>
      <xdr:spPr>
        <a:xfrm>
          <a:off x="18467017" y="6293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3"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72987</xdr:rowOff>
    </xdr:from>
    <xdr:to>
      <xdr:col>116</xdr:col>
      <xdr:colOff>62864</xdr:colOff>
      <xdr:row>59</xdr:row>
      <xdr:rowOff>44450</xdr:rowOff>
    </xdr:to>
    <xdr:cxnSp macro="">
      <xdr:nvCxnSpPr>
        <xdr:cNvPr id="795" name="直線コネクタ 794"/>
        <xdr:cNvCxnSpPr/>
      </xdr:nvCxnSpPr>
      <xdr:spPr>
        <a:xfrm flipV="1">
          <a:off x="22159595" y="8645487"/>
          <a:ext cx="1269" cy="151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19664</xdr:rowOff>
    </xdr:from>
    <xdr:ext cx="534377" cy="259045"/>
    <xdr:sp macro="" textlink="">
      <xdr:nvSpPr>
        <xdr:cNvPr id="798" name="貸付金最大値テキスト"/>
        <xdr:cNvSpPr txBox="1"/>
      </xdr:nvSpPr>
      <xdr:spPr>
        <a:xfrm>
          <a:off x="22212300" y="842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72987</xdr:rowOff>
    </xdr:from>
    <xdr:to>
      <xdr:col>116</xdr:col>
      <xdr:colOff>152400</xdr:colOff>
      <xdr:row>50</xdr:row>
      <xdr:rowOff>72987</xdr:rowOff>
    </xdr:to>
    <xdr:cxnSp macro="">
      <xdr:nvCxnSpPr>
        <xdr:cNvPr id="799" name="直線コネクタ 798"/>
        <xdr:cNvCxnSpPr/>
      </xdr:nvCxnSpPr>
      <xdr:spPr>
        <a:xfrm>
          <a:off x="22072600" y="8645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0" name="直線コネクタ 799"/>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95318</xdr:rowOff>
    </xdr:from>
    <xdr:ext cx="469744" cy="259045"/>
    <xdr:sp macro="" textlink="">
      <xdr:nvSpPr>
        <xdr:cNvPr id="801" name="貸付金平均値テキスト"/>
        <xdr:cNvSpPr txBox="1"/>
      </xdr:nvSpPr>
      <xdr:spPr>
        <a:xfrm>
          <a:off x="22212300" y="98679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72441</xdr:rowOff>
    </xdr:from>
    <xdr:to>
      <xdr:col>116</xdr:col>
      <xdr:colOff>114300</xdr:colOff>
      <xdr:row>59</xdr:row>
      <xdr:rowOff>2591</xdr:rowOff>
    </xdr:to>
    <xdr:sp macro="" textlink="">
      <xdr:nvSpPr>
        <xdr:cNvPr id="802" name="フローチャート: 判断 801"/>
        <xdr:cNvSpPr/>
      </xdr:nvSpPr>
      <xdr:spPr>
        <a:xfrm>
          <a:off x="221107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3" name="直線コネクタ 802"/>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72251</xdr:rowOff>
    </xdr:from>
    <xdr:to>
      <xdr:col>112</xdr:col>
      <xdr:colOff>38100</xdr:colOff>
      <xdr:row>59</xdr:row>
      <xdr:rowOff>2401</xdr:rowOff>
    </xdr:to>
    <xdr:sp macro="" textlink="">
      <xdr:nvSpPr>
        <xdr:cNvPr id="804" name="フローチャート: 判断 803"/>
        <xdr:cNvSpPr/>
      </xdr:nvSpPr>
      <xdr:spPr>
        <a:xfrm>
          <a:off x="21272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18928</xdr:rowOff>
    </xdr:from>
    <xdr:ext cx="469744" cy="259045"/>
    <xdr:sp macro="" textlink="">
      <xdr:nvSpPr>
        <xdr:cNvPr id="805" name="テキスト ボックス 804"/>
        <xdr:cNvSpPr txBox="1"/>
      </xdr:nvSpPr>
      <xdr:spPr>
        <a:xfrm>
          <a:off x="21088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6" name="直線コネクタ 805"/>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75336</xdr:rowOff>
    </xdr:from>
    <xdr:to>
      <xdr:col>107</xdr:col>
      <xdr:colOff>101600</xdr:colOff>
      <xdr:row>59</xdr:row>
      <xdr:rowOff>5486</xdr:rowOff>
    </xdr:to>
    <xdr:sp macro="" textlink="">
      <xdr:nvSpPr>
        <xdr:cNvPr id="807" name="フローチャート: 判断 806"/>
        <xdr:cNvSpPr/>
      </xdr:nvSpPr>
      <xdr:spPr>
        <a:xfrm>
          <a:off x="20383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22013</xdr:rowOff>
    </xdr:from>
    <xdr:ext cx="469744" cy="259045"/>
    <xdr:sp macro="" textlink="">
      <xdr:nvSpPr>
        <xdr:cNvPr id="808" name="テキスト ボックス 807"/>
        <xdr:cNvSpPr txBox="1"/>
      </xdr:nvSpPr>
      <xdr:spPr>
        <a:xfrm>
          <a:off x="20199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9" name="直線コネクタ 808"/>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54648</xdr:rowOff>
    </xdr:from>
    <xdr:to>
      <xdr:col>102</xdr:col>
      <xdr:colOff>165100</xdr:colOff>
      <xdr:row>58</xdr:row>
      <xdr:rowOff>156248</xdr:rowOff>
    </xdr:to>
    <xdr:sp macro="" textlink="">
      <xdr:nvSpPr>
        <xdr:cNvPr id="810" name="フローチャート: 判断 809"/>
        <xdr:cNvSpPr/>
      </xdr:nvSpPr>
      <xdr:spPr>
        <a:xfrm>
          <a:off x="19494500" y="999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1325</xdr:rowOff>
    </xdr:from>
    <xdr:ext cx="469744" cy="259045"/>
    <xdr:sp macro="" textlink="">
      <xdr:nvSpPr>
        <xdr:cNvPr id="811" name="テキスト ボックス 810"/>
        <xdr:cNvSpPr txBox="1"/>
      </xdr:nvSpPr>
      <xdr:spPr>
        <a:xfrm>
          <a:off x="19310428" y="977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66421</xdr:rowOff>
    </xdr:from>
    <xdr:to>
      <xdr:col>98</xdr:col>
      <xdr:colOff>38100</xdr:colOff>
      <xdr:row>58</xdr:row>
      <xdr:rowOff>168021</xdr:rowOff>
    </xdr:to>
    <xdr:sp macro="" textlink="">
      <xdr:nvSpPr>
        <xdr:cNvPr id="812" name="フローチャート: 判断 811"/>
        <xdr:cNvSpPr/>
      </xdr:nvSpPr>
      <xdr:spPr>
        <a:xfrm>
          <a:off x="18605500" y="10010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13098</xdr:rowOff>
    </xdr:from>
    <xdr:ext cx="469744" cy="259045"/>
    <xdr:sp macro="" textlink="">
      <xdr:nvSpPr>
        <xdr:cNvPr id="813" name="テキスト ボックス 812"/>
        <xdr:cNvSpPr txBox="1"/>
      </xdr:nvSpPr>
      <xdr:spPr>
        <a:xfrm>
          <a:off x="18421428" y="978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9" name="楕円 818"/>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0"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1" name="楕円 820"/>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2" name="テキスト ボックス 82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3" name="楕円 822"/>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4" name="テキスト ボックス 823"/>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5" name="楕円 824"/>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6" name="テキスト ボックス 825"/>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7" name="楕円 826"/>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8" name="テキスト ボックス 827"/>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1" name="テキスト ボックス 840"/>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3" name="テキスト ボックス 842"/>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5" name="テキスト ボックス 844"/>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7" name="テキスト ボックス 846"/>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66846</xdr:rowOff>
    </xdr:from>
    <xdr:to>
      <xdr:col>116</xdr:col>
      <xdr:colOff>62864</xdr:colOff>
      <xdr:row>79</xdr:row>
      <xdr:rowOff>3363</xdr:rowOff>
    </xdr:to>
    <xdr:cxnSp macro="">
      <xdr:nvCxnSpPr>
        <xdr:cNvPr id="851" name="直線コネクタ 850"/>
        <xdr:cNvCxnSpPr/>
      </xdr:nvCxnSpPr>
      <xdr:spPr>
        <a:xfrm flipV="1">
          <a:off x="22159595" y="12068346"/>
          <a:ext cx="1269" cy="1479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7190</xdr:rowOff>
    </xdr:from>
    <xdr:ext cx="534377" cy="259045"/>
    <xdr:sp macro="" textlink="">
      <xdr:nvSpPr>
        <xdr:cNvPr id="852" name="繰出金最小値テキスト"/>
        <xdr:cNvSpPr txBox="1"/>
      </xdr:nvSpPr>
      <xdr:spPr>
        <a:xfrm>
          <a:off x="22212300" y="1355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3363</xdr:rowOff>
    </xdr:from>
    <xdr:to>
      <xdr:col>116</xdr:col>
      <xdr:colOff>152400</xdr:colOff>
      <xdr:row>79</xdr:row>
      <xdr:rowOff>3363</xdr:rowOff>
    </xdr:to>
    <xdr:cxnSp macro="">
      <xdr:nvCxnSpPr>
        <xdr:cNvPr id="853" name="直線コネクタ 852"/>
        <xdr:cNvCxnSpPr/>
      </xdr:nvCxnSpPr>
      <xdr:spPr>
        <a:xfrm>
          <a:off x="22072600" y="13547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13523</xdr:rowOff>
    </xdr:from>
    <xdr:ext cx="534377" cy="259045"/>
    <xdr:sp macro="" textlink="">
      <xdr:nvSpPr>
        <xdr:cNvPr id="854" name="繰出金最大値テキスト"/>
        <xdr:cNvSpPr txBox="1"/>
      </xdr:nvSpPr>
      <xdr:spPr>
        <a:xfrm>
          <a:off x="22212300" y="1184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66846</xdr:rowOff>
    </xdr:from>
    <xdr:to>
      <xdr:col>116</xdr:col>
      <xdr:colOff>152400</xdr:colOff>
      <xdr:row>70</xdr:row>
      <xdr:rowOff>66846</xdr:rowOff>
    </xdr:to>
    <xdr:cxnSp macro="">
      <xdr:nvCxnSpPr>
        <xdr:cNvPr id="855" name="直線コネクタ 854"/>
        <xdr:cNvCxnSpPr/>
      </xdr:nvCxnSpPr>
      <xdr:spPr>
        <a:xfrm>
          <a:off x="22072600" y="12068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139334</xdr:rowOff>
    </xdr:from>
    <xdr:to>
      <xdr:col>116</xdr:col>
      <xdr:colOff>63500</xdr:colOff>
      <xdr:row>76</xdr:row>
      <xdr:rowOff>4735</xdr:rowOff>
    </xdr:to>
    <xdr:cxnSp macro="">
      <xdr:nvCxnSpPr>
        <xdr:cNvPr id="856" name="直線コネクタ 855"/>
        <xdr:cNvCxnSpPr/>
      </xdr:nvCxnSpPr>
      <xdr:spPr>
        <a:xfrm flipV="1">
          <a:off x="21323300" y="12998084"/>
          <a:ext cx="838200" cy="3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23207</xdr:rowOff>
    </xdr:from>
    <xdr:ext cx="534377" cy="259045"/>
    <xdr:sp macro="" textlink="">
      <xdr:nvSpPr>
        <xdr:cNvPr id="857" name="繰出金平均値テキスト"/>
        <xdr:cNvSpPr txBox="1"/>
      </xdr:nvSpPr>
      <xdr:spPr>
        <a:xfrm>
          <a:off x="22212300" y="130534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44780</xdr:rowOff>
    </xdr:from>
    <xdr:to>
      <xdr:col>116</xdr:col>
      <xdr:colOff>114300</xdr:colOff>
      <xdr:row>76</xdr:row>
      <xdr:rowOff>146380</xdr:rowOff>
    </xdr:to>
    <xdr:sp macro="" textlink="">
      <xdr:nvSpPr>
        <xdr:cNvPr id="858" name="フローチャート: 判断 857"/>
        <xdr:cNvSpPr/>
      </xdr:nvSpPr>
      <xdr:spPr>
        <a:xfrm>
          <a:off x="22110700" y="130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4735</xdr:rowOff>
    </xdr:from>
    <xdr:to>
      <xdr:col>111</xdr:col>
      <xdr:colOff>177800</xdr:colOff>
      <xdr:row>76</xdr:row>
      <xdr:rowOff>50157</xdr:rowOff>
    </xdr:to>
    <xdr:cxnSp macro="">
      <xdr:nvCxnSpPr>
        <xdr:cNvPr id="859" name="直線コネクタ 858"/>
        <xdr:cNvCxnSpPr/>
      </xdr:nvCxnSpPr>
      <xdr:spPr>
        <a:xfrm flipV="1">
          <a:off x="20434300" y="13034935"/>
          <a:ext cx="889000" cy="4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21715</xdr:rowOff>
    </xdr:from>
    <xdr:to>
      <xdr:col>112</xdr:col>
      <xdr:colOff>38100</xdr:colOff>
      <xdr:row>76</xdr:row>
      <xdr:rowOff>123315</xdr:rowOff>
    </xdr:to>
    <xdr:sp macro="" textlink="">
      <xdr:nvSpPr>
        <xdr:cNvPr id="860" name="フローチャート: 判断 859"/>
        <xdr:cNvSpPr/>
      </xdr:nvSpPr>
      <xdr:spPr>
        <a:xfrm>
          <a:off x="21272500" y="1305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114442</xdr:rowOff>
    </xdr:from>
    <xdr:ext cx="534377" cy="259045"/>
    <xdr:sp macro="" textlink="">
      <xdr:nvSpPr>
        <xdr:cNvPr id="861" name="テキスト ボックス 860"/>
        <xdr:cNvSpPr txBox="1"/>
      </xdr:nvSpPr>
      <xdr:spPr>
        <a:xfrm>
          <a:off x="21056111" y="1314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50157</xdr:rowOff>
    </xdr:from>
    <xdr:to>
      <xdr:col>107</xdr:col>
      <xdr:colOff>50800</xdr:colOff>
      <xdr:row>76</xdr:row>
      <xdr:rowOff>96631</xdr:rowOff>
    </xdr:to>
    <xdr:cxnSp macro="">
      <xdr:nvCxnSpPr>
        <xdr:cNvPr id="862" name="直線コネクタ 861"/>
        <xdr:cNvCxnSpPr/>
      </xdr:nvCxnSpPr>
      <xdr:spPr>
        <a:xfrm flipV="1">
          <a:off x="19545300" y="13080357"/>
          <a:ext cx="889000" cy="4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5713</xdr:rowOff>
    </xdr:from>
    <xdr:to>
      <xdr:col>107</xdr:col>
      <xdr:colOff>101600</xdr:colOff>
      <xdr:row>76</xdr:row>
      <xdr:rowOff>107313</xdr:rowOff>
    </xdr:to>
    <xdr:sp macro="" textlink="">
      <xdr:nvSpPr>
        <xdr:cNvPr id="863" name="フローチャート: 判断 862"/>
        <xdr:cNvSpPr/>
      </xdr:nvSpPr>
      <xdr:spPr>
        <a:xfrm>
          <a:off x="20383500" y="1303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98440</xdr:rowOff>
    </xdr:from>
    <xdr:ext cx="534377" cy="259045"/>
    <xdr:sp macro="" textlink="">
      <xdr:nvSpPr>
        <xdr:cNvPr id="864" name="テキスト ボックス 863"/>
        <xdr:cNvSpPr txBox="1"/>
      </xdr:nvSpPr>
      <xdr:spPr>
        <a:xfrm>
          <a:off x="20167111" y="1312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96631</xdr:rowOff>
    </xdr:from>
    <xdr:to>
      <xdr:col>102</xdr:col>
      <xdr:colOff>114300</xdr:colOff>
      <xdr:row>76</xdr:row>
      <xdr:rowOff>104381</xdr:rowOff>
    </xdr:to>
    <xdr:cxnSp macro="">
      <xdr:nvCxnSpPr>
        <xdr:cNvPr id="865" name="直線コネクタ 864"/>
        <xdr:cNvCxnSpPr/>
      </xdr:nvCxnSpPr>
      <xdr:spPr>
        <a:xfrm flipV="1">
          <a:off x="18656300" y="13126831"/>
          <a:ext cx="889000" cy="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169207</xdr:rowOff>
    </xdr:from>
    <xdr:to>
      <xdr:col>102</xdr:col>
      <xdr:colOff>165100</xdr:colOff>
      <xdr:row>76</xdr:row>
      <xdr:rowOff>99357</xdr:rowOff>
    </xdr:to>
    <xdr:sp macro="" textlink="">
      <xdr:nvSpPr>
        <xdr:cNvPr id="866" name="フローチャート: 判断 865"/>
        <xdr:cNvSpPr/>
      </xdr:nvSpPr>
      <xdr:spPr>
        <a:xfrm>
          <a:off x="19494500" y="1302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115885</xdr:rowOff>
    </xdr:from>
    <xdr:ext cx="534377" cy="259045"/>
    <xdr:sp macro="" textlink="">
      <xdr:nvSpPr>
        <xdr:cNvPr id="867" name="テキスト ボックス 866"/>
        <xdr:cNvSpPr txBox="1"/>
      </xdr:nvSpPr>
      <xdr:spPr>
        <a:xfrm>
          <a:off x="19278111" y="1280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102639</xdr:rowOff>
    </xdr:from>
    <xdr:to>
      <xdr:col>98</xdr:col>
      <xdr:colOff>38100</xdr:colOff>
      <xdr:row>76</xdr:row>
      <xdr:rowOff>32789</xdr:rowOff>
    </xdr:to>
    <xdr:sp macro="" textlink="">
      <xdr:nvSpPr>
        <xdr:cNvPr id="868" name="フローチャート: 判断 867"/>
        <xdr:cNvSpPr/>
      </xdr:nvSpPr>
      <xdr:spPr>
        <a:xfrm>
          <a:off x="18605500" y="1296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49316</xdr:rowOff>
    </xdr:from>
    <xdr:ext cx="534377" cy="259045"/>
    <xdr:sp macro="" textlink="">
      <xdr:nvSpPr>
        <xdr:cNvPr id="869" name="テキスト ボックス 868"/>
        <xdr:cNvSpPr txBox="1"/>
      </xdr:nvSpPr>
      <xdr:spPr>
        <a:xfrm>
          <a:off x="18389111" y="1273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88534</xdr:rowOff>
    </xdr:from>
    <xdr:to>
      <xdr:col>116</xdr:col>
      <xdr:colOff>114300</xdr:colOff>
      <xdr:row>76</xdr:row>
      <xdr:rowOff>18684</xdr:rowOff>
    </xdr:to>
    <xdr:sp macro="" textlink="">
      <xdr:nvSpPr>
        <xdr:cNvPr id="875" name="楕円 874"/>
        <xdr:cNvSpPr/>
      </xdr:nvSpPr>
      <xdr:spPr>
        <a:xfrm>
          <a:off x="22110700" y="129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111411</xdr:rowOff>
    </xdr:from>
    <xdr:ext cx="534377" cy="259045"/>
    <xdr:sp macro="" textlink="">
      <xdr:nvSpPr>
        <xdr:cNvPr id="876" name="繰出金該当値テキスト"/>
        <xdr:cNvSpPr txBox="1"/>
      </xdr:nvSpPr>
      <xdr:spPr>
        <a:xfrm>
          <a:off x="22212300" y="1279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125385</xdr:rowOff>
    </xdr:from>
    <xdr:to>
      <xdr:col>112</xdr:col>
      <xdr:colOff>38100</xdr:colOff>
      <xdr:row>76</xdr:row>
      <xdr:rowOff>55535</xdr:rowOff>
    </xdr:to>
    <xdr:sp macro="" textlink="">
      <xdr:nvSpPr>
        <xdr:cNvPr id="877" name="楕円 876"/>
        <xdr:cNvSpPr/>
      </xdr:nvSpPr>
      <xdr:spPr>
        <a:xfrm>
          <a:off x="21272500" y="1298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72062</xdr:rowOff>
    </xdr:from>
    <xdr:ext cx="534377" cy="259045"/>
    <xdr:sp macro="" textlink="">
      <xdr:nvSpPr>
        <xdr:cNvPr id="878" name="テキスト ボックス 877"/>
        <xdr:cNvSpPr txBox="1"/>
      </xdr:nvSpPr>
      <xdr:spPr>
        <a:xfrm>
          <a:off x="21056111" y="1275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170807</xdr:rowOff>
    </xdr:from>
    <xdr:to>
      <xdr:col>107</xdr:col>
      <xdr:colOff>101600</xdr:colOff>
      <xdr:row>76</xdr:row>
      <xdr:rowOff>100957</xdr:rowOff>
    </xdr:to>
    <xdr:sp macro="" textlink="">
      <xdr:nvSpPr>
        <xdr:cNvPr id="879" name="楕円 878"/>
        <xdr:cNvSpPr/>
      </xdr:nvSpPr>
      <xdr:spPr>
        <a:xfrm>
          <a:off x="20383500" y="130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117484</xdr:rowOff>
    </xdr:from>
    <xdr:ext cx="534377" cy="259045"/>
    <xdr:sp macro="" textlink="">
      <xdr:nvSpPr>
        <xdr:cNvPr id="880" name="テキスト ボックス 879"/>
        <xdr:cNvSpPr txBox="1"/>
      </xdr:nvSpPr>
      <xdr:spPr>
        <a:xfrm>
          <a:off x="20167111" y="1280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45831</xdr:rowOff>
    </xdr:from>
    <xdr:to>
      <xdr:col>102</xdr:col>
      <xdr:colOff>165100</xdr:colOff>
      <xdr:row>76</xdr:row>
      <xdr:rowOff>147431</xdr:rowOff>
    </xdr:to>
    <xdr:sp macro="" textlink="">
      <xdr:nvSpPr>
        <xdr:cNvPr id="881" name="楕円 880"/>
        <xdr:cNvSpPr/>
      </xdr:nvSpPr>
      <xdr:spPr>
        <a:xfrm>
          <a:off x="19494500" y="1307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138558</xdr:rowOff>
    </xdr:from>
    <xdr:ext cx="534377" cy="259045"/>
    <xdr:sp macro="" textlink="">
      <xdr:nvSpPr>
        <xdr:cNvPr id="882" name="テキスト ボックス 881"/>
        <xdr:cNvSpPr txBox="1"/>
      </xdr:nvSpPr>
      <xdr:spPr>
        <a:xfrm>
          <a:off x="19278111" y="1316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53581</xdr:rowOff>
    </xdr:from>
    <xdr:to>
      <xdr:col>98</xdr:col>
      <xdr:colOff>38100</xdr:colOff>
      <xdr:row>76</xdr:row>
      <xdr:rowOff>155181</xdr:rowOff>
    </xdr:to>
    <xdr:sp macro="" textlink="">
      <xdr:nvSpPr>
        <xdr:cNvPr id="883" name="楕円 882"/>
        <xdr:cNvSpPr/>
      </xdr:nvSpPr>
      <xdr:spPr>
        <a:xfrm>
          <a:off x="18605500" y="1308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146308</xdr:rowOff>
    </xdr:from>
    <xdr:ext cx="534377" cy="259045"/>
    <xdr:sp macro="" textlink="">
      <xdr:nvSpPr>
        <xdr:cNvPr id="884" name="テキスト ボックス 883"/>
        <xdr:cNvSpPr txBox="1"/>
      </xdr:nvSpPr>
      <xdr:spPr>
        <a:xfrm>
          <a:off x="18389111" y="1317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義務的経費のうち、人件費及び公債費については類似団体と比較して住民１人当たりコストが低い状況となっている。これは、職員の少人数体制の維持、縁故債繰上償還の実施、新規地方債の発行抑制などによるものである。</a:t>
          </a:r>
        </a:p>
        <a:p>
          <a:r>
            <a:rPr kumimoji="1" lang="ja-JP" altLang="en-US" sz="1300">
              <a:latin typeface="ＭＳ Ｐゴシック" panose="020B0600070205080204" pitchFamily="50" charset="-128"/>
              <a:ea typeface="ＭＳ Ｐゴシック" panose="020B0600070205080204" pitchFamily="50" charset="-128"/>
            </a:rPr>
            <a:t>一方で、抑制が困難である扶助費については、ほぼ類似団体並みの水準で増加し続けている。また、普通建設事業費についても、近年、防災・災害対策事業などにより増加傾向であり、特に近年は更新整備に要する経費が増加している状況である。また、繰出金についても、下水道整備の推進により特別会計への繰出が増加しているため、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年度決算から類似団体の平均を上回っている。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和歌山県岩出市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53,994
53,575
38.51
18,145,314
17,607,186
493,976
10,462,711
6,293,956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87579</xdr:rowOff>
    </xdr:from>
    <xdr:to>
      <xdr:col>24</xdr:col>
      <xdr:colOff>62865</xdr:colOff>
      <xdr:row>38</xdr:row>
      <xdr:rowOff>48260</xdr:rowOff>
    </xdr:to>
    <xdr:cxnSp macro="">
      <xdr:nvCxnSpPr>
        <xdr:cNvPr id="54" name="直線コネクタ 53"/>
        <xdr:cNvCxnSpPr/>
      </xdr:nvCxnSpPr>
      <xdr:spPr>
        <a:xfrm flipV="1">
          <a:off x="4633595" y="5402529"/>
          <a:ext cx="1270" cy="1160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52087</xdr:rowOff>
    </xdr:from>
    <xdr:ext cx="469744" cy="259045"/>
    <xdr:sp macro="" textlink="">
      <xdr:nvSpPr>
        <xdr:cNvPr id="55" name="議会費最小値テキスト"/>
        <xdr:cNvSpPr txBox="1"/>
      </xdr:nvSpPr>
      <xdr:spPr>
        <a:xfrm>
          <a:off x="4686300"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48260</xdr:rowOff>
    </xdr:from>
    <xdr:to>
      <xdr:col>24</xdr:col>
      <xdr:colOff>152400</xdr:colOff>
      <xdr:row>38</xdr:row>
      <xdr:rowOff>48260</xdr:rowOff>
    </xdr:to>
    <xdr:cxnSp macro="">
      <xdr:nvCxnSpPr>
        <xdr:cNvPr id="56" name="直線コネクタ 55"/>
        <xdr:cNvCxnSpPr/>
      </xdr:nvCxnSpPr>
      <xdr:spPr>
        <a:xfrm>
          <a:off x="4546600" y="6563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34256</xdr:rowOff>
    </xdr:from>
    <xdr:ext cx="469744" cy="259045"/>
    <xdr:sp macro="" textlink="">
      <xdr:nvSpPr>
        <xdr:cNvPr id="57" name="議会費最大値テキスト"/>
        <xdr:cNvSpPr txBox="1"/>
      </xdr:nvSpPr>
      <xdr:spPr>
        <a:xfrm>
          <a:off x="4686300" y="517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87579</xdr:rowOff>
    </xdr:from>
    <xdr:to>
      <xdr:col>24</xdr:col>
      <xdr:colOff>152400</xdr:colOff>
      <xdr:row>31</xdr:row>
      <xdr:rowOff>87579</xdr:rowOff>
    </xdr:to>
    <xdr:cxnSp macro="">
      <xdr:nvCxnSpPr>
        <xdr:cNvPr id="58" name="直線コネクタ 57"/>
        <xdr:cNvCxnSpPr/>
      </xdr:nvCxnSpPr>
      <xdr:spPr>
        <a:xfrm>
          <a:off x="4546600" y="5402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76607</xdr:rowOff>
    </xdr:from>
    <xdr:to>
      <xdr:col>24</xdr:col>
      <xdr:colOff>63500</xdr:colOff>
      <xdr:row>36</xdr:row>
      <xdr:rowOff>82550</xdr:rowOff>
    </xdr:to>
    <xdr:cxnSp macro="">
      <xdr:nvCxnSpPr>
        <xdr:cNvPr id="59" name="直線コネクタ 58"/>
        <xdr:cNvCxnSpPr/>
      </xdr:nvCxnSpPr>
      <xdr:spPr>
        <a:xfrm>
          <a:off x="3797300" y="6248807"/>
          <a:ext cx="8382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50512</xdr:rowOff>
    </xdr:from>
    <xdr:ext cx="469744" cy="259045"/>
    <xdr:sp macro="" textlink="">
      <xdr:nvSpPr>
        <xdr:cNvPr id="60" name="議会費平均値テキスト"/>
        <xdr:cNvSpPr txBox="1"/>
      </xdr:nvSpPr>
      <xdr:spPr>
        <a:xfrm>
          <a:off x="4686300" y="5879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27635</xdr:rowOff>
    </xdr:from>
    <xdr:to>
      <xdr:col>24</xdr:col>
      <xdr:colOff>114300</xdr:colOff>
      <xdr:row>35</xdr:row>
      <xdr:rowOff>129235</xdr:rowOff>
    </xdr:to>
    <xdr:sp macro="" textlink="">
      <xdr:nvSpPr>
        <xdr:cNvPr id="61" name="フローチャート: 判断 60"/>
        <xdr:cNvSpPr/>
      </xdr:nvSpPr>
      <xdr:spPr>
        <a:xfrm>
          <a:off x="45847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76607</xdr:rowOff>
    </xdr:from>
    <xdr:to>
      <xdr:col>19</xdr:col>
      <xdr:colOff>177800</xdr:colOff>
      <xdr:row>36</xdr:row>
      <xdr:rowOff>80721</xdr:rowOff>
    </xdr:to>
    <xdr:cxnSp macro="">
      <xdr:nvCxnSpPr>
        <xdr:cNvPr id="62" name="直線コネクタ 61"/>
        <xdr:cNvCxnSpPr/>
      </xdr:nvCxnSpPr>
      <xdr:spPr>
        <a:xfrm flipV="1">
          <a:off x="2908300" y="6248807"/>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1118</xdr:rowOff>
    </xdr:from>
    <xdr:to>
      <xdr:col>20</xdr:col>
      <xdr:colOff>38100</xdr:colOff>
      <xdr:row>35</xdr:row>
      <xdr:rowOff>102718</xdr:rowOff>
    </xdr:to>
    <xdr:sp macro="" textlink="">
      <xdr:nvSpPr>
        <xdr:cNvPr id="63" name="フローチャート: 判断 62"/>
        <xdr:cNvSpPr/>
      </xdr:nvSpPr>
      <xdr:spPr>
        <a:xfrm>
          <a:off x="3746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119245</xdr:rowOff>
    </xdr:from>
    <xdr:ext cx="469744" cy="259045"/>
    <xdr:sp macro="" textlink="">
      <xdr:nvSpPr>
        <xdr:cNvPr id="64" name="テキスト ボックス 63"/>
        <xdr:cNvSpPr txBox="1"/>
      </xdr:nvSpPr>
      <xdr:spPr>
        <a:xfrm>
          <a:off x="3562428" y="577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80721</xdr:rowOff>
    </xdr:from>
    <xdr:to>
      <xdr:col>15</xdr:col>
      <xdr:colOff>50800</xdr:colOff>
      <xdr:row>36</xdr:row>
      <xdr:rowOff>110439</xdr:rowOff>
    </xdr:to>
    <xdr:cxnSp macro="">
      <xdr:nvCxnSpPr>
        <xdr:cNvPr id="65" name="直線コネクタ 64"/>
        <xdr:cNvCxnSpPr/>
      </xdr:nvCxnSpPr>
      <xdr:spPr>
        <a:xfrm flipV="1">
          <a:off x="2019300" y="6252921"/>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166167</xdr:rowOff>
    </xdr:from>
    <xdr:to>
      <xdr:col>15</xdr:col>
      <xdr:colOff>101600</xdr:colOff>
      <xdr:row>35</xdr:row>
      <xdr:rowOff>96317</xdr:rowOff>
    </xdr:to>
    <xdr:sp macro="" textlink="">
      <xdr:nvSpPr>
        <xdr:cNvPr id="66" name="フローチャート: 判断 65"/>
        <xdr:cNvSpPr/>
      </xdr:nvSpPr>
      <xdr:spPr>
        <a:xfrm>
          <a:off x="2857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112844</xdr:rowOff>
    </xdr:from>
    <xdr:ext cx="469744" cy="259045"/>
    <xdr:sp macro="" textlink="">
      <xdr:nvSpPr>
        <xdr:cNvPr id="67" name="テキスト ボックス 66"/>
        <xdr:cNvSpPr txBox="1"/>
      </xdr:nvSpPr>
      <xdr:spPr>
        <a:xfrm>
          <a:off x="2673428" y="577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99924</xdr:rowOff>
    </xdr:from>
    <xdr:to>
      <xdr:col>10</xdr:col>
      <xdr:colOff>114300</xdr:colOff>
      <xdr:row>36</xdr:row>
      <xdr:rowOff>110439</xdr:rowOff>
    </xdr:to>
    <xdr:cxnSp macro="">
      <xdr:nvCxnSpPr>
        <xdr:cNvPr id="68" name="直線コネクタ 67"/>
        <xdr:cNvCxnSpPr/>
      </xdr:nvCxnSpPr>
      <xdr:spPr>
        <a:xfrm>
          <a:off x="1130300" y="6100674"/>
          <a:ext cx="889000" cy="18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157480</xdr:rowOff>
    </xdr:from>
    <xdr:to>
      <xdr:col>10</xdr:col>
      <xdr:colOff>165100</xdr:colOff>
      <xdr:row>35</xdr:row>
      <xdr:rowOff>87630</xdr:rowOff>
    </xdr:to>
    <xdr:sp macro="" textlink="">
      <xdr:nvSpPr>
        <xdr:cNvPr id="69" name="フローチャート: 判断 68"/>
        <xdr:cNvSpPr/>
      </xdr:nvSpPr>
      <xdr:spPr>
        <a:xfrm>
          <a:off x="1968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104157</xdr:rowOff>
    </xdr:from>
    <xdr:ext cx="469744" cy="259045"/>
    <xdr:sp macro="" textlink="">
      <xdr:nvSpPr>
        <xdr:cNvPr id="70" name="テキスト ボックス 69"/>
        <xdr:cNvSpPr txBox="1"/>
      </xdr:nvSpPr>
      <xdr:spPr>
        <a:xfrm>
          <a:off x="1784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18491</xdr:rowOff>
    </xdr:from>
    <xdr:to>
      <xdr:col>6</xdr:col>
      <xdr:colOff>38100</xdr:colOff>
      <xdr:row>34</xdr:row>
      <xdr:rowOff>120091</xdr:rowOff>
    </xdr:to>
    <xdr:sp macro="" textlink="">
      <xdr:nvSpPr>
        <xdr:cNvPr id="71" name="フローチャート: 判断 70"/>
        <xdr:cNvSpPr/>
      </xdr:nvSpPr>
      <xdr:spPr>
        <a:xfrm>
          <a:off x="10795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136618</xdr:rowOff>
    </xdr:from>
    <xdr:ext cx="469744" cy="259045"/>
    <xdr:sp macro="" textlink="">
      <xdr:nvSpPr>
        <xdr:cNvPr id="72" name="テキスト ボックス 71"/>
        <xdr:cNvSpPr txBox="1"/>
      </xdr:nvSpPr>
      <xdr:spPr>
        <a:xfrm>
          <a:off x="895428" y="562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31750</xdr:rowOff>
    </xdr:from>
    <xdr:to>
      <xdr:col>24</xdr:col>
      <xdr:colOff>114300</xdr:colOff>
      <xdr:row>36</xdr:row>
      <xdr:rowOff>133350</xdr:rowOff>
    </xdr:to>
    <xdr:sp macro="" textlink="">
      <xdr:nvSpPr>
        <xdr:cNvPr id="78" name="楕円 77"/>
        <xdr:cNvSpPr/>
      </xdr:nvSpPr>
      <xdr:spPr>
        <a:xfrm>
          <a:off x="4584700" y="62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10177</xdr:rowOff>
    </xdr:from>
    <xdr:ext cx="469744" cy="259045"/>
    <xdr:sp macro="" textlink="">
      <xdr:nvSpPr>
        <xdr:cNvPr id="79" name="議会費該当値テキスト"/>
        <xdr:cNvSpPr txBox="1"/>
      </xdr:nvSpPr>
      <xdr:spPr>
        <a:xfrm>
          <a:off x="4686300" y="618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25807</xdr:rowOff>
    </xdr:from>
    <xdr:to>
      <xdr:col>20</xdr:col>
      <xdr:colOff>38100</xdr:colOff>
      <xdr:row>36</xdr:row>
      <xdr:rowOff>127407</xdr:rowOff>
    </xdr:to>
    <xdr:sp macro="" textlink="">
      <xdr:nvSpPr>
        <xdr:cNvPr id="80" name="楕円 79"/>
        <xdr:cNvSpPr/>
      </xdr:nvSpPr>
      <xdr:spPr>
        <a:xfrm>
          <a:off x="3746500" y="619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118534</xdr:rowOff>
    </xdr:from>
    <xdr:ext cx="469744" cy="259045"/>
    <xdr:sp macro="" textlink="">
      <xdr:nvSpPr>
        <xdr:cNvPr id="81" name="テキスト ボックス 80"/>
        <xdr:cNvSpPr txBox="1"/>
      </xdr:nvSpPr>
      <xdr:spPr>
        <a:xfrm>
          <a:off x="3562428" y="6290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29921</xdr:rowOff>
    </xdr:from>
    <xdr:to>
      <xdr:col>15</xdr:col>
      <xdr:colOff>101600</xdr:colOff>
      <xdr:row>36</xdr:row>
      <xdr:rowOff>131521</xdr:rowOff>
    </xdr:to>
    <xdr:sp macro="" textlink="">
      <xdr:nvSpPr>
        <xdr:cNvPr id="82" name="楕円 81"/>
        <xdr:cNvSpPr/>
      </xdr:nvSpPr>
      <xdr:spPr>
        <a:xfrm>
          <a:off x="2857500" y="620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122648</xdr:rowOff>
    </xdr:from>
    <xdr:ext cx="469744" cy="259045"/>
    <xdr:sp macro="" textlink="">
      <xdr:nvSpPr>
        <xdr:cNvPr id="83" name="テキスト ボックス 82"/>
        <xdr:cNvSpPr txBox="1"/>
      </xdr:nvSpPr>
      <xdr:spPr>
        <a:xfrm>
          <a:off x="2673428" y="629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59639</xdr:rowOff>
    </xdr:from>
    <xdr:to>
      <xdr:col>10</xdr:col>
      <xdr:colOff>165100</xdr:colOff>
      <xdr:row>36</xdr:row>
      <xdr:rowOff>161239</xdr:rowOff>
    </xdr:to>
    <xdr:sp macro="" textlink="">
      <xdr:nvSpPr>
        <xdr:cNvPr id="84" name="楕円 83"/>
        <xdr:cNvSpPr/>
      </xdr:nvSpPr>
      <xdr:spPr>
        <a:xfrm>
          <a:off x="1968500" y="623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152366</xdr:rowOff>
    </xdr:from>
    <xdr:ext cx="469744" cy="259045"/>
    <xdr:sp macro="" textlink="">
      <xdr:nvSpPr>
        <xdr:cNvPr id="85" name="テキスト ボックス 84"/>
        <xdr:cNvSpPr txBox="1"/>
      </xdr:nvSpPr>
      <xdr:spPr>
        <a:xfrm>
          <a:off x="1784428" y="632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49124</xdr:rowOff>
    </xdr:from>
    <xdr:to>
      <xdr:col>6</xdr:col>
      <xdr:colOff>38100</xdr:colOff>
      <xdr:row>35</xdr:row>
      <xdr:rowOff>150724</xdr:rowOff>
    </xdr:to>
    <xdr:sp macro="" textlink="">
      <xdr:nvSpPr>
        <xdr:cNvPr id="86" name="楕円 85"/>
        <xdr:cNvSpPr/>
      </xdr:nvSpPr>
      <xdr:spPr>
        <a:xfrm>
          <a:off x="1079500" y="604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141851</xdr:rowOff>
    </xdr:from>
    <xdr:ext cx="469744" cy="259045"/>
    <xdr:sp macro="" textlink="">
      <xdr:nvSpPr>
        <xdr:cNvPr id="87" name="テキスト ボックス 86"/>
        <xdr:cNvSpPr txBox="1"/>
      </xdr:nvSpPr>
      <xdr:spPr>
        <a:xfrm>
          <a:off x="895428" y="614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134671</xdr:rowOff>
    </xdr:from>
    <xdr:to>
      <xdr:col>24</xdr:col>
      <xdr:colOff>62865</xdr:colOff>
      <xdr:row>58</xdr:row>
      <xdr:rowOff>29210</xdr:rowOff>
    </xdr:to>
    <xdr:cxnSp macro="">
      <xdr:nvCxnSpPr>
        <xdr:cNvPr id="112" name="直線コネクタ 111"/>
        <xdr:cNvCxnSpPr/>
      </xdr:nvCxnSpPr>
      <xdr:spPr>
        <a:xfrm flipV="1">
          <a:off x="4633595" y="8535721"/>
          <a:ext cx="1270" cy="1437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33037</xdr:rowOff>
    </xdr:from>
    <xdr:ext cx="534377" cy="259045"/>
    <xdr:sp macro="" textlink="">
      <xdr:nvSpPr>
        <xdr:cNvPr id="113" name="総務費最小値テキスト"/>
        <xdr:cNvSpPr txBox="1"/>
      </xdr:nvSpPr>
      <xdr:spPr>
        <a:xfrm>
          <a:off x="4686300" y="997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29210</xdr:rowOff>
    </xdr:from>
    <xdr:to>
      <xdr:col>24</xdr:col>
      <xdr:colOff>152400</xdr:colOff>
      <xdr:row>58</xdr:row>
      <xdr:rowOff>29210</xdr:rowOff>
    </xdr:to>
    <xdr:cxnSp macro="">
      <xdr:nvCxnSpPr>
        <xdr:cNvPr id="114" name="直線コネクタ 113"/>
        <xdr:cNvCxnSpPr/>
      </xdr:nvCxnSpPr>
      <xdr:spPr>
        <a:xfrm>
          <a:off x="4546600" y="997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81348</xdr:rowOff>
    </xdr:from>
    <xdr:ext cx="599010" cy="259045"/>
    <xdr:sp macro="" textlink="">
      <xdr:nvSpPr>
        <xdr:cNvPr id="115" name="総務費最大値テキスト"/>
        <xdr:cNvSpPr txBox="1"/>
      </xdr:nvSpPr>
      <xdr:spPr>
        <a:xfrm>
          <a:off x="4686300" y="8310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105,264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134671</xdr:rowOff>
    </xdr:from>
    <xdr:to>
      <xdr:col>24</xdr:col>
      <xdr:colOff>152400</xdr:colOff>
      <xdr:row>49</xdr:row>
      <xdr:rowOff>134671</xdr:rowOff>
    </xdr:to>
    <xdr:cxnSp macro="">
      <xdr:nvCxnSpPr>
        <xdr:cNvPr id="116" name="直線コネクタ 115"/>
        <xdr:cNvCxnSpPr/>
      </xdr:nvCxnSpPr>
      <xdr:spPr>
        <a:xfrm>
          <a:off x="4546600" y="853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68205</xdr:rowOff>
    </xdr:from>
    <xdr:to>
      <xdr:col>24</xdr:col>
      <xdr:colOff>63500</xdr:colOff>
      <xdr:row>57</xdr:row>
      <xdr:rowOff>76511</xdr:rowOff>
    </xdr:to>
    <xdr:cxnSp macro="">
      <xdr:nvCxnSpPr>
        <xdr:cNvPr id="117" name="直線コネクタ 116"/>
        <xdr:cNvCxnSpPr/>
      </xdr:nvCxnSpPr>
      <xdr:spPr>
        <a:xfrm flipV="1">
          <a:off x="3797300" y="9840855"/>
          <a:ext cx="838200" cy="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115034</xdr:rowOff>
    </xdr:from>
    <xdr:ext cx="534377" cy="259045"/>
    <xdr:sp macro="" textlink="">
      <xdr:nvSpPr>
        <xdr:cNvPr id="118" name="総務費平均値テキスト"/>
        <xdr:cNvSpPr txBox="1"/>
      </xdr:nvSpPr>
      <xdr:spPr>
        <a:xfrm>
          <a:off x="4686300" y="9373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92157</xdr:rowOff>
    </xdr:from>
    <xdr:to>
      <xdr:col>24</xdr:col>
      <xdr:colOff>114300</xdr:colOff>
      <xdr:row>56</xdr:row>
      <xdr:rowOff>22307</xdr:rowOff>
    </xdr:to>
    <xdr:sp macro="" textlink="">
      <xdr:nvSpPr>
        <xdr:cNvPr id="119" name="フローチャート: 判断 118"/>
        <xdr:cNvSpPr/>
      </xdr:nvSpPr>
      <xdr:spPr>
        <a:xfrm>
          <a:off x="4584700" y="952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76511</xdr:rowOff>
    </xdr:from>
    <xdr:to>
      <xdr:col>19</xdr:col>
      <xdr:colOff>177800</xdr:colOff>
      <xdr:row>57</xdr:row>
      <xdr:rowOff>96228</xdr:rowOff>
    </xdr:to>
    <xdr:cxnSp macro="">
      <xdr:nvCxnSpPr>
        <xdr:cNvPr id="120" name="直線コネクタ 119"/>
        <xdr:cNvCxnSpPr/>
      </xdr:nvCxnSpPr>
      <xdr:spPr>
        <a:xfrm flipV="1">
          <a:off x="2908300" y="9849161"/>
          <a:ext cx="889000" cy="1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170167</xdr:rowOff>
    </xdr:from>
    <xdr:to>
      <xdr:col>20</xdr:col>
      <xdr:colOff>38100</xdr:colOff>
      <xdr:row>56</xdr:row>
      <xdr:rowOff>100317</xdr:rowOff>
    </xdr:to>
    <xdr:sp macro="" textlink="">
      <xdr:nvSpPr>
        <xdr:cNvPr id="121" name="フローチャート: 判断 120"/>
        <xdr:cNvSpPr/>
      </xdr:nvSpPr>
      <xdr:spPr>
        <a:xfrm>
          <a:off x="3746500" y="95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116844</xdr:rowOff>
    </xdr:from>
    <xdr:ext cx="534377" cy="259045"/>
    <xdr:sp macro="" textlink="">
      <xdr:nvSpPr>
        <xdr:cNvPr id="122" name="テキスト ボックス 121"/>
        <xdr:cNvSpPr txBox="1"/>
      </xdr:nvSpPr>
      <xdr:spPr>
        <a:xfrm>
          <a:off x="3530111" y="93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96228</xdr:rowOff>
    </xdr:from>
    <xdr:to>
      <xdr:col>15</xdr:col>
      <xdr:colOff>50800</xdr:colOff>
      <xdr:row>57</xdr:row>
      <xdr:rowOff>119583</xdr:rowOff>
    </xdr:to>
    <xdr:cxnSp macro="">
      <xdr:nvCxnSpPr>
        <xdr:cNvPr id="123" name="直線コネクタ 122"/>
        <xdr:cNvCxnSpPr/>
      </xdr:nvCxnSpPr>
      <xdr:spPr>
        <a:xfrm flipV="1">
          <a:off x="2019300" y="9868878"/>
          <a:ext cx="889000" cy="2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133229</xdr:rowOff>
    </xdr:from>
    <xdr:to>
      <xdr:col>15</xdr:col>
      <xdr:colOff>101600</xdr:colOff>
      <xdr:row>56</xdr:row>
      <xdr:rowOff>63379</xdr:rowOff>
    </xdr:to>
    <xdr:sp macro="" textlink="">
      <xdr:nvSpPr>
        <xdr:cNvPr id="124" name="フローチャート: 判断 123"/>
        <xdr:cNvSpPr/>
      </xdr:nvSpPr>
      <xdr:spPr>
        <a:xfrm>
          <a:off x="2857500" y="956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79906</xdr:rowOff>
    </xdr:from>
    <xdr:ext cx="534377" cy="259045"/>
    <xdr:sp macro="" textlink="">
      <xdr:nvSpPr>
        <xdr:cNvPr id="125" name="テキスト ボックス 124"/>
        <xdr:cNvSpPr txBox="1"/>
      </xdr:nvSpPr>
      <xdr:spPr>
        <a:xfrm>
          <a:off x="2641111" y="933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170561</xdr:rowOff>
    </xdr:from>
    <xdr:to>
      <xdr:col>10</xdr:col>
      <xdr:colOff>114300</xdr:colOff>
      <xdr:row>57</xdr:row>
      <xdr:rowOff>119583</xdr:rowOff>
    </xdr:to>
    <xdr:cxnSp macro="">
      <xdr:nvCxnSpPr>
        <xdr:cNvPr id="126" name="直線コネクタ 125"/>
        <xdr:cNvCxnSpPr/>
      </xdr:nvCxnSpPr>
      <xdr:spPr>
        <a:xfrm>
          <a:off x="1130300" y="9771761"/>
          <a:ext cx="889000" cy="12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152660</xdr:rowOff>
    </xdr:from>
    <xdr:to>
      <xdr:col>10</xdr:col>
      <xdr:colOff>165100</xdr:colOff>
      <xdr:row>56</xdr:row>
      <xdr:rowOff>82810</xdr:rowOff>
    </xdr:to>
    <xdr:sp macro="" textlink="">
      <xdr:nvSpPr>
        <xdr:cNvPr id="127" name="フローチャート: 判断 126"/>
        <xdr:cNvSpPr/>
      </xdr:nvSpPr>
      <xdr:spPr>
        <a:xfrm>
          <a:off x="1968500" y="9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99337</xdr:rowOff>
    </xdr:from>
    <xdr:ext cx="534377" cy="259045"/>
    <xdr:sp macro="" textlink="">
      <xdr:nvSpPr>
        <xdr:cNvPr id="128" name="テキスト ボックス 127"/>
        <xdr:cNvSpPr txBox="1"/>
      </xdr:nvSpPr>
      <xdr:spPr>
        <a:xfrm>
          <a:off x="1752111" y="935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58134</xdr:rowOff>
    </xdr:from>
    <xdr:to>
      <xdr:col>6</xdr:col>
      <xdr:colOff>38100</xdr:colOff>
      <xdr:row>55</xdr:row>
      <xdr:rowOff>159734</xdr:rowOff>
    </xdr:to>
    <xdr:sp macro="" textlink="">
      <xdr:nvSpPr>
        <xdr:cNvPr id="129" name="フローチャート: 判断 128"/>
        <xdr:cNvSpPr/>
      </xdr:nvSpPr>
      <xdr:spPr>
        <a:xfrm>
          <a:off x="1079500" y="9487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4811</xdr:rowOff>
    </xdr:from>
    <xdr:ext cx="534377" cy="259045"/>
    <xdr:sp macro="" textlink="">
      <xdr:nvSpPr>
        <xdr:cNvPr id="130" name="テキスト ボックス 129"/>
        <xdr:cNvSpPr txBox="1"/>
      </xdr:nvSpPr>
      <xdr:spPr>
        <a:xfrm>
          <a:off x="863111" y="926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17405</xdr:rowOff>
    </xdr:from>
    <xdr:to>
      <xdr:col>24</xdr:col>
      <xdr:colOff>114300</xdr:colOff>
      <xdr:row>57</xdr:row>
      <xdr:rowOff>119005</xdr:rowOff>
    </xdr:to>
    <xdr:sp macro="" textlink="">
      <xdr:nvSpPr>
        <xdr:cNvPr id="136" name="楕円 135"/>
        <xdr:cNvSpPr/>
      </xdr:nvSpPr>
      <xdr:spPr>
        <a:xfrm>
          <a:off x="4584700" y="979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167282</xdr:rowOff>
    </xdr:from>
    <xdr:ext cx="534377" cy="259045"/>
    <xdr:sp macro="" textlink="">
      <xdr:nvSpPr>
        <xdr:cNvPr id="137" name="総務費該当値テキスト"/>
        <xdr:cNvSpPr txBox="1"/>
      </xdr:nvSpPr>
      <xdr:spPr>
        <a:xfrm>
          <a:off x="4686300" y="976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25711</xdr:rowOff>
    </xdr:from>
    <xdr:to>
      <xdr:col>20</xdr:col>
      <xdr:colOff>38100</xdr:colOff>
      <xdr:row>57</xdr:row>
      <xdr:rowOff>127311</xdr:rowOff>
    </xdr:to>
    <xdr:sp macro="" textlink="">
      <xdr:nvSpPr>
        <xdr:cNvPr id="138" name="楕円 137"/>
        <xdr:cNvSpPr/>
      </xdr:nvSpPr>
      <xdr:spPr>
        <a:xfrm>
          <a:off x="3746500" y="979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118438</xdr:rowOff>
    </xdr:from>
    <xdr:ext cx="534377" cy="259045"/>
    <xdr:sp macro="" textlink="">
      <xdr:nvSpPr>
        <xdr:cNvPr id="139" name="テキスト ボックス 138"/>
        <xdr:cNvSpPr txBox="1"/>
      </xdr:nvSpPr>
      <xdr:spPr>
        <a:xfrm>
          <a:off x="3530111" y="989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45428</xdr:rowOff>
    </xdr:from>
    <xdr:to>
      <xdr:col>15</xdr:col>
      <xdr:colOff>101600</xdr:colOff>
      <xdr:row>57</xdr:row>
      <xdr:rowOff>147028</xdr:rowOff>
    </xdr:to>
    <xdr:sp macro="" textlink="">
      <xdr:nvSpPr>
        <xdr:cNvPr id="140" name="楕円 139"/>
        <xdr:cNvSpPr/>
      </xdr:nvSpPr>
      <xdr:spPr>
        <a:xfrm>
          <a:off x="2857500" y="981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138155</xdr:rowOff>
    </xdr:from>
    <xdr:ext cx="534377" cy="259045"/>
    <xdr:sp macro="" textlink="">
      <xdr:nvSpPr>
        <xdr:cNvPr id="141" name="テキスト ボックス 140"/>
        <xdr:cNvSpPr txBox="1"/>
      </xdr:nvSpPr>
      <xdr:spPr>
        <a:xfrm>
          <a:off x="2641111" y="9910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68783</xdr:rowOff>
    </xdr:from>
    <xdr:to>
      <xdr:col>10</xdr:col>
      <xdr:colOff>165100</xdr:colOff>
      <xdr:row>57</xdr:row>
      <xdr:rowOff>170383</xdr:rowOff>
    </xdr:to>
    <xdr:sp macro="" textlink="">
      <xdr:nvSpPr>
        <xdr:cNvPr id="142" name="楕円 141"/>
        <xdr:cNvSpPr/>
      </xdr:nvSpPr>
      <xdr:spPr>
        <a:xfrm>
          <a:off x="1968500" y="984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161510</xdr:rowOff>
    </xdr:from>
    <xdr:ext cx="534377" cy="259045"/>
    <xdr:sp macro="" textlink="">
      <xdr:nvSpPr>
        <xdr:cNvPr id="143" name="テキスト ボックス 142"/>
        <xdr:cNvSpPr txBox="1"/>
      </xdr:nvSpPr>
      <xdr:spPr>
        <a:xfrm>
          <a:off x="1752111" y="993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119761</xdr:rowOff>
    </xdr:from>
    <xdr:to>
      <xdr:col>6</xdr:col>
      <xdr:colOff>38100</xdr:colOff>
      <xdr:row>57</xdr:row>
      <xdr:rowOff>49911</xdr:rowOff>
    </xdr:to>
    <xdr:sp macro="" textlink="">
      <xdr:nvSpPr>
        <xdr:cNvPr id="144" name="楕円 143"/>
        <xdr:cNvSpPr/>
      </xdr:nvSpPr>
      <xdr:spPr>
        <a:xfrm>
          <a:off x="1079500" y="972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41038</xdr:rowOff>
    </xdr:from>
    <xdr:ext cx="534377" cy="259045"/>
    <xdr:sp macro="" textlink="">
      <xdr:nvSpPr>
        <xdr:cNvPr id="145" name="テキスト ボックス 144"/>
        <xdr:cNvSpPr txBox="1"/>
      </xdr:nvSpPr>
      <xdr:spPr>
        <a:xfrm>
          <a:off x="863111" y="981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8" name="テキスト ボックス 157"/>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58275</xdr:rowOff>
    </xdr:from>
    <xdr:to>
      <xdr:col>24</xdr:col>
      <xdr:colOff>62865</xdr:colOff>
      <xdr:row>78</xdr:row>
      <xdr:rowOff>128172</xdr:rowOff>
    </xdr:to>
    <xdr:cxnSp macro="">
      <xdr:nvCxnSpPr>
        <xdr:cNvPr id="172" name="直線コネクタ 171"/>
        <xdr:cNvCxnSpPr/>
      </xdr:nvCxnSpPr>
      <xdr:spPr>
        <a:xfrm flipV="1">
          <a:off x="4633595" y="12231225"/>
          <a:ext cx="1270" cy="1270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131999</xdr:rowOff>
    </xdr:from>
    <xdr:ext cx="599010" cy="259045"/>
    <xdr:sp macro="" textlink="">
      <xdr:nvSpPr>
        <xdr:cNvPr id="173" name="民生費最小値テキスト"/>
        <xdr:cNvSpPr txBox="1"/>
      </xdr:nvSpPr>
      <xdr:spPr>
        <a:xfrm>
          <a:off x="4686300" y="13505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128172</xdr:rowOff>
    </xdr:from>
    <xdr:to>
      <xdr:col>24</xdr:col>
      <xdr:colOff>152400</xdr:colOff>
      <xdr:row>78</xdr:row>
      <xdr:rowOff>128172</xdr:rowOff>
    </xdr:to>
    <xdr:cxnSp macro="">
      <xdr:nvCxnSpPr>
        <xdr:cNvPr id="174" name="直線コネクタ 173"/>
        <xdr:cNvCxnSpPr/>
      </xdr:nvCxnSpPr>
      <xdr:spPr>
        <a:xfrm>
          <a:off x="4546600" y="1350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4952</xdr:rowOff>
    </xdr:from>
    <xdr:ext cx="599010" cy="259045"/>
    <xdr:sp macro="" textlink="">
      <xdr:nvSpPr>
        <xdr:cNvPr id="175" name="民生費最大値テキスト"/>
        <xdr:cNvSpPr txBox="1"/>
      </xdr:nvSpPr>
      <xdr:spPr>
        <a:xfrm>
          <a:off x="4686300" y="12006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219,730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58275</xdr:rowOff>
    </xdr:from>
    <xdr:to>
      <xdr:col>24</xdr:col>
      <xdr:colOff>152400</xdr:colOff>
      <xdr:row>71</xdr:row>
      <xdr:rowOff>58275</xdr:rowOff>
    </xdr:to>
    <xdr:cxnSp macro="">
      <xdr:nvCxnSpPr>
        <xdr:cNvPr id="176" name="直線コネクタ 175"/>
        <xdr:cNvCxnSpPr/>
      </xdr:nvCxnSpPr>
      <xdr:spPr>
        <a:xfrm>
          <a:off x="4546600" y="1223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117004</xdr:rowOff>
    </xdr:from>
    <xdr:to>
      <xdr:col>24</xdr:col>
      <xdr:colOff>63500</xdr:colOff>
      <xdr:row>77</xdr:row>
      <xdr:rowOff>3313</xdr:rowOff>
    </xdr:to>
    <xdr:cxnSp macro="">
      <xdr:nvCxnSpPr>
        <xdr:cNvPr id="177" name="直線コネクタ 176"/>
        <xdr:cNvCxnSpPr/>
      </xdr:nvCxnSpPr>
      <xdr:spPr>
        <a:xfrm flipV="1">
          <a:off x="3797300" y="13147204"/>
          <a:ext cx="838200" cy="5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70792</xdr:rowOff>
    </xdr:from>
    <xdr:ext cx="599010" cy="259045"/>
    <xdr:sp macro="" textlink="">
      <xdr:nvSpPr>
        <xdr:cNvPr id="178" name="民生費平均値テキスト"/>
        <xdr:cNvSpPr txBox="1"/>
      </xdr:nvSpPr>
      <xdr:spPr>
        <a:xfrm>
          <a:off x="4686300" y="127580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47915</xdr:rowOff>
    </xdr:from>
    <xdr:to>
      <xdr:col>24</xdr:col>
      <xdr:colOff>114300</xdr:colOff>
      <xdr:row>75</xdr:row>
      <xdr:rowOff>149515</xdr:rowOff>
    </xdr:to>
    <xdr:sp macro="" textlink="">
      <xdr:nvSpPr>
        <xdr:cNvPr id="179" name="フローチャート: 判断 178"/>
        <xdr:cNvSpPr/>
      </xdr:nvSpPr>
      <xdr:spPr>
        <a:xfrm>
          <a:off x="4584700" y="1290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2910</xdr:rowOff>
    </xdr:from>
    <xdr:to>
      <xdr:col>19</xdr:col>
      <xdr:colOff>177800</xdr:colOff>
      <xdr:row>77</xdr:row>
      <xdr:rowOff>3313</xdr:rowOff>
    </xdr:to>
    <xdr:cxnSp macro="">
      <xdr:nvCxnSpPr>
        <xdr:cNvPr id="180" name="直線コネクタ 179"/>
        <xdr:cNvCxnSpPr/>
      </xdr:nvCxnSpPr>
      <xdr:spPr>
        <a:xfrm>
          <a:off x="2908300" y="13204560"/>
          <a:ext cx="889000" cy="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110258</xdr:rowOff>
    </xdr:from>
    <xdr:to>
      <xdr:col>20</xdr:col>
      <xdr:colOff>38100</xdr:colOff>
      <xdr:row>76</xdr:row>
      <xdr:rowOff>40407</xdr:rowOff>
    </xdr:to>
    <xdr:sp macro="" textlink="">
      <xdr:nvSpPr>
        <xdr:cNvPr id="181" name="フローチャート: 判断 180"/>
        <xdr:cNvSpPr/>
      </xdr:nvSpPr>
      <xdr:spPr>
        <a:xfrm>
          <a:off x="3746500" y="129690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56935</xdr:rowOff>
    </xdr:from>
    <xdr:ext cx="599010" cy="259045"/>
    <xdr:sp macro="" textlink="">
      <xdr:nvSpPr>
        <xdr:cNvPr id="182" name="テキスト ボックス 181"/>
        <xdr:cNvSpPr txBox="1"/>
      </xdr:nvSpPr>
      <xdr:spPr>
        <a:xfrm>
          <a:off x="3497795" y="1274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2910</xdr:rowOff>
    </xdr:from>
    <xdr:to>
      <xdr:col>15</xdr:col>
      <xdr:colOff>50800</xdr:colOff>
      <xdr:row>77</xdr:row>
      <xdr:rowOff>51558</xdr:rowOff>
    </xdr:to>
    <xdr:cxnSp macro="">
      <xdr:nvCxnSpPr>
        <xdr:cNvPr id="183" name="直線コネクタ 182"/>
        <xdr:cNvCxnSpPr/>
      </xdr:nvCxnSpPr>
      <xdr:spPr>
        <a:xfrm flipV="1">
          <a:off x="2019300" y="13204560"/>
          <a:ext cx="889000" cy="48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114840</xdr:rowOff>
    </xdr:from>
    <xdr:to>
      <xdr:col>15</xdr:col>
      <xdr:colOff>101600</xdr:colOff>
      <xdr:row>76</xdr:row>
      <xdr:rowOff>44990</xdr:rowOff>
    </xdr:to>
    <xdr:sp macro="" textlink="">
      <xdr:nvSpPr>
        <xdr:cNvPr id="184" name="フローチャート: 判断 183"/>
        <xdr:cNvSpPr/>
      </xdr:nvSpPr>
      <xdr:spPr>
        <a:xfrm>
          <a:off x="2857500" y="1297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61517</xdr:rowOff>
    </xdr:from>
    <xdr:ext cx="599010" cy="259045"/>
    <xdr:sp macro="" textlink="">
      <xdr:nvSpPr>
        <xdr:cNvPr id="185" name="テキスト ボックス 184"/>
        <xdr:cNvSpPr txBox="1"/>
      </xdr:nvSpPr>
      <xdr:spPr>
        <a:xfrm>
          <a:off x="2608795" y="12748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51558</xdr:rowOff>
    </xdr:from>
    <xdr:to>
      <xdr:col>10</xdr:col>
      <xdr:colOff>114300</xdr:colOff>
      <xdr:row>77</xdr:row>
      <xdr:rowOff>94492</xdr:rowOff>
    </xdr:to>
    <xdr:cxnSp macro="">
      <xdr:nvCxnSpPr>
        <xdr:cNvPr id="186" name="直線コネクタ 185"/>
        <xdr:cNvCxnSpPr/>
      </xdr:nvCxnSpPr>
      <xdr:spPr>
        <a:xfrm flipV="1">
          <a:off x="1130300" y="13253208"/>
          <a:ext cx="889000" cy="4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149163</xdr:rowOff>
    </xdr:from>
    <xdr:to>
      <xdr:col>10</xdr:col>
      <xdr:colOff>165100</xdr:colOff>
      <xdr:row>76</xdr:row>
      <xdr:rowOff>79313</xdr:rowOff>
    </xdr:to>
    <xdr:sp macro="" textlink="">
      <xdr:nvSpPr>
        <xdr:cNvPr id="187" name="フローチャート: 判断 186"/>
        <xdr:cNvSpPr/>
      </xdr:nvSpPr>
      <xdr:spPr>
        <a:xfrm>
          <a:off x="19685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95840</xdr:rowOff>
    </xdr:from>
    <xdr:ext cx="599010" cy="259045"/>
    <xdr:sp macro="" textlink="">
      <xdr:nvSpPr>
        <xdr:cNvPr id="188" name="テキスト ボックス 187"/>
        <xdr:cNvSpPr txBox="1"/>
      </xdr:nvSpPr>
      <xdr:spPr>
        <a:xfrm>
          <a:off x="1719795" y="12783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6429</xdr:rowOff>
    </xdr:from>
    <xdr:to>
      <xdr:col>6</xdr:col>
      <xdr:colOff>38100</xdr:colOff>
      <xdr:row>76</xdr:row>
      <xdr:rowOff>108029</xdr:rowOff>
    </xdr:to>
    <xdr:sp macro="" textlink="">
      <xdr:nvSpPr>
        <xdr:cNvPr id="189" name="フローチャート: 判断 188"/>
        <xdr:cNvSpPr/>
      </xdr:nvSpPr>
      <xdr:spPr>
        <a:xfrm>
          <a:off x="1079500" y="1303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124557</xdr:rowOff>
    </xdr:from>
    <xdr:ext cx="599010" cy="259045"/>
    <xdr:sp macro="" textlink="">
      <xdr:nvSpPr>
        <xdr:cNvPr id="190" name="テキスト ボックス 189"/>
        <xdr:cNvSpPr txBox="1"/>
      </xdr:nvSpPr>
      <xdr:spPr>
        <a:xfrm>
          <a:off x="830795" y="12811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66204</xdr:rowOff>
    </xdr:from>
    <xdr:to>
      <xdr:col>24</xdr:col>
      <xdr:colOff>114300</xdr:colOff>
      <xdr:row>76</xdr:row>
      <xdr:rowOff>167804</xdr:rowOff>
    </xdr:to>
    <xdr:sp macro="" textlink="">
      <xdr:nvSpPr>
        <xdr:cNvPr id="196" name="楕円 195"/>
        <xdr:cNvSpPr/>
      </xdr:nvSpPr>
      <xdr:spPr>
        <a:xfrm>
          <a:off x="4584700" y="1309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44631</xdr:rowOff>
    </xdr:from>
    <xdr:ext cx="599010" cy="259045"/>
    <xdr:sp macro="" textlink="">
      <xdr:nvSpPr>
        <xdr:cNvPr id="197" name="民生費該当値テキスト"/>
        <xdr:cNvSpPr txBox="1"/>
      </xdr:nvSpPr>
      <xdr:spPr>
        <a:xfrm>
          <a:off x="4686300" y="13074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123963</xdr:rowOff>
    </xdr:from>
    <xdr:to>
      <xdr:col>20</xdr:col>
      <xdr:colOff>38100</xdr:colOff>
      <xdr:row>77</xdr:row>
      <xdr:rowOff>54113</xdr:rowOff>
    </xdr:to>
    <xdr:sp macro="" textlink="">
      <xdr:nvSpPr>
        <xdr:cNvPr id="198" name="楕円 197"/>
        <xdr:cNvSpPr/>
      </xdr:nvSpPr>
      <xdr:spPr>
        <a:xfrm>
          <a:off x="3746500" y="1315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45240</xdr:rowOff>
    </xdr:from>
    <xdr:ext cx="599010" cy="259045"/>
    <xdr:sp macro="" textlink="">
      <xdr:nvSpPr>
        <xdr:cNvPr id="199" name="テキスト ボックス 198"/>
        <xdr:cNvSpPr txBox="1"/>
      </xdr:nvSpPr>
      <xdr:spPr>
        <a:xfrm>
          <a:off x="3497795" y="13246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123560</xdr:rowOff>
    </xdr:from>
    <xdr:to>
      <xdr:col>15</xdr:col>
      <xdr:colOff>101600</xdr:colOff>
      <xdr:row>77</xdr:row>
      <xdr:rowOff>53710</xdr:rowOff>
    </xdr:to>
    <xdr:sp macro="" textlink="">
      <xdr:nvSpPr>
        <xdr:cNvPr id="200" name="楕円 199"/>
        <xdr:cNvSpPr/>
      </xdr:nvSpPr>
      <xdr:spPr>
        <a:xfrm>
          <a:off x="2857500" y="1315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44837</xdr:rowOff>
    </xdr:from>
    <xdr:ext cx="599010" cy="259045"/>
    <xdr:sp macro="" textlink="">
      <xdr:nvSpPr>
        <xdr:cNvPr id="201" name="テキスト ボックス 200"/>
        <xdr:cNvSpPr txBox="1"/>
      </xdr:nvSpPr>
      <xdr:spPr>
        <a:xfrm>
          <a:off x="2608795" y="13246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758</xdr:rowOff>
    </xdr:from>
    <xdr:to>
      <xdr:col>10</xdr:col>
      <xdr:colOff>165100</xdr:colOff>
      <xdr:row>77</xdr:row>
      <xdr:rowOff>102358</xdr:rowOff>
    </xdr:to>
    <xdr:sp macro="" textlink="">
      <xdr:nvSpPr>
        <xdr:cNvPr id="202" name="楕円 201"/>
        <xdr:cNvSpPr/>
      </xdr:nvSpPr>
      <xdr:spPr>
        <a:xfrm>
          <a:off x="1968500" y="1320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93485</xdr:rowOff>
    </xdr:from>
    <xdr:ext cx="599010" cy="259045"/>
    <xdr:sp macro="" textlink="">
      <xdr:nvSpPr>
        <xdr:cNvPr id="203" name="テキスト ボックス 202"/>
        <xdr:cNvSpPr txBox="1"/>
      </xdr:nvSpPr>
      <xdr:spPr>
        <a:xfrm>
          <a:off x="1719795" y="13295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43692</xdr:rowOff>
    </xdr:from>
    <xdr:to>
      <xdr:col>6</xdr:col>
      <xdr:colOff>38100</xdr:colOff>
      <xdr:row>77</xdr:row>
      <xdr:rowOff>145292</xdr:rowOff>
    </xdr:to>
    <xdr:sp macro="" textlink="">
      <xdr:nvSpPr>
        <xdr:cNvPr id="204" name="楕円 203"/>
        <xdr:cNvSpPr/>
      </xdr:nvSpPr>
      <xdr:spPr>
        <a:xfrm>
          <a:off x="1079500" y="1324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136419</xdr:rowOff>
    </xdr:from>
    <xdr:ext cx="599010" cy="259045"/>
    <xdr:sp macro="" textlink="">
      <xdr:nvSpPr>
        <xdr:cNvPr id="205" name="テキスト ボックス 204"/>
        <xdr:cNvSpPr txBox="1"/>
      </xdr:nvSpPr>
      <xdr:spPr>
        <a:xfrm>
          <a:off x="830795" y="1333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164716</xdr:rowOff>
    </xdr:from>
    <xdr:to>
      <xdr:col>24</xdr:col>
      <xdr:colOff>62865</xdr:colOff>
      <xdr:row>99</xdr:row>
      <xdr:rowOff>124940</xdr:rowOff>
    </xdr:to>
    <xdr:cxnSp macro="">
      <xdr:nvCxnSpPr>
        <xdr:cNvPr id="232" name="直線コネクタ 231"/>
        <xdr:cNvCxnSpPr/>
      </xdr:nvCxnSpPr>
      <xdr:spPr>
        <a:xfrm flipV="1">
          <a:off x="4633595" y="15595216"/>
          <a:ext cx="1270" cy="1503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128767</xdr:rowOff>
    </xdr:from>
    <xdr:ext cx="534377" cy="259045"/>
    <xdr:sp macro="" textlink="">
      <xdr:nvSpPr>
        <xdr:cNvPr id="233" name="衛生費最小値テキスト"/>
        <xdr:cNvSpPr txBox="1"/>
      </xdr:nvSpPr>
      <xdr:spPr>
        <a:xfrm>
          <a:off x="4686300" y="1710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124940</xdr:rowOff>
    </xdr:from>
    <xdr:to>
      <xdr:col>24</xdr:col>
      <xdr:colOff>152400</xdr:colOff>
      <xdr:row>99</xdr:row>
      <xdr:rowOff>124940</xdr:rowOff>
    </xdr:to>
    <xdr:cxnSp macro="">
      <xdr:nvCxnSpPr>
        <xdr:cNvPr id="234" name="直線コネクタ 233"/>
        <xdr:cNvCxnSpPr/>
      </xdr:nvCxnSpPr>
      <xdr:spPr>
        <a:xfrm>
          <a:off x="4546600" y="1709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111393</xdr:rowOff>
    </xdr:from>
    <xdr:ext cx="599010" cy="259045"/>
    <xdr:sp macro="" textlink="">
      <xdr:nvSpPr>
        <xdr:cNvPr id="235" name="衛生費最大値テキスト"/>
        <xdr:cNvSpPr txBox="1"/>
      </xdr:nvSpPr>
      <xdr:spPr>
        <a:xfrm>
          <a:off x="4686300" y="15370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110,468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164716</xdr:rowOff>
    </xdr:from>
    <xdr:to>
      <xdr:col>24</xdr:col>
      <xdr:colOff>152400</xdr:colOff>
      <xdr:row>90</xdr:row>
      <xdr:rowOff>164716</xdr:rowOff>
    </xdr:to>
    <xdr:cxnSp macro="">
      <xdr:nvCxnSpPr>
        <xdr:cNvPr id="236" name="直線コネクタ 235"/>
        <xdr:cNvCxnSpPr/>
      </xdr:nvCxnSpPr>
      <xdr:spPr>
        <a:xfrm>
          <a:off x="4546600" y="1559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121265</xdr:rowOff>
    </xdr:from>
    <xdr:to>
      <xdr:col>24</xdr:col>
      <xdr:colOff>63500</xdr:colOff>
      <xdr:row>97</xdr:row>
      <xdr:rowOff>128662</xdr:rowOff>
    </xdr:to>
    <xdr:cxnSp macro="">
      <xdr:nvCxnSpPr>
        <xdr:cNvPr id="237" name="直線コネクタ 236"/>
        <xdr:cNvCxnSpPr/>
      </xdr:nvCxnSpPr>
      <xdr:spPr>
        <a:xfrm>
          <a:off x="3797300" y="16751915"/>
          <a:ext cx="838200" cy="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166442</xdr:rowOff>
    </xdr:from>
    <xdr:ext cx="534377" cy="259045"/>
    <xdr:sp macro="" textlink="">
      <xdr:nvSpPr>
        <xdr:cNvPr id="238" name="衛生費平均値テキスト"/>
        <xdr:cNvSpPr txBox="1"/>
      </xdr:nvSpPr>
      <xdr:spPr>
        <a:xfrm>
          <a:off x="4686300" y="16797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16565</xdr:rowOff>
    </xdr:from>
    <xdr:to>
      <xdr:col>24</xdr:col>
      <xdr:colOff>114300</xdr:colOff>
      <xdr:row>98</xdr:row>
      <xdr:rowOff>118165</xdr:rowOff>
    </xdr:to>
    <xdr:sp macro="" textlink="">
      <xdr:nvSpPr>
        <xdr:cNvPr id="239" name="フローチャート: 判断 238"/>
        <xdr:cNvSpPr/>
      </xdr:nvSpPr>
      <xdr:spPr>
        <a:xfrm>
          <a:off x="4584700" y="1681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121265</xdr:rowOff>
    </xdr:from>
    <xdr:to>
      <xdr:col>19</xdr:col>
      <xdr:colOff>177800</xdr:colOff>
      <xdr:row>97</xdr:row>
      <xdr:rowOff>145644</xdr:rowOff>
    </xdr:to>
    <xdr:cxnSp macro="">
      <xdr:nvCxnSpPr>
        <xdr:cNvPr id="240" name="直線コネクタ 239"/>
        <xdr:cNvCxnSpPr/>
      </xdr:nvCxnSpPr>
      <xdr:spPr>
        <a:xfrm flipV="1">
          <a:off x="2908300" y="16751915"/>
          <a:ext cx="889000" cy="2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34592</xdr:rowOff>
    </xdr:from>
    <xdr:to>
      <xdr:col>20</xdr:col>
      <xdr:colOff>38100</xdr:colOff>
      <xdr:row>98</xdr:row>
      <xdr:rowOff>136192</xdr:rowOff>
    </xdr:to>
    <xdr:sp macro="" textlink="">
      <xdr:nvSpPr>
        <xdr:cNvPr id="241" name="フローチャート: 判断 240"/>
        <xdr:cNvSpPr/>
      </xdr:nvSpPr>
      <xdr:spPr>
        <a:xfrm>
          <a:off x="3746500" y="1683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127319</xdr:rowOff>
    </xdr:from>
    <xdr:ext cx="534377" cy="259045"/>
    <xdr:sp macro="" textlink="">
      <xdr:nvSpPr>
        <xdr:cNvPr id="242" name="テキスト ボックス 241"/>
        <xdr:cNvSpPr txBox="1"/>
      </xdr:nvSpPr>
      <xdr:spPr>
        <a:xfrm>
          <a:off x="3530111" y="1692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145644</xdr:rowOff>
    </xdr:from>
    <xdr:to>
      <xdr:col>15</xdr:col>
      <xdr:colOff>50800</xdr:colOff>
      <xdr:row>97</xdr:row>
      <xdr:rowOff>163033</xdr:rowOff>
    </xdr:to>
    <xdr:cxnSp macro="">
      <xdr:nvCxnSpPr>
        <xdr:cNvPr id="243" name="直線コネクタ 242"/>
        <xdr:cNvCxnSpPr/>
      </xdr:nvCxnSpPr>
      <xdr:spPr>
        <a:xfrm flipV="1">
          <a:off x="2019300" y="16776294"/>
          <a:ext cx="889000" cy="17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1265</xdr:rowOff>
    </xdr:from>
    <xdr:to>
      <xdr:col>15</xdr:col>
      <xdr:colOff>101600</xdr:colOff>
      <xdr:row>98</xdr:row>
      <xdr:rowOff>102865</xdr:rowOff>
    </xdr:to>
    <xdr:sp macro="" textlink="">
      <xdr:nvSpPr>
        <xdr:cNvPr id="244" name="フローチャート: 判断 243"/>
        <xdr:cNvSpPr/>
      </xdr:nvSpPr>
      <xdr:spPr>
        <a:xfrm>
          <a:off x="2857500" y="1680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93992</xdr:rowOff>
    </xdr:from>
    <xdr:ext cx="534377" cy="259045"/>
    <xdr:sp macro="" textlink="">
      <xdr:nvSpPr>
        <xdr:cNvPr id="245" name="テキスト ボックス 244"/>
        <xdr:cNvSpPr txBox="1"/>
      </xdr:nvSpPr>
      <xdr:spPr>
        <a:xfrm>
          <a:off x="2641111" y="1689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163033</xdr:rowOff>
    </xdr:from>
    <xdr:to>
      <xdr:col>10</xdr:col>
      <xdr:colOff>114300</xdr:colOff>
      <xdr:row>98</xdr:row>
      <xdr:rowOff>13350</xdr:rowOff>
    </xdr:to>
    <xdr:cxnSp macro="">
      <xdr:nvCxnSpPr>
        <xdr:cNvPr id="246" name="直線コネクタ 245"/>
        <xdr:cNvCxnSpPr/>
      </xdr:nvCxnSpPr>
      <xdr:spPr>
        <a:xfrm flipV="1">
          <a:off x="1130300" y="16793683"/>
          <a:ext cx="889000" cy="21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170968</xdr:rowOff>
    </xdr:from>
    <xdr:to>
      <xdr:col>10</xdr:col>
      <xdr:colOff>165100</xdr:colOff>
      <xdr:row>98</xdr:row>
      <xdr:rowOff>101118</xdr:rowOff>
    </xdr:to>
    <xdr:sp macro="" textlink="">
      <xdr:nvSpPr>
        <xdr:cNvPr id="247" name="フローチャート: 判断 246"/>
        <xdr:cNvSpPr/>
      </xdr:nvSpPr>
      <xdr:spPr>
        <a:xfrm>
          <a:off x="1968500" y="1680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92245</xdr:rowOff>
    </xdr:from>
    <xdr:ext cx="534377" cy="259045"/>
    <xdr:sp macro="" textlink="">
      <xdr:nvSpPr>
        <xdr:cNvPr id="248" name="テキスト ボックス 247"/>
        <xdr:cNvSpPr txBox="1"/>
      </xdr:nvSpPr>
      <xdr:spPr>
        <a:xfrm>
          <a:off x="1752111" y="1689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31228</xdr:rowOff>
    </xdr:from>
    <xdr:to>
      <xdr:col>6</xdr:col>
      <xdr:colOff>38100</xdr:colOff>
      <xdr:row>98</xdr:row>
      <xdr:rowOff>132828</xdr:rowOff>
    </xdr:to>
    <xdr:sp macro="" textlink="">
      <xdr:nvSpPr>
        <xdr:cNvPr id="249" name="フローチャート: 判断 248"/>
        <xdr:cNvSpPr/>
      </xdr:nvSpPr>
      <xdr:spPr>
        <a:xfrm>
          <a:off x="1079500" y="1683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123955</xdr:rowOff>
    </xdr:from>
    <xdr:ext cx="534377" cy="259045"/>
    <xdr:sp macro="" textlink="">
      <xdr:nvSpPr>
        <xdr:cNvPr id="250" name="テキスト ボックス 249"/>
        <xdr:cNvSpPr txBox="1"/>
      </xdr:nvSpPr>
      <xdr:spPr>
        <a:xfrm>
          <a:off x="863111" y="1692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77862</xdr:rowOff>
    </xdr:from>
    <xdr:to>
      <xdr:col>24</xdr:col>
      <xdr:colOff>114300</xdr:colOff>
      <xdr:row>98</xdr:row>
      <xdr:rowOff>8012</xdr:rowOff>
    </xdr:to>
    <xdr:sp macro="" textlink="">
      <xdr:nvSpPr>
        <xdr:cNvPr id="256" name="楕円 255"/>
        <xdr:cNvSpPr/>
      </xdr:nvSpPr>
      <xdr:spPr>
        <a:xfrm>
          <a:off x="4584700" y="1670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100739</xdr:rowOff>
    </xdr:from>
    <xdr:ext cx="534377" cy="259045"/>
    <xdr:sp macro="" textlink="">
      <xdr:nvSpPr>
        <xdr:cNvPr id="257" name="衛生費該当値テキスト"/>
        <xdr:cNvSpPr txBox="1"/>
      </xdr:nvSpPr>
      <xdr:spPr>
        <a:xfrm>
          <a:off x="4686300" y="165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70465</xdr:rowOff>
    </xdr:from>
    <xdr:to>
      <xdr:col>20</xdr:col>
      <xdr:colOff>38100</xdr:colOff>
      <xdr:row>98</xdr:row>
      <xdr:rowOff>615</xdr:rowOff>
    </xdr:to>
    <xdr:sp macro="" textlink="">
      <xdr:nvSpPr>
        <xdr:cNvPr id="258" name="楕円 257"/>
        <xdr:cNvSpPr/>
      </xdr:nvSpPr>
      <xdr:spPr>
        <a:xfrm>
          <a:off x="3746500" y="1670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17142</xdr:rowOff>
    </xdr:from>
    <xdr:ext cx="534377" cy="259045"/>
    <xdr:sp macro="" textlink="">
      <xdr:nvSpPr>
        <xdr:cNvPr id="259" name="テキスト ボックス 258"/>
        <xdr:cNvSpPr txBox="1"/>
      </xdr:nvSpPr>
      <xdr:spPr>
        <a:xfrm>
          <a:off x="3530111" y="1647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94844</xdr:rowOff>
    </xdr:from>
    <xdr:to>
      <xdr:col>15</xdr:col>
      <xdr:colOff>101600</xdr:colOff>
      <xdr:row>98</xdr:row>
      <xdr:rowOff>24994</xdr:rowOff>
    </xdr:to>
    <xdr:sp macro="" textlink="">
      <xdr:nvSpPr>
        <xdr:cNvPr id="260" name="楕円 259"/>
        <xdr:cNvSpPr/>
      </xdr:nvSpPr>
      <xdr:spPr>
        <a:xfrm>
          <a:off x="2857500" y="1672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41521</xdr:rowOff>
    </xdr:from>
    <xdr:ext cx="534377" cy="259045"/>
    <xdr:sp macro="" textlink="">
      <xdr:nvSpPr>
        <xdr:cNvPr id="261" name="テキスト ボックス 260"/>
        <xdr:cNvSpPr txBox="1"/>
      </xdr:nvSpPr>
      <xdr:spPr>
        <a:xfrm>
          <a:off x="2641111" y="1650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112233</xdr:rowOff>
    </xdr:from>
    <xdr:to>
      <xdr:col>10</xdr:col>
      <xdr:colOff>165100</xdr:colOff>
      <xdr:row>98</xdr:row>
      <xdr:rowOff>42383</xdr:rowOff>
    </xdr:to>
    <xdr:sp macro="" textlink="">
      <xdr:nvSpPr>
        <xdr:cNvPr id="262" name="楕円 261"/>
        <xdr:cNvSpPr/>
      </xdr:nvSpPr>
      <xdr:spPr>
        <a:xfrm>
          <a:off x="1968500" y="1674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58910</xdr:rowOff>
    </xdr:from>
    <xdr:ext cx="534377" cy="259045"/>
    <xdr:sp macro="" textlink="">
      <xdr:nvSpPr>
        <xdr:cNvPr id="263" name="テキスト ボックス 262"/>
        <xdr:cNvSpPr txBox="1"/>
      </xdr:nvSpPr>
      <xdr:spPr>
        <a:xfrm>
          <a:off x="1752111" y="1651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134000</xdr:rowOff>
    </xdr:from>
    <xdr:to>
      <xdr:col>6</xdr:col>
      <xdr:colOff>38100</xdr:colOff>
      <xdr:row>98</xdr:row>
      <xdr:rowOff>64150</xdr:rowOff>
    </xdr:to>
    <xdr:sp macro="" textlink="">
      <xdr:nvSpPr>
        <xdr:cNvPr id="264" name="楕円 263"/>
        <xdr:cNvSpPr/>
      </xdr:nvSpPr>
      <xdr:spPr>
        <a:xfrm>
          <a:off x="1079500" y="1676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80677</xdr:rowOff>
    </xdr:from>
    <xdr:ext cx="534377" cy="259045"/>
    <xdr:sp macro="" textlink="">
      <xdr:nvSpPr>
        <xdr:cNvPr id="265" name="テキスト ボックス 264"/>
        <xdr:cNvSpPr txBox="1"/>
      </xdr:nvSpPr>
      <xdr:spPr>
        <a:xfrm>
          <a:off x="863111" y="1653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85979</xdr:rowOff>
    </xdr:from>
    <xdr:to>
      <xdr:col>54</xdr:col>
      <xdr:colOff>189865</xdr:colOff>
      <xdr:row>39</xdr:row>
      <xdr:rowOff>44450</xdr:rowOff>
    </xdr:to>
    <xdr:cxnSp macro="">
      <xdr:nvCxnSpPr>
        <xdr:cNvPr id="289" name="直線コネクタ 288"/>
        <xdr:cNvCxnSpPr/>
      </xdr:nvCxnSpPr>
      <xdr:spPr>
        <a:xfrm flipV="1">
          <a:off x="10475595" y="5229479"/>
          <a:ext cx="1270" cy="1501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0"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1" name="直線コネクタ 29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32656</xdr:rowOff>
    </xdr:from>
    <xdr:ext cx="469744" cy="259045"/>
    <xdr:sp macro="" textlink="">
      <xdr:nvSpPr>
        <xdr:cNvPr id="292" name="労働費最大値テキスト"/>
        <xdr:cNvSpPr txBox="1"/>
      </xdr:nvSpPr>
      <xdr:spPr>
        <a:xfrm>
          <a:off x="10528300" y="500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85979</xdr:rowOff>
    </xdr:from>
    <xdr:to>
      <xdr:col>55</xdr:col>
      <xdr:colOff>88900</xdr:colOff>
      <xdr:row>30</xdr:row>
      <xdr:rowOff>85979</xdr:rowOff>
    </xdr:to>
    <xdr:cxnSp macro="">
      <xdr:nvCxnSpPr>
        <xdr:cNvPr id="293" name="直線コネクタ 292"/>
        <xdr:cNvCxnSpPr/>
      </xdr:nvCxnSpPr>
      <xdr:spPr>
        <a:xfrm>
          <a:off x="10388600" y="5229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4" name="直線コネクタ 293"/>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122445</xdr:rowOff>
    </xdr:from>
    <xdr:ext cx="378565" cy="259045"/>
    <xdr:sp macro="" textlink="">
      <xdr:nvSpPr>
        <xdr:cNvPr id="295" name="労働費平均値テキスト"/>
        <xdr:cNvSpPr txBox="1"/>
      </xdr:nvSpPr>
      <xdr:spPr>
        <a:xfrm>
          <a:off x="10528300" y="6294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99568</xdr:rowOff>
    </xdr:from>
    <xdr:to>
      <xdr:col>55</xdr:col>
      <xdr:colOff>50800</xdr:colOff>
      <xdr:row>38</xdr:row>
      <xdr:rowOff>29718</xdr:rowOff>
    </xdr:to>
    <xdr:sp macro="" textlink="">
      <xdr:nvSpPr>
        <xdr:cNvPr id="296" name="フローチャート: 判断 295"/>
        <xdr:cNvSpPr/>
      </xdr:nvSpPr>
      <xdr:spPr>
        <a:xfrm>
          <a:off x="104267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7" name="直線コネクタ 296"/>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96901</xdr:rowOff>
    </xdr:from>
    <xdr:to>
      <xdr:col>50</xdr:col>
      <xdr:colOff>165100</xdr:colOff>
      <xdr:row>38</xdr:row>
      <xdr:rowOff>27051</xdr:rowOff>
    </xdr:to>
    <xdr:sp macro="" textlink="">
      <xdr:nvSpPr>
        <xdr:cNvPr id="298" name="フローチャート: 判断 297"/>
        <xdr:cNvSpPr/>
      </xdr:nvSpPr>
      <xdr:spPr>
        <a:xfrm>
          <a:off x="9588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43578</xdr:rowOff>
    </xdr:from>
    <xdr:ext cx="378565" cy="259045"/>
    <xdr:sp macro="" textlink="">
      <xdr:nvSpPr>
        <xdr:cNvPr id="299" name="テキスト ボックス 298"/>
        <xdr:cNvSpPr txBox="1"/>
      </xdr:nvSpPr>
      <xdr:spPr>
        <a:xfrm>
          <a:off x="9450017" y="6215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300" name="直線コネクタ 299"/>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58801</xdr:rowOff>
    </xdr:from>
    <xdr:to>
      <xdr:col>46</xdr:col>
      <xdr:colOff>38100</xdr:colOff>
      <xdr:row>37</xdr:row>
      <xdr:rowOff>160401</xdr:rowOff>
    </xdr:to>
    <xdr:sp macro="" textlink="">
      <xdr:nvSpPr>
        <xdr:cNvPr id="301" name="フローチャート: 判断 300"/>
        <xdr:cNvSpPr/>
      </xdr:nvSpPr>
      <xdr:spPr>
        <a:xfrm>
          <a:off x="8699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5478</xdr:rowOff>
    </xdr:from>
    <xdr:ext cx="378565" cy="259045"/>
    <xdr:sp macro="" textlink="">
      <xdr:nvSpPr>
        <xdr:cNvPr id="302" name="テキスト ボックス 301"/>
        <xdr:cNvSpPr txBox="1"/>
      </xdr:nvSpPr>
      <xdr:spPr>
        <a:xfrm>
          <a:off x="8561017" y="6177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3" name="直線コネクタ 302"/>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72517</xdr:rowOff>
    </xdr:from>
    <xdr:to>
      <xdr:col>41</xdr:col>
      <xdr:colOff>101600</xdr:colOff>
      <xdr:row>38</xdr:row>
      <xdr:rowOff>2667</xdr:rowOff>
    </xdr:to>
    <xdr:sp macro="" textlink="">
      <xdr:nvSpPr>
        <xdr:cNvPr id="304" name="フローチャート: 判断 303"/>
        <xdr:cNvSpPr/>
      </xdr:nvSpPr>
      <xdr:spPr>
        <a:xfrm>
          <a:off x="7810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19194</xdr:rowOff>
    </xdr:from>
    <xdr:ext cx="378565" cy="259045"/>
    <xdr:sp macro="" textlink="">
      <xdr:nvSpPr>
        <xdr:cNvPr id="305" name="テキスト ボックス 304"/>
        <xdr:cNvSpPr txBox="1"/>
      </xdr:nvSpPr>
      <xdr:spPr>
        <a:xfrm>
          <a:off x="7672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67945</xdr:rowOff>
    </xdr:from>
    <xdr:to>
      <xdr:col>36</xdr:col>
      <xdr:colOff>165100</xdr:colOff>
      <xdr:row>37</xdr:row>
      <xdr:rowOff>169545</xdr:rowOff>
    </xdr:to>
    <xdr:sp macro="" textlink="">
      <xdr:nvSpPr>
        <xdr:cNvPr id="306" name="フローチャート: 判断 305"/>
        <xdr:cNvSpPr/>
      </xdr:nvSpPr>
      <xdr:spPr>
        <a:xfrm>
          <a:off x="6921500" y="641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14622</xdr:rowOff>
    </xdr:from>
    <xdr:ext cx="378565" cy="259045"/>
    <xdr:sp macro="" textlink="">
      <xdr:nvSpPr>
        <xdr:cNvPr id="307" name="テキスト ボックス 306"/>
        <xdr:cNvSpPr txBox="1"/>
      </xdr:nvSpPr>
      <xdr:spPr>
        <a:xfrm>
          <a:off x="6783017" y="6186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3" name="楕円 312"/>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4"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5" name="楕円 314"/>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6" name="テキスト ボックス 315"/>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7" name="楕円 316"/>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8" name="テキスト ボックス 317"/>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9" name="楕円 318"/>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20" name="テキスト ボックス 319"/>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21" name="楕円 320"/>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2" name="テキスト ボックス 321"/>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2" name="テキスト ボックス 341"/>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70910</xdr:rowOff>
    </xdr:from>
    <xdr:to>
      <xdr:col>54</xdr:col>
      <xdr:colOff>189865</xdr:colOff>
      <xdr:row>59</xdr:row>
      <xdr:rowOff>38564</xdr:rowOff>
    </xdr:to>
    <xdr:cxnSp macro="">
      <xdr:nvCxnSpPr>
        <xdr:cNvPr id="346" name="直線コネクタ 345"/>
        <xdr:cNvCxnSpPr/>
      </xdr:nvCxnSpPr>
      <xdr:spPr>
        <a:xfrm flipV="1">
          <a:off x="10475595" y="8643410"/>
          <a:ext cx="1270" cy="151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42391</xdr:rowOff>
    </xdr:from>
    <xdr:ext cx="378565" cy="259045"/>
    <xdr:sp macro="" textlink="">
      <xdr:nvSpPr>
        <xdr:cNvPr id="347" name="農林水産業費最小値テキスト"/>
        <xdr:cNvSpPr txBox="1"/>
      </xdr:nvSpPr>
      <xdr:spPr>
        <a:xfrm>
          <a:off x="10528300" y="10157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38564</xdr:rowOff>
    </xdr:from>
    <xdr:to>
      <xdr:col>55</xdr:col>
      <xdr:colOff>88900</xdr:colOff>
      <xdr:row>59</xdr:row>
      <xdr:rowOff>38564</xdr:rowOff>
    </xdr:to>
    <xdr:cxnSp macro="">
      <xdr:nvCxnSpPr>
        <xdr:cNvPr id="348" name="直線コネクタ 347"/>
        <xdr:cNvCxnSpPr/>
      </xdr:nvCxnSpPr>
      <xdr:spPr>
        <a:xfrm>
          <a:off x="10388600" y="101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17587</xdr:rowOff>
    </xdr:from>
    <xdr:ext cx="534377" cy="259045"/>
    <xdr:sp macro="" textlink="">
      <xdr:nvSpPr>
        <xdr:cNvPr id="349" name="農林水産業費最大値テキスト"/>
        <xdr:cNvSpPr txBox="1"/>
      </xdr:nvSpPr>
      <xdr:spPr>
        <a:xfrm>
          <a:off x="10528300" y="841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70910</xdr:rowOff>
    </xdr:from>
    <xdr:to>
      <xdr:col>55</xdr:col>
      <xdr:colOff>88900</xdr:colOff>
      <xdr:row>50</xdr:row>
      <xdr:rowOff>70910</xdr:rowOff>
    </xdr:to>
    <xdr:cxnSp macro="">
      <xdr:nvCxnSpPr>
        <xdr:cNvPr id="350" name="直線コネクタ 349"/>
        <xdr:cNvCxnSpPr/>
      </xdr:nvCxnSpPr>
      <xdr:spPr>
        <a:xfrm>
          <a:off x="10388600" y="8643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170428</xdr:rowOff>
    </xdr:from>
    <xdr:to>
      <xdr:col>55</xdr:col>
      <xdr:colOff>0</xdr:colOff>
      <xdr:row>59</xdr:row>
      <xdr:rowOff>2845</xdr:rowOff>
    </xdr:to>
    <xdr:cxnSp macro="">
      <xdr:nvCxnSpPr>
        <xdr:cNvPr id="351" name="直線コネクタ 350"/>
        <xdr:cNvCxnSpPr/>
      </xdr:nvCxnSpPr>
      <xdr:spPr>
        <a:xfrm>
          <a:off x="9639300" y="10114528"/>
          <a:ext cx="838200" cy="3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72172</xdr:rowOff>
    </xdr:from>
    <xdr:ext cx="469744" cy="259045"/>
    <xdr:sp macro="" textlink="">
      <xdr:nvSpPr>
        <xdr:cNvPr id="352" name="農林水産業費平均値テキスト"/>
        <xdr:cNvSpPr txBox="1"/>
      </xdr:nvSpPr>
      <xdr:spPr>
        <a:xfrm>
          <a:off x="10528300" y="98448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49295</xdr:rowOff>
    </xdr:from>
    <xdr:to>
      <xdr:col>55</xdr:col>
      <xdr:colOff>50800</xdr:colOff>
      <xdr:row>58</xdr:row>
      <xdr:rowOff>150895</xdr:rowOff>
    </xdr:to>
    <xdr:sp macro="" textlink="">
      <xdr:nvSpPr>
        <xdr:cNvPr id="353" name="フローチャート: 判断 352"/>
        <xdr:cNvSpPr/>
      </xdr:nvSpPr>
      <xdr:spPr>
        <a:xfrm>
          <a:off x="10426700" y="99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166694</xdr:rowOff>
    </xdr:from>
    <xdr:to>
      <xdr:col>50</xdr:col>
      <xdr:colOff>114300</xdr:colOff>
      <xdr:row>58</xdr:row>
      <xdr:rowOff>170428</xdr:rowOff>
    </xdr:to>
    <xdr:cxnSp macro="">
      <xdr:nvCxnSpPr>
        <xdr:cNvPr id="354" name="直線コネクタ 353"/>
        <xdr:cNvCxnSpPr/>
      </xdr:nvCxnSpPr>
      <xdr:spPr>
        <a:xfrm>
          <a:off x="8750300" y="10110794"/>
          <a:ext cx="8890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52210</xdr:rowOff>
    </xdr:from>
    <xdr:to>
      <xdr:col>50</xdr:col>
      <xdr:colOff>165100</xdr:colOff>
      <xdr:row>58</xdr:row>
      <xdr:rowOff>153810</xdr:rowOff>
    </xdr:to>
    <xdr:sp macro="" textlink="">
      <xdr:nvSpPr>
        <xdr:cNvPr id="355" name="フローチャート: 判断 354"/>
        <xdr:cNvSpPr/>
      </xdr:nvSpPr>
      <xdr:spPr>
        <a:xfrm>
          <a:off x="9588500" y="999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170337</xdr:rowOff>
    </xdr:from>
    <xdr:ext cx="469744" cy="259045"/>
    <xdr:sp macro="" textlink="">
      <xdr:nvSpPr>
        <xdr:cNvPr id="356" name="テキスト ボックス 355"/>
        <xdr:cNvSpPr txBox="1"/>
      </xdr:nvSpPr>
      <xdr:spPr>
        <a:xfrm>
          <a:off x="9404428" y="977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160369</xdr:rowOff>
    </xdr:from>
    <xdr:to>
      <xdr:col>45</xdr:col>
      <xdr:colOff>177800</xdr:colOff>
      <xdr:row>58</xdr:row>
      <xdr:rowOff>166694</xdr:rowOff>
    </xdr:to>
    <xdr:cxnSp macro="">
      <xdr:nvCxnSpPr>
        <xdr:cNvPr id="357" name="直線コネクタ 356"/>
        <xdr:cNvCxnSpPr/>
      </xdr:nvCxnSpPr>
      <xdr:spPr>
        <a:xfrm>
          <a:off x="7861300" y="10104469"/>
          <a:ext cx="889000" cy="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55125</xdr:rowOff>
    </xdr:from>
    <xdr:to>
      <xdr:col>46</xdr:col>
      <xdr:colOff>38100</xdr:colOff>
      <xdr:row>58</xdr:row>
      <xdr:rowOff>156725</xdr:rowOff>
    </xdr:to>
    <xdr:sp macro="" textlink="">
      <xdr:nvSpPr>
        <xdr:cNvPr id="358" name="フローチャート: 判断 357"/>
        <xdr:cNvSpPr/>
      </xdr:nvSpPr>
      <xdr:spPr>
        <a:xfrm>
          <a:off x="8699500" y="99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1802</xdr:rowOff>
    </xdr:from>
    <xdr:ext cx="469744" cy="259045"/>
    <xdr:sp macro="" textlink="">
      <xdr:nvSpPr>
        <xdr:cNvPr id="359" name="テキスト ボックス 358"/>
        <xdr:cNvSpPr txBox="1"/>
      </xdr:nvSpPr>
      <xdr:spPr>
        <a:xfrm>
          <a:off x="8515428" y="9774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152273</xdr:rowOff>
    </xdr:from>
    <xdr:to>
      <xdr:col>41</xdr:col>
      <xdr:colOff>50800</xdr:colOff>
      <xdr:row>58</xdr:row>
      <xdr:rowOff>160369</xdr:rowOff>
    </xdr:to>
    <xdr:cxnSp macro="">
      <xdr:nvCxnSpPr>
        <xdr:cNvPr id="360" name="直線コネクタ 359"/>
        <xdr:cNvCxnSpPr/>
      </xdr:nvCxnSpPr>
      <xdr:spPr>
        <a:xfrm>
          <a:off x="6972300" y="10096373"/>
          <a:ext cx="889000" cy="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55029</xdr:rowOff>
    </xdr:from>
    <xdr:to>
      <xdr:col>41</xdr:col>
      <xdr:colOff>101600</xdr:colOff>
      <xdr:row>58</xdr:row>
      <xdr:rowOff>156629</xdr:rowOff>
    </xdr:to>
    <xdr:sp macro="" textlink="">
      <xdr:nvSpPr>
        <xdr:cNvPr id="361" name="フローチャート: 判断 360"/>
        <xdr:cNvSpPr/>
      </xdr:nvSpPr>
      <xdr:spPr>
        <a:xfrm>
          <a:off x="7810500" y="999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1706</xdr:rowOff>
    </xdr:from>
    <xdr:ext cx="469744" cy="259045"/>
    <xdr:sp macro="" textlink="">
      <xdr:nvSpPr>
        <xdr:cNvPr id="362" name="テキスト ボックス 361"/>
        <xdr:cNvSpPr txBox="1"/>
      </xdr:nvSpPr>
      <xdr:spPr>
        <a:xfrm>
          <a:off x="7626428" y="977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47219</xdr:rowOff>
    </xdr:from>
    <xdr:to>
      <xdr:col>36</xdr:col>
      <xdr:colOff>165100</xdr:colOff>
      <xdr:row>58</xdr:row>
      <xdr:rowOff>148819</xdr:rowOff>
    </xdr:to>
    <xdr:sp macro="" textlink="">
      <xdr:nvSpPr>
        <xdr:cNvPr id="363" name="フローチャート: 判断 362"/>
        <xdr:cNvSpPr/>
      </xdr:nvSpPr>
      <xdr:spPr>
        <a:xfrm>
          <a:off x="6921500" y="9991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165346</xdr:rowOff>
    </xdr:from>
    <xdr:ext cx="469744" cy="259045"/>
    <xdr:sp macro="" textlink="">
      <xdr:nvSpPr>
        <xdr:cNvPr id="364" name="テキスト ボックス 363"/>
        <xdr:cNvSpPr txBox="1"/>
      </xdr:nvSpPr>
      <xdr:spPr>
        <a:xfrm>
          <a:off x="6737428" y="9766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123495</xdr:rowOff>
    </xdr:from>
    <xdr:to>
      <xdr:col>55</xdr:col>
      <xdr:colOff>50800</xdr:colOff>
      <xdr:row>59</xdr:row>
      <xdr:rowOff>53645</xdr:rowOff>
    </xdr:to>
    <xdr:sp macro="" textlink="">
      <xdr:nvSpPr>
        <xdr:cNvPr id="370" name="楕円 369"/>
        <xdr:cNvSpPr/>
      </xdr:nvSpPr>
      <xdr:spPr>
        <a:xfrm>
          <a:off x="10426700" y="1006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38422</xdr:rowOff>
    </xdr:from>
    <xdr:ext cx="469744" cy="259045"/>
    <xdr:sp macro="" textlink="">
      <xdr:nvSpPr>
        <xdr:cNvPr id="371" name="農林水産業費該当値テキスト"/>
        <xdr:cNvSpPr txBox="1"/>
      </xdr:nvSpPr>
      <xdr:spPr>
        <a:xfrm>
          <a:off x="10528300" y="9982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119628</xdr:rowOff>
    </xdr:from>
    <xdr:to>
      <xdr:col>50</xdr:col>
      <xdr:colOff>165100</xdr:colOff>
      <xdr:row>59</xdr:row>
      <xdr:rowOff>49778</xdr:rowOff>
    </xdr:to>
    <xdr:sp macro="" textlink="">
      <xdr:nvSpPr>
        <xdr:cNvPr id="372" name="楕円 371"/>
        <xdr:cNvSpPr/>
      </xdr:nvSpPr>
      <xdr:spPr>
        <a:xfrm>
          <a:off x="9588500" y="1006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40905</xdr:rowOff>
    </xdr:from>
    <xdr:ext cx="469744" cy="259045"/>
    <xdr:sp macro="" textlink="">
      <xdr:nvSpPr>
        <xdr:cNvPr id="373" name="テキスト ボックス 372"/>
        <xdr:cNvSpPr txBox="1"/>
      </xdr:nvSpPr>
      <xdr:spPr>
        <a:xfrm>
          <a:off x="9404428" y="1015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115894</xdr:rowOff>
    </xdr:from>
    <xdr:to>
      <xdr:col>46</xdr:col>
      <xdr:colOff>38100</xdr:colOff>
      <xdr:row>59</xdr:row>
      <xdr:rowOff>46044</xdr:rowOff>
    </xdr:to>
    <xdr:sp macro="" textlink="">
      <xdr:nvSpPr>
        <xdr:cNvPr id="374" name="楕円 373"/>
        <xdr:cNvSpPr/>
      </xdr:nvSpPr>
      <xdr:spPr>
        <a:xfrm>
          <a:off x="8699500" y="1005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37171</xdr:rowOff>
    </xdr:from>
    <xdr:ext cx="469744" cy="259045"/>
    <xdr:sp macro="" textlink="">
      <xdr:nvSpPr>
        <xdr:cNvPr id="375" name="テキスト ボックス 374"/>
        <xdr:cNvSpPr txBox="1"/>
      </xdr:nvSpPr>
      <xdr:spPr>
        <a:xfrm>
          <a:off x="8515428" y="1015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109569</xdr:rowOff>
    </xdr:from>
    <xdr:to>
      <xdr:col>41</xdr:col>
      <xdr:colOff>101600</xdr:colOff>
      <xdr:row>59</xdr:row>
      <xdr:rowOff>39719</xdr:rowOff>
    </xdr:to>
    <xdr:sp macro="" textlink="">
      <xdr:nvSpPr>
        <xdr:cNvPr id="376" name="楕円 375"/>
        <xdr:cNvSpPr/>
      </xdr:nvSpPr>
      <xdr:spPr>
        <a:xfrm>
          <a:off x="7810500" y="1005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30846</xdr:rowOff>
    </xdr:from>
    <xdr:ext cx="469744" cy="259045"/>
    <xdr:sp macro="" textlink="">
      <xdr:nvSpPr>
        <xdr:cNvPr id="377" name="テキスト ボックス 376"/>
        <xdr:cNvSpPr txBox="1"/>
      </xdr:nvSpPr>
      <xdr:spPr>
        <a:xfrm>
          <a:off x="7626428" y="1014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101473</xdr:rowOff>
    </xdr:from>
    <xdr:to>
      <xdr:col>36</xdr:col>
      <xdr:colOff>165100</xdr:colOff>
      <xdr:row>59</xdr:row>
      <xdr:rowOff>31623</xdr:rowOff>
    </xdr:to>
    <xdr:sp macro="" textlink="">
      <xdr:nvSpPr>
        <xdr:cNvPr id="378" name="楕円 377"/>
        <xdr:cNvSpPr/>
      </xdr:nvSpPr>
      <xdr:spPr>
        <a:xfrm>
          <a:off x="6921500" y="1004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22750</xdr:rowOff>
    </xdr:from>
    <xdr:ext cx="469744" cy="259045"/>
    <xdr:sp macro="" textlink="">
      <xdr:nvSpPr>
        <xdr:cNvPr id="379" name="テキスト ボックス 378"/>
        <xdr:cNvSpPr txBox="1"/>
      </xdr:nvSpPr>
      <xdr:spPr>
        <a:xfrm>
          <a:off x="6737428" y="10138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20447</xdr:rowOff>
    </xdr:from>
    <xdr:to>
      <xdr:col>54</xdr:col>
      <xdr:colOff>189865</xdr:colOff>
      <xdr:row>79</xdr:row>
      <xdr:rowOff>15190</xdr:rowOff>
    </xdr:to>
    <xdr:cxnSp macro="">
      <xdr:nvCxnSpPr>
        <xdr:cNvPr id="403" name="直線コネクタ 402"/>
        <xdr:cNvCxnSpPr/>
      </xdr:nvCxnSpPr>
      <xdr:spPr>
        <a:xfrm flipV="1">
          <a:off x="10475595" y="12193397"/>
          <a:ext cx="1270" cy="1366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19017</xdr:rowOff>
    </xdr:from>
    <xdr:ext cx="378565" cy="259045"/>
    <xdr:sp macro="" textlink="">
      <xdr:nvSpPr>
        <xdr:cNvPr id="404" name="商工費最小値テキスト"/>
        <xdr:cNvSpPr txBox="1"/>
      </xdr:nvSpPr>
      <xdr:spPr>
        <a:xfrm>
          <a:off x="10528300" y="13563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15190</xdr:rowOff>
    </xdr:from>
    <xdr:to>
      <xdr:col>55</xdr:col>
      <xdr:colOff>88900</xdr:colOff>
      <xdr:row>79</xdr:row>
      <xdr:rowOff>15190</xdr:rowOff>
    </xdr:to>
    <xdr:cxnSp macro="">
      <xdr:nvCxnSpPr>
        <xdr:cNvPr id="405" name="直線コネクタ 404"/>
        <xdr:cNvCxnSpPr/>
      </xdr:nvCxnSpPr>
      <xdr:spPr>
        <a:xfrm>
          <a:off x="10388600" y="1355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138574</xdr:rowOff>
    </xdr:from>
    <xdr:ext cx="534377" cy="259045"/>
    <xdr:sp macro="" textlink="">
      <xdr:nvSpPr>
        <xdr:cNvPr id="406" name="商工費最大値テキスト"/>
        <xdr:cNvSpPr txBox="1"/>
      </xdr:nvSpPr>
      <xdr:spPr>
        <a:xfrm>
          <a:off x="10528300" y="1196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20447</xdr:rowOff>
    </xdr:from>
    <xdr:to>
      <xdr:col>55</xdr:col>
      <xdr:colOff>88900</xdr:colOff>
      <xdr:row>71</xdr:row>
      <xdr:rowOff>20447</xdr:rowOff>
    </xdr:to>
    <xdr:cxnSp macro="">
      <xdr:nvCxnSpPr>
        <xdr:cNvPr id="407" name="直線コネクタ 406"/>
        <xdr:cNvCxnSpPr/>
      </xdr:nvCxnSpPr>
      <xdr:spPr>
        <a:xfrm>
          <a:off x="10388600" y="12193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114288</xdr:rowOff>
    </xdr:from>
    <xdr:to>
      <xdr:col>55</xdr:col>
      <xdr:colOff>0</xdr:colOff>
      <xdr:row>78</xdr:row>
      <xdr:rowOff>141263</xdr:rowOff>
    </xdr:to>
    <xdr:cxnSp macro="">
      <xdr:nvCxnSpPr>
        <xdr:cNvPr id="408" name="直線コネクタ 407"/>
        <xdr:cNvCxnSpPr/>
      </xdr:nvCxnSpPr>
      <xdr:spPr>
        <a:xfrm flipV="1">
          <a:off x="9639300" y="13487388"/>
          <a:ext cx="8382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91584</xdr:rowOff>
    </xdr:from>
    <xdr:ext cx="469744" cy="259045"/>
    <xdr:sp macro="" textlink="">
      <xdr:nvSpPr>
        <xdr:cNvPr id="409" name="商工費平均値テキスト"/>
        <xdr:cNvSpPr txBox="1"/>
      </xdr:nvSpPr>
      <xdr:spPr>
        <a:xfrm>
          <a:off x="10528300" y="131217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68707</xdr:rowOff>
    </xdr:from>
    <xdr:to>
      <xdr:col>55</xdr:col>
      <xdr:colOff>50800</xdr:colOff>
      <xdr:row>77</xdr:row>
      <xdr:rowOff>170307</xdr:rowOff>
    </xdr:to>
    <xdr:sp macro="" textlink="">
      <xdr:nvSpPr>
        <xdr:cNvPr id="410" name="フローチャート: 判断 409"/>
        <xdr:cNvSpPr/>
      </xdr:nvSpPr>
      <xdr:spPr>
        <a:xfrm>
          <a:off x="10426700" y="1327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160007</xdr:rowOff>
    </xdr:from>
    <xdr:to>
      <xdr:col>50</xdr:col>
      <xdr:colOff>114300</xdr:colOff>
      <xdr:row>78</xdr:row>
      <xdr:rowOff>141263</xdr:rowOff>
    </xdr:to>
    <xdr:cxnSp macro="">
      <xdr:nvCxnSpPr>
        <xdr:cNvPr id="411" name="直線コネクタ 410"/>
        <xdr:cNvCxnSpPr/>
      </xdr:nvCxnSpPr>
      <xdr:spPr>
        <a:xfrm>
          <a:off x="8750300" y="13361657"/>
          <a:ext cx="889000" cy="15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101664</xdr:rowOff>
    </xdr:from>
    <xdr:to>
      <xdr:col>50</xdr:col>
      <xdr:colOff>165100</xdr:colOff>
      <xdr:row>78</xdr:row>
      <xdr:rowOff>31814</xdr:rowOff>
    </xdr:to>
    <xdr:sp macro="" textlink="">
      <xdr:nvSpPr>
        <xdr:cNvPr id="412" name="フローチャート: 判断 411"/>
        <xdr:cNvSpPr/>
      </xdr:nvSpPr>
      <xdr:spPr>
        <a:xfrm>
          <a:off x="9588500" y="133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48341</xdr:rowOff>
    </xdr:from>
    <xdr:ext cx="469744" cy="259045"/>
    <xdr:sp macro="" textlink="">
      <xdr:nvSpPr>
        <xdr:cNvPr id="413" name="テキスト ボックス 412"/>
        <xdr:cNvSpPr txBox="1"/>
      </xdr:nvSpPr>
      <xdr:spPr>
        <a:xfrm>
          <a:off x="9404428" y="130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160007</xdr:rowOff>
    </xdr:from>
    <xdr:to>
      <xdr:col>45</xdr:col>
      <xdr:colOff>177800</xdr:colOff>
      <xdr:row>78</xdr:row>
      <xdr:rowOff>113945</xdr:rowOff>
    </xdr:to>
    <xdr:cxnSp macro="">
      <xdr:nvCxnSpPr>
        <xdr:cNvPr id="414" name="直線コネクタ 413"/>
        <xdr:cNvCxnSpPr/>
      </xdr:nvCxnSpPr>
      <xdr:spPr>
        <a:xfrm flipV="1">
          <a:off x="7861300" y="13361657"/>
          <a:ext cx="889000" cy="12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102312</xdr:rowOff>
    </xdr:from>
    <xdr:to>
      <xdr:col>46</xdr:col>
      <xdr:colOff>38100</xdr:colOff>
      <xdr:row>78</xdr:row>
      <xdr:rowOff>32462</xdr:rowOff>
    </xdr:to>
    <xdr:sp macro="" textlink="">
      <xdr:nvSpPr>
        <xdr:cNvPr id="415" name="フローチャート: 判断 414"/>
        <xdr:cNvSpPr/>
      </xdr:nvSpPr>
      <xdr:spPr>
        <a:xfrm>
          <a:off x="8699500" y="13303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48989</xdr:rowOff>
    </xdr:from>
    <xdr:ext cx="469744" cy="259045"/>
    <xdr:sp macro="" textlink="">
      <xdr:nvSpPr>
        <xdr:cNvPr id="416" name="テキスト ボックス 415"/>
        <xdr:cNvSpPr txBox="1"/>
      </xdr:nvSpPr>
      <xdr:spPr>
        <a:xfrm>
          <a:off x="8515428" y="13079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41060</xdr:rowOff>
    </xdr:from>
    <xdr:to>
      <xdr:col>41</xdr:col>
      <xdr:colOff>50800</xdr:colOff>
      <xdr:row>78</xdr:row>
      <xdr:rowOff>113945</xdr:rowOff>
    </xdr:to>
    <xdr:cxnSp macro="">
      <xdr:nvCxnSpPr>
        <xdr:cNvPr id="417" name="直線コネクタ 416"/>
        <xdr:cNvCxnSpPr/>
      </xdr:nvCxnSpPr>
      <xdr:spPr>
        <a:xfrm>
          <a:off x="6972300" y="13242710"/>
          <a:ext cx="889000" cy="24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98997</xdr:rowOff>
    </xdr:from>
    <xdr:to>
      <xdr:col>41</xdr:col>
      <xdr:colOff>101600</xdr:colOff>
      <xdr:row>78</xdr:row>
      <xdr:rowOff>29147</xdr:rowOff>
    </xdr:to>
    <xdr:sp macro="" textlink="">
      <xdr:nvSpPr>
        <xdr:cNvPr id="418" name="フローチャート: 判断 417"/>
        <xdr:cNvSpPr/>
      </xdr:nvSpPr>
      <xdr:spPr>
        <a:xfrm>
          <a:off x="7810500" y="1330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45674</xdr:rowOff>
    </xdr:from>
    <xdr:ext cx="469744" cy="259045"/>
    <xdr:sp macro="" textlink="">
      <xdr:nvSpPr>
        <xdr:cNvPr id="419" name="テキスト ボックス 418"/>
        <xdr:cNvSpPr txBox="1"/>
      </xdr:nvSpPr>
      <xdr:spPr>
        <a:xfrm>
          <a:off x="7626428" y="1307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99910</xdr:rowOff>
    </xdr:from>
    <xdr:to>
      <xdr:col>36</xdr:col>
      <xdr:colOff>165100</xdr:colOff>
      <xdr:row>78</xdr:row>
      <xdr:rowOff>30060</xdr:rowOff>
    </xdr:to>
    <xdr:sp macro="" textlink="">
      <xdr:nvSpPr>
        <xdr:cNvPr id="420" name="フローチャート: 判断 419"/>
        <xdr:cNvSpPr/>
      </xdr:nvSpPr>
      <xdr:spPr>
        <a:xfrm>
          <a:off x="6921500" y="133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21187</xdr:rowOff>
    </xdr:from>
    <xdr:ext cx="469744" cy="259045"/>
    <xdr:sp macro="" textlink="">
      <xdr:nvSpPr>
        <xdr:cNvPr id="421" name="テキスト ボックス 420"/>
        <xdr:cNvSpPr txBox="1"/>
      </xdr:nvSpPr>
      <xdr:spPr>
        <a:xfrm>
          <a:off x="6737428" y="1339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63488</xdr:rowOff>
    </xdr:from>
    <xdr:to>
      <xdr:col>55</xdr:col>
      <xdr:colOff>50800</xdr:colOff>
      <xdr:row>78</xdr:row>
      <xdr:rowOff>165088</xdr:rowOff>
    </xdr:to>
    <xdr:sp macro="" textlink="">
      <xdr:nvSpPr>
        <xdr:cNvPr id="427" name="楕円 426"/>
        <xdr:cNvSpPr/>
      </xdr:nvSpPr>
      <xdr:spPr>
        <a:xfrm>
          <a:off x="10426700" y="1343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149865</xdr:rowOff>
    </xdr:from>
    <xdr:ext cx="469744" cy="259045"/>
    <xdr:sp macro="" textlink="">
      <xdr:nvSpPr>
        <xdr:cNvPr id="428" name="商工費該当値テキスト"/>
        <xdr:cNvSpPr txBox="1"/>
      </xdr:nvSpPr>
      <xdr:spPr>
        <a:xfrm>
          <a:off x="10528300" y="13351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90463</xdr:rowOff>
    </xdr:from>
    <xdr:to>
      <xdr:col>50</xdr:col>
      <xdr:colOff>165100</xdr:colOff>
      <xdr:row>79</xdr:row>
      <xdr:rowOff>20613</xdr:rowOff>
    </xdr:to>
    <xdr:sp macro="" textlink="">
      <xdr:nvSpPr>
        <xdr:cNvPr id="429" name="楕円 428"/>
        <xdr:cNvSpPr/>
      </xdr:nvSpPr>
      <xdr:spPr>
        <a:xfrm>
          <a:off x="9588500" y="134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11740</xdr:rowOff>
    </xdr:from>
    <xdr:ext cx="469744" cy="259045"/>
    <xdr:sp macro="" textlink="">
      <xdr:nvSpPr>
        <xdr:cNvPr id="430" name="テキスト ボックス 429"/>
        <xdr:cNvSpPr txBox="1"/>
      </xdr:nvSpPr>
      <xdr:spPr>
        <a:xfrm>
          <a:off x="9404428" y="13556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109207</xdr:rowOff>
    </xdr:from>
    <xdr:to>
      <xdr:col>46</xdr:col>
      <xdr:colOff>38100</xdr:colOff>
      <xdr:row>78</xdr:row>
      <xdr:rowOff>39357</xdr:rowOff>
    </xdr:to>
    <xdr:sp macro="" textlink="">
      <xdr:nvSpPr>
        <xdr:cNvPr id="431" name="楕円 430"/>
        <xdr:cNvSpPr/>
      </xdr:nvSpPr>
      <xdr:spPr>
        <a:xfrm>
          <a:off x="8699500" y="1331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30484</xdr:rowOff>
    </xdr:from>
    <xdr:ext cx="469744" cy="259045"/>
    <xdr:sp macro="" textlink="">
      <xdr:nvSpPr>
        <xdr:cNvPr id="432" name="テキスト ボックス 431"/>
        <xdr:cNvSpPr txBox="1"/>
      </xdr:nvSpPr>
      <xdr:spPr>
        <a:xfrm>
          <a:off x="8515428" y="1340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63145</xdr:rowOff>
    </xdr:from>
    <xdr:to>
      <xdr:col>41</xdr:col>
      <xdr:colOff>101600</xdr:colOff>
      <xdr:row>78</xdr:row>
      <xdr:rowOff>164745</xdr:rowOff>
    </xdr:to>
    <xdr:sp macro="" textlink="">
      <xdr:nvSpPr>
        <xdr:cNvPr id="433" name="楕円 432"/>
        <xdr:cNvSpPr/>
      </xdr:nvSpPr>
      <xdr:spPr>
        <a:xfrm>
          <a:off x="7810500" y="1343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155872</xdr:rowOff>
    </xdr:from>
    <xdr:ext cx="469744" cy="259045"/>
    <xdr:sp macro="" textlink="">
      <xdr:nvSpPr>
        <xdr:cNvPr id="434" name="テキスト ボックス 433"/>
        <xdr:cNvSpPr txBox="1"/>
      </xdr:nvSpPr>
      <xdr:spPr>
        <a:xfrm>
          <a:off x="7626428" y="1352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161710</xdr:rowOff>
    </xdr:from>
    <xdr:to>
      <xdr:col>36</xdr:col>
      <xdr:colOff>165100</xdr:colOff>
      <xdr:row>77</xdr:row>
      <xdr:rowOff>91860</xdr:rowOff>
    </xdr:to>
    <xdr:sp macro="" textlink="">
      <xdr:nvSpPr>
        <xdr:cNvPr id="435" name="楕円 434"/>
        <xdr:cNvSpPr/>
      </xdr:nvSpPr>
      <xdr:spPr>
        <a:xfrm>
          <a:off x="6921500" y="131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108386</xdr:rowOff>
    </xdr:from>
    <xdr:ext cx="469744" cy="259045"/>
    <xdr:sp macro="" textlink="">
      <xdr:nvSpPr>
        <xdr:cNvPr id="436" name="テキスト ボックス 435"/>
        <xdr:cNvSpPr txBox="1"/>
      </xdr:nvSpPr>
      <xdr:spPr>
        <a:xfrm>
          <a:off x="6737428" y="12967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97782</xdr:rowOff>
    </xdr:from>
    <xdr:to>
      <xdr:col>54</xdr:col>
      <xdr:colOff>189865</xdr:colOff>
      <xdr:row>98</xdr:row>
      <xdr:rowOff>90749</xdr:rowOff>
    </xdr:to>
    <xdr:cxnSp macro="">
      <xdr:nvCxnSpPr>
        <xdr:cNvPr id="460" name="直線コネクタ 459"/>
        <xdr:cNvCxnSpPr/>
      </xdr:nvCxnSpPr>
      <xdr:spPr>
        <a:xfrm flipV="1">
          <a:off x="10475595" y="15528282"/>
          <a:ext cx="1270" cy="1364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94576</xdr:rowOff>
    </xdr:from>
    <xdr:ext cx="534377" cy="259045"/>
    <xdr:sp macro="" textlink="">
      <xdr:nvSpPr>
        <xdr:cNvPr id="461" name="土木費最小値テキスト"/>
        <xdr:cNvSpPr txBox="1"/>
      </xdr:nvSpPr>
      <xdr:spPr>
        <a:xfrm>
          <a:off x="10528300" y="1689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90749</xdr:rowOff>
    </xdr:from>
    <xdr:to>
      <xdr:col>55</xdr:col>
      <xdr:colOff>88900</xdr:colOff>
      <xdr:row>98</xdr:row>
      <xdr:rowOff>90749</xdr:rowOff>
    </xdr:to>
    <xdr:cxnSp macro="">
      <xdr:nvCxnSpPr>
        <xdr:cNvPr id="462" name="直線コネクタ 461"/>
        <xdr:cNvCxnSpPr/>
      </xdr:nvCxnSpPr>
      <xdr:spPr>
        <a:xfrm>
          <a:off x="10388600" y="168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44459</xdr:rowOff>
    </xdr:from>
    <xdr:ext cx="599010" cy="259045"/>
    <xdr:sp macro="" textlink="">
      <xdr:nvSpPr>
        <xdr:cNvPr id="463" name="土木費最大値テキスト"/>
        <xdr:cNvSpPr txBox="1"/>
      </xdr:nvSpPr>
      <xdr:spPr>
        <a:xfrm>
          <a:off x="10528300" y="1530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97782</xdr:rowOff>
    </xdr:from>
    <xdr:to>
      <xdr:col>55</xdr:col>
      <xdr:colOff>88900</xdr:colOff>
      <xdr:row>90</xdr:row>
      <xdr:rowOff>97782</xdr:rowOff>
    </xdr:to>
    <xdr:cxnSp macro="">
      <xdr:nvCxnSpPr>
        <xdr:cNvPr id="464" name="直線コネクタ 463"/>
        <xdr:cNvCxnSpPr/>
      </xdr:nvCxnSpPr>
      <xdr:spPr>
        <a:xfrm>
          <a:off x="10388600" y="15528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150673</xdr:rowOff>
    </xdr:from>
    <xdr:to>
      <xdr:col>55</xdr:col>
      <xdr:colOff>0</xdr:colOff>
      <xdr:row>97</xdr:row>
      <xdr:rowOff>163756</xdr:rowOff>
    </xdr:to>
    <xdr:cxnSp macro="">
      <xdr:nvCxnSpPr>
        <xdr:cNvPr id="465" name="直線コネクタ 464"/>
        <xdr:cNvCxnSpPr/>
      </xdr:nvCxnSpPr>
      <xdr:spPr>
        <a:xfrm flipV="1">
          <a:off x="9639300" y="16781323"/>
          <a:ext cx="838200" cy="1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68366</xdr:rowOff>
    </xdr:from>
    <xdr:ext cx="534377" cy="259045"/>
    <xdr:sp macro="" textlink="">
      <xdr:nvSpPr>
        <xdr:cNvPr id="466" name="土木費平均値テキスト"/>
        <xdr:cNvSpPr txBox="1"/>
      </xdr:nvSpPr>
      <xdr:spPr>
        <a:xfrm>
          <a:off x="10528300" y="16527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45489</xdr:rowOff>
    </xdr:from>
    <xdr:to>
      <xdr:col>55</xdr:col>
      <xdr:colOff>50800</xdr:colOff>
      <xdr:row>97</xdr:row>
      <xdr:rowOff>147089</xdr:rowOff>
    </xdr:to>
    <xdr:sp macro="" textlink="">
      <xdr:nvSpPr>
        <xdr:cNvPr id="467" name="フローチャート: 判断 466"/>
        <xdr:cNvSpPr/>
      </xdr:nvSpPr>
      <xdr:spPr>
        <a:xfrm>
          <a:off x="10426700" y="1667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132331</xdr:rowOff>
    </xdr:from>
    <xdr:to>
      <xdr:col>50</xdr:col>
      <xdr:colOff>114300</xdr:colOff>
      <xdr:row>97</xdr:row>
      <xdr:rowOff>163756</xdr:rowOff>
    </xdr:to>
    <xdr:cxnSp macro="">
      <xdr:nvCxnSpPr>
        <xdr:cNvPr id="468" name="直線コネクタ 467"/>
        <xdr:cNvCxnSpPr/>
      </xdr:nvCxnSpPr>
      <xdr:spPr>
        <a:xfrm>
          <a:off x="8750300" y="16762981"/>
          <a:ext cx="889000" cy="3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47706</xdr:rowOff>
    </xdr:from>
    <xdr:to>
      <xdr:col>50</xdr:col>
      <xdr:colOff>165100</xdr:colOff>
      <xdr:row>97</xdr:row>
      <xdr:rowOff>149306</xdr:rowOff>
    </xdr:to>
    <xdr:sp macro="" textlink="">
      <xdr:nvSpPr>
        <xdr:cNvPr id="469" name="フローチャート: 判断 468"/>
        <xdr:cNvSpPr/>
      </xdr:nvSpPr>
      <xdr:spPr>
        <a:xfrm>
          <a:off x="9588500" y="16678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165833</xdr:rowOff>
    </xdr:from>
    <xdr:ext cx="534377" cy="259045"/>
    <xdr:sp macro="" textlink="">
      <xdr:nvSpPr>
        <xdr:cNvPr id="470" name="テキスト ボックス 469"/>
        <xdr:cNvSpPr txBox="1"/>
      </xdr:nvSpPr>
      <xdr:spPr>
        <a:xfrm>
          <a:off x="9372111" y="1645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132331</xdr:rowOff>
    </xdr:from>
    <xdr:to>
      <xdr:col>45</xdr:col>
      <xdr:colOff>177800</xdr:colOff>
      <xdr:row>97</xdr:row>
      <xdr:rowOff>157683</xdr:rowOff>
    </xdr:to>
    <xdr:cxnSp macro="">
      <xdr:nvCxnSpPr>
        <xdr:cNvPr id="471" name="直線コネクタ 470"/>
        <xdr:cNvCxnSpPr/>
      </xdr:nvCxnSpPr>
      <xdr:spPr>
        <a:xfrm flipV="1">
          <a:off x="7861300" y="16762981"/>
          <a:ext cx="889000" cy="2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35880</xdr:rowOff>
    </xdr:from>
    <xdr:to>
      <xdr:col>46</xdr:col>
      <xdr:colOff>38100</xdr:colOff>
      <xdr:row>97</xdr:row>
      <xdr:rowOff>137480</xdr:rowOff>
    </xdr:to>
    <xdr:sp macro="" textlink="">
      <xdr:nvSpPr>
        <xdr:cNvPr id="472" name="フローチャート: 判断 471"/>
        <xdr:cNvSpPr/>
      </xdr:nvSpPr>
      <xdr:spPr>
        <a:xfrm>
          <a:off x="8699500" y="1666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154007</xdr:rowOff>
    </xdr:from>
    <xdr:ext cx="534377" cy="259045"/>
    <xdr:sp macro="" textlink="">
      <xdr:nvSpPr>
        <xdr:cNvPr id="473" name="テキスト ボックス 472"/>
        <xdr:cNvSpPr txBox="1"/>
      </xdr:nvSpPr>
      <xdr:spPr>
        <a:xfrm>
          <a:off x="8483111" y="1644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127684</xdr:rowOff>
    </xdr:from>
    <xdr:to>
      <xdr:col>41</xdr:col>
      <xdr:colOff>50800</xdr:colOff>
      <xdr:row>97</xdr:row>
      <xdr:rowOff>157683</xdr:rowOff>
    </xdr:to>
    <xdr:cxnSp macro="">
      <xdr:nvCxnSpPr>
        <xdr:cNvPr id="474" name="直線コネクタ 473"/>
        <xdr:cNvCxnSpPr/>
      </xdr:nvCxnSpPr>
      <xdr:spPr>
        <a:xfrm>
          <a:off x="6972300" y="16758334"/>
          <a:ext cx="889000" cy="29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44924</xdr:rowOff>
    </xdr:from>
    <xdr:to>
      <xdr:col>41</xdr:col>
      <xdr:colOff>101600</xdr:colOff>
      <xdr:row>97</xdr:row>
      <xdr:rowOff>146524</xdr:rowOff>
    </xdr:to>
    <xdr:sp macro="" textlink="">
      <xdr:nvSpPr>
        <xdr:cNvPr id="475" name="フローチャート: 判断 474"/>
        <xdr:cNvSpPr/>
      </xdr:nvSpPr>
      <xdr:spPr>
        <a:xfrm>
          <a:off x="7810500" y="1667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163051</xdr:rowOff>
    </xdr:from>
    <xdr:ext cx="534377" cy="259045"/>
    <xdr:sp macro="" textlink="">
      <xdr:nvSpPr>
        <xdr:cNvPr id="476" name="テキスト ボックス 475"/>
        <xdr:cNvSpPr txBox="1"/>
      </xdr:nvSpPr>
      <xdr:spPr>
        <a:xfrm>
          <a:off x="7594111" y="1645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22552</xdr:rowOff>
    </xdr:from>
    <xdr:to>
      <xdr:col>36</xdr:col>
      <xdr:colOff>165100</xdr:colOff>
      <xdr:row>97</xdr:row>
      <xdr:rowOff>124152</xdr:rowOff>
    </xdr:to>
    <xdr:sp macro="" textlink="">
      <xdr:nvSpPr>
        <xdr:cNvPr id="477" name="フローチャート: 判断 476"/>
        <xdr:cNvSpPr/>
      </xdr:nvSpPr>
      <xdr:spPr>
        <a:xfrm>
          <a:off x="6921500" y="1665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140679</xdr:rowOff>
    </xdr:from>
    <xdr:ext cx="534377" cy="259045"/>
    <xdr:sp macro="" textlink="">
      <xdr:nvSpPr>
        <xdr:cNvPr id="478" name="テキスト ボックス 477"/>
        <xdr:cNvSpPr txBox="1"/>
      </xdr:nvSpPr>
      <xdr:spPr>
        <a:xfrm>
          <a:off x="6705111" y="1642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99873</xdr:rowOff>
    </xdr:from>
    <xdr:to>
      <xdr:col>55</xdr:col>
      <xdr:colOff>50800</xdr:colOff>
      <xdr:row>98</xdr:row>
      <xdr:rowOff>30023</xdr:rowOff>
    </xdr:to>
    <xdr:sp macro="" textlink="">
      <xdr:nvSpPr>
        <xdr:cNvPr id="484" name="楕円 483"/>
        <xdr:cNvSpPr/>
      </xdr:nvSpPr>
      <xdr:spPr>
        <a:xfrm>
          <a:off x="10426700" y="1673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23916</xdr:rowOff>
    </xdr:from>
    <xdr:ext cx="534377" cy="259045"/>
    <xdr:sp macro="" textlink="">
      <xdr:nvSpPr>
        <xdr:cNvPr id="485" name="土木費該当値テキスト"/>
        <xdr:cNvSpPr txBox="1"/>
      </xdr:nvSpPr>
      <xdr:spPr>
        <a:xfrm>
          <a:off x="10528300" y="1665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112956</xdr:rowOff>
    </xdr:from>
    <xdr:to>
      <xdr:col>50</xdr:col>
      <xdr:colOff>165100</xdr:colOff>
      <xdr:row>98</xdr:row>
      <xdr:rowOff>43106</xdr:rowOff>
    </xdr:to>
    <xdr:sp macro="" textlink="">
      <xdr:nvSpPr>
        <xdr:cNvPr id="486" name="楕円 485"/>
        <xdr:cNvSpPr/>
      </xdr:nvSpPr>
      <xdr:spPr>
        <a:xfrm>
          <a:off x="9588500" y="1674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34233</xdr:rowOff>
    </xdr:from>
    <xdr:ext cx="534377" cy="259045"/>
    <xdr:sp macro="" textlink="">
      <xdr:nvSpPr>
        <xdr:cNvPr id="487" name="テキスト ボックス 486"/>
        <xdr:cNvSpPr txBox="1"/>
      </xdr:nvSpPr>
      <xdr:spPr>
        <a:xfrm>
          <a:off x="9372111" y="1683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81531</xdr:rowOff>
    </xdr:from>
    <xdr:to>
      <xdr:col>46</xdr:col>
      <xdr:colOff>38100</xdr:colOff>
      <xdr:row>98</xdr:row>
      <xdr:rowOff>11681</xdr:rowOff>
    </xdr:to>
    <xdr:sp macro="" textlink="">
      <xdr:nvSpPr>
        <xdr:cNvPr id="488" name="楕円 487"/>
        <xdr:cNvSpPr/>
      </xdr:nvSpPr>
      <xdr:spPr>
        <a:xfrm>
          <a:off x="8699500" y="1671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2808</xdr:rowOff>
    </xdr:from>
    <xdr:ext cx="534377" cy="259045"/>
    <xdr:sp macro="" textlink="">
      <xdr:nvSpPr>
        <xdr:cNvPr id="489" name="テキスト ボックス 488"/>
        <xdr:cNvSpPr txBox="1"/>
      </xdr:nvSpPr>
      <xdr:spPr>
        <a:xfrm>
          <a:off x="8483111" y="1680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106883</xdr:rowOff>
    </xdr:from>
    <xdr:to>
      <xdr:col>41</xdr:col>
      <xdr:colOff>101600</xdr:colOff>
      <xdr:row>98</xdr:row>
      <xdr:rowOff>37033</xdr:rowOff>
    </xdr:to>
    <xdr:sp macro="" textlink="">
      <xdr:nvSpPr>
        <xdr:cNvPr id="490" name="楕円 489"/>
        <xdr:cNvSpPr/>
      </xdr:nvSpPr>
      <xdr:spPr>
        <a:xfrm>
          <a:off x="7810500" y="1673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28160</xdr:rowOff>
    </xdr:from>
    <xdr:ext cx="534377" cy="259045"/>
    <xdr:sp macro="" textlink="">
      <xdr:nvSpPr>
        <xdr:cNvPr id="491" name="テキスト ボックス 490"/>
        <xdr:cNvSpPr txBox="1"/>
      </xdr:nvSpPr>
      <xdr:spPr>
        <a:xfrm>
          <a:off x="7594111" y="1683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76884</xdr:rowOff>
    </xdr:from>
    <xdr:to>
      <xdr:col>36</xdr:col>
      <xdr:colOff>165100</xdr:colOff>
      <xdr:row>98</xdr:row>
      <xdr:rowOff>7034</xdr:rowOff>
    </xdr:to>
    <xdr:sp macro="" textlink="">
      <xdr:nvSpPr>
        <xdr:cNvPr id="492" name="楕円 491"/>
        <xdr:cNvSpPr/>
      </xdr:nvSpPr>
      <xdr:spPr>
        <a:xfrm>
          <a:off x="6921500" y="1670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169611</xdr:rowOff>
    </xdr:from>
    <xdr:ext cx="534377" cy="259045"/>
    <xdr:sp macro="" textlink="">
      <xdr:nvSpPr>
        <xdr:cNvPr id="493" name="テキスト ボックス 492"/>
        <xdr:cNvSpPr txBox="1"/>
      </xdr:nvSpPr>
      <xdr:spPr>
        <a:xfrm>
          <a:off x="6705111" y="1680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15570</xdr:rowOff>
    </xdr:from>
    <xdr:to>
      <xdr:col>85</xdr:col>
      <xdr:colOff>126364</xdr:colOff>
      <xdr:row>39</xdr:row>
      <xdr:rowOff>2540</xdr:rowOff>
    </xdr:to>
    <xdr:cxnSp macro="">
      <xdr:nvCxnSpPr>
        <xdr:cNvPr id="516" name="直線コネクタ 515"/>
        <xdr:cNvCxnSpPr/>
      </xdr:nvCxnSpPr>
      <xdr:spPr>
        <a:xfrm flipV="1">
          <a:off x="16317595" y="5330520"/>
          <a:ext cx="1269" cy="1358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6367</xdr:rowOff>
    </xdr:from>
    <xdr:ext cx="469744" cy="259045"/>
    <xdr:sp macro="" textlink="">
      <xdr:nvSpPr>
        <xdr:cNvPr id="517" name="消防費最小値テキスト"/>
        <xdr:cNvSpPr txBox="1"/>
      </xdr:nvSpPr>
      <xdr:spPr>
        <a:xfrm>
          <a:off x="16370300" y="669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2540</xdr:rowOff>
    </xdr:from>
    <xdr:to>
      <xdr:col>86</xdr:col>
      <xdr:colOff>25400</xdr:colOff>
      <xdr:row>39</xdr:row>
      <xdr:rowOff>2540</xdr:rowOff>
    </xdr:to>
    <xdr:cxnSp macro="">
      <xdr:nvCxnSpPr>
        <xdr:cNvPr id="518" name="直線コネクタ 517"/>
        <xdr:cNvCxnSpPr/>
      </xdr:nvCxnSpPr>
      <xdr:spPr>
        <a:xfrm>
          <a:off x="16230600" y="668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133697</xdr:rowOff>
    </xdr:from>
    <xdr:ext cx="534377" cy="259045"/>
    <xdr:sp macro="" textlink="">
      <xdr:nvSpPr>
        <xdr:cNvPr id="519" name="消防費最大値テキスト"/>
        <xdr:cNvSpPr txBox="1"/>
      </xdr:nvSpPr>
      <xdr:spPr>
        <a:xfrm>
          <a:off x="16370300" y="510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15570</xdr:rowOff>
    </xdr:from>
    <xdr:to>
      <xdr:col>86</xdr:col>
      <xdr:colOff>25400</xdr:colOff>
      <xdr:row>31</xdr:row>
      <xdr:rowOff>15570</xdr:rowOff>
    </xdr:to>
    <xdr:cxnSp macro="">
      <xdr:nvCxnSpPr>
        <xdr:cNvPr id="520" name="直線コネクタ 519"/>
        <xdr:cNvCxnSpPr/>
      </xdr:nvCxnSpPr>
      <xdr:spPr>
        <a:xfrm>
          <a:off x="16230600" y="533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164206</xdr:rowOff>
    </xdr:from>
    <xdr:to>
      <xdr:col>85</xdr:col>
      <xdr:colOff>127000</xdr:colOff>
      <xdr:row>37</xdr:row>
      <xdr:rowOff>67828</xdr:rowOff>
    </xdr:to>
    <xdr:cxnSp macro="">
      <xdr:nvCxnSpPr>
        <xdr:cNvPr id="521" name="直線コネクタ 520"/>
        <xdr:cNvCxnSpPr/>
      </xdr:nvCxnSpPr>
      <xdr:spPr>
        <a:xfrm flipV="1">
          <a:off x="15481300" y="6336406"/>
          <a:ext cx="838200" cy="7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14338</xdr:rowOff>
    </xdr:from>
    <xdr:ext cx="534377" cy="259045"/>
    <xdr:sp macro="" textlink="">
      <xdr:nvSpPr>
        <xdr:cNvPr id="522" name="消防費平均値テキスト"/>
        <xdr:cNvSpPr txBox="1"/>
      </xdr:nvSpPr>
      <xdr:spPr>
        <a:xfrm>
          <a:off x="16370300" y="6357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35911</xdr:rowOff>
    </xdr:from>
    <xdr:to>
      <xdr:col>85</xdr:col>
      <xdr:colOff>177800</xdr:colOff>
      <xdr:row>37</xdr:row>
      <xdr:rowOff>137511</xdr:rowOff>
    </xdr:to>
    <xdr:sp macro="" textlink="">
      <xdr:nvSpPr>
        <xdr:cNvPr id="523" name="フローチャート: 判断 522"/>
        <xdr:cNvSpPr/>
      </xdr:nvSpPr>
      <xdr:spPr>
        <a:xfrm>
          <a:off x="162687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67828</xdr:rowOff>
    </xdr:from>
    <xdr:to>
      <xdr:col>81</xdr:col>
      <xdr:colOff>50800</xdr:colOff>
      <xdr:row>37</xdr:row>
      <xdr:rowOff>164846</xdr:rowOff>
    </xdr:to>
    <xdr:cxnSp macro="">
      <xdr:nvCxnSpPr>
        <xdr:cNvPr id="524" name="直線コネクタ 523"/>
        <xdr:cNvCxnSpPr/>
      </xdr:nvCxnSpPr>
      <xdr:spPr>
        <a:xfrm flipV="1">
          <a:off x="14592300" y="6411478"/>
          <a:ext cx="889000" cy="9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62382</xdr:rowOff>
    </xdr:from>
    <xdr:to>
      <xdr:col>81</xdr:col>
      <xdr:colOff>101600</xdr:colOff>
      <xdr:row>37</xdr:row>
      <xdr:rowOff>163982</xdr:rowOff>
    </xdr:to>
    <xdr:sp macro="" textlink="">
      <xdr:nvSpPr>
        <xdr:cNvPr id="525" name="フローチャート: 判断 524"/>
        <xdr:cNvSpPr/>
      </xdr:nvSpPr>
      <xdr:spPr>
        <a:xfrm>
          <a:off x="15430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155109</xdr:rowOff>
    </xdr:from>
    <xdr:ext cx="534377" cy="259045"/>
    <xdr:sp macro="" textlink="">
      <xdr:nvSpPr>
        <xdr:cNvPr id="526" name="テキスト ボックス 525"/>
        <xdr:cNvSpPr txBox="1"/>
      </xdr:nvSpPr>
      <xdr:spPr>
        <a:xfrm>
          <a:off x="15214111" y="64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164846</xdr:rowOff>
    </xdr:from>
    <xdr:to>
      <xdr:col>76</xdr:col>
      <xdr:colOff>114300</xdr:colOff>
      <xdr:row>38</xdr:row>
      <xdr:rowOff>35550</xdr:rowOff>
    </xdr:to>
    <xdr:cxnSp macro="">
      <xdr:nvCxnSpPr>
        <xdr:cNvPr id="527" name="直線コネクタ 526"/>
        <xdr:cNvCxnSpPr/>
      </xdr:nvCxnSpPr>
      <xdr:spPr>
        <a:xfrm flipV="1">
          <a:off x="13703300" y="6508496"/>
          <a:ext cx="889000" cy="4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43546</xdr:rowOff>
    </xdr:from>
    <xdr:to>
      <xdr:col>76</xdr:col>
      <xdr:colOff>165100</xdr:colOff>
      <xdr:row>37</xdr:row>
      <xdr:rowOff>145146</xdr:rowOff>
    </xdr:to>
    <xdr:sp macro="" textlink="">
      <xdr:nvSpPr>
        <xdr:cNvPr id="528" name="フローチャート: 判断 527"/>
        <xdr:cNvSpPr/>
      </xdr:nvSpPr>
      <xdr:spPr>
        <a:xfrm>
          <a:off x="14541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161673</xdr:rowOff>
    </xdr:from>
    <xdr:ext cx="534377" cy="259045"/>
    <xdr:sp macro="" textlink="">
      <xdr:nvSpPr>
        <xdr:cNvPr id="529" name="テキスト ボックス 528"/>
        <xdr:cNvSpPr txBox="1"/>
      </xdr:nvSpPr>
      <xdr:spPr>
        <a:xfrm>
          <a:off x="14325111" y="616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35550</xdr:rowOff>
    </xdr:from>
    <xdr:to>
      <xdr:col>71</xdr:col>
      <xdr:colOff>177800</xdr:colOff>
      <xdr:row>38</xdr:row>
      <xdr:rowOff>38339</xdr:rowOff>
    </xdr:to>
    <xdr:cxnSp macro="">
      <xdr:nvCxnSpPr>
        <xdr:cNvPr id="530" name="直線コネクタ 529"/>
        <xdr:cNvCxnSpPr/>
      </xdr:nvCxnSpPr>
      <xdr:spPr>
        <a:xfrm flipV="1">
          <a:off x="12814300" y="6550650"/>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55525</xdr:rowOff>
    </xdr:from>
    <xdr:to>
      <xdr:col>72</xdr:col>
      <xdr:colOff>38100</xdr:colOff>
      <xdr:row>37</xdr:row>
      <xdr:rowOff>157125</xdr:rowOff>
    </xdr:to>
    <xdr:sp macro="" textlink="">
      <xdr:nvSpPr>
        <xdr:cNvPr id="531" name="フローチャート: 判断 530"/>
        <xdr:cNvSpPr/>
      </xdr:nvSpPr>
      <xdr:spPr>
        <a:xfrm>
          <a:off x="13652500" y="639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2202</xdr:rowOff>
    </xdr:from>
    <xdr:ext cx="534377" cy="259045"/>
    <xdr:sp macro="" textlink="">
      <xdr:nvSpPr>
        <xdr:cNvPr id="532" name="テキスト ボックス 531"/>
        <xdr:cNvSpPr txBox="1"/>
      </xdr:nvSpPr>
      <xdr:spPr>
        <a:xfrm>
          <a:off x="13436111" y="617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80487</xdr:rowOff>
    </xdr:from>
    <xdr:to>
      <xdr:col>67</xdr:col>
      <xdr:colOff>101600</xdr:colOff>
      <xdr:row>38</xdr:row>
      <xdr:rowOff>10637</xdr:rowOff>
    </xdr:to>
    <xdr:sp macro="" textlink="">
      <xdr:nvSpPr>
        <xdr:cNvPr id="533" name="フローチャート: 判断 532"/>
        <xdr:cNvSpPr/>
      </xdr:nvSpPr>
      <xdr:spPr>
        <a:xfrm>
          <a:off x="12763500" y="642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27164</xdr:rowOff>
    </xdr:from>
    <xdr:ext cx="534377" cy="259045"/>
    <xdr:sp macro="" textlink="">
      <xdr:nvSpPr>
        <xdr:cNvPr id="534" name="テキスト ボックス 533"/>
        <xdr:cNvSpPr txBox="1"/>
      </xdr:nvSpPr>
      <xdr:spPr>
        <a:xfrm>
          <a:off x="12547111" y="619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113406</xdr:rowOff>
    </xdr:from>
    <xdr:to>
      <xdr:col>85</xdr:col>
      <xdr:colOff>177800</xdr:colOff>
      <xdr:row>37</xdr:row>
      <xdr:rowOff>43556</xdr:rowOff>
    </xdr:to>
    <xdr:sp macro="" textlink="">
      <xdr:nvSpPr>
        <xdr:cNvPr id="540" name="楕円 539"/>
        <xdr:cNvSpPr/>
      </xdr:nvSpPr>
      <xdr:spPr>
        <a:xfrm>
          <a:off x="16268700" y="628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136283</xdr:rowOff>
    </xdr:from>
    <xdr:ext cx="534377" cy="259045"/>
    <xdr:sp macro="" textlink="">
      <xdr:nvSpPr>
        <xdr:cNvPr id="541" name="消防費該当値テキスト"/>
        <xdr:cNvSpPr txBox="1"/>
      </xdr:nvSpPr>
      <xdr:spPr>
        <a:xfrm>
          <a:off x="16370300" y="613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17028</xdr:rowOff>
    </xdr:from>
    <xdr:to>
      <xdr:col>81</xdr:col>
      <xdr:colOff>101600</xdr:colOff>
      <xdr:row>37</xdr:row>
      <xdr:rowOff>118628</xdr:rowOff>
    </xdr:to>
    <xdr:sp macro="" textlink="">
      <xdr:nvSpPr>
        <xdr:cNvPr id="542" name="楕円 541"/>
        <xdr:cNvSpPr/>
      </xdr:nvSpPr>
      <xdr:spPr>
        <a:xfrm>
          <a:off x="15430500" y="636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135155</xdr:rowOff>
    </xdr:from>
    <xdr:ext cx="534377" cy="259045"/>
    <xdr:sp macro="" textlink="">
      <xdr:nvSpPr>
        <xdr:cNvPr id="543" name="テキスト ボックス 542"/>
        <xdr:cNvSpPr txBox="1"/>
      </xdr:nvSpPr>
      <xdr:spPr>
        <a:xfrm>
          <a:off x="15214111" y="6135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114046</xdr:rowOff>
    </xdr:from>
    <xdr:to>
      <xdr:col>76</xdr:col>
      <xdr:colOff>165100</xdr:colOff>
      <xdr:row>38</xdr:row>
      <xdr:rowOff>44196</xdr:rowOff>
    </xdr:to>
    <xdr:sp macro="" textlink="">
      <xdr:nvSpPr>
        <xdr:cNvPr id="544" name="楕円 543"/>
        <xdr:cNvSpPr/>
      </xdr:nvSpPr>
      <xdr:spPr>
        <a:xfrm>
          <a:off x="14541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35323</xdr:rowOff>
    </xdr:from>
    <xdr:ext cx="534377" cy="259045"/>
    <xdr:sp macro="" textlink="">
      <xdr:nvSpPr>
        <xdr:cNvPr id="545" name="テキスト ボックス 544"/>
        <xdr:cNvSpPr txBox="1"/>
      </xdr:nvSpPr>
      <xdr:spPr>
        <a:xfrm>
          <a:off x="14325111" y="655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156200</xdr:rowOff>
    </xdr:from>
    <xdr:to>
      <xdr:col>72</xdr:col>
      <xdr:colOff>38100</xdr:colOff>
      <xdr:row>38</xdr:row>
      <xdr:rowOff>86350</xdr:rowOff>
    </xdr:to>
    <xdr:sp macro="" textlink="">
      <xdr:nvSpPr>
        <xdr:cNvPr id="546" name="楕円 545"/>
        <xdr:cNvSpPr/>
      </xdr:nvSpPr>
      <xdr:spPr>
        <a:xfrm>
          <a:off x="13652500" y="649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77477</xdr:rowOff>
    </xdr:from>
    <xdr:ext cx="534377" cy="259045"/>
    <xdr:sp macro="" textlink="">
      <xdr:nvSpPr>
        <xdr:cNvPr id="547" name="テキスト ボックス 546"/>
        <xdr:cNvSpPr txBox="1"/>
      </xdr:nvSpPr>
      <xdr:spPr>
        <a:xfrm>
          <a:off x="13436111" y="659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158989</xdr:rowOff>
    </xdr:from>
    <xdr:to>
      <xdr:col>67</xdr:col>
      <xdr:colOff>101600</xdr:colOff>
      <xdr:row>38</xdr:row>
      <xdr:rowOff>89139</xdr:rowOff>
    </xdr:to>
    <xdr:sp macro="" textlink="">
      <xdr:nvSpPr>
        <xdr:cNvPr id="548" name="楕円 547"/>
        <xdr:cNvSpPr/>
      </xdr:nvSpPr>
      <xdr:spPr>
        <a:xfrm>
          <a:off x="12763500" y="6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80266</xdr:rowOff>
    </xdr:from>
    <xdr:ext cx="534377" cy="259045"/>
    <xdr:sp macro="" textlink="">
      <xdr:nvSpPr>
        <xdr:cNvPr id="549" name="テキスト ボックス 548"/>
        <xdr:cNvSpPr txBox="1"/>
      </xdr:nvSpPr>
      <xdr:spPr>
        <a:xfrm>
          <a:off x="12547111" y="659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50736</xdr:rowOff>
    </xdr:from>
    <xdr:to>
      <xdr:col>85</xdr:col>
      <xdr:colOff>126364</xdr:colOff>
      <xdr:row>58</xdr:row>
      <xdr:rowOff>126974</xdr:rowOff>
    </xdr:to>
    <xdr:cxnSp macro="">
      <xdr:nvCxnSpPr>
        <xdr:cNvPr id="574" name="直線コネクタ 573"/>
        <xdr:cNvCxnSpPr/>
      </xdr:nvCxnSpPr>
      <xdr:spPr>
        <a:xfrm flipV="1">
          <a:off x="16317595" y="8623236"/>
          <a:ext cx="1269" cy="1447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130801</xdr:rowOff>
    </xdr:from>
    <xdr:ext cx="534377" cy="259045"/>
    <xdr:sp macro="" textlink="">
      <xdr:nvSpPr>
        <xdr:cNvPr id="575" name="教育費最小値テキスト"/>
        <xdr:cNvSpPr txBox="1"/>
      </xdr:nvSpPr>
      <xdr:spPr>
        <a:xfrm>
          <a:off x="16370300" y="1007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126974</xdr:rowOff>
    </xdr:from>
    <xdr:to>
      <xdr:col>86</xdr:col>
      <xdr:colOff>25400</xdr:colOff>
      <xdr:row>58</xdr:row>
      <xdr:rowOff>126974</xdr:rowOff>
    </xdr:to>
    <xdr:cxnSp macro="">
      <xdr:nvCxnSpPr>
        <xdr:cNvPr id="576" name="直線コネクタ 575"/>
        <xdr:cNvCxnSpPr/>
      </xdr:nvCxnSpPr>
      <xdr:spPr>
        <a:xfrm>
          <a:off x="16230600" y="10071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168863</xdr:rowOff>
    </xdr:from>
    <xdr:ext cx="599010" cy="259045"/>
    <xdr:sp macro="" textlink="">
      <xdr:nvSpPr>
        <xdr:cNvPr id="577" name="教育費最大値テキスト"/>
        <xdr:cNvSpPr txBox="1"/>
      </xdr:nvSpPr>
      <xdr:spPr>
        <a:xfrm>
          <a:off x="16370300" y="839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100,670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50736</xdr:rowOff>
    </xdr:from>
    <xdr:to>
      <xdr:col>86</xdr:col>
      <xdr:colOff>25400</xdr:colOff>
      <xdr:row>50</xdr:row>
      <xdr:rowOff>50736</xdr:rowOff>
    </xdr:to>
    <xdr:cxnSp macro="">
      <xdr:nvCxnSpPr>
        <xdr:cNvPr id="578" name="直線コネクタ 577"/>
        <xdr:cNvCxnSpPr/>
      </xdr:nvCxnSpPr>
      <xdr:spPr>
        <a:xfrm>
          <a:off x="16230600" y="8623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48755</xdr:rowOff>
    </xdr:from>
    <xdr:to>
      <xdr:col>85</xdr:col>
      <xdr:colOff>127000</xdr:colOff>
      <xdr:row>57</xdr:row>
      <xdr:rowOff>109334</xdr:rowOff>
    </xdr:to>
    <xdr:cxnSp macro="">
      <xdr:nvCxnSpPr>
        <xdr:cNvPr id="579" name="直線コネクタ 578"/>
        <xdr:cNvCxnSpPr/>
      </xdr:nvCxnSpPr>
      <xdr:spPr>
        <a:xfrm>
          <a:off x="15481300" y="9821405"/>
          <a:ext cx="8382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24661</xdr:rowOff>
    </xdr:from>
    <xdr:ext cx="534377" cy="259045"/>
    <xdr:sp macro="" textlink="">
      <xdr:nvSpPr>
        <xdr:cNvPr id="580" name="教育費平均値テキスト"/>
        <xdr:cNvSpPr txBox="1"/>
      </xdr:nvSpPr>
      <xdr:spPr>
        <a:xfrm>
          <a:off x="16370300" y="9454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1784</xdr:rowOff>
    </xdr:from>
    <xdr:to>
      <xdr:col>85</xdr:col>
      <xdr:colOff>177800</xdr:colOff>
      <xdr:row>56</xdr:row>
      <xdr:rowOff>103384</xdr:rowOff>
    </xdr:to>
    <xdr:sp macro="" textlink="">
      <xdr:nvSpPr>
        <xdr:cNvPr id="581" name="フローチャート: 判断 580"/>
        <xdr:cNvSpPr/>
      </xdr:nvSpPr>
      <xdr:spPr>
        <a:xfrm>
          <a:off x="162687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48755</xdr:rowOff>
    </xdr:from>
    <xdr:to>
      <xdr:col>81</xdr:col>
      <xdr:colOff>50800</xdr:colOff>
      <xdr:row>58</xdr:row>
      <xdr:rowOff>149263</xdr:rowOff>
    </xdr:to>
    <xdr:cxnSp macro="">
      <xdr:nvCxnSpPr>
        <xdr:cNvPr id="582" name="直線コネクタ 581"/>
        <xdr:cNvCxnSpPr/>
      </xdr:nvCxnSpPr>
      <xdr:spPr>
        <a:xfrm flipV="1">
          <a:off x="14592300" y="9821405"/>
          <a:ext cx="889000" cy="27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59677</xdr:rowOff>
    </xdr:from>
    <xdr:to>
      <xdr:col>81</xdr:col>
      <xdr:colOff>101600</xdr:colOff>
      <xdr:row>56</xdr:row>
      <xdr:rowOff>161277</xdr:rowOff>
    </xdr:to>
    <xdr:sp macro="" textlink="">
      <xdr:nvSpPr>
        <xdr:cNvPr id="583" name="フローチャート: 判断 582"/>
        <xdr:cNvSpPr/>
      </xdr:nvSpPr>
      <xdr:spPr>
        <a:xfrm>
          <a:off x="15430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6354</xdr:rowOff>
    </xdr:from>
    <xdr:ext cx="534377" cy="259045"/>
    <xdr:sp macro="" textlink="">
      <xdr:nvSpPr>
        <xdr:cNvPr id="584" name="テキスト ボックス 583"/>
        <xdr:cNvSpPr txBox="1"/>
      </xdr:nvSpPr>
      <xdr:spPr>
        <a:xfrm>
          <a:off x="15214111" y="94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125565</xdr:rowOff>
    </xdr:from>
    <xdr:to>
      <xdr:col>76</xdr:col>
      <xdr:colOff>114300</xdr:colOff>
      <xdr:row>58</xdr:row>
      <xdr:rowOff>149263</xdr:rowOff>
    </xdr:to>
    <xdr:cxnSp macro="">
      <xdr:nvCxnSpPr>
        <xdr:cNvPr id="585" name="直線コネクタ 584"/>
        <xdr:cNvCxnSpPr/>
      </xdr:nvCxnSpPr>
      <xdr:spPr>
        <a:xfrm>
          <a:off x="13703300" y="10069665"/>
          <a:ext cx="889000" cy="2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79890</xdr:rowOff>
    </xdr:from>
    <xdr:to>
      <xdr:col>76</xdr:col>
      <xdr:colOff>165100</xdr:colOff>
      <xdr:row>57</xdr:row>
      <xdr:rowOff>10040</xdr:rowOff>
    </xdr:to>
    <xdr:sp macro="" textlink="">
      <xdr:nvSpPr>
        <xdr:cNvPr id="586" name="フローチャート: 判断 585"/>
        <xdr:cNvSpPr/>
      </xdr:nvSpPr>
      <xdr:spPr>
        <a:xfrm>
          <a:off x="14541500" y="96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26567</xdr:rowOff>
    </xdr:from>
    <xdr:ext cx="534377" cy="259045"/>
    <xdr:sp macro="" textlink="">
      <xdr:nvSpPr>
        <xdr:cNvPr id="587" name="テキスト ボックス 586"/>
        <xdr:cNvSpPr txBox="1"/>
      </xdr:nvSpPr>
      <xdr:spPr>
        <a:xfrm>
          <a:off x="14325111" y="945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145415</xdr:rowOff>
    </xdr:from>
    <xdr:to>
      <xdr:col>71</xdr:col>
      <xdr:colOff>177800</xdr:colOff>
      <xdr:row>58</xdr:row>
      <xdr:rowOff>125565</xdr:rowOff>
    </xdr:to>
    <xdr:cxnSp macro="">
      <xdr:nvCxnSpPr>
        <xdr:cNvPr id="588" name="直線コネクタ 587"/>
        <xdr:cNvCxnSpPr/>
      </xdr:nvCxnSpPr>
      <xdr:spPr>
        <a:xfrm>
          <a:off x="12814300" y="9918065"/>
          <a:ext cx="889000" cy="15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109703</xdr:rowOff>
    </xdr:from>
    <xdr:to>
      <xdr:col>72</xdr:col>
      <xdr:colOff>38100</xdr:colOff>
      <xdr:row>57</xdr:row>
      <xdr:rowOff>39853</xdr:rowOff>
    </xdr:to>
    <xdr:sp macro="" textlink="">
      <xdr:nvSpPr>
        <xdr:cNvPr id="589" name="フローチャート: 判断 588"/>
        <xdr:cNvSpPr/>
      </xdr:nvSpPr>
      <xdr:spPr>
        <a:xfrm>
          <a:off x="13652500" y="971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56380</xdr:rowOff>
    </xdr:from>
    <xdr:ext cx="534377" cy="259045"/>
    <xdr:sp macro="" textlink="">
      <xdr:nvSpPr>
        <xdr:cNvPr id="590" name="テキスト ボックス 589"/>
        <xdr:cNvSpPr txBox="1"/>
      </xdr:nvSpPr>
      <xdr:spPr>
        <a:xfrm>
          <a:off x="13436111" y="9486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90748</xdr:rowOff>
    </xdr:from>
    <xdr:to>
      <xdr:col>67</xdr:col>
      <xdr:colOff>101600</xdr:colOff>
      <xdr:row>57</xdr:row>
      <xdr:rowOff>20898</xdr:rowOff>
    </xdr:to>
    <xdr:sp macro="" textlink="">
      <xdr:nvSpPr>
        <xdr:cNvPr id="591" name="フローチャート: 判断 590"/>
        <xdr:cNvSpPr/>
      </xdr:nvSpPr>
      <xdr:spPr>
        <a:xfrm>
          <a:off x="12763500" y="969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37425</xdr:rowOff>
    </xdr:from>
    <xdr:ext cx="534377" cy="259045"/>
    <xdr:sp macro="" textlink="">
      <xdr:nvSpPr>
        <xdr:cNvPr id="592" name="テキスト ボックス 591"/>
        <xdr:cNvSpPr txBox="1"/>
      </xdr:nvSpPr>
      <xdr:spPr>
        <a:xfrm>
          <a:off x="12547111" y="946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58534</xdr:rowOff>
    </xdr:from>
    <xdr:to>
      <xdr:col>85</xdr:col>
      <xdr:colOff>177800</xdr:colOff>
      <xdr:row>57</xdr:row>
      <xdr:rowOff>160134</xdr:rowOff>
    </xdr:to>
    <xdr:sp macro="" textlink="">
      <xdr:nvSpPr>
        <xdr:cNvPr id="598" name="楕円 597"/>
        <xdr:cNvSpPr/>
      </xdr:nvSpPr>
      <xdr:spPr>
        <a:xfrm>
          <a:off x="16268700" y="983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36961</xdr:rowOff>
    </xdr:from>
    <xdr:ext cx="534377" cy="259045"/>
    <xdr:sp macro="" textlink="">
      <xdr:nvSpPr>
        <xdr:cNvPr id="599" name="教育費該当値テキスト"/>
        <xdr:cNvSpPr txBox="1"/>
      </xdr:nvSpPr>
      <xdr:spPr>
        <a:xfrm>
          <a:off x="16370300" y="980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169405</xdr:rowOff>
    </xdr:from>
    <xdr:to>
      <xdr:col>81</xdr:col>
      <xdr:colOff>101600</xdr:colOff>
      <xdr:row>57</xdr:row>
      <xdr:rowOff>99555</xdr:rowOff>
    </xdr:to>
    <xdr:sp macro="" textlink="">
      <xdr:nvSpPr>
        <xdr:cNvPr id="600" name="楕円 599"/>
        <xdr:cNvSpPr/>
      </xdr:nvSpPr>
      <xdr:spPr>
        <a:xfrm>
          <a:off x="15430500" y="977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90682</xdr:rowOff>
    </xdr:from>
    <xdr:ext cx="534377" cy="259045"/>
    <xdr:sp macro="" textlink="">
      <xdr:nvSpPr>
        <xdr:cNvPr id="601" name="テキスト ボックス 600"/>
        <xdr:cNvSpPr txBox="1"/>
      </xdr:nvSpPr>
      <xdr:spPr>
        <a:xfrm>
          <a:off x="15214111" y="986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98463</xdr:rowOff>
    </xdr:from>
    <xdr:to>
      <xdr:col>76</xdr:col>
      <xdr:colOff>165100</xdr:colOff>
      <xdr:row>59</xdr:row>
      <xdr:rowOff>28613</xdr:rowOff>
    </xdr:to>
    <xdr:sp macro="" textlink="">
      <xdr:nvSpPr>
        <xdr:cNvPr id="602" name="楕円 601"/>
        <xdr:cNvSpPr/>
      </xdr:nvSpPr>
      <xdr:spPr>
        <a:xfrm>
          <a:off x="14541500" y="1004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19740</xdr:rowOff>
    </xdr:from>
    <xdr:ext cx="534377" cy="259045"/>
    <xdr:sp macro="" textlink="">
      <xdr:nvSpPr>
        <xdr:cNvPr id="603" name="テキスト ボックス 602"/>
        <xdr:cNvSpPr txBox="1"/>
      </xdr:nvSpPr>
      <xdr:spPr>
        <a:xfrm>
          <a:off x="14325111" y="1013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74765</xdr:rowOff>
    </xdr:from>
    <xdr:to>
      <xdr:col>72</xdr:col>
      <xdr:colOff>38100</xdr:colOff>
      <xdr:row>59</xdr:row>
      <xdr:rowOff>4915</xdr:rowOff>
    </xdr:to>
    <xdr:sp macro="" textlink="">
      <xdr:nvSpPr>
        <xdr:cNvPr id="604" name="楕円 603"/>
        <xdr:cNvSpPr/>
      </xdr:nvSpPr>
      <xdr:spPr>
        <a:xfrm>
          <a:off x="13652500" y="1001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167492</xdr:rowOff>
    </xdr:from>
    <xdr:ext cx="534377" cy="259045"/>
    <xdr:sp macro="" textlink="">
      <xdr:nvSpPr>
        <xdr:cNvPr id="605" name="テキスト ボックス 604"/>
        <xdr:cNvSpPr txBox="1"/>
      </xdr:nvSpPr>
      <xdr:spPr>
        <a:xfrm>
          <a:off x="13436111" y="1011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94615</xdr:rowOff>
    </xdr:from>
    <xdr:to>
      <xdr:col>67</xdr:col>
      <xdr:colOff>101600</xdr:colOff>
      <xdr:row>58</xdr:row>
      <xdr:rowOff>24765</xdr:rowOff>
    </xdr:to>
    <xdr:sp macro="" textlink="">
      <xdr:nvSpPr>
        <xdr:cNvPr id="606" name="楕円 605"/>
        <xdr:cNvSpPr/>
      </xdr:nvSpPr>
      <xdr:spPr>
        <a:xfrm>
          <a:off x="12763500" y="986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15892</xdr:rowOff>
    </xdr:from>
    <xdr:ext cx="534377" cy="259045"/>
    <xdr:sp macro="" textlink="">
      <xdr:nvSpPr>
        <xdr:cNvPr id="607" name="テキスト ボックス 606"/>
        <xdr:cNvSpPr txBox="1"/>
      </xdr:nvSpPr>
      <xdr:spPr>
        <a:xfrm>
          <a:off x="12547111" y="995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1" name="テキスト ボックス 620"/>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7" name="テキスト ボックス 626"/>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126136</xdr:rowOff>
    </xdr:from>
    <xdr:to>
      <xdr:col>85</xdr:col>
      <xdr:colOff>126364</xdr:colOff>
      <xdr:row>79</xdr:row>
      <xdr:rowOff>44450</xdr:rowOff>
    </xdr:to>
    <xdr:cxnSp macro="">
      <xdr:nvCxnSpPr>
        <xdr:cNvPr id="631" name="直線コネクタ 630"/>
        <xdr:cNvCxnSpPr/>
      </xdr:nvCxnSpPr>
      <xdr:spPr>
        <a:xfrm flipV="1">
          <a:off x="16317595" y="12299086"/>
          <a:ext cx="1269" cy="128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72813</xdr:rowOff>
    </xdr:from>
    <xdr:ext cx="534377" cy="259045"/>
    <xdr:sp macro="" textlink="">
      <xdr:nvSpPr>
        <xdr:cNvPr id="634" name="災害復旧費最大値テキスト"/>
        <xdr:cNvSpPr txBox="1"/>
      </xdr:nvSpPr>
      <xdr:spPr>
        <a:xfrm>
          <a:off x="16370300" y="1207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126136</xdr:rowOff>
    </xdr:from>
    <xdr:to>
      <xdr:col>86</xdr:col>
      <xdr:colOff>25400</xdr:colOff>
      <xdr:row>71</xdr:row>
      <xdr:rowOff>126136</xdr:rowOff>
    </xdr:to>
    <xdr:cxnSp macro="">
      <xdr:nvCxnSpPr>
        <xdr:cNvPr id="635" name="直線コネクタ 634"/>
        <xdr:cNvCxnSpPr/>
      </xdr:nvCxnSpPr>
      <xdr:spPr>
        <a:xfrm>
          <a:off x="16230600" y="12299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105181</xdr:rowOff>
    </xdr:from>
    <xdr:to>
      <xdr:col>85</xdr:col>
      <xdr:colOff>127000</xdr:colOff>
      <xdr:row>78</xdr:row>
      <xdr:rowOff>146405</xdr:rowOff>
    </xdr:to>
    <xdr:cxnSp macro="">
      <xdr:nvCxnSpPr>
        <xdr:cNvPr id="636" name="直線コネクタ 635"/>
        <xdr:cNvCxnSpPr/>
      </xdr:nvCxnSpPr>
      <xdr:spPr>
        <a:xfrm>
          <a:off x="15481300" y="13478281"/>
          <a:ext cx="838200" cy="4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89450</xdr:rowOff>
    </xdr:from>
    <xdr:ext cx="469744" cy="259045"/>
    <xdr:sp macro="" textlink="">
      <xdr:nvSpPr>
        <xdr:cNvPr id="637" name="災害復旧費平均値テキスト"/>
        <xdr:cNvSpPr txBox="1"/>
      </xdr:nvSpPr>
      <xdr:spPr>
        <a:xfrm>
          <a:off x="16370300" y="13291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66573</xdr:rowOff>
    </xdr:from>
    <xdr:to>
      <xdr:col>85</xdr:col>
      <xdr:colOff>177800</xdr:colOff>
      <xdr:row>78</xdr:row>
      <xdr:rowOff>168173</xdr:rowOff>
    </xdr:to>
    <xdr:sp macro="" textlink="">
      <xdr:nvSpPr>
        <xdr:cNvPr id="638" name="フローチャート: 判断 637"/>
        <xdr:cNvSpPr/>
      </xdr:nvSpPr>
      <xdr:spPr>
        <a:xfrm>
          <a:off x="16268700" y="1343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105181</xdr:rowOff>
    </xdr:from>
    <xdr:to>
      <xdr:col>81</xdr:col>
      <xdr:colOff>50800</xdr:colOff>
      <xdr:row>79</xdr:row>
      <xdr:rowOff>36830</xdr:rowOff>
    </xdr:to>
    <xdr:cxnSp macro="">
      <xdr:nvCxnSpPr>
        <xdr:cNvPr id="639" name="直線コネクタ 638"/>
        <xdr:cNvCxnSpPr/>
      </xdr:nvCxnSpPr>
      <xdr:spPr>
        <a:xfrm flipV="1">
          <a:off x="14592300" y="13478281"/>
          <a:ext cx="889000" cy="10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38303</xdr:rowOff>
    </xdr:from>
    <xdr:to>
      <xdr:col>81</xdr:col>
      <xdr:colOff>101600</xdr:colOff>
      <xdr:row>78</xdr:row>
      <xdr:rowOff>139903</xdr:rowOff>
    </xdr:to>
    <xdr:sp macro="" textlink="">
      <xdr:nvSpPr>
        <xdr:cNvPr id="640" name="フローチャート: 判断 639"/>
        <xdr:cNvSpPr/>
      </xdr:nvSpPr>
      <xdr:spPr>
        <a:xfrm>
          <a:off x="15430500" y="1341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156430</xdr:rowOff>
    </xdr:from>
    <xdr:ext cx="469744" cy="259045"/>
    <xdr:sp macro="" textlink="">
      <xdr:nvSpPr>
        <xdr:cNvPr id="641" name="テキスト ボックス 640"/>
        <xdr:cNvSpPr txBox="1"/>
      </xdr:nvSpPr>
      <xdr:spPr>
        <a:xfrm>
          <a:off x="15246428" y="13186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36830</xdr:rowOff>
    </xdr:from>
    <xdr:to>
      <xdr:col>76</xdr:col>
      <xdr:colOff>114300</xdr:colOff>
      <xdr:row>79</xdr:row>
      <xdr:rowOff>44450</xdr:rowOff>
    </xdr:to>
    <xdr:cxnSp macro="">
      <xdr:nvCxnSpPr>
        <xdr:cNvPr id="642" name="直線コネクタ 641"/>
        <xdr:cNvCxnSpPr/>
      </xdr:nvCxnSpPr>
      <xdr:spPr>
        <a:xfrm flipV="1">
          <a:off x="13703300" y="135813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118618</xdr:rowOff>
    </xdr:from>
    <xdr:to>
      <xdr:col>76</xdr:col>
      <xdr:colOff>165100</xdr:colOff>
      <xdr:row>79</xdr:row>
      <xdr:rowOff>48768</xdr:rowOff>
    </xdr:to>
    <xdr:sp macro="" textlink="">
      <xdr:nvSpPr>
        <xdr:cNvPr id="643" name="フローチャート: 判断 642"/>
        <xdr:cNvSpPr/>
      </xdr:nvSpPr>
      <xdr:spPr>
        <a:xfrm>
          <a:off x="14541500" y="1349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65295</xdr:rowOff>
    </xdr:from>
    <xdr:ext cx="378565" cy="259045"/>
    <xdr:sp macro="" textlink="">
      <xdr:nvSpPr>
        <xdr:cNvPr id="644" name="テキスト ボックス 643"/>
        <xdr:cNvSpPr txBox="1"/>
      </xdr:nvSpPr>
      <xdr:spPr>
        <a:xfrm>
          <a:off x="14403017" y="13266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5" name="直線コネクタ 644"/>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132714</xdr:rowOff>
    </xdr:from>
    <xdr:to>
      <xdr:col>72</xdr:col>
      <xdr:colOff>38100</xdr:colOff>
      <xdr:row>79</xdr:row>
      <xdr:rowOff>62864</xdr:rowOff>
    </xdr:to>
    <xdr:sp macro="" textlink="">
      <xdr:nvSpPr>
        <xdr:cNvPr id="646" name="フローチャート: 判断 645"/>
        <xdr:cNvSpPr/>
      </xdr:nvSpPr>
      <xdr:spPr>
        <a:xfrm>
          <a:off x="13652500" y="1350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79391</xdr:rowOff>
    </xdr:from>
    <xdr:ext cx="378565" cy="259045"/>
    <xdr:sp macro="" textlink="">
      <xdr:nvSpPr>
        <xdr:cNvPr id="647" name="テキスト ボックス 646"/>
        <xdr:cNvSpPr txBox="1"/>
      </xdr:nvSpPr>
      <xdr:spPr>
        <a:xfrm>
          <a:off x="13514017" y="13281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130429</xdr:rowOff>
    </xdr:from>
    <xdr:to>
      <xdr:col>67</xdr:col>
      <xdr:colOff>101600</xdr:colOff>
      <xdr:row>79</xdr:row>
      <xdr:rowOff>60579</xdr:rowOff>
    </xdr:to>
    <xdr:sp macro="" textlink="">
      <xdr:nvSpPr>
        <xdr:cNvPr id="648" name="フローチャート: 判断 647"/>
        <xdr:cNvSpPr/>
      </xdr:nvSpPr>
      <xdr:spPr>
        <a:xfrm>
          <a:off x="12763500" y="1350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77106</xdr:rowOff>
    </xdr:from>
    <xdr:ext cx="378565" cy="259045"/>
    <xdr:sp macro="" textlink="">
      <xdr:nvSpPr>
        <xdr:cNvPr id="649" name="テキスト ボックス 648"/>
        <xdr:cNvSpPr txBox="1"/>
      </xdr:nvSpPr>
      <xdr:spPr>
        <a:xfrm>
          <a:off x="12625017" y="13278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95605</xdr:rowOff>
    </xdr:from>
    <xdr:to>
      <xdr:col>85</xdr:col>
      <xdr:colOff>177800</xdr:colOff>
      <xdr:row>79</xdr:row>
      <xdr:rowOff>25755</xdr:rowOff>
    </xdr:to>
    <xdr:sp macro="" textlink="">
      <xdr:nvSpPr>
        <xdr:cNvPr id="655" name="楕円 654"/>
        <xdr:cNvSpPr/>
      </xdr:nvSpPr>
      <xdr:spPr>
        <a:xfrm>
          <a:off x="16268700" y="1346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45000</xdr:rowOff>
    </xdr:from>
    <xdr:ext cx="378565" cy="259045"/>
    <xdr:sp macro="" textlink="">
      <xdr:nvSpPr>
        <xdr:cNvPr id="656" name="災害復旧費該当値テキスト"/>
        <xdr:cNvSpPr txBox="1"/>
      </xdr:nvSpPr>
      <xdr:spPr>
        <a:xfrm>
          <a:off x="16370300" y="134181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54381</xdr:rowOff>
    </xdr:from>
    <xdr:to>
      <xdr:col>81</xdr:col>
      <xdr:colOff>101600</xdr:colOff>
      <xdr:row>78</xdr:row>
      <xdr:rowOff>155981</xdr:rowOff>
    </xdr:to>
    <xdr:sp macro="" textlink="">
      <xdr:nvSpPr>
        <xdr:cNvPr id="657" name="楕円 656"/>
        <xdr:cNvSpPr/>
      </xdr:nvSpPr>
      <xdr:spPr>
        <a:xfrm>
          <a:off x="15430500" y="1342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147108</xdr:rowOff>
    </xdr:from>
    <xdr:ext cx="469744" cy="259045"/>
    <xdr:sp macro="" textlink="">
      <xdr:nvSpPr>
        <xdr:cNvPr id="658" name="テキスト ボックス 657"/>
        <xdr:cNvSpPr txBox="1"/>
      </xdr:nvSpPr>
      <xdr:spPr>
        <a:xfrm>
          <a:off x="15246428" y="13520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157480</xdr:rowOff>
    </xdr:from>
    <xdr:to>
      <xdr:col>76</xdr:col>
      <xdr:colOff>165100</xdr:colOff>
      <xdr:row>79</xdr:row>
      <xdr:rowOff>87630</xdr:rowOff>
    </xdr:to>
    <xdr:sp macro="" textlink="">
      <xdr:nvSpPr>
        <xdr:cNvPr id="659" name="楕円 658"/>
        <xdr:cNvSpPr/>
      </xdr:nvSpPr>
      <xdr:spPr>
        <a:xfrm>
          <a:off x="14541500" y="1353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78757</xdr:rowOff>
    </xdr:from>
    <xdr:ext cx="378565" cy="259045"/>
    <xdr:sp macro="" textlink="">
      <xdr:nvSpPr>
        <xdr:cNvPr id="660" name="テキスト ボックス 659"/>
        <xdr:cNvSpPr txBox="1"/>
      </xdr:nvSpPr>
      <xdr:spPr>
        <a:xfrm>
          <a:off x="14403017" y="13623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1" name="楕円 660"/>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2" name="テキスト ボックス 661"/>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3" name="楕円 662"/>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4" name="テキスト ボックス 663"/>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145492</xdr:rowOff>
    </xdr:from>
    <xdr:to>
      <xdr:col>85</xdr:col>
      <xdr:colOff>126364</xdr:colOff>
      <xdr:row>98</xdr:row>
      <xdr:rowOff>60122</xdr:rowOff>
    </xdr:to>
    <xdr:cxnSp macro="">
      <xdr:nvCxnSpPr>
        <xdr:cNvPr id="688" name="直線コネクタ 687"/>
        <xdr:cNvCxnSpPr/>
      </xdr:nvCxnSpPr>
      <xdr:spPr>
        <a:xfrm flipV="1">
          <a:off x="16317595" y="15575992"/>
          <a:ext cx="1269" cy="1286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63949</xdr:rowOff>
    </xdr:from>
    <xdr:ext cx="534377" cy="259045"/>
    <xdr:sp macro="" textlink="">
      <xdr:nvSpPr>
        <xdr:cNvPr id="689" name="公債費最小値テキスト"/>
        <xdr:cNvSpPr txBox="1"/>
      </xdr:nvSpPr>
      <xdr:spPr>
        <a:xfrm>
          <a:off x="16370300" y="1686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60122</xdr:rowOff>
    </xdr:from>
    <xdr:to>
      <xdr:col>86</xdr:col>
      <xdr:colOff>25400</xdr:colOff>
      <xdr:row>98</xdr:row>
      <xdr:rowOff>60122</xdr:rowOff>
    </xdr:to>
    <xdr:cxnSp macro="">
      <xdr:nvCxnSpPr>
        <xdr:cNvPr id="690" name="直線コネクタ 689"/>
        <xdr:cNvCxnSpPr/>
      </xdr:nvCxnSpPr>
      <xdr:spPr>
        <a:xfrm>
          <a:off x="16230600" y="16862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92169</xdr:rowOff>
    </xdr:from>
    <xdr:ext cx="599010" cy="259045"/>
    <xdr:sp macro="" textlink="">
      <xdr:nvSpPr>
        <xdr:cNvPr id="691" name="公債費最大値テキスト"/>
        <xdr:cNvSpPr txBox="1"/>
      </xdr:nvSpPr>
      <xdr:spPr>
        <a:xfrm>
          <a:off x="16370300" y="15351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113,544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145492</xdr:rowOff>
    </xdr:from>
    <xdr:to>
      <xdr:col>86</xdr:col>
      <xdr:colOff>25400</xdr:colOff>
      <xdr:row>90</xdr:row>
      <xdr:rowOff>145492</xdr:rowOff>
    </xdr:to>
    <xdr:cxnSp macro="">
      <xdr:nvCxnSpPr>
        <xdr:cNvPr id="692" name="直線コネクタ 691"/>
        <xdr:cNvCxnSpPr/>
      </xdr:nvCxnSpPr>
      <xdr:spPr>
        <a:xfrm>
          <a:off x="16230600" y="1557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91109</xdr:rowOff>
    </xdr:from>
    <xdr:to>
      <xdr:col>85</xdr:col>
      <xdr:colOff>127000</xdr:colOff>
      <xdr:row>97</xdr:row>
      <xdr:rowOff>93281</xdr:rowOff>
    </xdr:to>
    <xdr:cxnSp macro="">
      <xdr:nvCxnSpPr>
        <xdr:cNvPr id="693" name="直線コネクタ 692"/>
        <xdr:cNvCxnSpPr/>
      </xdr:nvCxnSpPr>
      <xdr:spPr>
        <a:xfrm flipV="1">
          <a:off x="15481300" y="16721759"/>
          <a:ext cx="8382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81717</xdr:rowOff>
    </xdr:from>
    <xdr:ext cx="534377" cy="259045"/>
    <xdr:sp macro="" textlink="">
      <xdr:nvSpPr>
        <xdr:cNvPr id="694" name="公債費平均値テキスト"/>
        <xdr:cNvSpPr txBox="1"/>
      </xdr:nvSpPr>
      <xdr:spPr>
        <a:xfrm>
          <a:off x="16370300" y="16369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58840</xdr:rowOff>
    </xdr:from>
    <xdr:to>
      <xdr:col>85</xdr:col>
      <xdr:colOff>177800</xdr:colOff>
      <xdr:row>96</xdr:row>
      <xdr:rowOff>160440</xdr:rowOff>
    </xdr:to>
    <xdr:sp macro="" textlink="">
      <xdr:nvSpPr>
        <xdr:cNvPr id="695" name="フローチャート: 判断 694"/>
        <xdr:cNvSpPr/>
      </xdr:nvSpPr>
      <xdr:spPr>
        <a:xfrm>
          <a:off x="162687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90996</xdr:rowOff>
    </xdr:from>
    <xdr:to>
      <xdr:col>81</xdr:col>
      <xdr:colOff>50800</xdr:colOff>
      <xdr:row>97</xdr:row>
      <xdr:rowOff>93281</xdr:rowOff>
    </xdr:to>
    <xdr:cxnSp macro="">
      <xdr:nvCxnSpPr>
        <xdr:cNvPr id="696" name="直線コネクタ 695"/>
        <xdr:cNvCxnSpPr/>
      </xdr:nvCxnSpPr>
      <xdr:spPr>
        <a:xfrm>
          <a:off x="14592300" y="16721646"/>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64427</xdr:rowOff>
    </xdr:from>
    <xdr:to>
      <xdr:col>81</xdr:col>
      <xdr:colOff>101600</xdr:colOff>
      <xdr:row>96</xdr:row>
      <xdr:rowOff>166027</xdr:rowOff>
    </xdr:to>
    <xdr:sp macro="" textlink="">
      <xdr:nvSpPr>
        <xdr:cNvPr id="697" name="フローチャート: 判断 696"/>
        <xdr:cNvSpPr/>
      </xdr:nvSpPr>
      <xdr:spPr>
        <a:xfrm>
          <a:off x="15430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11104</xdr:rowOff>
    </xdr:from>
    <xdr:ext cx="534377" cy="259045"/>
    <xdr:sp macro="" textlink="">
      <xdr:nvSpPr>
        <xdr:cNvPr id="698" name="テキスト ボックス 697"/>
        <xdr:cNvSpPr txBox="1"/>
      </xdr:nvSpPr>
      <xdr:spPr>
        <a:xfrm>
          <a:off x="15214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90996</xdr:rowOff>
    </xdr:from>
    <xdr:to>
      <xdr:col>76</xdr:col>
      <xdr:colOff>114300</xdr:colOff>
      <xdr:row>97</xdr:row>
      <xdr:rowOff>97065</xdr:rowOff>
    </xdr:to>
    <xdr:cxnSp macro="">
      <xdr:nvCxnSpPr>
        <xdr:cNvPr id="699" name="直線コネクタ 698"/>
        <xdr:cNvCxnSpPr/>
      </xdr:nvCxnSpPr>
      <xdr:spPr>
        <a:xfrm flipV="1">
          <a:off x="13703300" y="16721646"/>
          <a:ext cx="889000" cy="6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47574</xdr:rowOff>
    </xdr:from>
    <xdr:to>
      <xdr:col>76</xdr:col>
      <xdr:colOff>165100</xdr:colOff>
      <xdr:row>96</xdr:row>
      <xdr:rowOff>149174</xdr:rowOff>
    </xdr:to>
    <xdr:sp macro="" textlink="">
      <xdr:nvSpPr>
        <xdr:cNvPr id="700" name="フローチャート: 判断 699"/>
        <xdr:cNvSpPr/>
      </xdr:nvSpPr>
      <xdr:spPr>
        <a:xfrm>
          <a:off x="145415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165701</xdr:rowOff>
    </xdr:from>
    <xdr:ext cx="534377" cy="259045"/>
    <xdr:sp macro="" textlink="">
      <xdr:nvSpPr>
        <xdr:cNvPr id="701" name="テキスト ボックス 700"/>
        <xdr:cNvSpPr txBox="1"/>
      </xdr:nvSpPr>
      <xdr:spPr>
        <a:xfrm>
          <a:off x="14325111" y="162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97065</xdr:rowOff>
    </xdr:from>
    <xdr:to>
      <xdr:col>71</xdr:col>
      <xdr:colOff>177800</xdr:colOff>
      <xdr:row>97</xdr:row>
      <xdr:rowOff>100571</xdr:rowOff>
    </xdr:to>
    <xdr:cxnSp macro="">
      <xdr:nvCxnSpPr>
        <xdr:cNvPr id="702" name="直線コネクタ 701"/>
        <xdr:cNvCxnSpPr/>
      </xdr:nvCxnSpPr>
      <xdr:spPr>
        <a:xfrm flipV="1">
          <a:off x="12814300" y="16727715"/>
          <a:ext cx="889000" cy="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37491</xdr:rowOff>
    </xdr:from>
    <xdr:to>
      <xdr:col>72</xdr:col>
      <xdr:colOff>38100</xdr:colOff>
      <xdr:row>96</xdr:row>
      <xdr:rowOff>139091</xdr:rowOff>
    </xdr:to>
    <xdr:sp macro="" textlink="">
      <xdr:nvSpPr>
        <xdr:cNvPr id="703" name="フローチャート: 判断 702"/>
        <xdr:cNvSpPr/>
      </xdr:nvSpPr>
      <xdr:spPr>
        <a:xfrm>
          <a:off x="13652500" y="16496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155618</xdr:rowOff>
    </xdr:from>
    <xdr:ext cx="534377" cy="259045"/>
    <xdr:sp macro="" textlink="">
      <xdr:nvSpPr>
        <xdr:cNvPr id="704" name="テキスト ボックス 703"/>
        <xdr:cNvSpPr txBox="1"/>
      </xdr:nvSpPr>
      <xdr:spPr>
        <a:xfrm>
          <a:off x="13436111" y="1627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63615</xdr:rowOff>
    </xdr:from>
    <xdr:to>
      <xdr:col>67</xdr:col>
      <xdr:colOff>101600</xdr:colOff>
      <xdr:row>96</xdr:row>
      <xdr:rowOff>165215</xdr:rowOff>
    </xdr:to>
    <xdr:sp macro="" textlink="">
      <xdr:nvSpPr>
        <xdr:cNvPr id="705" name="フローチャート: 判断 704"/>
        <xdr:cNvSpPr/>
      </xdr:nvSpPr>
      <xdr:spPr>
        <a:xfrm>
          <a:off x="12763500" y="165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10292</xdr:rowOff>
    </xdr:from>
    <xdr:ext cx="534377" cy="259045"/>
    <xdr:sp macro="" textlink="">
      <xdr:nvSpPr>
        <xdr:cNvPr id="706" name="テキスト ボックス 705"/>
        <xdr:cNvSpPr txBox="1"/>
      </xdr:nvSpPr>
      <xdr:spPr>
        <a:xfrm>
          <a:off x="12547111" y="1629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40309</xdr:rowOff>
    </xdr:from>
    <xdr:to>
      <xdr:col>85</xdr:col>
      <xdr:colOff>177800</xdr:colOff>
      <xdr:row>97</xdr:row>
      <xdr:rowOff>141909</xdr:rowOff>
    </xdr:to>
    <xdr:sp macro="" textlink="">
      <xdr:nvSpPr>
        <xdr:cNvPr id="712" name="楕円 711"/>
        <xdr:cNvSpPr/>
      </xdr:nvSpPr>
      <xdr:spPr>
        <a:xfrm>
          <a:off x="16268700" y="1667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18736</xdr:rowOff>
    </xdr:from>
    <xdr:ext cx="534377" cy="259045"/>
    <xdr:sp macro="" textlink="">
      <xdr:nvSpPr>
        <xdr:cNvPr id="713" name="公債費該当値テキスト"/>
        <xdr:cNvSpPr txBox="1"/>
      </xdr:nvSpPr>
      <xdr:spPr>
        <a:xfrm>
          <a:off x="16370300" y="1664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42481</xdr:rowOff>
    </xdr:from>
    <xdr:to>
      <xdr:col>81</xdr:col>
      <xdr:colOff>101600</xdr:colOff>
      <xdr:row>97</xdr:row>
      <xdr:rowOff>144081</xdr:rowOff>
    </xdr:to>
    <xdr:sp macro="" textlink="">
      <xdr:nvSpPr>
        <xdr:cNvPr id="714" name="楕円 713"/>
        <xdr:cNvSpPr/>
      </xdr:nvSpPr>
      <xdr:spPr>
        <a:xfrm>
          <a:off x="15430500" y="1667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135208</xdr:rowOff>
    </xdr:from>
    <xdr:ext cx="534377" cy="259045"/>
    <xdr:sp macro="" textlink="">
      <xdr:nvSpPr>
        <xdr:cNvPr id="715" name="テキスト ボックス 714"/>
        <xdr:cNvSpPr txBox="1"/>
      </xdr:nvSpPr>
      <xdr:spPr>
        <a:xfrm>
          <a:off x="15214111" y="16765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40196</xdr:rowOff>
    </xdr:from>
    <xdr:to>
      <xdr:col>76</xdr:col>
      <xdr:colOff>165100</xdr:colOff>
      <xdr:row>97</xdr:row>
      <xdr:rowOff>141796</xdr:rowOff>
    </xdr:to>
    <xdr:sp macro="" textlink="">
      <xdr:nvSpPr>
        <xdr:cNvPr id="716" name="楕円 715"/>
        <xdr:cNvSpPr/>
      </xdr:nvSpPr>
      <xdr:spPr>
        <a:xfrm>
          <a:off x="14541500" y="1667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132923</xdr:rowOff>
    </xdr:from>
    <xdr:ext cx="534377" cy="259045"/>
    <xdr:sp macro="" textlink="">
      <xdr:nvSpPr>
        <xdr:cNvPr id="717" name="テキスト ボックス 716"/>
        <xdr:cNvSpPr txBox="1"/>
      </xdr:nvSpPr>
      <xdr:spPr>
        <a:xfrm>
          <a:off x="14325111" y="1676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46265</xdr:rowOff>
    </xdr:from>
    <xdr:to>
      <xdr:col>72</xdr:col>
      <xdr:colOff>38100</xdr:colOff>
      <xdr:row>97</xdr:row>
      <xdr:rowOff>147865</xdr:rowOff>
    </xdr:to>
    <xdr:sp macro="" textlink="">
      <xdr:nvSpPr>
        <xdr:cNvPr id="718" name="楕円 717"/>
        <xdr:cNvSpPr/>
      </xdr:nvSpPr>
      <xdr:spPr>
        <a:xfrm>
          <a:off x="13652500" y="166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138992</xdr:rowOff>
    </xdr:from>
    <xdr:ext cx="534377" cy="259045"/>
    <xdr:sp macro="" textlink="">
      <xdr:nvSpPr>
        <xdr:cNvPr id="719" name="テキスト ボックス 718"/>
        <xdr:cNvSpPr txBox="1"/>
      </xdr:nvSpPr>
      <xdr:spPr>
        <a:xfrm>
          <a:off x="13436111" y="1676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49771</xdr:rowOff>
    </xdr:from>
    <xdr:to>
      <xdr:col>67</xdr:col>
      <xdr:colOff>101600</xdr:colOff>
      <xdr:row>97</xdr:row>
      <xdr:rowOff>151371</xdr:rowOff>
    </xdr:to>
    <xdr:sp macro="" textlink="">
      <xdr:nvSpPr>
        <xdr:cNvPr id="720" name="楕円 719"/>
        <xdr:cNvSpPr/>
      </xdr:nvSpPr>
      <xdr:spPr>
        <a:xfrm>
          <a:off x="12763500" y="16680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142498</xdr:rowOff>
    </xdr:from>
    <xdr:ext cx="534377" cy="259045"/>
    <xdr:sp macro="" textlink="">
      <xdr:nvSpPr>
        <xdr:cNvPr id="721" name="テキスト ボックス 720"/>
        <xdr:cNvSpPr txBox="1"/>
      </xdr:nvSpPr>
      <xdr:spPr>
        <a:xfrm>
          <a:off x="12547111" y="1677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5" name="テキスト ボックス 734"/>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7" name="テキスト ボックス 736"/>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9" name="テキスト ボックス 738"/>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18999</xdr:rowOff>
    </xdr:from>
    <xdr:to>
      <xdr:col>116</xdr:col>
      <xdr:colOff>62864</xdr:colOff>
      <xdr:row>38</xdr:row>
      <xdr:rowOff>139700</xdr:rowOff>
    </xdr:to>
    <xdr:cxnSp macro="">
      <xdr:nvCxnSpPr>
        <xdr:cNvPr id="743" name="直線コネクタ 742"/>
        <xdr:cNvCxnSpPr/>
      </xdr:nvCxnSpPr>
      <xdr:spPr>
        <a:xfrm flipV="1">
          <a:off x="22159595" y="5505399"/>
          <a:ext cx="1269" cy="1149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145407</xdr:rowOff>
    </xdr:from>
    <xdr:ext cx="249299" cy="259045"/>
    <xdr:sp macro="" textlink="">
      <xdr:nvSpPr>
        <xdr:cNvPr id="744" name="諸支出金最小値テキスト"/>
        <xdr:cNvSpPr txBox="1"/>
      </xdr:nvSpPr>
      <xdr:spPr>
        <a:xfrm>
          <a:off x="22212300" y="66605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137126</xdr:rowOff>
    </xdr:from>
    <xdr:ext cx="469744" cy="259045"/>
    <xdr:sp macro="" textlink="">
      <xdr:nvSpPr>
        <xdr:cNvPr id="746" name="諸支出金最大値テキスト"/>
        <xdr:cNvSpPr txBox="1"/>
      </xdr:nvSpPr>
      <xdr:spPr>
        <a:xfrm>
          <a:off x="22212300" y="5280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18999</xdr:rowOff>
    </xdr:from>
    <xdr:to>
      <xdr:col>116</xdr:col>
      <xdr:colOff>152400</xdr:colOff>
      <xdr:row>32</xdr:row>
      <xdr:rowOff>18999</xdr:rowOff>
    </xdr:to>
    <xdr:cxnSp macro="">
      <xdr:nvCxnSpPr>
        <xdr:cNvPr id="747" name="直線コネクタ 746"/>
        <xdr:cNvCxnSpPr/>
      </xdr:nvCxnSpPr>
      <xdr:spPr>
        <a:xfrm>
          <a:off x="22072600" y="5505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62857</xdr:rowOff>
    </xdr:from>
    <xdr:ext cx="378565" cy="259045"/>
    <xdr:sp macro="" textlink="">
      <xdr:nvSpPr>
        <xdr:cNvPr id="749" name="諸支出金平均値テキスト"/>
        <xdr:cNvSpPr txBox="1"/>
      </xdr:nvSpPr>
      <xdr:spPr>
        <a:xfrm>
          <a:off x="22212300" y="64065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39980</xdr:rowOff>
    </xdr:from>
    <xdr:to>
      <xdr:col>116</xdr:col>
      <xdr:colOff>114300</xdr:colOff>
      <xdr:row>38</xdr:row>
      <xdr:rowOff>141580</xdr:rowOff>
    </xdr:to>
    <xdr:sp macro="" textlink="">
      <xdr:nvSpPr>
        <xdr:cNvPr id="750" name="フローチャート: 判断 749"/>
        <xdr:cNvSpPr/>
      </xdr:nvSpPr>
      <xdr:spPr>
        <a:xfrm>
          <a:off x="221107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9347</xdr:rowOff>
    </xdr:from>
    <xdr:to>
      <xdr:col>112</xdr:col>
      <xdr:colOff>38100</xdr:colOff>
      <xdr:row>38</xdr:row>
      <xdr:rowOff>110947</xdr:rowOff>
    </xdr:to>
    <xdr:sp macro="" textlink="">
      <xdr:nvSpPr>
        <xdr:cNvPr id="752" name="フローチャート: 判断 751"/>
        <xdr:cNvSpPr/>
      </xdr:nvSpPr>
      <xdr:spPr>
        <a:xfrm>
          <a:off x="21272500" y="652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127474</xdr:rowOff>
    </xdr:from>
    <xdr:ext cx="378565" cy="259045"/>
    <xdr:sp macro="" textlink="">
      <xdr:nvSpPr>
        <xdr:cNvPr id="753" name="テキスト ボックス 752"/>
        <xdr:cNvSpPr txBox="1"/>
      </xdr:nvSpPr>
      <xdr:spPr>
        <a:xfrm>
          <a:off x="21134017" y="6299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51867</xdr:rowOff>
    </xdr:from>
    <xdr:to>
      <xdr:col>107</xdr:col>
      <xdr:colOff>101600</xdr:colOff>
      <xdr:row>38</xdr:row>
      <xdr:rowOff>153467</xdr:rowOff>
    </xdr:to>
    <xdr:sp macro="" textlink="">
      <xdr:nvSpPr>
        <xdr:cNvPr id="755" name="フローチャート: 判断 754"/>
        <xdr:cNvSpPr/>
      </xdr:nvSpPr>
      <xdr:spPr>
        <a:xfrm>
          <a:off x="203835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169994</xdr:rowOff>
    </xdr:from>
    <xdr:ext cx="313932" cy="259045"/>
    <xdr:sp macro="" textlink="">
      <xdr:nvSpPr>
        <xdr:cNvPr id="756" name="テキスト ボックス 755"/>
        <xdr:cNvSpPr txBox="1"/>
      </xdr:nvSpPr>
      <xdr:spPr>
        <a:xfrm>
          <a:off x="20277333" y="63421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26264</xdr:rowOff>
    </xdr:from>
    <xdr:to>
      <xdr:col>102</xdr:col>
      <xdr:colOff>165100</xdr:colOff>
      <xdr:row>38</xdr:row>
      <xdr:rowOff>127864</xdr:rowOff>
    </xdr:to>
    <xdr:sp macro="" textlink="">
      <xdr:nvSpPr>
        <xdr:cNvPr id="758" name="フローチャート: 判断 757"/>
        <xdr:cNvSpPr/>
      </xdr:nvSpPr>
      <xdr:spPr>
        <a:xfrm>
          <a:off x="19494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144391</xdr:rowOff>
    </xdr:from>
    <xdr:ext cx="378565" cy="259045"/>
    <xdr:sp macro="" textlink="">
      <xdr:nvSpPr>
        <xdr:cNvPr id="759" name="テキスト ボックス 758"/>
        <xdr:cNvSpPr txBox="1"/>
      </xdr:nvSpPr>
      <xdr:spPr>
        <a:xfrm>
          <a:off x="19356017" y="6316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46380</xdr:rowOff>
    </xdr:from>
    <xdr:to>
      <xdr:col>98</xdr:col>
      <xdr:colOff>38100</xdr:colOff>
      <xdr:row>38</xdr:row>
      <xdr:rowOff>147980</xdr:rowOff>
    </xdr:to>
    <xdr:sp macro="" textlink="">
      <xdr:nvSpPr>
        <xdr:cNvPr id="760" name="フローチャート: 判断 759"/>
        <xdr:cNvSpPr/>
      </xdr:nvSpPr>
      <xdr:spPr>
        <a:xfrm>
          <a:off x="18605500" y="65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164508</xdr:rowOff>
    </xdr:from>
    <xdr:ext cx="313932" cy="259045"/>
    <xdr:sp macro="" textlink="">
      <xdr:nvSpPr>
        <xdr:cNvPr id="761" name="テキスト ボックス 760"/>
        <xdr:cNvSpPr txBox="1"/>
      </xdr:nvSpPr>
      <xdr:spPr>
        <a:xfrm>
          <a:off x="18499333" y="63367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18407</xdr:rowOff>
    </xdr:from>
    <xdr:ext cx="249299" cy="259045"/>
    <xdr:sp macro="" textlink="">
      <xdr:nvSpPr>
        <xdr:cNvPr id="768" name="諸支出金該当値テキスト"/>
        <xdr:cNvSpPr txBox="1"/>
      </xdr:nvSpPr>
      <xdr:spPr>
        <a:xfrm>
          <a:off x="22212300" y="65335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大部分の費目では類似団体以下で推移している中、衛生費は循環型社会に対応したごみ処理施設の運営費などにより、土木費は重点的に進めてきた防災・災害対策事業や渋滞対策事業により類似団体並みで推移している。</a:t>
          </a:r>
        </a:p>
        <a:p>
          <a:r>
            <a:rPr kumimoji="1" lang="ja-JP" altLang="en-US" sz="1300">
              <a:latin typeface="ＭＳ Ｐゴシック" panose="020B0600070205080204" pitchFamily="50" charset="-128"/>
              <a:ea typeface="ＭＳ Ｐゴシック" panose="020B0600070205080204" pitchFamily="50" charset="-128"/>
            </a:rPr>
            <a:t>なお、商工費について、平成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年度においては「ねごろ歴史資料館」を建設したため、大幅に住民１人当たりコストが増加したが、建設が完了したことにより、平成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年度以降は概ね従来の水準となっている。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和歌山県岩出市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標準財政規模、財政調整基金残高ともに増加し、標準財政規模比は増加している。また、実質収支についても増加しているため、標準財政規模比は概ね横ばいで推移している。</a:t>
          </a:r>
        </a:p>
        <a:p>
          <a:r>
            <a:rPr kumimoji="1" lang="ja-JP" altLang="en-US" sz="1400">
              <a:latin typeface="ＭＳ ゴシック" pitchFamily="49" charset="-128"/>
              <a:ea typeface="ＭＳ ゴシック" pitchFamily="49" charset="-128"/>
            </a:rPr>
            <a:t>実質単年度収支については、前年度収支に加え、財政調整基金の積立及び取崩、繰上償還が関係するため、見込むことは困難であるが、実質収支額は、今後も黒字収支での推移を見込んでいる。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和歌山県岩出市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全ての会計において赤字額はなく、今後も各会計で赤字は発生せず、黒字収支で推移すると見込んでおり、引続き各特別会計、一部事務組合の健全化に努める。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15">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18145314</v>
      </c>
      <c r="BO4" s="431"/>
      <c r="BP4" s="431"/>
      <c r="BQ4" s="431"/>
      <c r="BR4" s="431"/>
      <c r="BS4" s="431"/>
      <c r="BT4" s="431"/>
      <c r="BU4" s="432"/>
      <c r="BV4" s="430">
        <v>17821114</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4.7</v>
      </c>
      <c r="CU4" s="437"/>
      <c r="CV4" s="437"/>
      <c r="CW4" s="437"/>
      <c r="CX4" s="437"/>
      <c r="CY4" s="437"/>
      <c r="CZ4" s="437"/>
      <c r="DA4" s="438"/>
      <c r="DB4" s="436">
        <v>4.2</v>
      </c>
      <c r="DC4" s="437"/>
      <c r="DD4" s="437"/>
      <c r="DE4" s="437"/>
      <c r="DF4" s="437"/>
      <c r="DG4" s="437"/>
      <c r="DH4" s="437"/>
      <c r="DI4" s="438"/>
      <c r="DJ4" s="186"/>
      <c r="DK4" s="186"/>
      <c r="DL4" s="186"/>
      <c r="DM4" s="186"/>
      <c r="DN4" s="186"/>
      <c r="DO4" s="186"/>
    </row>
    <row r="5" spans="1:119" ht="18.75" customHeight="1" x14ac:dyDescent="0.15">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17607186</v>
      </c>
      <c r="BO5" s="468"/>
      <c r="BP5" s="468"/>
      <c r="BQ5" s="468"/>
      <c r="BR5" s="468"/>
      <c r="BS5" s="468"/>
      <c r="BT5" s="468"/>
      <c r="BU5" s="469"/>
      <c r="BV5" s="467">
        <v>17277874</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85.4</v>
      </c>
      <c r="CU5" s="465"/>
      <c r="CV5" s="465"/>
      <c r="CW5" s="465"/>
      <c r="CX5" s="465"/>
      <c r="CY5" s="465"/>
      <c r="CZ5" s="465"/>
      <c r="DA5" s="466"/>
      <c r="DB5" s="464">
        <v>86.2</v>
      </c>
      <c r="DC5" s="465"/>
      <c r="DD5" s="465"/>
      <c r="DE5" s="465"/>
      <c r="DF5" s="465"/>
      <c r="DG5" s="465"/>
      <c r="DH5" s="465"/>
      <c r="DI5" s="466"/>
      <c r="DJ5" s="186"/>
      <c r="DK5" s="186"/>
      <c r="DL5" s="186"/>
      <c r="DM5" s="186"/>
      <c r="DN5" s="186"/>
      <c r="DO5" s="186"/>
    </row>
    <row r="6" spans="1:119" ht="18.75" customHeight="1" x14ac:dyDescent="0.15">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102</v>
      </c>
      <c r="AV6" s="500"/>
      <c r="AW6" s="500"/>
      <c r="AX6" s="500"/>
      <c r="AY6" s="501" t="s">
        <v>103</v>
      </c>
      <c r="AZ6" s="502"/>
      <c r="BA6" s="502"/>
      <c r="BB6" s="502"/>
      <c r="BC6" s="502"/>
      <c r="BD6" s="502"/>
      <c r="BE6" s="502"/>
      <c r="BF6" s="502"/>
      <c r="BG6" s="502"/>
      <c r="BH6" s="502"/>
      <c r="BI6" s="502"/>
      <c r="BJ6" s="502"/>
      <c r="BK6" s="502"/>
      <c r="BL6" s="502"/>
      <c r="BM6" s="503"/>
      <c r="BN6" s="467">
        <v>538128</v>
      </c>
      <c r="BO6" s="468"/>
      <c r="BP6" s="468"/>
      <c r="BQ6" s="468"/>
      <c r="BR6" s="468"/>
      <c r="BS6" s="468"/>
      <c r="BT6" s="468"/>
      <c r="BU6" s="469"/>
      <c r="BV6" s="467">
        <v>543240</v>
      </c>
      <c r="BW6" s="468"/>
      <c r="BX6" s="468"/>
      <c r="BY6" s="468"/>
      <c r="BZ6" s="468"/>
      <c r="CA6" s="468"/>
      <c r="CB6" s="468"/>
      <c r="CC6" s="469"/>
      <c r="CD6" s="470" t="s">
        <v>104</v>
      </c>
      <c r="CE6" s="471"/>
      <c r="CF6" s="471"/>
      <c r="CG6" s="471"/>
      <c r="CH6" s="471"/>
      <c r="CI6" s="471"/>
      <c r="CJ6" s="471"/>
      <c r="CK6" s="471"/>
      <c r="CL6" s="471"/>
      <c r="CM6" s="471"/>
      <c r="CN6" s="471"/>
      <c r="CO6" s="471"/>
      <c r="CP6" s="471"/>
      <c r="CQ6" s="471"/>
      <c r="CR6" s="471"/>
      <c r="CS6" s="472"/>
      <c r="CT6" s="504">
        <v>90.4</v>
      </c>
      <c r="CU6" s="505"/>
      <c r="CV6" s="505"/>
      <c r="CW6" s="505"/>
      <c r="CX6" s="505"/>
      <c r="CY6" s="505"/>
      <c r="CZ6" s="505"/>
      <c r="DA6" s="506"/>
      <c r="DB6" s="504">
        <v>92.7</v>
      </c>
      <c r="DC6" s="505"/>
      <c r="DD6" s="505"/>
      <c r="DE6" s="505"/>
      <c r="DF6" s="505"/>
      <c r="DG6" s="505"/>
      <c r="DH6" s="505"/>
      <c r="DI6" s="506"/>
      <c r="DJ6" s="186"/>
      <c r="DK6" s="186"/>
      <c r="DL6" s="186"/>
      <c r="DM6" s="186"/>
      <c r="DN6" s="186"/>
      <c r="DO6" s="186"/>
    </row>
    <row r="7" spans="1:119" ht="18.75" customHeight="1" x14ac:dyDescent="0.15">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105</v>
      </c>
      <c r="AN7" s="497"/>
      <c r="AO7" s="497"/>
      <c r="AP7" s="497"/>
      <c r="AQ7" s="497"/>
      <c r="AR7" s="497"/>
      <c r="AS7" s="497"/>
      <c r="AT7" s="498"/>
      <c r="AU7" s="499" t="s">
        <v>106</v>
      </c>
      <c r="AV7" s="500"/>
      <c r="AW7" s="500"/>
      <c r="AX7" s="500"/>
      <c r="AY7" s="501" t="s">
        <v>107</v>
      </c>
      <c r="AZ7" s="502"/>
      <c r="BA7" s="502"/>
      <c r="BB7" s="502"/>
      <c r="BC7" s="502"/>
      <c r="BD7" s="502"/>
      <c r="BE7" s="502"/>
      <c r="BF7" s="502"/>
      <c r="BG7" s="502"/>
      <c r="BH7" s="502"/>
      <c r="BI7" s="502"/>
      <c r="BJ7" s="502"/>
      <c r="BK7" s="502"/>
      <c r="BL7" s="502"/>
      <c r="BM7" s="503"/>
      <c r="BN7" s="467">
        <v>44152</v>
      </c>
      <c r="BO7" s="468"/>
      <c r="BP7" s="468"/>
      <c r="BQ7" s="468"/>
      <c r="BR7" s="468"/>
      <c r="BS7" s="468"/>
      <c r="BT7" s="468"/>
      <c r="BU7" s="469"/>
      <c r="BV7" s="467">
        <v>104319</v>
      </c>
      <c r="BW7" s="468"/>
      <c r="BX7" s="468"/>
      <c r="BY7" s="468"/>
      <c r="BZ7" s="468"/>
      <c r="CA7" s="468"/>
      <c r="CB7" s="468"/>
      <c r="CC7" s="469"/>
      <c r="CD7" s="470" t="s">
        <v>108</v>
      </c>
      <c r="CE7" s="471"/>
      <c r="CF7" s="471"/>
      <c r="CG7" s="471"/>
      <c r="CH7" s="471"/>
      <c r="CI7" s="471"/>
      <c r="CJ7" s="471"/>
      <c r="CK7" s="471"/>
      <c r="CL7" s="471"/>
      <c r="CM7" s="471"/>
      <c r="CN7" s="471"/>
      <c r="CO7" s="471"/>
      <c r="CP7" s="471"/>
      <c r="CQ7" s="471"/>
      <c r="CR7" s="471"/>
      <c r="CS7" s="472"/>
      <c r="CT7" s="467">
        <v>10462711</v>
      </c>
      <c r="CU7" s="468"/>
      <c r="CV7" s="468"/>
      <c r="CW7" s="468"/>
      <c r="CX7" s="468"/>
      <c r="CY7" s="468"/>
      <c r="CZ7" s="468"/>
      <c r="DA7" s="469"/>
      <c r="DB7" s="467">
        <v>10388269</v>
      </c>
      <c r="DC7" s="468"/>
      <c r="DD7" s="468"/>
      <c r="DE7" s="468"/>
      <c r="DF7" s="468"/>
      <c r="DG7" s="468"/>
      <c r="DH7" s="468"/>
      <c r="DI7" s="469"/>
      <c r="DJ7" s="186"/>
      <c r="DK7" s="186"/>
      <c r="DL7" s="186"/>
      <c r="DM7" s="186"/>
      <c r="DN7" s="186"/>
      <c r="DO7" s="186"/>
    </row>
    <row r="8" spans="1:119" ht="18.75" customHeight="1" thickBot="1" x14ac:dyDescent="0.2">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109</v>
      </c>
      <c r="AN8" s="497"/>
      <c r="AO8" s="497"/>
      <c r="AP8" s="497"/>
      <c r="AQ8" s="497"/>
      <c r="AR8" s="497"/>
      <c r="AS8" s="497"/>
      <c r="AT8" s="498"/>
      <c r="AU8" s="499" t="s">
        <v>110</v>
      </c>
      <c r="AV8" s="500"/>
      <c r="AW8" s="500"/>
      <c r="AX8" s="500"/>
      <c r="AY8" s="501" t="s">
        <v>111</v>
      </c>
      <c r="AZ8" s="502"/>
      <c r="BA8" s="502"/>
      <c r="BB8" s="502"/>
      <c r="BC8" s="502"/>
      <c r="BD8" s="502"/>
      <c r="BE8" s="502"/>
      <c r="BF8" s="502"/>
      <c r="BG8" s="502"/>
      <c r="BH8" s="502"/>
      <c r="BI8" s="502"/>
      <c r="BJ8" s="502"/>
      <c r="BK8" s="502"/>
      <c r="BL8" s="502"/>
      <c r="BM8" s="503"/>
      <c r="BN8" s="467">
        <v>493976</v>
      </c>
      <c r="BO8" s="468"/>
      <c r="BP8" s="468"/>
      <c r="BQ8" s="468"/>
      <c r="BR8" s="468"/>
      <c r="BS8" s="468"/>
      <c r="BT8" s="468"/>
      <c r="BU8" s="469"/>
      <c r="BV8" s="467">
        <v>438921</v>
      </c>
      <c r="BW8" s="468"/>
      <c r="BX8" s="468"/>
      <c r="BY8" s="468"/>
      <c r="BZ8" s="468"/>
      <c r="CA8" s="468"/>
      <c r="CB8" s="468"/>
      <c r="CC8" s="469"/>
      <c r="CD8" s="470" t="s">
        <v>112</v>
      </c>
      <c r="CE8" s="471"/>
      <c r="CF8" s="471"/>
      <c r="CG8" s="471"/>
      <c r="CH8" s="471"/>
      <c r="CI8" s="471"/>
      <c r="CJ8" s="471"/>
      <c r="CK8" s="471"/>
      <c r="CL8" s="471"/>
      <c r="CM8" s="471"/>
      <c r="CN8" s="471"/>
      <c r="CO8" s="471"/>
      <c r="CP8" s="471"/>
      <c r="CQ8" s="471"/>
      <c r="CR8" s="471"/>
      <c r="CS8" s="472"/>
      <c r="CT8" s="507">
        <v>0.64</v>
      </c>
      <c r="CU8" s="508"/>
      <c r="CV8" s="508"/>
      <c r="CW8" s="508"/>
      <c r="CX8" s="508"/>
      <c r="CY8" s="508"/>
      <c r="CZ8" s="508"/>
      <c r="DA8" s="509"/>
      <c r="DB8" s="507">
        <v>0.64</v>
      </c>
      <c r="DC8" s="508"/>
      <c r="DD8" s="508"/>
      <c r="DE8" s="508"/>
      <c r="DF8" s="508"/>
      <c r="DG8" s="508"/>
      <c r="DH8" s="508"/>
      <c r="DI8" s="509"/>
      <c r="DJ8" s="186"/>
      <c r="DK8" s="186"/>
      <c r="DL8" s="186"/>
      <c r="DM8" s="186"/>
      <c r="DN8" s="186"/>
      <c r="DO8" s="186"/>
    </row>
    <row r="9" spans="1:119" ht="18.75" customHeight="1" thickBot="1" x14ac:dyDescent="0.2">
      <c r="A9" s="187"/>
      <c r="B9" s="461" t="s">
        <v>113</v>
      </c>
      <c r="C9" s="462"/>
      <c r="D9" s="462"/>
      <c r="E9" s="462"/>
      <c r="F9" s="462"/>
      <c r="G9" s="462"/>
      <c r="H9" s="462"/>
      <c r="I9" s="462"/>
      <c r="J9" s="462"/>
      <c r="K9" s="510"/>
      <c r="L9" s="511" t="s">
        <v>114</v>
      </c>
      <c r="M9" s="512"/>
      <c r="N9" s="512"/>
      <c r="O9" s="512"/>
      <c r="P9" s="512"/>
      <c r="Q9" s="513"/>
      <c r="R9" s="514">
        <v>53452</v>
      </c>
      <c r="S9" s="515"/>
      <c r="T9" s="515"/>
      <c r="U9" s="515"/>
      <c r="V9" s="516"/>
      <c r="W9" s="424" t="s">
        <v>115</v>
      </c>
      <c r="X9" s="425"/>
      <c r="Y9" s="425"/>
      <c r="Z9" s="425"/>
      <c r="AA9" s="425"/>
      <c r="AB9" s="425"/>
      <c r="AC9" s="425"/>
      <c r="AD9" s="425"/>
      <c r="AE9" s="425"/>
      <c r="AF9" s="425"/>
      <c r="AG9" s="425"/>
      <c r="AH9" s="425"/>
      <c r="AI9" s="425"/>
      <c r="AJ9" s="425"/>
      <c r="AK9" s="425"/>
      <c r="AL9" s="426"/>
      <c r="AM9" s="496" t="s">
        <v>116</v>
      </c>
      <c r="AN9" s="497"/>
      <c r="AO9" s="497"/>
      <c r="AP9" s="497"/>
      <c r="AQ9" s="497"/>
      <c r="AR9" s="497"/>
      <c r="AS9" s="497"/>
      <c r="AT9" s="498"/>
      <c r="AU9" s="499" t="s">
        <v>117</v>
      </c>
      <c r="AV9" s="500"/>
      <c r="AW9" s="500"/>
      <c r="AX9" s="500"/>
      <c r="AY9" s="501" t="s">
        <v>118</v>
      </c>
      <c r="AZ9" s="502"/>
      <c r="BA9" s="502"/>
      <c r="BB9" s="502"/>
      <c r="BC9" s="502"/>
      <c r="BD9" s="502"/>
      <c r="BE9" s="502"/>
      <c r="BF9" s="502"/>
      <c r="BG9" s="502"/>
      <c r="BH9" s="502"/>
      <c r="BI9" s="502"/>
      <c r="BJ9" s="502"/>
      <c r="BK9" s="502"/>
      <c r="BL9" s="502"/>
      <c r="BM9" s="503"/>
      <c r="BN9" s="467">
        <v>55055</v>
      </c>
      <c r="BO9" s="468"/>
      <c r="BP9" s="468"/>
      <c r="BQ9" s="468"/>
      <c r="BR9" s="468"/>
      <c r="BS9" s="468"/>
      <c r="BT9" s="468"/>
      <c r="BU9" s="469"/>
      <c r="BV9" s="467">
        <v>75</v>
      </c>
      <c r="BW9" s="468"/>
      <c r="BX9" s="468"/>
      <c r="BY9" s="468"/>
      <c r="BZ9" s="468"/>
      <c r="CA9" s="468"/>
      <c r="CB9" s="468"/>
      <c r="CC9" s="469"/>
      <c r="CD9" s="470" t="s">
        <v>119</v>
      </c>
      <c r="CE9" s="471"/>
      <c r="CF9" s="471"/>
      <c r="CG9" s="471"/>
      <c r="CH9" s="471"/>
      <c r="CI9" s="471"/>
      <c r="CJ9" s="471"/>
      <c r="CK9" s="471"/>
      <c r="CL9" s="471"/>
      <c r="CM9" s="471"/>
      <c r="CN9" s="471"/>
      <c r="CO9" s="471"/>
      <c r="CP9" s="471"/>
      <c r="CQ9" s="471"/>
      <c r="CR9" s="471"/>
      <c r="CS9" s="472"/>
      <c r="CT9" s="464">
        <v>10.199999999999999</v>
      </c>
      <c r="CU9" s="465"/>
      <c r="CV9" s="465"/>
      <c r="CW9" s="465"/>
      <c r="CX9" s="465"/>
      <c r="CY9" s="465"/>
      <c r="CZ9" s="465"/>
      <c r="DA9" s="466"/>
      <c r="DB9" s="464">
        <v>10</v>
      </c>
      <c r="DC9" s="465"/>
      <c r="DD9" s="465"/>
      <c r="DE9" s="465"/>
      <c r="DF9" s="465"/>
      <c r="DG9" s="465"/>
      <c r="DH9" s="465"/>
      <c r="DI9" s="466"/>
      <c r="DJ9" s="186"/>
      <c r="DK9" s="186"/>
      <c r="DL9" s="186"/>
      <c r="DM9" s="186"/>
      <c r="DN9" s="186"/>
      <c r="DO9" s="186"/>
    </row>
    <row r="10" spans="1:119" ht="18.75" customHeight="1" thickBot="1" x14ac:dyDescent="0.2">
      <c r="A10" s="187"/>
      <c r="B10" s="461"/>
      <c r="C10" s="462"/>
      <c r="D10" s="462"/>
      <c r="E10" s="462"/>
      <c r="F10" s="462"/>
      <c r="G10" s="462"/>
      <c r="H10" s="462"/>
      <c r="I10" s="462"/>
      <c r="J10" s="462"/>
      <c r="K10" s="510"/>
      <c r="L10" s="517" t="s">
        <v>120</v>
      </c>
      <c r="M10" s="497"/>
      <c r="N10" s="497"/>
      <c r="O10" s="497"/>
      <c r="P10" s="497"/>
      <c r="Q10" s="498"/>
      <c r="R10" s="518">
        <v>52882</v>
      </c>
      <c r="S10" s="519"/>
      <c r="T10" s="519"/>
      <c r="U10" s="519"/>
      <c r="V10" s="520"/>
      <c r="W10" s="455"/>
      <c r="X10" s="456"/>
      <c r="Y10" s="456"/>
      <c r="Z10" s="456"/>
      <c r="AA10" s="456"/>
      <c r="AB10" s="456"/>
      <c r="AC10" s="456"/>
      <c r="AD10" s="456"/>
      <c r="AE10" s="456"/>
      <c r="AF10" s="456"/>
      <c r="AG10" s="456"/>
      <c r="AH10" s="456"/>
      <c r="AI10" s="456"/>
      <c r="AJ10" s="456"/>
      <c r="AK10" s="456"/>
      <c r="AL10" s="459"/>
      <c r="AM10" s="496" t="s">
        <v>121</v>
      </c>
      <c r="AN10" s="497"/>
      <c r="AO10" s="497"/>
      <c r="AP10" s="497"/>
      <c r="AQ10" s="497"/>
      <c r="AR10" s="497"/>
      <c r="AS10" s="497"/>
      <c r="AT10" s="498"/>
      <c r="AU10" s="499" t="s">
        <v>122</v>
      </c>
      <c r="AV10" s="500"/>
      <c r="AW10" s="500"/>
      <c r="AX10" s="500"/>
      <c r="AY10" s="501" t="s">
        <v>123</v>
      </c>
      <c r="AZ10" s="502"/>
      <c r="BA10" s="502"/>
      <c r="BB10" s="502"/>
      <c r="BC10" s="502"/>
      <c r="BD10" s="502"/>
      <c r="BE10" s="502"/>
      <c r="BF10" s="502"/>
      <c r="BG10" s="502"/>
      <c r="BH10" s="502"/>
      <c r="BI10" s="502"/>
      <c r="BJ10" s="502"/>
      <c r="BK10" s="502"/>
      <c r="BL10" s="502"/>
      <c r="BM10" s="503"/>
      <c r="BN10" s="467">
        <v>222379</v>
      </c>
      <c r="BO10" s="468"/>
      <c r="BP10" s="468"/>
      <c r="BQ10" s="468"/>
      <c r="BR10" s="468"/>
      <c r="BS10" s="468"/>
      <c r="BT10" s="468"/>
      <c r="BU10" s="469"/>
      <c r="BV10" s="467">
        <v>214068</v>
      </c>
      <c r="BW10" s="468"/>
      <c r="BX10" s="468"/>
      <c r="BY10" s="468"/>
      <c r="BZ10" s="468"/>
      <c r="CA10" s="468"/>
      <c r="CB10" s="468"/>
      <c r="CC10" s="469"/>
      <c r="CD10" s="191" t="s">
        <v>124</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1"/>
      <c r="C11" s="462"/>
      <c r="D11" s="462"/>
      <c r="E11" s="462"/>
      <c r="F11" s="462"/>
      <c r="G11" s="462"/>
      <c r="H11" s="462"/>
      <c r="I11" s="462"/>
      <c r="J11" s="462"/>
      <c r="K11" s="510"/>
      <c r="L11" s="521" t="s">
        <v>125</v>
      </c>
      <c r="M11" s="522"/>
      <c r="N11" s="522"/>
      <c r="O11" s="522"/>
      <c r="P11" s="522"/>
      <c r="Q11" s="523"/>
      <c r="R11" s="524" t="s">
        <v>126</v>
      </c>
      <c r="S11" s="525"/>
      <c r="T11" s="525"/>
      <c r="U11" s="525"/>
      <c r="V11" s="526"/>
      <c r="W11" s="455"/>
      <c r="X11" s="456"/>
      <c r="Y11" s="456"/>
      <c r="Z11" s="456"/>
      <c r="AA11" s="456"/>
      <c r="AB11" s="456"/>
      <c r="AC11" s="456"/>
      <c r="AD11" s="456"/>
      <c r="AE11" s="456"/>
      <c r="AF11" s="456"/>
      <c r="AG11" s="456"/>
      <c r="AH11" s="456"/>
      <c r="AI11" s="456"/>
      <c r="AJ11" s="456"/>
      <c r="AK11" s="456"/>
      <c r="AL11" s="459"/>
      <c r="AM11" s="496" t="s">
        <v>127</v>
      </c>
      <c r="AN11" s="497"/>
      <c r="AO11" s="497"/>
      <c r="AP11" s="497"/>
      <c r="AQ11" s="497"/>
      <c r="AR11" s="497"/>
      <c r="AS11" s="497"/>
      <c r="AT11" s="498"/>
      <c r="AU11" s="499" t="s">
        <v>117</v>
      </c>
      <c r="AV11" s="500"/>
      <c r="AW11" s="500"/>
      <c r="AX11" s="500"/>
      <c r="AY11" s="501" t="s">
        <v>128</v>
      </c>
      <c r="AZ11" s="502"/>
      <c r="BA11" s="502"/>
      <c r="BB11" s="502"/>
      <c r="BC11" s="502"/>
      <c r="BD11" s="502"/>
      <c r="BE11" s="502"/>
      <c r="BF11" s="502"/>
      <c r="BG11" s="502"/>
      <c r="BH11" s="502"/>
      <c r="BI11" s="502"/>
      <c r="BJ11" s="502"/>
      <c r="BK11" s="502"/>
      <c r="BL11" s="502"/>
      <c r="BM11" s="503"/>
      <c r="BN11" s="467">
        <v>121436</v>
      </c>
      <c r="BO11" s="468"/>
      <c r="BP11" s="468"/>
      <c r="BQ11" s="468"/>
      <c r="BR11" s="468"/>
      <c r="BS11" s="468"/>
      <c r="BT11" s="468"/>
      <c r="BU11" s="469"/>
      <c r="BV11" s="467">
        <v>81200</v>
      </c>
      <c r="BW11" s="468"/>
      <c r="BX11" s="468"/>
      <c r="BY11" s="468"/>
      <c r="BZ11" s="468"/>
      <c r="CA11" s="468"/>
      <c r="CB11" s="468"/>
      <c r="CC11" s="469"/>
      <c r="CD11" s="470" t="s">
        <v>129</v>
      </c>
      <c r="CE11" s="471"/>
      <c r="CF11" s="471"/>
      <c r="CG11" s="471"/>
      <c r="CH11" s="471"/>
      <c r="CI11" s="471"/>
      <c r="CJ11" s="471"/>
      <c r="CK11" s="471"/>
      <c r="CL11" s="471"/>
      <c r="CM11" s="471"/>
      <c r="CN11" s="471"/>
      <c r="CO11" s="471"/>
      <c r="CP11" s="471"/>
      <c r="CQ11" s="471"/>
      <c r="CR11" s="471"/>
      <c r="CS11" s="472"/>
      <c r="CT11" s="507" t="s">
        <v>130</v>
      </c>
      <c r="CU11" s="508"/>
      <c r="CV11" s="508"/>
      <c r="CW11" s="508"/>
      <c r="CX11" s="508"/>
      <c r="CY11" s="508"/>
      <c r="CZ11" s="508"/>
      <c r="DA11" s="509"/>
      <c r="DB11" s="507" t="s">
        <v>130</v>
      </c>
      <c r="DC11" s="508"/>
      <c r="DD11" s="508"/>
      <c r="DE11" s="508"/>
      <c r="DF11" s="508"/>
      <c r="DG11" s="508"/>
      <c r="DH11" s="508"/>
      <c r="DI11" s="509"/>
      <c r="DJ11" s="186"/>
      <c r="DK11" s="186"/>
      <c r="DL11" s="186"/>
      <c r="DM11" s="186"/>
      <c r="DN11" s="186"/>
      <c r="DO11" s="186"/>
    </row>
    <row r="12" spans="1:119" ht="18.75" customHeight="1" x14ac:dyDescent="0.15">
      <c r="A12" s="187"/>
      <c r="B12" s="527" t="s">
        <v>131</v>
      </c>
      <c r="C12" s="528"/>
      <c r="D12" s="528"/>
      <c r="E12" s="528"/>
      <c r="F12" s="528"/>
      <c r="G12" s="528"/>
      <c r="H12" s="528"/>
      <c r="I12" s="528"/>
      <c r="J12" s="528"/>
      <c r="K12" s="529"/>
      <c r="L12" s="536" t="s">
        <v>132</v>
      </c>
      <c r="M12" s="537"/>
      <c r="N12" s="537"/>
      <c r="O12" s="537"/>
      <c r="P12" s="537"/>
      <c r="Q12" s="538"/>
      <c r="R12" s="539">
        <v>53994</v>
      </c>
      <c r="S12" s="540"/>
      <c r="T12" s="540"/>
      <c r="U12" s="540"/>
      <c r="V12" s="541"/>
      <c r="W12" s="542" t="s">
        <v>1</v>
      </c>
      <c r="X12" s="500"/>
      <c r="Y12" s="500"/>
      <c r="Z12" s="500"/>
      <c r="AA12" s="500"/>
      <c r="AB12" s="543"/>
      <c r="AC12" s="544" t="s">
        <v>133</v>
      </c>
      <c r="AD12" s="545"/>
      <c r="AE12" s="545"/>
      <c r="AF12" s="545"/>
      <c r="AG12" s="546"/>
      <c r="AH12" s="544" t="s">
        <v>134</v>
      </c>
      <c r="AI12" s="545"/>
      <c r="AJ12" s="545"/>
      <c r="AK12" s="545"/>
      <c r="AL12" s="547"/>
      <c r="AM12" s="496" t="s">
        <v>135</v>
      </c>
      <c r="AN12" s="497"/>
      <c r="AO12" s="497"/>
      <c r="AP12" s="497"/>
      <c r="AQ12" s="497"/>
      <c r="AR12" s="497"/>
      <c r="AS12" s="497"/>
      <c r="AT12" s="498"/>
      <c r="AU12" s="499" t="s">
        <v>117</v>
      </c>
      <c r="AV12" s="500"/>
      <c r="AW12" s="500"/>
      <c r="AX12" s="500"/>
      <c r="AY12" s="501" t="s">
        <v>136</v>
      </c>
      <c r="AZ12" s="502"/>
      <c r="BA12" s="502"/>
      <c r="BB12" s="502"/>
      <c r="BC12" s="502"/>
      <c r="BD12" s="502"/>
      <c r="BE12" s="502"/>
      <c r="BF12" s="502"/>
      <c r="BG12" s="502"/>
      <c r="BH12" s="502"/>
      <c r="BI12" s="502"/>
      <c r="BJ12" s="502"/>
      <c r="BK12" s="502"/>
      <c r="BL12" s="502"/>
      <c r="BM12" s="503"/>
      <c r="BN12" s="467">
        <v>70391</v>
      </c>
      <c r="BO12" s="468"/>
      <c r="BP12" s="468"/>
      <c r="BQ12" s="468"/>
      <c r="BR12" s="468"/>
      <c r="BS12" s="468"/>
      <c r="BT12" s="468"/>
      <c r="BU12" s="469"/>
      <c r="BV12" s="467">
        <v>260149</v>
      </c>
      <c r="BW12" s="468"/>
      <c r="BX12" s="468"/>
      <c r="BY12" s="468"/>
      <c r="BZ12" s="468"/>
      <c r="CA12" s="468"/>
      <c r="CB12" s="468"/>
      <c r="CC12" s="469"/>
      <c r="CD12" s="470" t="s">
        <v>137</v>
      </c>
      <c r="CE12" s="471"/>
      <c r="CF12" s="471"/>
      <c r="CG12" s="471"/>
      <c r="CH12" s="471"/>
      <c r="CI12" s="471"/>
      <c r="CJ12" s="471"/>
      <c r="CK12" s="471"/>
      <c r="CL12" s="471"/>
      <c r="CM12" s="471"/>
      <c r="CN12" s="471"/>
      <c r="CO12" s="471"/>
      <c r="CP12" s="471"/>
      <c r="CQ12" s="471"/>
      <c r="CR12" s="471"/>
      <c r="CS12" s="472"/>
      <c r="CT12" s="507" t="s">
        <v>130</v>
      </c>
      <c r="CU12" s="508"/>
      <c r="CV12" s="508"/>
      <c r="CW12" s="508"/>
      <c r="CX12" s="508"/>
      <c r="CY12" s="508"/>
      <c r="CZ12" s="508"/>
      <c r="DA12" s="509"/>
      <c r="DB12" s="507" t="s">
        <v>130</v>
      </c>
      <c r="DC12" s="508"/>
      <c r="DD12" s="508"/>
      <c r="DE12" s="508"/>
      <c r="DF12" s="508"/>
      <c r="DG12" s="508"/>
      <c r="DH12" s="508"/>
      <c r="DI12" s="509"/>
      <c r="DJ12" s="186"/>
      <c r="DK12" s="186"/>
      <c r="DL12" s="186"/>
      <c r="DM12" s="186"/>
      <c r="DN12" s="186"/>
      <c r="DO12" s="186"/>
    </row>
    <row r="13" spans="1:119" ht="18.75" customHeight="1" x14ac:dyDescent="0.15">
      <c r="A13" s="187"/>
      <c r="B13" s="530"/>
      <c r="C13" s="531"/>
      <c r="D13" s="531"/>
      <c r="E13" s="531"/>
      <c r="F13" s="531"/>
      <c r="G13" s="531"/>
      <c r="H13" s="531"/>
      <c r="I13" s="531"/>
      <c r="J13" s="531"/>
      <c r="K13" s="532"/>
      <c r="L13" s="197"/>
      <c r="M13" s="558" t="s">
        <v>138</v>
      </c>
      <c r="N13" s="559"/>
      <c r="O13" s="559"/>
      <c r="P13" s="559"/>
      <c r="Q13" s="560"/>
      <c r="R13" s="551">
        <v>53575</v>
      </c>
      <c r="S13" s="552"/>
      <c r="T13" s="552"/>
      <c r="U13" s="552"/>
      <c r="V13" s="553"/>
      <c r="W13" s="483" t="s">
        <v>139</v>
      </c>
      <c r="X13" s="484"/>
      <c r="Y13" s="484"/>
      <c r="Z13" s="484"/>
      <c r="AA13" s="484"/>
      <c r="AB13" s="474"/>
      <c r="AC13" s="518">
        <v>800</v>
      </c>
      <c r="AD13" s="519"/>
      <c r="AE13" s="519"/>
      <c r="AF13" s="519"/>
      <c r="AG13" s="561"/>
      <c r="AH13" s="518">
        <v>761</v>
      </c>
      <c r="AI13" s="519"/>
      <c r="AJ13" s="519"/>
      <c r="AK13" s="519"/>
      <c r="AL13" s="520"/>
      <c r="AM13" s="496" t="s">
        <v>140</v>
      </c>
      <c r="AN13" s="497"/>
      <c r="AO13" s="497"/>
      <c r="AP13" s="497"/>
      <c r="AQ13" s="497"/>
      <c r="AR13" s="497"/>
      <c r="AS13" s="497"/>
      <c r="AT13" s="498"/>
      <c r="AU13" s="499" t="s">
        <v>141</v>
      </c>
      <c r="AV13" s="500"/>
      <c r="AW13" s="500"/>
      <c r="AX13" s="500"/>
      <c r="AY13" s="501" t="s">
        <v>142</v>
      </c>
      <c r="AZ13" s="502"/>
      <c r="BA13" s="502"/>
      <c r="BB13" s="502"/>
      <c r="BC13" s="502"/>
      <c r="BD13" s="502"/>
      <c r="BE13" s="502"/>
      <c r="BF13" s="502"/>
      <c r="BG13" s="502"/>
      <c r="BH13" s="502"/>
      <c r="BI13" s="502"/>
      <c r="BJ13" s="502"/>
      <c r="BK13" s="502"/>
      <c r="BL13" s="502"/>
      <c r="BM13" s="503"/>
      <c r="BN13" s="467">
        <v>328479</v>
      </c>
      <c r="BO13" s="468"/>
      <c r="BP13" s="468"/>
      <c r="BQ13" s="468"/>
      <c r="BR13" s="468"/>
      <c r="BS13" s="468"/>
      <c r="BT13" s="468"/>
      <c r="BU13" s="469"/>
      <c r="BV13" s="467">
        <v>35194</v>
      </c>
      <c r="BW13" s="468"/>
      <c r="BX13" s="468"/>
      <c r="BY13" s="468"/>
      <c r="BZ13" s="468"/>
      <c r="CA13" s="468"/>
      <c r="CB13" s="468"/>
      <c r="CC13" s="469"/>
      <c r="CD13" s="470" t="s">
        <v>143</v>
      </c>
      <c r="CE13" s="471"/>
      <c r="CF13" s="471"/>
      <c r="CG13" s="471"/>
      <c r="CH13" s="471"/>
      <c r="CI13" s="471"/>
      <c r="CJ13" s="471"/>
      <c r="CK13" s="471"/>
      <c r="CL13" s="471"/>
      <c r="CM13" s="471"/>
      <c r="CN13" s="471"/>
      <c r="CO13" s="471"/>
      <c r="CP13" s="471"/>
      <c r="CQ13" s="471"/>
      <c r="CR13" s="471"/>
      <c r="CS13" s="472"/>
      <c r="CT13" s="464">
        <v>4</v>
      </c>
      <c r="CU13" s="465"/>
      <c r="CV13" s="465"/>
      <c r="CW13" s="465"/>
      <c r="CX13" s="465"/>
      <c r="CY13" s="465"/>
      <c r="CZ13" s="465"/>
      <c r="DA13" s="466"/>
      <c r="DB13" s="464">
        <v>3.7</v>
      </c>
      <c r="DC13" s="465"/>
      <c r="DD13" s="465"/>
      <c r="DE13" s="465"/>
      <c r="DF13" s="465"/>
      <c r="DG13" s="465"/>
      <c r="DH13" s="465"/>
      <c r="DI13" s="466"/>
      <c r="DJ13" s="186"/>
      <c r="DK13" s="186"/>
      <c r="DL13" s="186"/>
      <c r="DM13" s="186"/>
      <c r="DN13" s="186"/>
      <c r="DO13" s="186"/>
    </row>
    <row r="14" spans="1:119" ht="18.75" customHeight="1" thickBot="1" x14ac:dyDescent="0.2">
      <c r="A14" s="187"/>
      <c r="B14" s="530"/>
      <c r="C14" s="531"/>
      <c r="D14" s="531"/>
      <c r="E14" s="531"/>
      <c r="F14" s="531"/>
      <c r="G14" s="531"/>
      <c r="H14" s="531"/>
      <c r="I14" s="531"/>
      <c r="J14" s="531"/>
      <c r="K14" s="532"/>
      <c r="L14" s="548" t="s">
        <v>144</v>
      </c>
      <c r="M14" s="549"/>
      <c r="N14" s="549"/>
      <c r="O14" s="549"/>
      <c r="P14" s="549"/>
      <c r="Q14" s="550"/>
      <c r="R14" s="551">
        <v>53908</v>
      </c>
      <c r="S14" s="552"/>
      <c r="T14" s="552"/>
      <c r="U14" s="552"/>
      <c r="V14" s="553"/>
      <c r="W14" s="457"/>
      <c r="X14" s="458"/>
      <c r="Y14" s="458"/>
      <c r="Z14" s="458"/>
      <c r="AA14" s="458"/>
      <c r="AB14" s="447"/>
      <c r="AC14" s="554">
        <v>3.3</v>
      </c>
      <c r="AD14" s="555"/>
      <c r="AE14" s="555"/>
      <c r="AF14" s="555"/>
      <c r="AG14" s="556"/>
      <c r="AH14" s="554">
        <v>3.4</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145</v>
      </c>
      <c r="CE14" s="563"/>
      <c r="CF14" s="563"/>
      <c r="CG14" s="563"/>
      <c r="CH14" s="563"/>
      <c r="CI14" s="563"/>
      <c r="CJ14" s="563"/>
      <c r="CK14" s="563"/>
      <c r="CL14" s="563"/>
      <c r="CM14" s="563"/>
      <c r="CN14" s="563"/>
      <c r="CO14" s="563"/>
      <c r="CP14" s="563"/>
      <c r="CQ14" s="563"/>
      <c r="CR14" s="563"/>
      <c r="CS14" s="564"/>
      <c r="CT14" s="565" t="s">
        <v>130</v>
      </c>
      <c r="CU14" s="566"/>
      <c r="CV14" s="566"/>
      <c r="CW14" s="566"/>
      <c r="CX14" s="566"/>
      <c r="CY14" s="566"/>
      <c r="CZ14" s="566"/>
      <c r="DA14" s="567"/>
      <c r="DB14" s="565" t="s">
        <v>130</v>
      </c>
      <c r="DC14" s="566"/>
      <c r="DD14" s="566"/>
      <c r="DE14" s="566"/>
      <c r="DF14" s="566"/>
      <c r="DG14" s="566"/>
      <c r="DH14" s="566"/>
      <c r="DI14" s="567"/>
      <c r="DJ14" s="186"/>
      <c r="DK14" s="186"/>
      <c r="DL14" s="186"/>
      <c r="DM14" s="186"/>
      <c r="DN14" s="186"/>
      <c r="DO14" s="186"/>
    </row>
    <row r="15" spans="1:119" ht="18.75" customHeight="1" x14ac:dyDescent="0.15">
      <c r="A15" s="187"/>
      <c r="B15" s="530"/>
      <c r="C15" s="531"/>
      <c r="D15" s="531"/>
      <c r="E15" s="531"/>
      <c r="F15" s="531"/>
      <c r="G15" s="531"/>
      <c r="H15" s="531"/>
      <c r="I15" s="531"/>
      <c r="J15" s="531"/>
      <c r="K15" s="532"/>
      <c r="L15" s="197"/>
      <c r="M15" s="558" t="s">
        <v>138</v>
      </c>
      <c r="N15" s="559"/>
      <c r="O15" s="559"/>
      <c r="P15" s="559"/>
      <c r="Q15" s="560"/>
      <c r="R15" s="551">
        <v>53546</v>
      </c>
      <c r="S15" s="552"/>
      <c r="T15" s="552"/>
      <c r="U15" s="552"/>
      <c r="V15" s="553"/>
      <c r="W15" s="483" t="s">
        <v>146</v>
      </c>
      <c r="X15" s="484"/>
      <c r="Y15" s="484"/>
      <c r="Z15" s="484"/>
      <c r="AA15" s="484"/>
      <c r="AB15" s="474"/>
      <c r="AC15" s="518">
        <v>5819</v>
      </c>
      <c r="AD15" s="519"/>
      <c r="AE15" s="519"/>
      <c r="AF15" s="519"/>
      <c r="AG15" s="561"/>
      <c r="AH15" s="518">
        <v>5416</v>
      </c>
      <c r="AI15" s="519"/>
      <c r="AJ15" s="519"/>
      <c r="AK15" s="519"/>
      <c r="AL15" s="520"/>
      <c r="AM15" s="496"/>
      <c r="AN15" s="497"/>
      <c r="AO15" s="497"/>
      <c r="AP15" s="497"/>
      <c r="AQ15" s="497"/>
      <c r="AR15" s="497"/>
      <c r="AS15" s="497"/>
      <c r="AT15" s="498"/>
      <c r="AU15" s="499"/>
      <c r="AV15" s="500"/>
      <c r="AW15" s="500"/>
      <c r="AX15" s="500"/>
      <c r="AY15" s="427" t="s">
        <v>147</v>
      </c>
      <c r="AZ15" s="428"/>
      <c r="BA15" s="428"/>
      <c r="BB15" s="428"/>
      <c r="BC15" s="428"/>
      <c r="BD15" s="428"/>
      <c r="BE15" s="428"/>
      <c r="BF15" s="428"/>
      <c r="BG15" s="428"/>
      <c r="BH15" s="428"/>
      <c r="BI15" s="428"/>
      <c r="BJ15" s="428"/>
      <c r="BK15" s="428"/>
      <c r="BL15" s="428"/>
      <c r="BM15" s="429"/>
      <c r="BN15" s="430">
        <v>5324018</v>
      </c>
      <c r="BO15" s="431"/>
      <c r="BP15" s="431"/>
      <c r="BQ15" s="431"/>
      <c r="BR15" s="431"/>
      <c r="BS15" s="431"/>
      <c r="BT15" s="431"/>
      <c r="BU15" s="432"/>
      <c r="BV15" s="430">
        <v>5244168</v>
      </c>
      <c r="BW15" s="431"/>
      <c r="BX15" s="431"/>
      <c r="BY15" s="431"/>
      <c r="BZ15" s="431"/>
      <c r="CA15" s="431"/>
      <c r="CB15" s="431"/>
      <c r="CC15" s="432"/>
      <c r="CD15" s="568" t="s">
        <v>148</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0"/>
      <c r="C16" s="531"/>
      <c r="D16" s="531"/>
      <c r="E16" s="531"/>
      <c r="F16" s="531"/>
      <c r="G16" s="531"/>
      <c r="H16" s="531"/>
      <c r="I16" s="531"/>
      <c r="J16" s="531"/>
      <c r="K16" s="532"/>
      <c r="L16" s="548" t="s">
        <v>149</v>
      </c>
      <c r="M16" s="579"/>
      <c r="N16" s="579"/>
      <c r="O16" s="579"/>
      <c r="P16" s="579"/>
      <c r="Q16" s="580"/>
      <c r="R16" s="571" t="s">
        <v>150</v>
      </c>
      <c r="S16" s="572"/>
      <c r="T16" s="572"/>
      <c r="U16" s="572"/>
      <c r="V16" s="573"/>
      <c r="W16" s="457"/>
      <c r="X16" s="458"/>
      <c r="Y16" s="458"/>
      <c r="Z16" s="458"/>
      <c r="AA16" s="458"/>
      <c r="AB16" s="447"/>
      <c r="AC16" s="554">
        <v>23.9</v>
      </c>
      <c r="AD16" s="555"/>
      <c r="AE16" s="555"/>
      <c r="AF16" s="555"/>
      <c r="AG16" s="556"/>
      <c r="AH16" s="554">
        <v>24.1</v>
      </c>
      <c r="AI16" s="555"/>
      <c r="AJ16" s="555"/>
      <c r="AK16" s="555"/>
      <c r="AL16" s="557"/>
      <c r="AM16" s="496"/>
      <c r="AN16" s="497"/>
      <c r="AO16" s="497"/>
      <c r="AP16" s="497"/>
      <c r="AQ16" s="497"/>
      <c r="AR16" s="497"/>
      <c r="AS16" s="497"/>
      <c r="AT16" s="498"/>
      <c r="AU16" s="499"/>
      <c r="AV16" s="500"/>
      <c r="AW16" s="500"/>
      <c r="AX16" s="500"/>
      <c r="AY16" s="501" t="s">
        <v>151</v>
      </c>
      <c r="AZ16" s="502"/>
      <c r="BA16" s="502"/>
      <c r="BB16" s="502"/>
      <c r="BC16" s="502"/>
      <c r="BD16" s="502"/>
      <c r="BE16" s="502"/>
      <c r="BF16" s="502"/>
      <c r="BG16" s="502"/>
      <c r="BH16" s="502"/>
      <c r="BI16" s="502"/>
      <c r="BJ16" s="502"/>
      <c r="BK16" s="502"/>
      <c r="BL16" s="502"/>
      <c r="BM16" s="503"/>
      <c r="BN16" s="467">
        <v>8448806</v>
      </c>
      <c r="BO16" s="468"/>
      <c r="BP16" s="468"/>
      <c r="BQ16" s="468"/>
      <c r="BR16" s="468"/>
      <c r="BS16" s="468"/>
      <c r="BT16" s="468"/>
      <c r="BU16" s="469"/>
      <c r="BV16" s="467">
        <v>8272218</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
      <c r="A17" s="187"/>
      <c r="B17" s="533"/>
      <c r="C17" s="534"/>
      <c r="D17" s="534"/>
      <c r="E17" s="534"/>
      <c r="F17" s="534"/>
      <c r="G17" s="534"/>
      <c r="H17" s="534"/>
      <c r="I17" s="534"/>
      <c r="J17" s="534"/>
      <c r="K17" s="535"/>
      <c r="L17" s="202"/>
      <c r="M17" s="574" t="s">
        <v>152</v>
      </c>
      <c r="N17" s="575"/>
      <c r="O17" s="575"/>
      <c r="P17" s="575"/>
      <c r="Q17" s="576"/>
      <c r="R17" s="571" t="s">
        <v>153</v>
      </c>
      <c r="S17" s="572"/>
      <c r="T17" s="572"/>
      <c r="U17" s="572"/>
      <c r="V17" s="573"/>
      <c r="W17" s="483" t="s">
        <v>154</v>
      </c>
      <c r="X17" s="484"/>
      <c r="Y17" s="484"/>
      <c r="Z17" s="484"/>
      <c r="AA17" s="484"/>
      <c r="AB17" s="474"/>
      <c r="AC17" s="518">
        <v>17681</v>
      </c>
      <c r="AD17" s="519"/>
      <c r="AE17" s="519"/>
      <c r="AF17" s="519"/>
      <c r="AG17" s="561"/>
      <c r="AH17" s="518">
        <v>16294</v>
      </c>
      <c r="AI17" s="519"/>
      <c r="AJ17" s="519"/>
      <c r="AK17" s="519"/>
      <c r="AL17" s="520"/>
      <c r="AM17" s="496"/>
      <c r="AN17" s="497"/>
      <c r="AO17" s="497"/>
      <c r="AP17" s="497"/>
      <c r="AQ17" s="497"/>
      <c r="AR17" s="497"/>
      <c r="AS17" s="497"/>
      <c r="AT17" s="498"/>
      <c r="AU17" s="499"/>
      <c r="AV17" s="500"/>
      <c r="AW17" s="500"/>
      <c r="AX17" s="500"/>
      <c r="AY17" s="501" t="s">
        <v>155</v>
      </c>
      <c r="AZ17" s="502"/>
      <c r="BA17" s="502"/>
      <c r="BB17" s="502"/>
      <c r="BC17" s="502"/>
      <c r="BD17" s="502"/>
      <c r="BE17" s="502"/>
      <c r="BF17" s="502"/>
      <c r="BG17" s="502"/>
      <c r="BH17" s="502"/>
      <c r="BI17" s="502"/>
      <c r="BJ17" s="502"/>
      <c r="BK17" s="502"/>
      <c r="BL17" s="502"/>
      <c r="BM17" s="503"/>
      <c r="BN17" s="467">
        <v>6759739</v>
      </c>
      <c r="BO17" s="468"/>
      <c r="BP17" s="468"/>
      <c r="BQ17" s="468"/>
      <c r="BR17" s="468"/>
      <c r="BS17" s="468"/>
      <c r="BT17" s="468"/>
      <c r="BU17" s="469"/>
      <c r="BV17" s="467">
        <v>6655993</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
      <c r="A18" s="187"/>
      <c r="B18" s="581" t="s">
        <v>156</v>
      </c>
      <c r="C18" s="510"/>
      <c r="D18" s="510"/>
      <c r="E18" s="582"/>
      <c r="F18" s="582"/>
      <c r="G18" s="582"/>
      <c r="H18" s="582"/>
      <c r="I18" s="582"/>
      <c r="J18" s="582"/>
      <c r="K18" s="582"/>
      <c r="L18" s="583">
        <v>38.51</v>
      </c>
      <c r="M18" s="583"/>
      <c r="N18" s="583"/>
      <c r="O18" s="583"/>
      <c r="P18" s="583"/>
      <c r="Q18" s="583"/>
      <c r="R18" s="584"/>
      <c r="S18" s="584"/>
      <c r="T18" s="584"/>
      <c r="U18" s="584"/>
      <c r="V18" s="585"/>
      <c r="W18" s="485"/>
      <c r="X18" s="486"/>
      <c r="Y18" s="486"/>
      <c r="Z18" s="486"/>
      <c r="AA18" s="486"/>
      <c r="AB18" s="477"/>
      <c r="AC18" s="586">
        <v>72.8</v>
      </c>
      <c r="AD18" s="587"/>
      <c r="AE18" s="587"/>
      <c r="AF18" s="587"/>
      <c r="AG18" s="588"/>
      <c r="AH18" s="586">
        <v>72.5</v>
      </c>
      <c r="AI18" s="587"/>
      <c r="AJ18" s="587"/>
      <c r="AK18" s="587"/>
      <c r="AL18" s="589"/>
      <c r="AM18" s="496"/>
      <c r="AN18" s="497"/>
      <c r="AO18" s="497"/>
      <c r="AP18" s="497"/>
      <c r="AQ18" s="497"/>
      <c r="AR18" s="497"/>
      <c r="AS18" s="497"/>
      <c r="AT18" s="498"/>
      <c r="AU18" s="499"/>
      <c r="AV18" s="500"/>
      <c r="AW18" s="500"/>
      <c r="AX18" s="500"/>
      <c r="AY18" s="501" t="s">
        <v>157</v>
      </c>
      <c r="AZ18" s="502"/>
      <c r="BA18" s="502"/>
      <c r="BB18" s="502"/>
      <c r="BC18" s="502"/>
      <c r="BD18" s="502"/>
      <c r="BE18" s="502"/>
      <c r="BF18" s="502"/>
      <c r="BG18" s="502"/>
      <c r="BH18" s="502"/>
      <c r="BI18" s="502"/>
      <c r="BJ18" s="502"/>
      <c r="BK18" s="502"/>
      <c r="BL18" s="502"/>
      <c r="BM18" s="503"/>
      <c r="BN18" s="467">
        <v>9093564</v>
      </c>
      <c r="BO18" s="468"/>
      <c r="BP18" s="468"/>
      <c r="BQ18" s="468"/>
      <c r="BR18" s="468"/>
      <c r="BS18" s="468"/>
      <c r="BT18" s="468"/>
      <c r="BU18" s="469"/>
      <c r="BV18" s="467">
        <v>9006793</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
      <c r="A19" s="187"/>
      <c r="B19" s="581" t="s">
        <v>158</v>
      </c>
      <c r="C19" s="510"/>
      <c r="D19" s="510"/>
      <c r="E19" s="582"/>
      <c r="F19" s="582"/>
      <c r="G19" s="582"/>
      <c r="H19" s="582"/>
      <c r="I19" s="582"/>
      <c r="J19" s="582"/>
      <c r="K19" s="582"/>
      <c r="L19" s="590">
        <v>1388</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159</v>
      </c>
      <c r="AZ19" s="502"/>
      <c r="BA19" s="502"/>
      <c r="BB19" s="502"/>
      <c r="BC19" s="502"/>
      <c r="BD19" s="502"/>
      <c r="BE19" s="502"/>
      <c r="BF19" s="502"/>
      <c r="BG19" s="502"/>
      <c r="BH19" s="502"/>
      <c r="BI19" s="502"/>
      <c r="BJ19" s="502"/>
      <c r="BK19" s="502"/>
      <c r="BL19" s="502"/>
      <c r="BM19" s="503"/>
      <c r="BN19" s="467">
        <v>12351003</v>
      </c>
      <c r="BO19" s="468"/>
      <c r="BP19" s="468"/>
      <c r="BQ19" s="468"/>
      <c r="BR19" s="468"/>
      <c r="BS19" s="468"/>
      <c r="BT19" s="468"/>
      <c r="BU19" s="469"/>
      <c r="BV19" s="467">
        <v>12539355</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
      <c r="A20" s="187"/>
      <c r="B20" s="581" t="s">
        <v>160</v>
      </c>
      <c r="C20" s="510"/>
      <c r="D20" s="510"/>
      <c r="E20" s="582"/>
      <c r="F20" s="582"/>
      <c r="G20" s="582"/>
      <c r="H20" s="582"/>
      <c r="I20" s="582"/>
      <c r="J20" s="582"/>
      <c r="K20" s="582"/>
      <c r="L20" s="590">
        <v>20774</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15">
      <c r="A21" s="187"/>
      <c r="B21" s="601" t="s">
        <v>161</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
      <c r="A22" s="187"/>
      <c r="B22" s="604" t="s">
        <v>162</v>
      </c>
      <c r="C22" s="605"/>
      <c r="D22" s="606"/>
      <c r="E22" s="479" t="s">
        <v>1</v>
      </c>
      <c r="F22" s="484"/>
      <c r="G22" s="484"/>
      <c r="H22" s="484"/>
      <c r="I22" s="484"/>
      <c r="J22" s="484"/>
      <c r="K22" s="474"/>
      <c r="L22" s="479" t="s">
        <v>163</v>
      </c>
      <c r="M22" s="484"/>
      <c r="N22" s="484"/>
      <c r="O22" s="484"/>
      <c r="P22" s="474"/>
      <c r="Q22" s="613" t="s">
        <v>164</v>
      </c>
      <c r="R22" s="614"/>
      <c r="S22" s="614"/>
      <c r="T22" s="614"/>
      <c r="U22" s="614"/>
      <c r="V22" s="615"/>
      <c r="W22" s="619" t="s">
        <v>165</v>
      </c>
      <c r="X22" s="605"/>
      <c r="Y22" s="606"/>
      <c r="Z22" s="479" t="s">
        <v>1</v>
      </c>
      <c r="AA22" s="484"/>
      <c r="AB22" s="484"/>
      <c r="AC22" s="484"/>
      <c r="AD22" s="484"/>
      <c r="AE22" s="484"/>
      <c r="AF22" s="484"/>
      <c r="AG22" s="474"/>
      <c r="AH22" s="632" t="s">
        <v>166</v>
      </c>
      <c r="AI22" s="484"/>
      <c r="AJ22" s="484"/>
      <c r="AK22" s="484"/>
      <c r="AL22" s="474"/>
      <c r="AM22" s="632" t="s">
        <v>167</v>
      </c>
      <c r="AN22" s="633"/>
      <c r="AO22" s="633"/>
      <c r="AP22" s="633"/>
      <c r="AQ22" s="633"/>
      <c r="AR22" s="634"/>
      <c r="AS22" s="613" t="s">
        <v>164</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15">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168</v>
      </c>
      <c r="AZ23" s="428"/>
      <c r="BA23" s="428"/>
      <c r="BB23" s="428"/>
      <c r="BC23" s="428"/>
      <c r="BD23" s="428"/>
      <c r="BE23" s="428"/>
      <c r="BF23" s="428"/>
      <c r="BG23" s="428"/>
      <c r="BH23" s="428"/>
      <c r="BI23" s="428"/>
      <c r="BJ23" s="428"/>
      <c r="BK23" s="428"/>
      <c r="BL23" s="428"/>
      <c r="BM23" s="429"/>
      <c r="BN23" s="467">
        <v>6293956</v>
      </c>
      <c r="BO23" s="468"/>
      <c r="BP23" s="468"/>
      <c r="BQ23" s="468"/>
      <c r="BR23" s="468"/>
      <c r="BS23" s="468"/>
      <c r="BT23" s="468"/>
      <c r="BU23" s="469"/>
      <c r="BV23" s="467">
        <v>6492648</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
      <c r="A24" s="187"/>
      <c r="B24" s="607"/>
      <c r="C24" s="608"/>
      <c r="D24" s="609"/>
      <c r="E24" s="517" t="s">
        <v>169</v>
      </c>
      <c r="F24" s="497"/>
      <c r="G24" s="497"/>
      <c r="H24" s="497"/>
      <c r="I24" s="497"/>
      <c r="J24" s="497"/>
      <c r="K24" s="498"/>
      <c r="L24" s="518">
        <v>1</v>
      </c>
      <c r="M24" s="519"/>
      <c r="N24" s="519"/>
      <c r="O24" s="519"/>
      <c r="P24" s="561"/>
      <c r="Q24" s="518">
        <v>7500</v>
      </c>
      <c r="R24" s="519"/>
      <c r="S24" s="519"/>
      <c r="T24" s="519"/>
      <c r="U24" s="519"/>
      <c r="V24" s="561"/>
      <c r="W24" s="620"/>
      <c r="X24" s="608"/>
      <c r="Y24" s="609"/>
      <c r="Z24" s="517" t="s">
        <v>170</v>
      </c>
      <c r="AA24" s="497"/>
      <c r="AB24" s="497"/>
      <c r="AC24" s="497"/>
      <c r="AD24" s="497"/>
      <c r="AE24" s="497"/>
      <c r="AF24" s="497"/>
      <c r="AG24" s="498"/>
      <c r="AH24" s="518">
        <v>266</v>
      </c>
      <c r="AI24" s="519"/>
      <c r="AJ24" s="519"/>
      <c r="AK24" s="519"/>
      <c r="AL24" s="561"/>
      <c r="AM24" s="518">
        <v>769538</v>
      </c>
      <c r="AN24" s="519"/>
      <c r="AO24" s="519"/>
      <c r="AP24" s="519"/>
      <c r="AQ24" s="519"/>
      <c r="AR24" s="561"/>
      <c r="AS24" s="518">
        <v>2893</v>
      </c>
      <c r="AT24" s="519"/>
      <c r="AU24" s="519"/>
      <c r="AV24" s="519"/>
      <c r="AW24" s="519"/>
      <c r="AX24" s="520"/>
      <c r="AY24" s="640" t="s">
        <v>171</v>
      </c>
      <c r="AZ24" s="641"/>
      <c r="BA24" s="641"/>
      <c r="BB24" s="641"/>
      <c r="BC24" s="641"/>
      <c r="BD24" s="641"/>
      <c r="BE24" s="641"/>
      <c r="BF24" s="641"/>
      <c r="BG24" s="641"/>
      <c r="BH24" s="641"/>
      <c r="BI24" s="641"/>
      <c r="BJ24" s="641"/>
      <c r="BK24" s="641"/>
      <c r="BL24" s="641"/>
      <c r="BM24" s="642"/>
      <c r="BN24" s="467">
        <v>3755242</v>
      </c>
      <c r="BO24" s="468"/>
      <c r="BP24" s="468"/>
      <c r="BQ24" s="468"/>
      <c r="BR24" s="468"/>
      <c r="BS24" s="468"/>
      <c r="BT24" s="468"/>
      <c r="BU24" s="469"/>
      <c r="BV24" s="467">
        <v>3868404</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15">
      <c r="A25" s="187"/>
      <c r="B25" s="607"/>
      <c r="C25" s="608"/>
      <c r="D25" s="609"/>
      <c r="E25" s="517" t="s">
        <v>172</v>
      </c>
      <c r="F25" s="497"/>
      <c r="G25" s="497"/>
      <c r="H25" s="497"/>
      <c r="I25" s="497"/>
      <c r="J25" s="497"/>
      <c r="K25" s="498"/>
      <c r="L25" s="518">
        <v>2</v>
      </c>
      <c r="M25" s="519"/>
      <c r="N25" s="519"/>
      <c r="O25" s="519"/>
      <c r="P25" s="561"/>
      <c r="Q25" s="518">
        <v>6200</v>
      </c>
      <c r="R25" s="519"/>
      <c r="S25" s="519"/>
      <c r="T25" s="519"/>
      <c r="U25" s="519"/>
      <c r="V25" s="561"/>
      <c r="W25" s="620"/>
      <c r="X25" s="608"/>
      <c r="Y25" s="609"/>
      <c r="Z25" s="517" t="s">
        <v>173</v>
      </c>
      <c r="AA25" s="497"/>
      <c r="AB25" s="497"/>
      <c r="AC25" s="497"/>
      <c r="AD25" s="497"/>
      <c r="AE25" s="497"/>
      <c r="AF25" s="497"/>
      <c r="AG25" s="498"/>
      <c r="AH25" s="518" t="s">
        <v>174</v>
      </c>
      <c r="AI25" s="519"/>
      <c r="AJ25" s="519"/>
      <c r="AK25" s="519"/>
      <c r="AL25" s="561"/>
      <c r="AM25" s="518" t="s">
        <v>174</v>
      </c>
      <c r="AN25" s="519"/>
      <c r="AO25" s="519"/>
      <c r="AP25" s="519"/>
      <c r="AQ25" s="519"/>
      <c r="AR25" s="561"/>
      <c r="AS25" s="518" t="s">
        <v>174</v>
      </c>
      <c r="AT25" s="519"/>
      <c r="AU25" s="519"/>
      <c r="AV25" s="519"/>
      <c r="AW25" s="519"/>
      <c r="AX25" s="520"/>
      <c r="AY25" s="427" t="s">
        <v>175</v>
      </c>
      <c r="AZ25" s="428"/>
      <c r="BA25" s="428"/>
      <c r="BB25" s="428"/>
      <c r="BC25" s="428"/>
      <c r="BD25" s="428"/>
      <c r="BE25" s="428"/>
      <c r="BF25" s="428"/>
      <c r="BG25" s="428"/>
      <c r="BH25" s="428"/>
      <c r="BI25" s="428"/>
      <c r="BJ25" s="428"/>
      <c r="BK25" s="428"/>
      <c r="BL25" s="428"/>
      <c r="BM25" s="429"/>
      <c r="BN25" s="430">
        <v>1984619</v>
      </c>
      <c r="BO25" s="431"/>
      <c r="BP25" s="431"/>
      <c r="BQ25" s="431"/>
      <c r="BR25" s="431"/>
      <c r="BS25" s="431"/>
      <c r="BT25" s="431"/>
      <c r="BU25" s="432"/>
      <c r="BV25" s="430">
        <v>2990171</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15">
      <c r="A26" s="187"/>
      <c r="B26" s="607"/>
      <c r="C26" s="608"/>
      <c r="D26" s="609"/>
      <c r="E26" s="517" t="s">
        <v>176</v>
      </c>
      <c r="F26" s="497"/>
      <c r="G26" s="497"/>
      <c r="H26" s="497"/>
      <c r="I26" s="497"/>
      <c r="J26" s="497"/>
      <c r="K26" s="498"/>
      <c r="L26" s="518">
        <v>1</v>
      </c>
      <c r="M26" s="519"/>
      <c r="N26" s="519"/>
      <c r="O26" s="519"/>
      <c r="P26" s="561"/>
      <c r="Q26" s="518">
        <v>5600</v>
      </c>
      <c r="R26" s="519"/>
      <c r="S26" s="519"/>
      <c r="T26" s="519"/>
      <c r="U26" s="519"/>
      <c r="V26" s="561"/>
      <c r="W26" s="620"/>
      <c r="X26" s="608"/>
      <c r="Y26" s="609"/>
      <c r="Z26" s="517" t="s">
        <v>177</v>
      </c>
      <c r="AA26" s="630"/>
      <c r="AB26" s="630"/>
      <c r="AC26" s="630"/>
      <c r="AD26" s="630"/>
      <c r="AE26" s="630"/>
      <c r="AF26" s="630"/>
      <c r="AG26" s="631"/>
      <c r="AH26" s="518">
        <v>18</v>
      </c>
      <c r="AI26" s="519"/>
      <c r="AJ26" s="519"/>
      <c r="AK26" s="519"/>
      <c r="AL26" s="561"/>
      <c r="AM26" s="518">
        <v>44226</v>
      </c>
      <c r="AN26" s="519"/>
      <c r="AO26" s="519"/>
      <c r="AP26" s="519"/>
      <c r="AQ26" s="519"/>
      <c r="AR26" s="561"/>
      <c r="AS26" s="518">
        <v>2457</v>
      </c>
      <c r="AT26" s="519"/>
      <c r="AU26" s="519"/>
      <c r="AV26" s="519"/>
      <c r="AW26" s="519"/>
      <c r="AX26" s="520"/>
      <c r="AY26" s="470" t="s">
        <v>178</v>
      </c>
      <c r="AZ26" s="471"/>
      <c r="BA26" s="471"/>
      <c r="BB26" s="471"/>
      <c r="BC26" s="471"/>
      <c r="BD26" s="471"/>
      <c r="BE26" s="471"/>
      <c r="BF26" s="471"/>
      <c r="BG26" s="471"/>
      <c r="BH26" s="471"/>
      <c r="BI26" s="471"/>
      <c r="BJ26" s="471"/>
      <c r="BK26" s="471"/>
      <c r="BL26" s="471"/>
      <c r="BM26" s="472"/>
      <c r="BN26" s="467" t="s">
        <v>179</v>
      </c>
      <c r="BO26" s="468"/>
      <c r="BP26" s="468"/>
      <c r="BQ26" s="468"/>
      <c r="BR26" s="468"/>
      <c r="BS26" s="468"/>
      <c r="BT26" s="468"/>
      <c r="BU26" s="469"/>
      <c r="BV26" s="467" t="s">
        <v>130</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
      <c r="A27" s="187"/>
      <c r="B27" s="607"/>
      <c r="C27" s="608"/>
      <c r="D27" s="609"/>
      <c r="E27" s="517" t="s">
        <v>180</v>
      </c>
      <c r="F27" s="497"/>
      <c r="G27" s="497"/>
      <c r="H27" s="497"/>
      <c r="I27" s="497"/>
      <c r="J27" s="497"/>
      <c r="K27" s="498"/>
      <c r="L27" s="518">
        <v>1</v>
      </c>
      <c r="M27" s="519"/>
      <c r="N27" s="519"/>
      <c r="O27" s="519"/>
      <c r="P27" s="561"/>
      <c r="Q27" s="518">
        <v>4400</v>
      </c>
      <c r="R27" s="519"/>
      <c r="S27" s="519"/>
      <c r="T27" s="519"/>
      <c r="U27" s="519"/>
      <c r="V27" s="561"/>
      <c r="W27" s="620"/>
      <c r="X27" s="608"/>
      <c r="Y27" s="609"/>
      <c r="Z27" s="517" t="s">
        <v>181</v>
      </c>
      <c r="AA27" s="497"/>
      <c r="AB27" s="497"/>
      <c r="AC27" s="497"/>
      <c r="AD27" s="497"/>
      <c r="AE27" s="497"/>
      <c r="AF27" s="497"/>
      <c r="AG27" s="498"/>
      <c r="AH27" s="518">
        <v>3</v>
      </c>
      <c r="AI27" s="519"/>
      <c r="AJ27" s="519"/>
      <c r="AK27" s="519"/>
      <c r="AL27" s="561"/>
      <c r="AM27" s="518">
        <v>11880</v>
      </c>
      <c r="AN27" s="519"/>
      <c r="AO27" s="519"/>
      <c r="AP27" s="519"/>
      <c r="AQ27" s="519"/>
      <c r="AR27" s="561"/>
      <c r="AS27" s="518">
        <v>3960</v>
      </c>
      <c r="AT27" s="519"/>
      <c r="AU27" s="519"/>
      <c r="AV27" s="519"/>
      <c r="AW27" s="519"/>
      <c r="AX27" s="520"/>
      <c r="AY27" s="562" t="s">
        <v>182</v>
      </c>
      <c r="AZ27" s="563"/>
      <c r="BA27" s="563"/>
      <c r="BB27" s="563"/>
      <c r="BC27" s="563"/>
      <c r="BD27" s="563"/>
      <c r="BE27" s="563"/>
      <c r="BF27" s="563"/>
      <c r="BG27" s="563"/>
      <c r="BH27" s="563"/>
      <c r="BI27" s="563"/>
      <c r="BJ27" s="563"/>
      <c r="BK27" s="563"/>
      <c r="BL27" s="563"/>
      <c r="BM27" s="564"/>
      <c r="BN27" s="643">
        <v>308115</v>
      </c>
      <c r="BO27" s="644"/>
      <c r="BP27" s="644"/>
      <c r="BQ27" s="644"/>
      <c r="BR27" s="644"/>
      <c r="BS27" s="644"/>
      <c r="BT27" s="644"/>
      <c r="BU27" s="645"/>
      <c r="BV27" s="643">
        <v>308015</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15">
      <c r="A28" s="187"/>
      <c r="B28" s="607"/>
      <c r="C28" s="608"/>
      <c r="D28" s="609"/>
      <c r="E28" s="517" t="s">
        <v>183</v>
      </c>
      <c r="F28" s="497"/>
      <c r="G28" s="497"/>
      <c r="H28" s="497"/>
      <c r="I28" s="497"/>
      <c r="J28" s="497"/>
      <c r="K28" s="498"/>
      <c r="L28" s="518">
        <v>1</v>
      </c>
      <c r="M28" s="519"/>
      <c r="N28" s="519"/>
      <c r="O28" s="519"/>
      <c r="P28" s="561"/>
      <c r="Q28" s="518">
        <v>3900</v>
      </c>
      <c r="R28" s="519"/>
      <c r="S28" s="519"/>
      <c r="T28" s="519"/>
      <c r="U28" s="519"/>
      <c r="V28" s="561"/>
      <c r="W28" s="620"/>
      <c r="X28" s="608"/>
      <c r="Y28" s="609"/>
      <c r="Z28" s="517" t="s">
        <v>184</v>
      </c>
      <c r="AA28" s="497"/>
      <c r="AB28" s="497"/>
      <c r="AC28" s="497"/>
      <c r="AD28" s="497"/>
      <c r="AE28" s="497"/>
      <c r="AF28" s="497"/>
      <c r="AG28" s="498"/>
      <c r="AH28" s="518" t="s">
        <v>130</v>
      </c>
      <c r="AI28" s="519"/>
      <c r="AJ28" s="519"/>
      <c r="AK28" s="519"/>
      <c r="AL28" s="561"/>
      <c r="AM28" s="518" t="s">
        <v>179</v>
      </c>
      <c r="AN28" s="519"/>
      <c r="AO28" s="519"/>
      <c r="AP28" s="519"/>
      <c r="AQ28" s="519"/>
      <c r="AR28" s="561"/>
      <c r="AS28" s="518" t="s">
        <v>130</v>
      </c>
      <c r="AT28" s="519"/>
      <c r="AU28" s="519"/>
      <c r="AV28" s="519"/>
      <c r="AW28" s="519"/>
      <c r="AX28" s="520"/>
      <c r="AY28" s="646" t="s">
        <v>185</v>
      </c>
      <c r="AZ28" s="647"/>
      <c r="BA28" s="647"/>
      <c r="BB28" s="648"/>
      <c r="BC28" s="427" t="s">
        <v>48</v>
      </c>
      <c r="BD28" s="428"/>
      <c r="BE28" s="428"/>
      <c r="BF28" s="428"/>
      <c r="BG28" s="428"/>
      <c r="BH28" s="428"/>
      <c r="BI28" s="428"/>
      <c r="BJ28" s="428"/>
      <c r="BK28" s="428"/>
      <c r="BL28" s="428"/>
      <c r="BM28" s="429"/>
      <c r="BN28" s="430">
        <v>1625200</v>
      </c>
      <c r="BO28" s="431"/>
      <c r="BP28" s="431"/>
      <c r="BQ28" s="431"/>
      <c r="BR28" s="431"/>
      <c r="BS28" s="431"/>
      <c r="BT28" s="431"/>
      <c r="BU28" s="432"/>
      <c r="BV28" s="430">
        <v>1473212</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15">
      <c r="A29" s="187"/>
      <c r="B29" s="607"/>
      <c r="C29" s="608"/>
      <c r="D29" s="609"/>
      <c r="E29" s="517" t="s">
        <v>186</v>
      </c>
      <c r="F29" s="497"/>
      <c r="G29" s="497"/>
      <c r="H29" s="497"/>
      <c r="I29" s="497"/>
      <c r="J29" s="497"/>
      <c r="K29" s="498"/>
      <c r="L29" s="518">
        <v>14</v>
      </c>
      <c r="M29" s="519"/>
      <c r="N29" s="519"/>
      <c r="O29" s="519"/>
      <c r="P29" s="561"/>
      <c r="Q29" s="518">
        <v>3600</v>
      </c>
      <c r="R29" s="519"/>
      <c r="S29" s="519"/>
      <c r="T29" s="519"/>
      <c r="U29" s="519"/>
      <c r="V29" s="561"/>
      <c r="W29" s="621"/>
      <c r="X29" s="622"/>
      <c r="Y29" s="623"/>
      <c r="Z29" s="517" t="s">
        <v>187</v>
      </c>
      <c r="AA29" s="497"/>
      <c r="AB29" s="497"/>
      <c r="AC29" s="497"/>
      <c r="AD29" s="497"/>
      <c r="AE29" s="497"/>
      <c r="AF29" s="497"/>
      <c r="AG29" s="498"/>
      <c r="AH29" s="518">
        <v>269</v>
      </c>
      <c r="AI29" s="519"/>
      <c r="AJ29" s="519"/>
      <c r="AK29" s="519"/>
      <c r="AL29" s="561"/>
      <c r="AM29" s="518">
        <v>781418</v>
      </c>
      <c r="AN29" s="519"/>
      <c r="AO29" s="519"/>
      <c r="AP29" s="519"/>
      <c r="AQ29" s="519"/>
      <c r="AR29" s="561"/>
      <c r="AS29" s="518">
        <v>2905</v>
      </c>
      <c r="AT29" s="519"/>
      <c r="AU29" s="519"/>
      <c r="AV29" s="519"/>
      <c r="AW29" s="519"/>
      <c r="AX29" s="520"/>
      <c r="AY29" s="649"/>
      <c r="AZ29" s="650"/>
      <c r="BA29" s="650"/>
      <c r="BB29" s="651"/>
      <c r="BC29" s="501" t="s">
        <v>188</v>
      </c>
      <c r="BD29" s="502"/>
      <c r="BE29" s="502"/>
      <c r="BF29" s="502"/>
      <c r="BG29" s="502"/>
      <c r="BH29" s="502"/>
      <c r="BI29" s="502"/>
      <c r="BJ29" s="502"/>
      <c r="BK29" s="502"/>
      <c r="BL29" s="502"/>
      <c r="BM29" s="503"/>
      <c r="BN29" s="467">
        <v>2240529</v>
      </c>
      <c r="BO29" s="468"/>
      <c r="BP29" s="468"/>
      <c r="BQ29" s="468"/>
      <c r="BR29" s="468"/>
      <c r="BS29" s="468"/>
      <c r="BT29" s="468"/>
      <c r="BU29" s="469"/>
      <c r="BV29" s="467">
        <v>2040203</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189</v>
      </c>
      <c r="X30" s="628"/>
      <c r="Y30" s="628"/>
      <c r="Z30" s="628"/>
      <c r="AA30" s="628"/>
      <c r="AB30" s="628"/>
      <c r="AC30" s="628"/>
      <c r="AD30" s="628"/>
      <c r="AE30" s="628"/>
      <c r="AF30" s="628"/>
      <c r="AG30" s="629"/>
      <c r="AH30" s="586">
        <v>93.1</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2883909</v>
      </c>
      <c r="BO30" s="644"/>
      <c r="BP30" s="644"/>
      <c r="BQ30" s="644"/>
      <c r="BR30" s="644"/>
      <c r="BS30" s="644"/>
      <c r="BT30" s="644"/>
      <c r="BU30" s="645"/>
      <c r="BV30" s="643">
        <v>2795546</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1" t="s">
        <v>196</v>
      </c>
      <c r="D33" s="491"/>
      <c r="E33" s="456" t="s">
        <v>197</v>
      </c>
      <c r="F33" s="456"/>
      <c r="G33" s="456"/>
      <c r="H33" s="456"/>
      <c r="I33" s="456"/>
      <c r="J33" s="456"/>
      <c r="K33" s="456"/>
      <c r="L33" s="456"/>
      <c r="M33" s="456"/>
      <c r="N33" s="456"/>
      <c r="O33" s="456"/>
      <c r="P33" s="456"/>
      <c r="Q33" s="456"/>
      <c r="R33" s="456"/>
      <c r="S33" s="456"/>
      <c r="T33" s="216"/>
      <c r="U33" s="491" t="s">
        <v>196</v>
      </c>
      <c r="V33" s="491"/>
      <c r="W33" s="456" t="s">
        <v>197</v>
      </c>
      <c r="X33" s="456"/>
      <c r="Y33" s="456"/>
      <c r="Z33" s="456"/>
      <c r="AA33" s="456"/>
      <c r="AB33" s="456"/>
      <c r="AC33" s="456"/>
      <c r="AD33" s="456"/>
      <c r="AE33" s="456"/>
      <c r="AF33" s="456"/>
      <c r="AG33" s="456"/>
      <c r="AH33" s="456"/>
      <c r="AI33" s="456"/>
      <c r="AJ33" s="456"/>
      <c r="AK33" s="456"/>
      <c r="AL33" s="216"/>
      <c r="AM33" s="491" t="s">
        <v>196</v>
      </c>
      <c r="AN33" s="491"/>
      <c r="AO33" s="456" t="s">
        <v>198</v>
      </c>
      <c r="AP33" s="456"/>
      <c r="AQ33" s="456"/>
      <c r="AR33" s="456"/>
      <c r="AS33" s="456"/>
      <c r="AT33" s="456"/>
      <c r="AU33" s="456"/>
      <c r="AV33" s="456"/>
      <c r="AW33" s="456"/>
      <c r="AX33" s="456"/>
      <c r="AY33" s="456"/>
      <c r="AZ33" s="456"/>
      <c r="BA33" s="456"/>
      <c r="BB33" s="456"/>
      <c r="BC33" s="456"/>
      <c r="BD33" s="217"/>
      <c r="BE33" s="456" t="s">
        <v>199</v>
      </c>
      <c r="BF33" s="456"/>
      <c r="BG33" s="456" t="s">
        <v>200</v>
      </c>
      <c r="BH33" s="456"/>
      <c r="BI33" s="456"/>
      <c r="BJ33" s="456"/>
      <c r="BK33" s="456"/>
      <c r="BL33" s="456"/>
      <c r="BM33" s="456"/>
      <c r="BN33" s="456"/>
      <c r="BO33" s="456"/>
      <c r="BP33" s="456"/>
      <c r="BQ33" s="456"/>
      <c r="BR33" s="456"/>
      <c r="BS33" s="456"/>
      <c r="BT33" s="456"/>
      <c r="BU33" s="456"/>
      <c r="BV33" s="217"/>
      <c r="BW33" s="491" t="s">
        <v>199</v>
      </c>
      <c r="BX33" s="491"/>
      <c r="BY33" s="456" t="s">
        <v>201</v>
      </c>
      <c r="BZ33" s="456"/>
      <c r="CA33" s="456"/>
      <c r="CB33" s="456"/>
      <c r="CC33" s="456"/>
      <c r="CD33" s="456"/>
      <c r="CE33" s="456"/>
      <c r="CF33" s="456"/>
      <c r="CG33" s="456"/>
      <c r="CH33" s="456"/>
      <c r="CI33" s="456"/>
      <c r="CJ33" s="456"/>
      <c r="CK33" s="456"/>
      <c r="CL33" s="456"/>
      <c r="CM33" s="456"/>
      <c r="CN33" s="216"/>
      <c r="CO33" s="491" t="s">
        <v>196</v>
      </c>
      <c r="CP33" s="491"/>
      <c r="CQ33" s="456" t="s">
        <v>202</v>
      </c>
      <c r="CR33" s="456"/>
      <c r="CS33" s="456"/>
      <c r="CT33" s="456"/>
      <c r="CU33" s="456"/>
      <c r="CV33" s="456"/>
      <c r="CW33" s="456"/>
      <c r="CX33" s="456"/>
      <c r="CY33" s="456"/>
      <c r="CZ33" s="456"/>
      <c r="DA33" s="456"/>
      <c r="DB33" s="456"/>
      <c r="DC33" s="456"/>
      <c r="DD33" s="456"/>
      <c r="DE33" s="456"/>
      <c r="DF33" s="216"/>
      <c r="DG33" s="655" t="s">
        <v>203</v>
      </c>
      <c r="DH33" s="655"/>
      <c r="DI33" s="218"/>
      <c r="DJ33" s="186"/>
      <c r="DK33" s="186"/>
      <c r="DL33" s="186"/>
      <c r="DM33" s="186"/>
      <c r="DN33" s="186"/>
      <c r="DO33" s="186"/>
    </row>
    <row r="34" spans="1:119" ht="32.25" customHeight="1" x14ac:dyDescent="0.15">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3</v>
      </c>
      <c r="V34" s="656"/>
      <c r="W34" s="657" t="str">
        <f>IF('各会計、関係団体の財政状況及び健全化判断比率'!B28="","",'各会計、関係団体の財政状況及び健全化判断比率'!B28)</f>
        <v>国民健康保険特別会計</v>
      </c>
      <c r="X34" s="657"/>
      <c r="Y34" s="657"/>
      <c r="Z34" s="657"/>
      <c r="AA34" s="657"/>
      <c r="AB34" s="657"/>
      <c r="AC34" s="657"/>
      <c r="AD34" s="657"/>
      <c r="AE34" s="657"/>
      <c r="AF34" s="657"/>
      <c r="AG34" s="657"/>
      <c r="AH34" s="657"/>
      <c r="AI34" s="657"/>
      <c r="AJ34" s="657"/>
      <c r="AK34" s="657"/>
      <c r="AL34" s="214"/>
      <c r="AM34" s="656">
        <f>IF(AO34="","",MAX(C34:D43,U34:V43)+1)</f>
        <v>6</v>
      </c>
      <c r="AN34" s="656"/>
      <c r="AO34" s="657" t="str">
        <f>IF('各会計、関係団体の財政状況及び健全化判断比率'!B31="","",'各会計、関係団体の財政状況及び健全化判断比率'!B31)</f>
        <v>水道事業会計</v>
      </c>
      <c r="AP34" s="657"/>
      <c r="AQ34" s="657"/>
      <c r="AR34" s="657"/>
      <c r="AS34" s="657"/>
      <c r="AT34" s="657"/>
      <c r="AU34" s="657"/>
      <c r="AV34" s="657"/>
      <c r="AW34" s="657"/>
      <c r="AX34" s="657"/>
      <c r="AY34" s="657"/>
      <c r="AZ34" s="657"/>
      <c r="BA34" s="657"/>
      <c r="BB34" s="657"/>
      <c r="BC34" s="657"/>
      <c r="BD34" s="214"/>
      <c r="BE34" s="656">
        <f>IF(BG34="","",MAX(C34:D43,U34:V43,AM34:AN43)+1)</f>
        <v>7</v>
      </c>
      <c r="BF34" s="656"/>
      <c r="BG34" s="657" t="str">
        <f>IF('各会計、関係団体の財政状況及び健全化判断比率'!B32="","",'各会計、関係団体の財政状況及び健全化判断比率'!B32)</f>
        <v>下水道事業特別会計</v>
      </c>
      <c r="BH34" s="657"/>
      <c r="BI34" s="657"/>
      <c r="BJ34" s="657"/>
      <c r="BK34" s="657"/>
      <c r="BL34" s="657"/>
      <c r="BM34" s="657"/>
      <c r="BN34" s="657"/>
      <c r="BO34" s="657"/>
      <c r="BP34" s="657"/>
      <c r="BQ34" s="657"/>
      <c r="BR34" s="657"/>
      <c r="BS34" s="657"/>
      <c r="BT34" s="657"/>
      <c r="BU34" s="657"/>
      <c r="BV34" s="214"/>
      <c r="BW34" s="656">
        <f>IF(BY34="","",MAX(C34:D43,U34:V43,AM34:AN43,BE34:BF43)+1)</f>
        <v>8</v>
      </c>
      <c r="BX34" s="656"/>
      <c r="BY34" s="657" t="str">
        <f>IF('各会計、関係団体の財政状況及び健全化判断比率'!B68="","",'各会計、関係団体の財政状況及び健全化判断比率'!B68)</f>
        <v>公立那賀病院経営事務組合</v>
      </c>
      <c r="BZ34" s="657"/>
      <c r="CA34" s="657"/>
      <c r="CB34" s="657"/>
      <c r="CC34" s="657"/>
      <c r="CD34" s="657"/>
      <c r="CE34" s="657"/>
      <c r="CF34" s="657"/>
      <c r="CG34" s="657"/>
      <c r="CH34" s="657"/>
      <c r="CI34" s="657"/>
      <c r="CJ34" s="657"/>
      <c r="CK34" s="657"/>
      <c r="CL34" s="657"/>
      <c r="CM34" s="657"/>
      <c r="CN34" s="214"/>
      <c r="CO34" s="656">
        <f>IF(CQ34="","",MAX(C34:D43,U34:V43,AM34:AN43,BE34:BF43,BW34:BX43)+1)</f>
        <v>17</v>
      </c>
      <c r="CP34" s="656"/>
      <c r="CQ34" s="657" t="str">
        <f>IF('各会計、関係団体の財政状況及び健全化判断比率'!BS7="","",'各会計、関係団体の財政状況及び健全化判断比率'!BS7)</f>
        <v>岩出市土地開発公社</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15">
      <c r="A35" s="187"/>
      <c r="B35" s="213"/>
      <c r="C35" s="656">
        <f>IF(E35="","",C34+1)</f>
        <v>2</v>
      </c>
      <c r="D35" s="656"/>
      <c r="E35" s="657" t="str">
        <f>IF('各会計、関係団体の財政状況及び健全化判断比率'!B8="","",'各会計、関係団体の財政状況及び健全化判断比率'!B8)</f>
        <v>墓園事業特別会計</v>
      </c>
      <c r="F35" s="657"/>
      <c r="G35" s="657"/>
      <c r="H35" s="657"/>
      <c r="I35" s="657"/>
      <c r="J35" s="657"/>
      <c r="K35" s="657"/>
      <c r="L35" s="657"/>
      <c r="M35" s="657"/>
      <c r="N35" s="657"/>
      <c r="O35" s="657"/>
      <c r="P35" s="657"/>
      <c r="Q35" s="657"/>
      <c r="R35" s="657"/>
      <c r="S35" s="657"/>
      <c r="T35" s="214"/>
      <c r="U35" s="656">
        <f>IF(W35="","",U34+1)</f>
        <v>4</v>
      </c>
      <c r="V35" s="656"/>
      <c r="W35" s="657" t="str">
        <f>IF('各会計、関係団体の財政状況及び健全化判断比率'!B29="","",'各会計、関係団体の財政状況及び健全化判断比率'!B29)</f>
        <v>介護保険特別会計</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c r="BH35" s="657"/>
      <c r="BI35" s="657"/>
      <c r="BJ35" s="657"/>
      <c r="BK35" s="657"/>
      <c r="BL35" s="657"/>
      <c r="BM35" s="657"/>
      <c r="BN35" s="657"/>
      <c r="BO35" s="657"/>
      <c r="BP35" s="657"/>
      <c r="BQ35" s="657"/>
      <c r="BR35" s="657"/>
      <c r="BS35" s="657"/>
      <c r="BT35" s="657"/>
      <c r="BU35" s="657"/>
      <c r="BV35" s="214"/>
      <c r="BW35" s="656">
        <f t="shared" ref="BW35:BW43" si="2">IF(BY35="","",BW34+1)</f>
        <v>9</v>
      </c>
      <c r="BX35" s="656"/>
      <c r="BY35" s="657" t="str">
        <f>IF('各会計、関係団体の財政状況及び健全化判断比率'!B69="","",'各会計、関係団体の財政状況及び健全化判断比率'!B69)</f>
        <v>和歌山県市町村総合事務組合</v>
      </c>
      <c r="BZ35" s="657"/>
      <c r="CA35" s="657"/>
      <c r="CB35" s="657"/>
      <c r="CC35" s="657"/>
      <c r="CD35" s="657"/>
      <c r="CE35" s="657"/>
      <c r="CF35" s="657"/>
      <c r="CG35" s="657"/>
      <c r="CH35" s="657"/>
      <c r="CI35" s="657"/>
      <c r="CJ35" s="657"/>
      <c r="CK35" s="657"/>
      <c r="CL35" s="657"/>
      <c r="CM35" s="657"/>
      <c r="CN35" s="214"/>
      <c r="CO35" s="656">
        <f t="shared" ref="CO35:CO43" si="3">IF(CQ35="","",CO34+1)</f>
        <v>18</v>
      </c>
      <c r="CP35" s="656"/>
      <c r="CQ35" s="657" t="str">
        <f>IF('各会計、関係団体の財政状況及び健全化判断比率'!BS8="","",'各会計、関係団体の財政状況及び健全化判断比率'!BS8)</f>
        <v>上田徳一・千代子育英奨学会</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15">
      <c r="A36" s="187"/>
      <c r="B36" s="213"/>
      <c r="C36" s="656" t="str">
        <f>IF(E36="","",C35+1)</f>
        <v/>
      </c>
      <c r="D36" s="656"/>
      <c r="E36" s="657" t="str">
        <f>IF('各会計、関係団体の財政状況及び健全化判断比率'!B9="","",'各会計、関係団体の財政状況及び健全化判断比率'!B9)</f>
        <v/>
      </c>
      <c r="F36" s="657"/>
      <c r="G36" s="657"/>
      <c r="H36" s="657"/>
      <c r="I36" s="657"/>
      <c r="J36" s="657"/>
      <c r="K36" s="657"/>
      <c r="L36" s="657"/>
      <c r="M36" s="657"/>
      <c r="N36" s="657"/>
      <c r="O36" s="657"/>
      <c r="P36" s="657"/>
      <c r="Q36" s="657"/>
      <c r="R36" s="657"/>
      <c r="S36" s="657"/>
      <c r="T36" s="214"/>
      <c r="U36" s="656">
        <f t="shared" ref="U36:U43" si="4">IF(W36="","",U35+1)</f>
        <v>5</v>
      </c>
      <c r="V36" s="656"/>
      <c r="W36" s="657" t="str">
        <f>IF('各会計、関係団体の財政状況及び健全化判断比率'!B30="","",'各会計、関係団体の財政状況及び健全化判断比率'!B30)</f>
        <v>後期高齢者医療特別会計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10</v>
      </c>
      <c r="BX36" s="656"/>
      <c r="BY36" s="657" t="str">
        <f>IF('各会計、関係団体の財政状況及び健全化判断比率'!B70="","",'各会計、関係団体の財政状況及び健全化判断比率'!B70)</f>
        <v>那賀児童福祉施設組合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15">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t="str">
        <f t="shared" si="4"/>
        <v/>
      </c>
      <c r="V37" s="656"/>
      <c r="W37" s="657"/>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11</v>
      </c>
      <c r="BX37" s="656"/>
      <c r="BY37" s="657" t="str">
        <f>IF('各会計、関係団体の財政状況及び健全化判断比率'!B71="","",'各会計、関係団体の財政状況及び健全化判断比率'!B71)</f>
        <v>那賀広域事務組合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15">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12</v>
      </c>
      <c r="BX38" s="656"/>
      <c r="BY38" s="657" t="str">
        <f>IF('各会計、関係団体の財政状況及び健全化判断比率'!B72="","",'各会計、関係団体の財政状況及び健全化判断比率'!B72)</f>
        <v>那賀衛生環境整備組合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15">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13</v>
      </c>
      <c r="BX39" s="656"/>
      <c r="BY39" s="657" t="str">
        <f>IF('各会計、関係団体の財政状況及び健全化判断比率'!B73="","",'各会計、関係団体の財政状況及び健全化判断比率'!B73)</f>
        <v>那賀消防組合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15">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14</v>
      </c>
      <c r="BX40" s="656"/>
      <c r="BY40" s="657" t="str">
        <f>IF('各会計、関係団体の財政状況及び健全化判断比率'!B74="","",'各会計、関係団体の財政状況及び健全化判断比率'!B74)</f>
        <v>那賀休日急患診療所経営事務組合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15">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15</v>
      </c>
      <c r="BX41" s="656"/>
      <c r="BY41" s="657" t="str">
        <f>IF('各会計、関係団体の財政状況及び健全化判断比率'!B75="","",'各会計、関係団体の財政状況及び健全化判断比率'!B75)</f>
        <v>和歌山地方税回収機構</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15">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16</v>
      </c>
      <c r="BX42" s="656"/>
      <c r="BY42" s="657" t="str">
        <f>IF('各会計、関係団体の財政状況及び健全化判断比率'!B76="","",'各会計、関係団体の財政状況及び健全化判断比率'!B76)</f>
        <v>県後期高齢者広域連合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15">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t="str">
        <f t="shared" si="2"/>
        <v/>
      </c>
      <c r="BX43" s="656"/>
      <c r="BY43" s="657" t="str">
        <f>IF('各会計、関係団体の財政状況及び健全化判断比率'!B77="","",'各会計、関係団体の財政状況及び健全化判断比率'!B77)</f>
        <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qBeQyTVHONTJi8UBhFaJkxyz1tbIClzYMeiTn+s2Q5ETwZ+9SQSOG75qudbUt37oYEeUu96rQlICHjOl8ifqeg==" saltValue="tqXUPbFJtIv9m4l2y0aDn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x14ac:dyDescent="0.15">
      <c r="A34" s="22"/>
      <c r="B34" s="31"/>
      <c r="C34" s="1248" t="s">
        <v>551</v>
      </c>
      <c r="D34" s="1248"/>
      <c r="E34" s="1249"/>
      <c r="F34" s="32">
        <v>24.45</v>
      </c>
      <c r="G34" s="33">
        <v>22.6</v>
      </c>
      <c r="H34" s="33">
        <v>20.85</v>
      </c>
      <c r="I34" s="33">
        <v>23.6</v>
      </c>
      <c r="J34" s="34">
        <v>24.8</v>
      </c>
      <c r="K34" s="22"/>
      <c r="L34" s="22"/>
      <c r="M34" s="22"/>
      <c r="N34" s="22"/>
      <c r="O34" s="22"/>
      <c r="P34" s="22"/>
    </row>
    <row r="35" spans="1:16" ht="39" customHeight="1" x14ac:dyDescent="0.15">
      <c r="A35" s="22"/>
      <c r="B35" s="35"/>
      <c r="C35" s="1242" t="s">
        <v>552</v>
      </c>
      <c r="D35" s="1243"/>
      <c r="E35" s="1244"/>
      <c r="F35" s="36">
        <v>4.57</v>
      </c>
      <c r="G35" s="37">
        <v>4.47</v>
      </c>
      <c r="H35" s="37">
        <v>4.4000000000000004</v>
      </c>
      <c r="I35" s="37">
        <v>4.22</v>
      </c>
      <c r="J35" s="38">
        <v>4.72</v>
      </c>
      <c r="K35" s="22"/>
      <c r="L35" s="22"/>
      <c r="M35" s="22"/>
      <c r="N35" s="22"/>
      <c r="O35" s="22"/>
      <c r="P35" s="22"/>
    </row>
    <row r="36" spans="1:16" ht="39" customHeight="1" x14ac:dyDescent="0.15">
      <c r="A36" s="22"/>
      <c r="B36" s="35"/>
      <c r="C36" s="1242" t="s">
        <v>553</v>
      </c>
      <c r="D36" s="1243"/>
      <c r="E36" s="1244"/>
      <c r="F36" s="36">
        <v>0.46</v>
      </c>
      <c r="G36" s="37">
        <v>0.55000000000000004</v>
      </c>
      <c r="H36" s="37">
        <v>0.25</v>
      </c>
      <c r="I36" s="37">
        <v>0.31</v>
      </c>
      <c r="J36" s="38">
        <v>0.39</v>
      </c>
      <c r="K36" s="22"/>
      <c r="L36" s="22"/>
      <c r="M36" s="22"/>
      <c r="N36" s="22"/>
      <c r="O36" s="22"/>
      <c r="P36" s="22"/>
    </row>
    <row r="37" spans="1:16" ht="39" customHeight="1" x14ac:dyDescent="0.15">
      <c r="A37" s="22"/>
      <c r="B37" s="35"/>
      <c r="C37" s="1242" t="s">
        <v>554</v>
      </c>
      <c r="D37" s="1243"/>
      <c r="E37" s="1244"/>
      <c r="F37" s="36">
        <v>0.2</v>
      </c>
      <c r="G37" s="37">
        <v>0.2</v>
      </c>
      <c r="H37" s="37">
        <v>0.34</v>
      </c>
      <c r="I37" s="37">
        <v>0.27</v>
      </c>
      <c r="J37" s="38">
        <v>0.37</v>
      </c>
      <c r="K37" s="22"/>
      <c r="L37" s="22"/>
      <c r="M37" s="22"/>
      <c r="N37" s="22"/>
      <c r="O37" s="22"/>
      <c r="P37" s="22"/>
    </row>
    <row r="38" spans="1:16" ht="39" customHeight="1" x14ac:dyDescent="0.15">
      <c r="A38" s="22"/>
      <c r="B38" s="35"/>
      <c r="C38" s="1242" t="s">
        <v>555</v>
      </c>
      <c r="D38" s="1243"/>
      <c r="E38" s="1244"/>
      <c r="F38" s="36">
        <v>0.08</v>
      </c>
      <c r="G38" s="37">
        <v>0.24</v>
      </c>
      <c r="H38" s="37">
        <v>0.79</v>
      </c>
      <c r="I38" s="37">
        <v>0.78</v>
      </c>
      <c r="J38" s="38">
        <v>0.24</v>
      </c>
      <c r="K38" s="22"/>
      <c r="L38" s="22"/>
      <c r="M38" s="22"/>
      <c r="N38" s="22"/>
      <c r="O38" s="22"/>
      <c r="P38" s="22"/>
    </row>
    <row r="39" spans="1:16" ht="39" customHeight="1" x14ac:dyDescent="0.15">
      <c r="A39" s="22"/>
      <c r="B39" s="35"/>
      <c r="C39" s="1242" t="s">
        <v>556</v>
      </c>
      <c r="D39" s="1243"/>
      <c r="E39" s="1244"/>
      <c r="F39" s="36">
        <v>0.11</v>
      </c>
      <c r="G39" s="37">
        <v>0.12</v>
      </c>
      <c r="H39" s="37">
        <v>0.13</v>
      </c>
      <c r="I39" s="37">
        <v>0.13</v>
      </c>
      <c r="J39" s="38">
        <v>0.13</v>
      </c>
      <c r="K39" s="22"/>
      <c r="L39" s="22"/>
      <c r="M39" s="22"/>
      <c r="N39" s="22"/>
      <c r="O39" s="22"/>
      <c r="P39" s="22"/>
    </row>
    <row r="40" spans="1:16" ht="39" customHeight="1" x14ac:dyDescent="0.15">
      <c r="A40" s="22"/>
      <c r="B40" s="35"/>
      <c r="C40" s="1242" t="s">
        <v>557</v>
      </c>
      <c r="D40" s="1243"/>
      <c r="E40" s="1244"/>
      <c r="F40" s="36">
        <v>0</v>
      </c>
      <c r="G40" s="37">
        <v>0</v>
      </c>
      <c r="H40" s="37">
        <v>0</v>
      </c>
      <c r="I40" s="37">
        <v>0</v>
      </c>
      <c r="J40" s="38">
        <v>0</v>
      </c>
      <c r="K40" s="22"/>
      <c r="L40" s="22"/>
      <c r="M40" s="22"/>
      <c r="N40" s="22"/>
      <c r="O40" s="22"/>
      <c r="P40" s="22"/>
    </row>
    <row r="41" spans="1:16" ht="39" customHeight="1" x14ac:dyDescent="0.15">
      <c r="A41" s="22"/>
      <c r="B41" s="35"/>
      <c r="C41" s="1242"/>
      <c r="D41" s="1243"/>
      <c r="E41" s="1244"/>
      <c r="F41" s="36"/>
      <c r="G41" s="37"/>
      <c r="H41" s="37"/>
      <c r="I41" s="37"/>
      <c r="J41" s="38"/>
      <c r="K41" s="22"/>
      <c r="L41" s="22"/>
      <c r="M41" s="22"/>
      <c r="N41" s="22"/>
      <c r="O41" s="22"/>
      <c r="P41" s="22"/>
    </row>
    <row r="42" spans="1:16" ht="39" customHeight="1" x14ac:dyDescent="0.15">
      <c r="A42" s="22"/>
      <c r="B42" s="39"/>
      <c r="C42" s="1242" t="s">
        <v>558</v>
      </c>
      <c r="D42" s="1243"/>
      <c r="E42" s="1244"/>
      <c r="F42" s="36" t="s">
        <v>505</v>
      </c>
      <c r="G42" s="37" t="s">
        <v>505</v>
      </c>
      <c r="H42" s="37" t="s">
        <v>505</v>
      </c>
      <c r="I42" s="37" t="s">
        <v>505</v>
      </c>
      <c r="J42" s="38" t="s">
        <v>505</v>
      </c>
      <c r="K42" s="22"/>
      <c r="L42" s="22"/>
      <c r="M42" s="22"/>
      <c r="N42" s="22"/>
      <c r="O42" s="22"/>
      <c r="P42" s="22"/>
    </row>
    <row r="43" spans="1:16" ht="39" customHeight="1" thickBot="1" x14ac:dyDescent="0.2">
      <c r="A43" s="22"/>
      <c r="B43" s="40"/>
      <c r="C43" s="1245" t="s">
        <v>559</v>
      </c>
      <c r="D43" s="1246"/>
      <c r="E43" s="1247"/>
      <c r="F43" s="41" t="s">
        <v>505</v>
      </c>
      <c r="G43" s="42" t="s">
        <v>505</v>
      </c>
      <c r="H43" s="42" t="s">
        <v>505</v>
      </c>
      <c r="I43" s="42" t="s">
        <v>505</v>
      </c>
      <c r="J43" s="43" t="s">
        <v>505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7ihNf6rtauW7sQWoxUKf1Vkg63EAVw90bDu96WOnB+y+pEubhqB6xKraj22JdA0pufukC7uIfo1xIoU9RN5iQA==" saltValue="zyKJBQ48aDcmuK99l1Il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15">
      <c r="A45" s="48"/>
      <c r="B45" s="1250" t="s">
        <v>11</v>
      </c>
      <c r="C45" s="1251"/>
      <c r="D45" s="58"/>
      <c r="E45" s="1256" t="s">
        <v>12</v>
      </c>
      <c r="F45" s="1256"/>
      <c r="G45" s="1256"/>
      <c r="H45" s="1256"/>
      <c r="I45" s="1256"/>
      <c r="J45" s="1257"/>
      <c r="K45" s="59">
        <v>1150</v>
      </c>
      <c r="L45" s="60">
        <v>1172</v>
      </c>
      <c r="M45" s="60">
        <v>1166</v>
      </c>
      <c r="N45" s="60">
        <v>1167</v>
      </c>
      <c r="O45" s="61">
        <v>1138</v>
      </c>
      <c r="P45" s="48"/>
      <c r="Q45" s="48"/>
      <c r="R45" s="48"/>
      <c r="S45" s="48"/>
      <c r="T45" s="48"/>
      <c r="U45" s="48"/>
    </row>
    <row r="46" spans="1:21" ht="30.75" customHeight="1" x14ac:dyDescent="0.15">
      <c r="A46" s="48"/>
      <c r="B46" s="1252"/>
      <c r="C46" s="1253"/>
      <c r="D46" s="62"/>
      <c r="E46" s="1258" t="s">
        <v>13</v>
      </c>
      <c r="F46" s="1258"/>
      <c r="G46" s="1258"/>
      <c r="H46" s="1258"/>
      <c r="I46" s="1258"/>
      <c r="J46" s="1259"/>
      <c r="K46" s="63" t="s">
        <v>505</v>
      </c>
      <c r="L46" s="64" t="s">
        <v>505</v>
      </c>
      <c r="M46" s="64" t="s">
        <v>505</v>
      </c>
      <c r="N46" s="64" t="s">
        <v>505</v>
      </c>
      <c r="O46" s="65" t="s">
        <v>505</v>
      </c>
      <c r="P46" s="48"/>
      <c r="Q46" s="48"/>
      <c r="R46" s="48"/>
      <c r="S46" s="48"/>
      <c r="T46" s="48"/>
      <c r="U46" s="48"/>
    </row>
    <row r="47" spans="1:21" ht="30.75" customHeight="1" x14ac:dyDescent="0.15">
      <c r="A47" s="48"/>
      <c r="B47" s="1252"/>
      <c r="C47" s="1253"/>
      <c r="D47" s="62"/>
      <c r="E47" s="1258" t="s">
        <v>14</v>
      </c>
      <c r="F47" s="1258"/>
      <c r="G47" s="1258"/>
      <c r="H47" s="1258"/>
      <c r="I47" s="1258"/>
      <c r="J47" s="1259"/>
      <c r="K47" s="63" t="s">
        <v>505</v>
      </c>
      <c r="L47" s="64" t="s">
        <v>505</v>
      </c>
      <c r="M47" s="64" t="s">
        <v>505</v>
      </c>
      <c r="N47" s="64" t="s">
        <v>505</v>
      </c>
      <c r="O47" s="65" t="s">
        <v>505</v>
      </c>
      <c r="P47" s="48"/>
      <c r="Q47" s="48"/>
      <c r="R47" s="48"/>
      <c r="S47" s="48"/>
      <c r="T47" s="48"/>
      <c r="U47" s="48"/>
    </row>
    <row r="48" spans="1:21" ht="30.75" customHeight="1" x14ac:dyDescent="0.15">
      <c r="A48" s="48"/>
      <c r="B48" s="1252"/>
      <c r="C48" s="1253"/>
      <c r="D48" s="62"/>
      <c r="E48" s="1258" t="s">
        <v>15</v>
      </c>
      <c r="F48" s="1258"/>
      <c r="G48" s="1258"/>
      <c r="H48" s="1258"/>
      <c r="I48" s="1258"/>
      <c r="J48" s="1259"/>
      <c r="K48" s="63">
        <v>288</v>
      </c>
      <c r="L48" s="64">
        <v>335</v>
      </c>
      <c r="M48" s="64">
        <v>407</v>
      </c>
      <c r="N48" s="64">
        <v>475</v>
      </c>
      <c r="O48" s="65">
        <v>548</v>
      </c>
      <c r="P48" s="48"/>
      <c r="Q48" s="48"/>
      <c r="R48" s="48"/>
      <c r="S48" s="48"/>
      <c r="T48" s="48"/>
      <c r="U48" s="48"/>
    </row>
    <row r="49" spans="1:21" ht="30.75" customHeight="1" x14ac:dyDescent="0.15">
      <c r="A49" s="48"/>
      <c r="B49" s="1252"/>
      <c r="C49" s="1253"/>
      <c r="D49" s="62"/>
      <c r="E49" s="1258" t="s">
        <v>16</v>
      </c>
      <c r="F49" s="1258"/>
      <c r="G49" s="1258"/>
      <c r="H49" s="1258"/>
      <c r="I49" s="1258"/>
      <c r="J49" s="1259"/>
      <c r="K49" s="63">
        <v>213</v>
      </c>
      <c r="L49" s="64">
        <v>225</v>
      </c>
      <c r="M49" s="64">
        <v>246</v>
      </c>
      <c r="N49" s="64">
        <v>235</v>
      </c>
      <c r="O49" s="65">
        <v>246</v>
      </c>
      <c r="P49" s="48"/>
      <c r="Q49" s="48"/>
      <c r="R49" s="48"/>
      <c r="S49" s="48"/>
      <c r="T49" s="48"/>
      <c r="U49" s="48"/>
    </row>
    <row r="50" spans="1:21" ht="30.75" customHeight="1" x14ac:dyDescent="0.15">
      <c r="A50" s="48"/>
      <c r="B50" s="1252"/>
      <c r="C50" s="1253"/>
      <c r="D50" s="62"/>
      <c r="E50" s="1258" t="s">
        <v>17</v>
      </c>
      <c r="F50" s="1258"/>
      <c r="G50" s="1258"/>
      <c r="H50" s="1258"/>
      <c r="I50" s="1258"/>
      <c r="J50" s="1259"/>
      <c r="K50" s="63" t="s">
        <v>505</v>
      </c>
      <c r="L50" s="64" t="s">
        <v>505</v>
      </c>
      <c r="M50" s="64" t="s">
        <v>505</v>
      </c>
      <c r="N50" s="64" t="s">
        <v>505</v>
      </c>
      <c r="O50" s="65" t="s">
        <v>505</v>
      </c>
      <c r="P50" s="48"/>
      <c r="Q50" s="48"/>
      <c r="R50" s="48"/>
      <c r="S50" s="48"/>
      <c r="T50" s="48"/>
      <c r="U50" s="48"/>
    </row>
    <row r="51" spans="1:21" ht="30.75" customHeight="1" x14ac:dyDescent="0.15">
      <c r="A51" s="48"/>
      <c r="B51" s="1254"/>
      <c r="C51" s="1255"/>
      <c r="D51" s="66"/>
      <c r="E51" s="1258" t="s">
        <v>18</v>
      </c>
      <c r="F51" s="1258"/>
      <c r="G51" s="1258"/>
      <c r="H51" s="1258"/>
      <c r="I51" s="1258"/>
      <c r="J51" s="1259"/>
      <c r="K51" s="63" t="s">
        <v>505</v>
      </c>
      <c r="L51" s="64" t="s">
        <v>505</v>
      </c>
      <c r="M51" s="64" t="s">
        <v>505</v>
      </c>
      <c r="N51" s="64" t="s">
        <v>505</v>
      </c>
      <c r="O51" s="65" t="s">
        <v>505</v>
      </c>
      <c r="P51" s="48"/>
      <c r="Q51" s="48"/>
      <c r="R51" s="48"/>
      <c r="S51" s="48"/>
      <c r="T51" s="48"/>
      <c r="U51" s="48"/>
    </row>
    <row r="52" spans="1:21" ht="30.75" customHeight="1" x14ac:dyDescent="0.15">
      <c r="A52" s="48"/>
      <c r="B52" s="1260" t="s">
        <v>19</v>
      </c>
      <c r="C52" s="1261"/>
      <c r="D52" s="66"/>
      <c r="E52" s="1258" t="s">
        <v>20</v>
      </c>
      <c r="F52" s="1258"/>
      <c r="G52" s="1258"/>
      <c r="H52" s="1258"/>
      <c r="I52" s="1258"/>
      <c r="J52" s="1259"/>
      <c r="K52" s="63">
        <v>1371</v>
      </c>
      <c r="L52" s="64">
        <v>1435</v>
      </c>
      <c r="M52" s="64">
        <v>1484</v>
      </c>
      <c r="N52" s="64">
        <v>1519</v>
      </c>
      <c r="O52" s="65">
        <v>1528</v>
      </c>
      <c r="P52" s="48"/>
      <c r="Q52" s="48"/>
      <c r="R52" s="48"/>
      <c r="S52" s="48"/>
      <c r="T52" s="48"/>
      <c r="U52" s="48"/>
    </row>
    <row r="53" spans="1:21" ht="30.75" customHeight="1" thickBot="1" x14ac:dyDescent="0.2">
      <c r="A53" s="48"/>
      <c r="B53" s="1262" t="s">
        <v>21</v>
      </c>
      <c r="C53" s="1263"/>
      <c r="D53" s="67"/>
      <c r="E53" s="1264" t="s">
        <v>22</v>
      </c>
      <c r="F53" s="1264"/>
      <c r="G53" s="1264"/>
      <c r="H53" s="1264"/>
      <c r="I53" s="1264"/>
      <c r="J53" s="1265"/>
      <c r="K53" s="68">
        <v>280</v>
      </c>
      <c r="L53" s="69">
        <v>297</v>
      </c>
      <c r="M53" s="69">
        <v>335</v>
      </c>
      <c r="N53" s="69">
        <v>358</v>
      </c>
      <c r="O53" s="70">
        <v>404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560</v>
      </c>
      <c r="P55" s="48"/>
      <c r="Q55" s="48"/>
      <c r="R55" s="48"/>
      <c r="S55" s="48"/>
      <c r="T55" s="48"/>
      <c r="U55" s="48"/>
    </row>
    <row r="56" spans="1:21" ht="31.5" customHeight="1" thickBot="1" x14ac:dyDescent="0.2">
      <c r="A56" s="48"/>
      <c r="B56" s="76"/>
      <c r="C56" s="77"/>
      <c r="D56" s="77"/>
      <c r="E56" s="78"/>
      <c r="F56" s="78"/>
      <c r="G56" s="78"/>
      <c r="H56" s="78"/>
      <c r="I56" s="78"/>
      <c r="J56" s="79" t="s">
        <v>2</v>
      </c>
      <c r="K56" s="80" t="s">
        <v>561</v>
      </c>
      <c r="L56" s="81" t="s">
        <v>562</v>
      </c>
      <c r="M56" s="81" t="s">
        <v>563</v>
      </c>
      <c r="N56" s="81" t="s">
        <v>564</v>
      </c>
      <c r="O56" s="82" t="s">
        <v>565</v>
      </c>
      <c r="P56" s="48"/>
      <c r="Q56" s="48"/>
      <c r="R56" s="48"/>
      <c r="S56" s="48"/>
      <c r="T56" s="48"/>
      <c r="U56" s="48"/>
    </row>
    <row r="57" spans="1:21" ht="31.5" customHeight="1" x14ac:dyDescent="0.15">
      <c r="B57" s="1266" t="s">
        <v>25</v>
      </c>
      <c r="C57" s="1267"/>
      <c r="D57" s="1270" t="s">
        <v>26</v>
      </c>
      <c r="E57" s="1271"/>
      <c r="F57" s="1271"/>
      <c r="G57" s="1271"/>
      <c r="H57" s="1271"/>
      <c r="I57" s="1271"/>
      <c r="J57" s="1272"/>
      <c r="K57" s="83"/>
      <c r="L57" s="84"/>
      <c r="M57" s="84"/>
      <c r="N57" s="84"/>
      <c r="O57" s="85"/>
    </row>
    <row r="58" spans="1:21" ht="31.5" customHeight="1" thickBot="1" x14ac:dyDescent="0.2">
      <c r="B58" s="1268"/>
      <c r="C58" s="1269"/>
      <c r="D58" s="1273" t="s">
        <v>27</v>
      </c>
      <c r="E58" s="1274"/>
      <c r="F58" s="1274"/>
      <c r="G58" s="1274"/>
      <c r="H58" s="1274"/>
      <c r="I58" s="1274"/>
      <c r="J58" s="1275"/>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V7/fHMBrLqrsunsqHtldV5hXdkvEx5TdVbCTF0c3eEo7ehZu1dJBfLa0+39/hCeSeESXXHu1kOoWC4qpecgW9Q==" saltValue="5HHIy5Elh9Zr4iszzzVYz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546</v>
      </c>
      <c r="J40" s="100" t="s">
        <v>547</v>
      </c>
      <c r="K40" s="100" t="s">
        <v>548</v>
      </c>
      <c r="L40" s="100" t="s">
        <v>549</v>
      </c>
      <c r="M40" s="101" t="s">
        <v>550</v>
      </c>
    </row>
    <row r="41" spans="2:13" ht="27.75" customHeight="1" x14ac:dyDescent="0.15">
      <c r="B41" s="1276" t="s">
        <v>30</v>
      </c>
      <c r="C41" s="1277"/>
      <c r="D41" s="102"/>
      <c r="E41" s="1282" t="s">
        <v>31</v>
      </c>
      <c r="F41" s="1282"/>
      <c r="G41" s="1282"/>
      <c r="H41" s="1283"/>
      <c r="I41" s="103">
        <v>7927</v>
      </c>
      <c r="J41" s="104">
        <v>7400</v>
      </c>
      <c r="K41" s="104">
        <v>6879</v>
      </c>
      <c r="L41" s="104">
        <v>6493</v>
      </c>
      <c r="M41" s="105">
        <v>6294</v>
      </c>
    </row>
    <row r="42" spans="2:13" ht="27.75" customHeight="1" x14ac:dyDescent="0.15">
      <c r="B42" s="1278"/>
      <c r="C42" s="1279"/>
      <c r="D42" s="106"/>
      <c r="E42" s="1284" t="s">
        <v>32</v>
      </c>
      <c r="F42" s="1284"/>
      <c r="G42" s="1284"/>
      <c r="H42" s="1285"/>
      <c r="I42" s="107">
        <v>0</v>
      </c>
      <c r="J42" s="108">
        <v>0</v>
      </c>
      <c r="K42" s="108">
        <v>0</v>
      </c>
      <c r="L42" s="108">
        <v>0</v>
      </c>
      <c r="M42" s="109">
        <v>0</v>
      </c>
    </row>
    <row r="43" spans="2:13" ht="27.75" customHeight="1" x14ac:dyDescent="0.15">
      <c r="B43" s="1278"/>
      <c r="C43" s="1279"/>
      <c r="D43" s="106"/>
      <c r="E43" s="1284" t="s">
        <v>33</v>
      </c>
      <c r="F43" s="1284"/>
      <c r="G43" s="1284"/>
      <c r="H43" s="1285"/>
      <c r="I43" s="107">
        <v>9154</v>
      </c>
      <c r="J43" s="108">
        <v>10227</v>
      </c>
      <c r="K43" s="108">
        <v>11005</v>
      </c>
      <c r="L43" s="108">
        <v>11553</v>
      </c>
      <c r="M43" s="109">
        <v>12050</v>
      </c>
    </row>
    <row r="44" spans="2:13" ht="27.75" customHeight="1" x14ac:dyDescent="0.15">
      <c r="B44" s="1278"/>
      <c r="C44" s="1279"/>
      <c r="D44" s="106"/>
      <c r="E44" s="1284" t="s">
        <v>34</v>
      </c>
      <c r="F44" s="1284"/>
      <c r="G44" s="1284"/>
      <c r="H44" s="1285"/>
      <c r="I44" s="107">
        <v>3295</v>
      </c>
      <c r="J44" s="108">
        <v>1796</v>
      </c>
      <c r="K44" s="108">
        <v>1656</v>
      </c>
      <c r="L44" s="108">
        <v>1575</v>
      </c>
      <c r="M44" s="109">
        <v>1507</v>
      </c>
    </row>
    <row r="45" spans="2:13" ht="27.75" customHeight="1" x14ac:dyDescent="0.15">
      <c r="B45" s="1278"/>
      <c r="C45" s="1279"/>
      <c r="D45" s="106"/>
      <c r="E45" s="1284" t="s">
        <v>35</v>
      </c>
      <c r="F45" s="1284"/>
      <c r="G45" s="1284"/>
      <c r="H45" s="1285"/>
      <c r="I45" s="107">
        <v>558</v>
      </c>
      <c r="J45" s="108">
        <v>543</v>
      </c>
      <c r="K45" s="108">
        <v>429</v>
      </c>
      <c r="L45" s="108">
        <v>301</v>
      </c>
      <c r="M45" s="109">
        <v>228</v>
      </c>
    </row>
    <row r="46" spans="2:13" ht="27.75" customHeight="1" x14ac:dyDescent="0.15">
      <c r="B46" s="1278"/>
      <c r="C46" s="1279"/>
      <c r="D46" s="110"/>
      <c r="E46" s="1284" t="s">
        <v>36</v>
      </c>
      <c r="F46" s="1284"/>
      <c r="G46" s="1284"/>
      <c r="H46" s="1285"/>
      <c r="I46" s="107" t="s">
        <v>505</v>
      </c>
      <c r="J46" s="108" t="s">
        <v>505</v>
      </c>
      <c r="K46" s="108" t="s">
        <v>505</v>
      </c>
      <c r="L46" s="108" t="s">
        <v>505</v>
      </c>
      <c r="M46" s="109" t="s">
        <v>505</v>
      </c>
    </row>
    <row r="47" spans="2:13" ht="27.75" customHeight="1" x14ac:dyDescent="0.15">
      <c r="B47" s="1278"/>
      <c r="C47" s="1279"/>
      <c r="D47" s="111"/>
      <c r="E47" s="1286" t="s">
        <v>37</v>
      </c>
      <c r="F47" s="1287"/>
      <c r="G47" s="1287"/>
      <c r="H47" s="1288"/>
      <c r="I47" s="107" t="s">
        <v>505</v>
      </c>
      <c r="J47" s="108" t="s">
        <v>505</v>
      </c>
      <c r="K47" s="108" t="s">
        <v>505</v>
      </c>
      <c r="L47" s="108" t="s">
        <v>505</v>
      </c>
      <c r="M47" s="109" t="s">
        <v>505</v>
      </c>
    </row>
    <row r="48" spans="2:13" ht="27.75" customHeight="1" x14ac:dyDescent="0.15">
      <c r="B48" s="1278"/>
      <c r="C48" s="1279"/>
      <c r="D48" s="106"/>
      <c r="E48" s="1284" t="s">
        <v>38</v>
      </c>
      <c r="F48" s="1284"/>
      <c r="G48" s="1284"/>
      <c r="H48" s="1285"/>
      <c r="I48" s="107" t="s">
        <v>505</v>
      </c>
      <c r="J48" s="108" t="s">
        <v>505</v>
      </c>
      <c r="K48" s="108" t="s">
        <v>505</v>
      </c>
      <c r="L48" s="108" t="s">
        <v>505</v>
      </c>
      <c r="M48" s="109" t="s">
        <v>505</v>
      </c>
    </row>
    <row r="49" spans="2:13" ht="27.75" customHeight="1" x14ac:dyDescent="0.15">
      <c r="B49" s="1280"/>
      <c r="C49" s="1281"/>
      <c r="D49" s="106"/>
      <c r="E49" s="1284" t="s">
        <v>39</v>
      </c>
      <c r="F49" s="1284"/>
      <c r="G49" s="1284"/>
      <c r="H49" s="1285"/>
      <c r="I49" s="107" t="s">
        <v>505</v>
      </c>
      <c r="J49" s="108" t="s">
        <v>505</v>
      </c>
      <c r="K49" s="108" t="s">
        <v>505</v>
      </c>
      <c r="L49" s="108" t="s">
        <v>505</v>
      </c>
      <c r="M49" s="109" t="s">
        <v>505</v>
      </c>
    </row>
    <row r="50" spans="2:13" ht="27.75" customHeight="1" x14ac:dyDescent="0.15">
      <c r="B50" s="1289" t="s">
        <v>40</v>
      </c>
      <c r="C50" s="1290"/>
      <c r="D50" s="112"/>
      <c r="E50" s="1284" t="s">
        <v>41</v>
      </c>
      <c r="F50" s="1284"/>
      <c r="G50" s="1284"/>
      <c r="H50" s="1285"/>
      <c r="I50" s="107">
        <v>5695</v>
      </c>
      <c r="J50" s="108">
        <v>5957</v>
      </c>
      <c r="K50" s="108">
        <v>6401</v>
      </c>
      <c r="L50" s="108">
        <v>6617</v>
      </c>
      <c r="M50" s="109">
        <v>7058</v>
      </c>
    </row>
    <row r="51" spans="2:13" ht="27.75" customHeight="1" x14ac:dyDescent="0.15">
      <c r="B51" s="1278"/>
      <c r="C51" s="1279"/>
      <c r="D51" s="106"/>
      <c r="E51" s="1284" t="s">
        <v>42</v>
      </c>
      <c r="F51" s="1284"/>
      <c r="G51" s="1284"/>
      <c r="H51" s="1285"/>
      <c r="I51" s="107">
        <v>148</v>
      </c>
      <c r="J51" s="108">
        <v>107</v>
      </c>
      <c r="K51" s="108">
        <v>84</v>
      </c>
      <c r="L51" s="108">
        <v>67</v>
      </c>
      <c r="M51" s="109">
        <v>52</v>
      </c>
    </row>
    <row r="52" spans="2:13" ht="27.75" customHeight="1" x14ac:dyDescent="0.15">
      <c r="B52" s="1280"/>
      <c r="C52" s="1281"/>
      <c r="D52" s="106"/>
      <c r="E52" s="1284" t="s">
        <v>43</v>
      </c>
      <c r="F52" s="1284"/>
      <c r="G52" s="1284"/>
      <c r="H52" s="1285"/>
      <c r="I52" s="107">
        <v>15392</v>
      </c>
      <c r="J52" s="108">
        <v>15425</v>
      </c>
      <c r="K52" s="108">
        <v>15386</v>
      </c>
      <c r="L52" s="108">
        <v>15615</v>
      </c>
      <c r="M52" s="109">
        <v>15966</v>
      </c>
    </row>
    <row r="53" spans="2:13" ht="27.75" customHeight="1" thickBot="1" x14ac:dyDescent="0.2">
      <c r="B53" s="1291" t="s">
        <v>44</v>
      </c>
      <c r="C53" s="1292"/>
      <c r="D53" s="113"/>
      <c r="E53" s="1293" t="s">
        <v>45</v>
      </c>
      <c r="F53" s="1293"/>
      <c r="G53" s="1293"/>
      <c r="H53" s="1294"/>
      <c r="I53" s="114">
        <v>-300</v>
      </c>
      <c r="J53" s="115">
        <v>-1523</v>
      </c>
      <c r="K53" s="115">
        <v>-1903</v>
      </c>
      <c r="L53" s="115">
        <v>-2377</v>
      </c>
      <c r="M53" s="116">
        <v>-2996</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CV2uz+18k4Hsxmh/ZL1AE45k80V+576oM/Pn8DRVa6dveTtknyTjRstdUu+2dJguJylQxUYbLMRX4N0vgr7NIw==" saltValue="TpF1sVMbe5e9bo1uyYoRe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548</v>
      </c>
      <c r="G54" s="125" t="s">
        <v>549</v>
      </c>
      <c r="H54" s="126" t="s">
        <v>550</v>
      </c>
    </row>
    <row r="55" spans="2:8" ht="52.5" customHeight="1" x14ac:dyDescent="0.15">
      <c r="B55" s="127"/>
      <c r="C55" s="1303" t="s">
        <v>48</v>
      </c>
      <c r="D55" s="1303"/>
      <c r="E55" s="1304"/>
      <c r="F55" s="128">
        <v>1519</v>
      </c>
      <c r="G55" s="128">
        <v>1473</v>
      </c>
      <c r="H55" s="129">
        <v>1625</v>
      </c>
    </row>
    <row r="56" spans="2:8" ht="52.5" customHeight="1" x14ac:dyDescent="0.15">
      <c r="B56" s="130"/>
      <c r="C56" s="1305" t="s">
        <v>49</v>
      </c>
      <c r="D56" s="1305"/>
      <c r="E56" s="1306"/>
      <c r="F56" s="131">
        <v>2040</v>
      </c>
      <c r="G56" s="131">
        <v>2040</v>
      </c>
      <c r="H56" s="132">
        <v>2241</v>
      </c>
    </row>
    <row r="57" spans="2:8" ht="53.25" customHeight="1" x14ac:dyDescent="0.15">
      <c r="B57" s="130"/>
      <c r="C57" s="1307" t="s">
        <v>50</v>
      </c>
      <c r="D57" s="1307"/>
      <c r="E57" s="1308"/>
      <c r="F57" s="133">
        <v>2534</v>
      </c>
      <c r="G57" s="133">
        <v>2796</v>
      </c>
      <c r="H57" s="134">
        <v>2884</v>
      </c>
    </row>
    <row r="58" spans="2:8" ht="45.75" customHeight="1" x14ac:dyDescent="0.15">
      <c r="B58" s="135"/>
      <c r="C58" s="1295" t="s">
        <v>583</v>
      </c>
      <c r="D58" s="1296"/>
      <c r="E58" s="1297"/>
      <c r="F58" s="136">
        <v>1073</v>
      </c>
      <c r="G58" s="136">
        <v>1136</v>
      </c>
      <c r="H58" s="137">
        <v>1358</v>
      </c>
    </row>
    <row r="59" spans="2:8" ht="45.75" customHeight="1" x14ac:dyDescent="0.15">
      <c r="B59" s="135"/>
      <c r="C59" s="1295" t="s">
        <v>584</v>
      </c>
      <c r="D59" s="1296"/>
      <c r="E59" s="1297"/>
      <c r="F59" s="136">
        <v>711</v>
      </c>
      <c r="G59" s="136">
        <v>711</v>
      </c>
      <c r="H59" s="137">
        <v>711</v>
      </c>
    </row>
    <row r="60" spans="2:8" ht="45.75" customHeight="1" x14ac:dyDescent="0.15">
      <c r="B60" s="135"/>
      <c r="C60" s="1295" t="s">
        <v>585</v>
      </c>
      <c r="D60" s="1296"/>
      <c r="E60" s="1297"/>
      <c r="F60" s="136">
        <v>299</v>
      </c>
      <c r="G60" s="136">
        <v>299</v>
      </c>
      <c r="H60" s="137">
        <v>299</v>
      </c>
    </row>
    <row r="61" spans="2:8" ht="45.75" customHeight="1" x14ac:dyDescent="0.15">
      <c r="B61" s="135"/>
      <c r="C61" s="1295" t="s">
        <v>586</v>
      </c>
      <c r="D61" s="1296"/>
      <c r="E61" s="1297"/>
      <c r="F61" s="136">
        <v>209</v>
      </c>
      <c r="G61" s="136">
        <v>409</v>
      </c>
      <c r="H61" s="137">
        <v>225</v>
      </c>
    </row>
    <row r="62" spans="2:8" ht="45.75" customHeight="1" thickBot="1" x14ac:dyDescent="0.2">
      <c r="B62" s="138"/>
      <c r="C62" s="1298" t="s">
        <v>587</v>
      </c>
      <c r="D62" s="1299"/>
      <c r="E62" s="1300"/>
      <c r="F62" s="139">
        <v>201</v>
      </c>
      <c r="G62" s="139">
        <v>201</v>
      </c>
      <c r="H62" s="140">
        <v>251</v>
      </c>
    </row>
    <row r="63" spans="2:8" ht="52.5" customHeight="1" thickBot="1" x14ac:dyDescent="0.2">
      <c r="B63" s="141"/>
      <c r="C63" s="1301" t="s">
        <v>51</v>
      </c>
      <c r="D63" s="1301"/>
      <c r="E63" s="1302"/>
      <c r="F63" s="142">
        <v>6093</v>
      </c>
      <c r="G63" s="142">
        <v>6309</v>
      </c>
      <c r="H63" s="143">
        <v>6750</v>
      </c>
    </row>
    <row r="64" spans="2:8" ht="15" customHeight="1" x14ac:dyDescent="0.15"/>
  </sheetData>
  <sheetProtection algorithmName="SHA-512" hashValue="vhsCdXWY19lpG5p8bFtP4IlFDRfxkBBnEMI0wEZ25QJ22AEM3FLGe1IKZW+/kQPkLdpMvk0n6/0U1EuCUPqypw==" saltValue="kBvFKFoHyhp7qZNoTs1Dk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588</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588</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589</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590</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09" t="s">
        <v>591</v>
      </c>
      <c r="AO43" s="1310"/>
      <c r="AP43" s="1310"/>
      <c r="AQ43" s="1310"/>
      <c r="AR43" s="1310"/>
      <c r="AS43" s="1310"/>
      <c r="AT43" s="1310"/>
      <c r="AU43" s="1310"/>
      <c r="AV43" s="1310"/>
      <c r="AW43" s="1310"/>
      <c r="AX43" s="1310"/>
      <c r="AY43" s="1310"/>
      <c r="AZ43" s="1310"/>
      <c r="BA43" s="1310"/>
      <c r="BB43" s="1310"/>
      <c r="BC43" s="1310"/>
      <c r="BD43" s="1310"/>
      <c r="BE43" s="1310"/>
      <c r="BF43" s="1310"/>
      <c r="BG43" s="1310"/>
      <c r="BH43" s="1310"/>
      <c r="BI43" s="1310"/>
      <c r="BJ43" s="1310"/>
      <c r="BK43" s="1310"/>
      <c r="BL43" s="1310"/>
      <c r="BM43" s="1310"/>
      <c r="BN43" s="1310"/>
      <c r="BO43" s="1310"/>
      <c r="BP43" s="1310"/>
      <c r="BQ43" s="1310"/>
      <c r="BR43" s="1310"/>
      <c r="BS43" s="1310"/>
      <c r="BT43" s="1310"/>
      <c r="BU43" s="1310"/>
      <c r="BV43" s="1310"/>
      <c r="BW43" s="1310"/>
      <c r="BX43" s="1310"/>
      <c r="BY43" s="1310"/>
      <c r="BZ43" s="1310"/>
      <c r="CA43" s="1310"/>
      <c r="CB43" s="1310"/>
      <c r="CC43" s="1310"/>
      <c r="CD43" s="1310"/>
      <c r="CE43" s="1310"/>
      <c r="CF43" s="1310"/>
      <c r="CG43" s="1310"/>
      <c r="CH43" s="1310"/>
      <c r="CI43" s="1310"/>
      <c r="CJ43" s="1310"/>
      <c r="CK43" s="1310"/>
      <c r="CL43" s="1310"/>
      <c r="CM43" s="1310"/>
      <c r="CN43" s="1310"/>
      <c r="CO43" s="1310"/>
      <c r="CP43" s="1310"/>
      <c r="CQ43" s="1310"/>
      <c r="CR43" s="1310"/>
      <c r="CS43" s="1310"/>
      <c r="CT43" s="1310"/>
      <c r="CU43" s="1310"/>
      <c r="CV43" s="1310"/>
      <c r="CW43" s="1310"/>
      <c r="CX43" s="1310"/>
      <c r="CY43" s="1310"/>
      <c r="CZ43" s="1310"/>
      <c r="DA43" s="1310"/>
      <c r="DB43" s="1310"/>
      <c r="DC43" s="1311"/>
    </row>
    <row r="44" spans="2:109" x14ac:dyDescent="0.15">
      <c r="B44" s="395"/>
      <c r="AN44" s="1312"/>
      <c r="AO44" s="1313"/>
      <c r="AP44" s="1313"/>
      <c r="AQ44" s="1313"/>
      <c r="AR44" s="1313"/>
      <c r="AS44" s="1313"/>
      <c r="AT44" s="1313"/>
      <c r="AU44" s="1313"/>
      <c r="AV44" s="1313"/>
      <c r="AW44" s="1313"/>
      <c r="AX44" s="1313"/>
      <c r="AY44" s="1313"/>
      <c r="AZ44" s="1313"/>
      <c r="BA44" s="1313"/>
      <c r="BB44" s="1313"/>
      <c r="BC44" s="1313"/>
      <c r="BD44" s="1313"/>
      <c r="BE44" s="1313"/>
      <c r="BF44" s="1313"/>
      <c r="BG44" s="1313"/>
      <c r="BH44" s="1313"/>
      <c r="BI44" s="1313"/>
      <c r="BJ44" s="1313"/>
      <c r="BK44" s="1313"/>
      <c r="BL44" s="1313"/>
      <c r="BM44" s="1313"/>
      <c r="BN44" s="1313"/>
      <c r="BO44" s="1313"/>
      <c r="BP44" s="1313"/>
      <c r="BQ44" s="1313"/>
      <c r="BR44" s="1313"/>
      <c r="BS44" s="1313"/>
      <c r="BT44" s="1313"/>
      <c r="BU44" s="1313"/>
      <c r="BV44" s="1313"/>
      <c r="BW44" s="1313"/>
      <c r="BX44" s="1313"/>
      <c r="BY44" s="1313"/>
      <c r="BZ44" s="1313"/>
      <c r="CA44" s="1313"/>
      <c r="CB44" s="1313"/>
      <c r="CC44" s="1313"/>
      <c r="CD44" s="1313"/>
      <c r="CE44" s="1313"/>
      <c r="CF44" s="1313"/>
      <c r="CG44" s="1313"/>
      <c r="CH44" s="1313"/>
      <c r="CI44" s="1313"/>
      <c r="CJ44" s="1313"/>
      <c r="CK44" s="1313"/>
      <c r="CL44" s="1313"/>
      <c r="CM44" s="1313"/>
      <c r="CN44" s="1313"/>
      <c r="CO44" s="1313"/>
      <c r="CP44" s="1313"/>
      <c r="CQ44" s="1313"/>
      <c r="CR44" s="1313"/>
      <c r="CS44" s="1313"/>
      <c r="CT44" s="1313"/>
      <c r="CU44" s="1313"/>
      <c r="CV44" s="1313"/>
      <c r="CW44" s="1313"/>
      <c r="CX44" s="1313"/>
      <c r="CY44" s="1313"/>
      <c r="CZ44" s="1313"/>
      <c r="DA44" s="1313"/>
      <c r="DB44" s="1313"/>
      <c r="DC44" s="1314"/>
    </row>
    <row r="45" spans="2:109" x14ac:dyDescent="0.15">
      <c r="B45" s="395"/>
      <c r="AN45" s="1312"/>
      <c r="AO45" s="1313"/>
      <c r="AP45" s="1313"/>
      <c r="AQ45" s="1313"/>
      <c r="AR45" s="1313"/>
      <c r="AS45" s="1313"/>
      <c r="AT45" s="1313"/>
      <c r="AU45" s="1313"/>
      <c r="AV45" s="1313"/>
      <c r="AW45" s="1313"/>
      <c r="AX45" s="1313"/>
      <c r="AY45" s="1313"/>
      <c r="AZ45" s="1313"/>
      <c r="BA45" s="1313"/>
      <c r="BB45" s="1313"/>
      <c r="BC45" s="1313"/>
      <c r="BD45" s="1313"/>
      <c r="BE45" s="1313"/>
      <c r="BF45" s="1313"/>
      <c r="BG45" s="1313"/>
      <c r="BH45" s="1313"/>
      <c r="BI45" s="1313"/>
      <c r="BJ45" s="1313"/>
      <c r="BK45" s="1313"/>
      <c r="BL45" s="1313"/>
      <c r="BM45" s="1313"/>
      <c r="BN45" s="1313"/>
      <c r="BO45" s="1313"/>
      <c r="BP45" s="1313"/>
      <c r="BQ45" s="1313"/>
      <c r="BR45" s="1313"/>
      <c r="BS45" s="1313"/>
      <c r="BT45" s="1313"/>
      <c r="BU45" s="1313"/>
      <c r="BV45" s="1313"/>
      <c r="BW45" s="1313"/>
      <c r="BX45" s="1313"/>
      <c r="BY45" s="1313"/>
      <c r="BZ45" s="1313"/>
      <c r="CA45" s="1313"/>
      <c r="CB45" s="1313"/>
      <c r="CC45" s="1313"/>
      <c r="CD45" s="1313"/>
      <c r="CE45" s="1313"/>
      <c r="CF45" s="1313"/>
      <c r="CG45" s="1313"/>
      <c r="CH45" s="1313"/>
      <c r="CI45" s="1313"/>
      <c r="CJ45" s="1313"/>
      <c r="CK45" s="1313"/>
      <c r="CL45" s="1313"/>
      <c r="CM45" s="1313"/>
      <c r="CN45" s="1313"/>
      <c r="CO45" s="1313"/>
      <c r="CP45" s="1313"/>
      <c r="CQ45" s="1313"/>
      <c r="CR45" s="1313"/>
      <c r="CS45" s="1313"/>
      <c r="CT45" s="1313"/>
      <c r="CU45" s="1313"/>
      <c r="CV45" s="1313"/>
      <c r="CW45" s="1313"/>
      <c r="CX45" s="1313"/>
      <c r="CY45" s="1313"/>
      <c r="CZ45" s="1313"/>
      <c r="DA45" s="1313"/>
      <c r="DB45" s="1313"/>
      <c r="DC45" s="1314"/>
    </row>
    <row r="46" spans="2:109" x14ac:dyDescent="0.15">
      <c r="B46" s="395"/>
      <c r="AN46" s="1312"/>
      <c r="AO46" s="1313"/>
      <c r="AP46" s="1313"/>
      <c r="AQ46" s="1313"/>
      <c r="AR46" s="1313"/>
      <c r="AS46" s="1313"/>
      <c r="AT46" s="1313"/>
      <c r="AU46" s="1313"/>
      <c r="AV46" s="1313"/>
      <c r="AW46" s="1313"/>
      <c r="AX46" s="1313"/>
      <c r="AY46" s="1313"/>
      <c r="AZ46" s="1313"/>
      <c r="BA46" s="1313"/>
      <c r="BB46" s="1313"/>
      <c r="BC46" s="1313"/>
      <c r="BD46" s="1313"/>
      <c r="BE46" s="1313"/>
      <c r="BF46" s="1313"/>
      <c r="BG46" s="1313"/>
      <c r="BH46" s="1313"/>
      <c r="BI46" s="1313"/>
      <c r="BJ46" s="1313"/>
      <c r="BK46" s="1313"/>
      <c r="BL46" s="1313"/>
      <c r="BM46" s="1313"/>
      <c r="BN46" s="1313"/>
      <c r="BO46" s="1313"/>
      <c r="BP46" s="1313"/>
      <c r="BQ46" s="1313"/>
      <c r="BR46" s="1313"/>
      <c r="BS46" s="1313"/>
      <c r="BT46" s="1313"/>
      <c r="BU46" s="1313"/>
      <c r="BV46" s="1313"/>
      <c r="BW46" s="1313"/>
      <c r="BX46" s="1313"/>
      <c r="BY46" s="1313"/>
      <c r="BZ46" s="1313"/>
      <c r="CA46" s="1313"/>
      <c r="CB46" s="1313"/>
      <c r="CC46" s="1313"/>
      <c r="CD46" s="1313"/>
      <c r="CE46" s="1313"/>
      <c r="CF46" s="1313"/>
      <c r="CG46" s="1313"/>
      <c r="CH46" s="1313"/>
      <c r="CI46" s="1313"/>
      <c r="CJ46" s="1313"/>
      <c r="CK46" s="1313"/>
      <c r="CL46" s="1313"/>
      <c r="CM46" s="1313"/>
      <c r="CN46" s="1313"/>
      <c r="CO46" s="1313"/>
      <c r="CP46" s="1313"/>
      <c r="CQ46" s="1313"/>
      <c r="CR46" s="1313"/>
      <c r="CS46" s="1313"/>
      <c r="CT46" s="1313"/>
      <c r="CU46" s="1313"/>
      <c r="CV46" s="1313"/>
      <c r="CW46" s="1313"/>
      <c r="CX46" s="1313"/>
      <c r="CY46" s="1313"/>
      <c r="CZ46" s="1313"/>
      <c r="DA46" s="1313"/>
      <c r="DB46" s="1313"/>
      <c r="DC46" s="1314"/>
    </row>
    <row r="47" spans="2:109" x14ac:dyDescent="0.15">
      <c r="B47" s="395"/>
      <c r="AN47" s="1315"/>
      <c r="AO47" s="1316"/>
      <c r="AP47" s="1316"/>
      <c r="AQ47" s="1316"/>
      <c r="AR47" s="1316"/>
      <c r="AS47" s="1316"/>
      <c r="AT47" s="1316"/>
      <c r="AU47" s="1316"/>
      <c r="AV47" s="1316"/>
      <c r="AW47" s="1316"/>
      <c r="AX47" s="1316"/>
      <c r="AY47" s="1316"/>
      <c r="AZ47" s="1316"/>
      <c r="BA47" s="1316"/>
      <c r="BB47" s="1316"/>
      <c r="BC47" s="1316"/>
      <c r="BD47" s="1316"/>
      <c r="BE47" s="1316"/>
      <c r="BF47" s="1316"/>
      <c r="BG47" s="1316"/>
      <c r="BH47" s="1316"/>
      <c r="BI47" s="1316"/>
      <c r="BJ47" s="1316"/>
      <c r="BK47" s="1316"/>
      <c r="BL47" s="1316"/>
      <c r="BM47" s="1316"/>
      <c r="BN47" s="1316"/>
      <c r="BO47" s="1316"/>
      <c r="BP47" s="1316"/>
      <c r="BQ47" s="1316"/>
      <c r="BR47" s="1316"/>
      <c r="BS47" s="1316"/>
      <c r="BT47" s="1316"/>
      <c r="BU47" s="1316"/>
      <c r="BV47" s="1316"/>
      <c r="BW47" s="1316"/>
      <c r="BX47" s="1316"/>
      <c r="BY47" s="1316"/>
      <c r="BZ47" s="1316"/>
      <c r="CA47" s="1316"/>
      <c r="CB47" s="1316"/>
      <c r="CC47" s="1316"/>
      <c r="CD47" s="1316"/>
      <c r="CE47" s="1316"/>
      <c r="CF47" s="1316"/>
      <c r="CG47" s="1316"/>
      <c r="CH47" s="1316"/>
      <c r="CI47" s="1316"/>
      <c r="CJ47" s="1316"/>
      <c r="CK47" s="1316"/>
      <c r="CL47" s="1316"/>
      <c r="CM47" s="1316"/>
      <c r="CN47" s="1316"/>
      <c r="CO47" s="1316"/>
      <c r="CP47" s="1316"/>
      <c r="CQ47" s="1316"/>
      <c r="CR47" s="1316"/>
      <c r="CS47" s="1316"/>
      <c r="CT47" s="1316"/>
      <c r="CU47" s="1316"/>
      <c r="CV47" s="1316"/>
      <c r="CW47" s="1316"/>
      <c r="CX47" s="1316"/>
      <c r="CY47" s="1316"/>
      <c r="CZ47" s="1316"/>
      <c r="DA47" s="1316"/>
      <c r="DB47" s="1316"/>
      <c r="DC47" s="1317"/>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592</v>
      </c>
    </row>
    <row r="50" spans="1:109" x14ac:dyDescent="0.15">
      <c r="B50" s="395"/>
      <c r="G50" s="1318"/>
      <c r="H50" s="1318"/>
      <c r="I50" s="1318"/>
      <c r="J50" s="1318"/>
      <c r="K50" s="405"/>
      <c r="L50" s="405"/>
      <c r="M50" s="406"/>
      <c r="N50" s="406"/>
      <c r="AN50" s="1319"/>
      <c r="AO50" s="1320"/>
      <c r="AP50" s="1320"/>
      <c r="AQ50" s="1320"/>
      <c r="AR50" s="1320"/>
      <c r="AS50" s="1320"/>
      <c r="AT50" s="1320"/>
      <c r="AU50" s="1320"/>
      <c r="AV50" s="1320"/>
      <c r="AW50" s="1320"/>
      <c r="AX50" s="1320"/>
      <c r="AY50" s="1320"/>
      <c r="AZ50" s="1320"/>
      <c r="BA50" s="1320"/>
      <c r="BB50" s="1320"/>
      <c r="BC50" s="1320"/>
      <c r="BD50" s="1320"/>
      <c r="BE50" s="1320"/>
      <c r="BF50" s="1320"/>
      <c r="BG50" s="1320"/>
      <c r="BH50" s="1320"/>
      <c r="BI50" s="1320"/>
      <c r="BJ50" s="1320"/>
      <c r="BK50" s="1320"/>
      <c r="BL50" s="1320"/>
      <c r="BM50" s="1320"/>
      <c r="BN50" s="1320"/>
      <c r="BO50" s="1321"/>
      <c r="BP50" s="1322" t="s">
        <v>546</v>
      </c>
      <c r="BQ50" s="1322"/>
      <c r="BR50" s="1322"/>
      <c r="BS50" s="1322"/>
      <c r="BT50" s="1322"/>
      <c r="BU50" s="1322"/>
      <c r="BV50" s="1322"/>
      <c r="BW50" s="1322"/>
      <c r="BX50" s="1322" t="s">
        <v>547</v>
      </c>
      <c r="BY50" s="1322"/>
      <c r="BZ50" s="1322"/>
      <c r="CA50" s="1322"/>
      <c r="CB50" s="1322"/>
      <c r="CC50" s="1322"/>
      <c r="CD50" s="1322"/>
      <c r="CE50" s="1322"/>
      <c r="CF50" s="1322" t="s">
        <v>548</v>
      </c>
      <c r="CG50" s="1322"/>
      <c r="CH50" s="1322"/>
      <c r="CI50" s="1322"/>
      <c r="CJ50" s="1322"/>
      <c r="CK50" s="1322"/>
      <c r="CL50" s="1322"/>
      <c r="CM50" s="1322"/>
      <c r="CN50" s="1322" t="s">
        <v>549</v>
      </c>
      <c r="CO50" s="1322"/>
      <c r="CP50" s="1322"/>
      <c r="CQ50" s="1322"/>
      <c r="CR50" s="1322"/>
      <c r="CS50" s="1322"/>
      <c r="CT50" s="1322"/>
      <c r="CU50" s="1322"/>
      <c r="CV50" s="1322" t="s">
        <v>550</v>
      </c>
      <c r="CW50" s="1322"/>
      <c r="CX50" s="1322"/>
      <c r="CY50" s="1322"/>
      <c r="CZ50" s="1322"/>
      <c r="DA50" s="1322"/>
      <c r="DB50" s="1322"/>
      <c r="DC50" s="1322"/>
    </row>
    <row r="51" spans="1:109" ht="13.5" customHeight="1" x14ac:dyDescent="0.15">
      <c r="B51" s="395"/>
      <c r="G51" s="1329"/>
      <c r="H51" s="1329"/>
      <c r="I51" s="1327"/>
      <c r="J51" s="1327"/>
      <c r="K51" s="1324"/>
      <c r="L51" s="1324"/>
      <c r="M51" s="1324"/>
      <c r="N51" s="1324"/>
      <c r="AM51" s="404"/>
      <c r="AN51" s="1325" t="s">
        <v>593</v>
      </c>
      <c r="AO51" s="1325"/>
      <c r="AP51" s="1325"/>
      <c r="AQ51" s="1325"/>
      <c r="AR51" s="1325"/>
      <c r="AS51" s="1325"/>
      <c r="AT51" s="1325"/>
      <c r="AU51" s="1325"/>
      <c r="AV51" s="1325"/>
      <c r="AW51" s="1325"/>
      <c r="AX51" s="1325"/>
      <c r="AY51" s="1325"/>
      <c r="AZ51" s="1325"/>
      <c r="BA51" s="1325"/>
      <c r="BB51" s="1325" t="s">
        <v>595</v>
      </c>
      <c r="BC51" s="1325"/>
      <c r="BD51" s="1325"/>
      <c r="BE51" s="1325"/>
      <c r="BF51" s="1325"/>
      <c r="BG51" s="1325"/>
      <c r="BH51" s="1325"/>
      <c r="BI51" s="1325"/>
      <c r="BJ51" s="1325"/>
      <c r="BK51" s="1325"/>
      <c r="BL51" s="1325"/>
      <c r="BM51" s="1325"/>
      <c r="BN51" s="1325"/>
      <c r="BO51" s="1325"/>
      <c r="BP51" s="1326"/>
      <c r="BQ51" s="1323"/>
      <c r="BR51" s="1323"/>
      <c r="BS51" s="1323"/>
      <c r="BT51" s="1323"/>
      <c r="BU51" s="1323"/>
      <c r="BV51" s="1323"/>
      <c r="BW51" s="1323"/>
      <c r="BX51" s="1323"/>
      <c r="BY51" s="1323"/>
      <c r="BZ51" s="1323"/>
      <c r="CA51" s="1323"/>
      <c r="CB51" s="1323"/>
      <c r="CC51" s="1323"/>
      <c r="CD51" s="1323"/>
      <c r="CE51" s="1323"/>
      <c r="CF51" s="1323"/>
      <c r="CG51" s="1323"/>
      <c r="CH51" s="1323"/>
      <c r="CI51" s="1323"/>
      <c r="CJ51" s="1323"/>
      <c r="CK51" s="1323"/>
      <c r="CL51" s="1323"/>
      <c r="CM51" s="1323"/>
      <c r="CN51" s="1323"/>
      <c r="CO51" s="1323"/>
      <c r="CP51" s="1323"/>
      <c r="CQ51" s="1323"/>
      <c r="CR51" s="1323"/>
      <c r="CS51" s="1323"/>
      <c r="CT51" s="1323"/>
      <c r="CU51" s="1323"/>
      <c r="CV51" s="1323"/>
      <c r="CW51" s="1323"/>
      <c r="CX51" s="1323"/>
      <c r="CY51" s="1323"/>
      <c r="CZ51" s="1323"/>
      <c r="DA51" s="1323"/>
      <c r="DB51" s="1323"/>
      <c r="DC51" s="1323"/>
    </row>
    <row r="52" spans="1:109" x14ac:dyDescent="0.15">
      <c r="B52" s="395"/>
      <c r="G52" s="1329"/>
      <c r="H52" s="1329"/>
      <c r="I52" s="1327"/>
      <c r="J52" s="1327"/>
      <c r="K52" s="1324"/>
      <c r="L52" s="1324"/>
      <c r="M52" s="1324"/>
      <c r="N52" s="1324"/>
      <c r="AM52" s="404"/>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3"/>
      <c r="BQ52" s="1323"/>
      <c r="BR52" s="1323"/>
      <c r="BS52" s="1323"/>
      <c r="BT52" s="1323"/>
      <c r="BU52" s="1323"/>
      <c r="BV52" s="1323"/>
      <c r="BW52" s="1323"/>
      <c r="BX52" s="1323"/>
      <c r="BY52" s="1323"/>
      <c r="BZ52" s="1323"/>
      <c r="CA52" s="1323"/>
      <c r="CB52" s="1323"/>
      <c r="CC52" s="1323"/>
      <c r="CD52" s="1323"/>
      <c r="CE52" s="1323"/>
      <c r="CF52" s="1323"/>
      <c r="CG52" s="1323"/>
      <c r="CH52" s="1323"/>
      <c r="CI52" s="1323"/>
      <c r="CJ52" s="1323"/>
      <c r="CK52" s="1323"/>
      <c r="CL52" s="1323"/>
      <c r="CM52" s="1323"/>
      <c r="CN52" s="1323"/>
      <c r="CO52" s="1323"/>
      <c r="CP52" s="1323"/>
      <c r="CQ52" s="1323"/>
      <c r="CR52" s="1323"/>
      <c r="CS52" s="1323"/>
      <c r="CT52" s="1323"/>
      <c r="CU52" s="1323"/>
      <c r="CV52" s="1323"/>
      <c r="CW52" s="1323"/>
      <c r="CX52" s="1323"/>
      <c r="CY52" s="1323"/>
      <c r="CZ52" s="1323"/>
      <c r="DA52" s="1323"/>
      <c r="DB52" s="1323"/>
      <c r="DC52" s="1323"/>
    </row>
    <row r="53" spans="1:109" x14ac:dyDescent="0.15">
      <c r="A53" s="403"/>
      <c r="B53" s="395"/>
      <c r="G53" s="1329"/>
      <c r="H53" s="1329"/>
      <c r="I53" s="1318"/>
      <c r="J53" s="1318"/>
      <c r="K53" s="1324"/>
      <c r="L53" s="1324"/>
      <c r="M53" s="1324"/>
      <c r="N53" s="1324"/>
      <c r="AM53" s="404"/>
      <c r="AN53" s="1325"/>
      <c r="AO53" s="1325"/>
      <c r="AP53" s="1325"/>
      <c r="AQ53" s="1325"/>
      <c r="AR53" s="1325"/>
      <c r="AS53" s="1325"/>
      <c r="AT53" s="1325"/>
      <c r="AU53" s="1325"/>
      <c r="AV53" s="1325"/>
      <c r="AW53" s="1325"/>
      <c r="AX53" s="1325"/>
      <c r="AY53" s="1325"/>
      <c r="AZ53" s="1325"/>
      <c r="BA53" s="1325"/>
      <c r="BB53" s="1325" t="s">
        <v>596</v>
      </c>
      <c r="BC53" s="1325"/>
      <c r="BD53" s="1325"/>
      <c r="BE53" s="1325"/>
      <c r="BF53" s="1325"/>
      <c r="BG53" s="1325"/>
      <c r="BH53" s="1325"/>
      <c r="BI53" s="1325"/>
      <c r="BJ53" s="1325"/>
      <c r="BK53" s="1325"/>
      <c r="BL53" s="1325"/>
      <c r="BM53" s="1325"/>
      <c r="BN53" s="1325"/>
      <c r="BO53" s="1325"/>
      <c r="BP53" s="1326"/>
      <c r="BQ53" s="1323"/>
      <c r="BR53" s="1323"/>
      <c r="BS53" s="1323"/>
      <c r="BT53" s="1323"/>
      <c r="BU53" s="1323"/>
      <c r="BV53" s="1323"/>
      <c r="BW53" s="1323"/>
      <c r="BX53" s="1323">
        <v>57</v>
      </c>
      <c r="BY53" s="1323"/>
      <c r="BZ53" s="1323"/>
      <c r="CA53" s="1323"/>
      <c r="CB53" s="1323"/>
      <c r="CC53" s="1323"/>
      <c r="CD53" s="1323"/>
      <c r="CE53" s="1323"/>
      <c r="CF53" s="1323">
        <v>57.6</v>
      </c>
      <c r="CG53" s="1323"/>
      <c r="CH53" s="1323"/>
      <c r="CI53" s="1323"/>
      <c r="CJ53" s="1323"/>
      <c r="CK53" s="1323"/>
      <c r="CL53" s="1323"/>
      <c r="CM53" s="1323"/>
      <c r="CN53" s="1323">
        <v>58.4</v>
      </c>
      <c r="CO53" s="1323"/>
      <c r="CP53" s="1323"/>
      <c r="CQ53" s="1323"/>
      <c r="CR53" s="1323"/>
      <c r="CS53" s="1323"/>
      <c r="CT53" s="1323"/>
      <c r="CU53" s="1323"/>
      <c r="CV53" s="1323">
        <v>59.1</v>
      </c>
      <c r="CW53" s="1323"/>
      <c r="CX53" s="1323"/>
      <c r="CY53" s="1323"/>
      <c r="CZ53" s="1323"/>
      <c r="DA53" s="1323"/>
      <c r="DB53" s="1323"/>
      <c r="DC53" s="1323"/>
    </row>
    <row r="54" spans="1:109" x14ac:dyDescent="0.15">
      <c r="A54" s="403"/>
      <c r="B54" s="395"/>
      <c r="G54" s="1329"/>
      <c r="H54" s="1329"/>
      <c r="I54" s="1318"/>
      <c r="J54" s="1318"/>
      <c r="K54" s="1324"/>
      <c r="L54" s="1324"/>
      <c r="M54" s="1324"/>
      <c r="N54" s="1324"/>
      <c r="AM54" s="404"/>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3"/>
      <c r="BQ54" s="1323"/>
      <c r="BR54" s="1323"/>
      <c r="BS54" s="1323"/>
      <c r="BT54" s="1323"/>
      <c r="BU54" s="1323"/>
      <c r="BV54" s="1323"/>
      <c r="BW54" s="1323"/>
      <c r="BX54" s="1323"/>
      <c r="BY54" s="1323"/>
      <c r="BZ54" s="1323"/>
      <c r="CA54" s="1323"/>
      <c r="CB54" s="1323"/>
      <c r="CC54" s="1323"/>
      <c r="CD54" s="1323"/>
      <c r="CE54" s="1323"/>
      <c r="CF54" s="1323"/>
      <c r="CG54" s="1323"/>
      <c r="CH54" s="1323"/>
      <c r="CI54" s="1323"/>
      <c r="CJ54" s="1323"/>
      <c r="CK54" s="1323"/>
      <c r="CL54" s="1323"/>
      <c r="CM54" s="1323"/>
      <c r="CN54" s="1323"/>
      <c r="CO54" s="1323"/>
      <c r="CP54" s="1323"/>
      <c r="CQ54" s="1323"/>
      <c r="CR54" s="1323"/>
      <c r="CS54" s="1323"/>
      <c r="CT54" s="1323"/>
      <c r="CU54" s="1323"/>
      <c r="CV54" s="1323"/>
      <c r="CW54" s="1323"/>
      <c r="CX54" s="1323"/>
      <c r="CY54" s="1323"/>
      <c r="CZ54" s="1323"/>
      <c r="DA54" s="1323"/>
      <c r="DB54" s="1323"/>
      <c r="DC54" s="1323"/>
    </row>
    <row r="55" spans="1:109" x14ac:dyDescent="0.15">
      <c r="A55" s="403"/>
      <c r="B55" s="395"/>
      <c r="G55" s="1318"/>
      <c r="H55" s="1318"/>
      <c r="I55" s="1318"/>
      <c r="J55" s="1318"/>
      <c r="K55" s="1324"/>
      <c r="L55" s="1324"/>
      <c r="M55" s="1324"/>
      <c r="N55" s="1324"/>
      <c r="AN55" s="1322" t="s">
        <v>597</v>
      </c>
      <c r="AO55" s="1322"/>
      <c r="AP55" s="1322"/>
      <c r="AQ55" s="1322"/>
      <c r="AR55" s="1322"/>
      <c r="AS55" s="1322"/>
      <c r="AT55" s="1322"/>
      <c r="AU55" s="1322"/>
      <c r="AV55" s="1322"/>
      <c r="AW55" s="1322"/>
      <c r="AX55" s="1322"/>
      <c r="AY55" s="1322"/>
      <c r="AZ55" s="1322"/>
      <c r="BA55" s="1322"/>
      <c r="BB55" s="1325" t="s">
        <v>595</v>
      </c>
      <c r="BC55" s="1325"/>
      <c r="BD55" s="1325"/>
      <c r="BE55" s="1325"/>
      <c r="BF55" s="1325"/>
      <c r="BG55" s="1325"/>
      <c r="BH55" s="1325"/>
      <c r="BI55" s="1325"/>
      <c r="BJ55" s="1325"/>
      <c r="BK55" s="1325"/>
      <c r="BL55" s="1325"/>
      <c r="BM55" s="1325"/>
      <c r="BN55" s="1325"/>
      <c r="BO55" s="1325"/>
      <c r="BP55" s="1326"/>
      <c r="BQ55" s="1323"/>
      <c r="BR55" s="1323"/>
      <c r="BS55" s="1323"/>
      <c r="BT55" s="1323"/>
      <c r="BU55" s="1323"/>
      <c r="BV55" s="1323"/>
      <c r="BW55" s="1323"/>
      <c r="BX55" s="1323">
        <v>35.299999999999997</v>
      </c>
      <c r="BY55" s="1323"/>
      <c r="BZ55" s="1323"/>
      <c r="CA55" s="1323"/>
      <c r="CB55" s="1323"/>
      <c r="CC55" s="1323"/>
      <c r="CD55" s="1323"/>
      <c r="CE55" s="1323"/>
      <c r="CF55" s="1323">
        <v>31.9</v>
      </c>
      <c r="CG55" s="1323"/>
      <c r="CH55" s="1323"/>
      <c r="CI55" s="1323"/>
      <c r="CJ55" s="1323"/>
      <c r="CK55" s="1323"/>
      <c r="CL55" s="1323"/>
      <c r="CM55" s="1323"/>
      <c r="CN55" s="1323">
        <v>24.2</v>
      </c>
      <c r="CO55" s="1323"/>
      <c r="CP55" s="1323"/>
      <c r="CQ55" s="1323"/>
      <c r="CR55" s="1323"/>
      <c r="CS55" s="1323"/>
      <c r="CT55" s="1323"/>
      <c r="CU55" s="1323"/>
      <c r="CV55" s="1323">
        <v>22.1</v>
      </c>
      <c r="CW55" s="1323"/>
      <c r="CX55" s="1323"/>
      <c r="CY55" s="1323"/>
      <c r="CZ55" s="1323"/>
      <c r="DA55" s="1323"/>
      <c r="DB55" s="1323"/>
      <c r="DC55" s="1323"/>
    </row>
    <row r="56" spans="1:109" x14ac:dyDescent="0.15">
      <c r="A56" s="403"/>
      <c r="B56" s="395"/>
      <c r="G56" s="1318"/>
      <c r="H56" s="1318"/>
      <c r="I56" s="1318"/>
      <c r="J56" s="1318"/>
      <c r="K56" s="1324"/>
      <c r="L56" s="1324"/>
      <c r="M56" s="1324"/>
      <c r="N56" s="1324"/>
      <c r="AN56" s="1322"/>
      <c r="AO56" s="1322"/>
      <c r="AP56" s="1322"/>
      <c r="AQ56" s="1322"/>
      <c r="AR56" s="1322"/>
      <c r="AS56" s="1322"/>
      <c r="AT56" s="1322"/>
      <c r="AU56" s="1322"/>
      <c r="AV56" s="1322"/>
      <c r="AW56" s="1322"/>
      <c r="AX56" s="1322"/>
      <c r="AY56" s="1322"/>
      <c r="AZ56" s="1322"/>
      <c r="BA56" s="1322"/>
      <c r="BB56" s="1325"/>
      <c r="BC56" s="1325"/>
      <c r="BD56" s="1325"/>
      <c r="BE56" s="1325"/>
      <c r="BF56" s="1325"/>
      <c r="BG56" s="1325"/>
      <c r="BH56" s="1325"/>
      <c r="BI56" s="1325"/>
      <c r="BJ56" s="1325"/>
      <c r="BK56" s="1325"/>
      <c r="BL56" s="1325"/>
      <c r="BM56" s="1325"/>
      <c r="BN56" s="1325"/>
      <c r="BO56" s="1325"/>
      <c r="BP56" s="1323"/>
      <c r="BQ56" s="1323"/>
      <c r="BR56" s="1323"/>
      <c r="BS56" s="1323"/>
      <c r="BT56" s="1323"/>
      <c r="BU56" s="1323"/>
      <c r="BV56" s="1323"/>
      <c r="BW56" s="1323"/>
      <c r="BX56" s="1323"/>
      <c r="BY56" s="1323"/>
      <c r="BZ56" s="1323"/>
      <c r="CA56" s="1323"/>
      <c r="CB56" s="1323"/>
      <c r="CC56" s="1323"/>
      <c r="CD56" s="1323"/>
      <c r="CE56" s="1323"/>
      <c r="CF56" s="1323"/>
      <c r="CG56" s="1323"/>
      <c r="CH56" s="1323"/>
      <c r="CI56" s="1323"/>
      <c r="CJ56" s="1323"/>
      <c r="CK56" s="1323"/>
      <c r="CL56" s="1323"/>
      <c r="CM56" s="1323"/>
      <c r="CN56" s="1323"/>
      <c r="CO56" s="1323"/>
      <c r="CP56" s="1323"/>
      <c r="CQ56" s="1323"/>
      <c r="CR56" s="1323"/>
      <c r="CS56" s="1323"/>
      <c r="CT56" s="1323"/>
      <c r="CU56" s="1323"/>
      <c r="CV56" s="1323"/>
      <c r="CW56" s="1323"/>
      <c r="CX56" s="1323"/>
      <c r="CY56" s="1323"/>
      <c r="CZ56" s="1323"/>
      <c r="DA56" s="1323"/>
      <c r="DB56" s="1323"/>
      <c r="DC56" s="1323"/>
    </row>
    <row r="57" spans="1:109" s="403" customFormat="1" x14ac:dyDescent="0.15">
      <c r="B57" s="407"/>
      <c r="G57" s="1318"/>
      <c r="H57" s="1318"/>
      <c r="I57" s="1328"/>
      <c r="J57" s="1328"/>
      <c r="K57" s="1324"/>
      <c r="L57" s="1324"/>
      <c r="M57" s="1324"/>
      <c r="N57" s="1324"/>
      <c r="AM57" s="388"/>
      <c r="AN57" s="1322"/>
      <c r="AO57" s="1322"/>
      <c r="AP57" s="1322"/>
      <c r="AQ57" s="1322"/>
      <c r="AR57" s="1322"/>
      <c r="AS57" s="1322"/>
      <c r="AT57" s="1322"/>
      <c r="AU57" s="1322"/>
      <c r="AV57" s="1322"/>
      <c r="AW57" s="1322"/>
      <c r="AX57" s="1322"/>
      <c r="AY57" s="1322"/>
      <c r="AZ57" s="1322"/>
      <c r="BA57" s="1322"/>
      <c r="BB57" s="1325" t="s">
        <v>596</v>
      </c>
      <c r="BC57" s="1325"/>
      <c r="BD57" s="1325"/>
      <c r="BE57" s="1325"/>
      <c r="BF57" s="1325"/>
      <c r="BG57" s="1325"/>
      <c r="BH57" s="1325"/>
      <c r="BI57" s="1325"/>
      <c r="BJ57" s="1325"/>
      <c r="BK57" s="1325"/>
      <c r="BL57" s="1325"/>
      <c r="BM57" s="1325"/>
      <c r="BN57" s="1325"/>
      <c r="BO57" s="1325"/>
      <c r="BP57" s="1326"/>
      <c r="BQ57" s="1323"/>
      <c r="BR57" s="1323"/>
      <c r="BS57" s="1323"/>
      <c r="BT57" s="1323"/>
      <c r="BU57" s="1323"/>
      <c r="BV57" s="1323"/>
      <c r="BW57" s="1323"/>
      <c r="BX57" s="1323">
        <v>60.4</v>
      </c>
      <c r="BY57" s="1323"/>
      <c r="BZ57" s="1323"/>
      <c r="CA57" s="1323"/>
      <c r="CB57" s="1323"/>
      <c r="CC57" s="1323"/>
      <c r="CD57" s="1323"/>
      <c r="CE57" s="1323"/>
      <c r="CF57" s="1323">
        <v>59.3</v>
      </c>
      <c r="CG57" s="1323"/>
      <c r="CH57" s="1323"/>
      <c r="CI57" s="1323"/>
      <c r="CJ57" s="1323"/>
      <c r="CK57" s="1323"/>
      <c r="CL57" s="1323"/>
      <c r="CM57" s="1323"/>
      <c r="CN57" s="1323">
        <v>59.9</v>
      </c>
      <c r="CO57" s="1323"/>
      <c r="CP57" s="1323"/>
      <c r="CQ57" s="1323"/>
      <c r="CR57" s="1323"/>
      <c r="CS57" s="1323"/>
      <c r="CT57" s="1323"/>
      <c r="CU57" s="1323"/>
      <c r="CV57" s="1323">
        <v>61.5</v>
      </c>
      <c r="CW57" s="1323"/>
      <c r="CX57" s="1323"/>
      <c r="CY57" s="1323"/>
      <c r="CZ57" s="1323"/>
      <c r="DA57" s="1323"/>
      <c r="DB57" s="1323"/>
      <c r="DC57" s="1323"/>
      <c r="DD57" s="408"/>
      <c r="DE57" s="407"/>
    </row>
    <row r="58" spans="1:109" s="403" customFormat="1" x14ac:dyDescent="0.15">
      <c r="A58" s="388"/>
      <c r="B58" s="407"/>
      <c r="G58" s="1318"/>
      <c r="H58" s="1318"/>
      <c r="I58" s="1328"/>
      <c r="J58" s="1328"/>
      <c r="K58" s="1324"/>
      <c r="L58" s="1324"/>
      <c r="M58" s="1324"/>
      <c r="N58" s="1324"/>
      <c r="AM58" s="388"/>
      <c r="AN58" s="1322"/>
      <c r="AO58" s="1322"/>
      <c r="AP58" s="1322"/>
      <c r="AQ58" s="1322"/>
      <c r="AR58" s="1322"/>
      <c r="AS58" s="1322"/>
      <c r="AT58" s="1322"/>
      <c r="AU58" s="1322"/>
      <c r="AV58" s="1322"/>
      <c r="AW58" s="1322"/>
      <c r="AX58" s="1322"/>
      <c r="AY58" s="1322"/>
      <c r="AZ58" s="1322"/>
      <c r="BA58" s="1322"/>
      <c r="BB58" s="1325"/>
      <c r="BC58" s="1325"/>
      <c r="BD58" s="1325"/>
      <c r="BE58" s="1325"/>
      <c r="BF58" s="1325"/>
      <c r="BG58" s="1325"/>
      <c r="BH58" s="1325"/>
      <c r="BI58" s="1325"/>
      <c r="BJ58" s="1325"/>
      <c r="BK58" s="1325"/>
      <c r="BL58" s="1325"/>
      <c r="BM58" s="1325"/>
      <c r="BN58" s="1325"/>
      <c r="BO58" s="1325"/>
      <c r="BP58" s="1323"/>
      <c r="BQ58" s="1323"/>
      <c r="BR58" s="1323"/>
      <c r="BS58" s="1323"/>
      <c r="BT58" s="1323"/>
      <c r="BU58" s="1323"/>
      <c r="BV58" s="1323"/>
      <c r="BW58" s="1323"/>
      <c r="BX58" s="1323"/>
      <c r="BY58" s="1323"/>
      <c r="BZ58" s="1323"/>
      <c r="CA58" s="1323"/>
      <c r="CB58" s="1323"/>
      <c r="CC58" s="1323"/>
      <c r="CD58" s="1323"/>
      <c r="CE58" s="1323"/>
      <c r="CF58" s="1323"/>
      <c r="CG58" s="1323"/>
      <c r="CH58" s="1323"/>
      <c r="CI58" s="1323"/>
      <c r="CJ58" s="1323"/>
      <c r="CK58" s="1323"/>
      <c r="CL58" s="1323"/>
      <c r="CM58" s="1323"/>
      <c r="CN58" s="1323"/>
      <c r="CO58" s="1323"/>
      <c r="CP58" s="1323"/>
      <c r="CQ58" s="1323"/>
      <c r="CR58" s="1323"/>
      <c r="CS58" s="1323"/>
      <c r="CT58" s="1323"/>
      <c r="CU58" s="1323"/>
      <c r="CV58" s="1323"/>
      <c r="CW58" s="1323"/>
      <c r="CX58" s="1323"/>
      <c r="CY58" s="1323"/>
      <c r="CZ58" s="1323"/>
      <c r="DA58" s="1323"/>
      <c r="DB58" s="1323"/>
      <c r="DC58" s="1323"/>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598</v>
      </c>
    </row>
    <row r="64" spans="1:109" x14ac:dyDescent="0.15">
      <c r="B64" s="395"/>
      <c r="G64" s="402"/>
      <c r="I64" s="415"/>
      <c r="J64" s="415"/>
      <c r="K64" s="415"/>
      <c r="L64" s="415"/>
      <c r="M64" s="415"/>
      <c r="N64" s="416"/>
      <c r="AM64" s="402"/>
      <c r="AN64" s="402" t="s">
        <v>590</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09" t="s">
        <v>599</v>
      </c>
      <c r="AO65" s="1310"/>
      <c r="AP65" s="1310"/>
      <c r="AQ65" s="1310"/>
      <c r="AR65" s="1310"/>
      <c r="AS65" s="1310"/>
      <c r="AT65" s="1310"/>
      <c r="AU65" s="1310"/>
      <c r="AV65" s="1310"/>
      <c r="AW65" s="1310"/>
      <c r="AX65" s="1310"/>
      <c r="AY65" s="1310"/>
      <c r="AZ65" s="1310"/>
      <c r="BA65" s="1310"/>
      <c r="BB65" s="1310"/>
      <c r="BC65" s="1310"/>
      <c r="BD65" s="1310"/>
      <c r="BE65" s="1310"/>
      <c r="BF65" s="1310"/>
      <c r="BG65" s="1310"/>
      <c r="BH65" s="1310"/>
      <c r="BI65" s="1310"/>
      <c r="BJ65" s="1310"/>
      <c r="BK65" s="1310"/>
      <c r="BL65" s="1310"/>
      <c r="BM65" s="1310"/>
      <c r="BN65" s="1310"/>
      <c r="BO65" s="1310"/>
      <c r="BP65" s="1310"/>
      <c r="BQ65" s="1310"/>
      <c r="BR65" s="1310"/>
      <c r="BS65" s="1310"/>
      <c r="BT65" s="1310"/>
      <c r="BU65" s="1310"/>
      <c r="BV65" s="1310"/>
      <c r="BW65" s="1310"/>
      <c r="BX65" s="1310"/>
      <c r="BY65" s="1310"/>
      <c r="BZ65" s="1310"/>
      <c r="CA65" s="1310"/>
      <c r="CB65" s="1310"/>
      <c r="CC65" s="1310"/>
      <c r="CD65" s="1310"/>
      <c r="CE65" s="1310"/>
      <c r="CF65" s="1310"/>
      <c r="CG65" s="1310"/>
      <c r="CH65" s="1310"/>
      <c r="CI65" s="1310"/>
      <c r="CJ65" s="1310"/>
      <c r="CK65" s="1310"/>
      <c r="CL65" s="1310"/>
      <c r="CM65" s="1310"/>
      <c r="CN65" s="1310"/>
      <c r="CO65" s="1310"/>
      <c r="CP65" s="1310"/>
      <c r="CQ65" s="1310"/>
      <c r="CR65" s="1310"/>
      <c r="CS65" s="1310"/>
      <c r="CT65" s="1310"/>
      <c r="CU65" s="1310"/>
      <c r="CV65" s="1310"/>
      <c r="CW65" s="1310"/>
      <c r="CX65" s="1310"/>
      <c r="CY65" s="1310"/>
      <c r="CZ65" s="1310"/>
      <c r="DA65" s="1310"/>
      <c r="DB65" s="1310"/>
      <c r="DC65" s="1311"/>
    </row>
    <row r="66" spans="2:107" x14ac:dyDescent="0.15">
      <c r="B66" s="395"/>
      <c r="AN66" s="1312"/>
      <c r="AO66" s="1313"/>
      <c r="AP66" s="1313"/>
      <c r="AQ66" s="1313"/>
      <c r="AR66" s="1313"/>
      <c r="AS66" s="1313"/>
      <c r="AT66" s="1313"/>
      <c r="AU66" s="1313"/>
      <c r="AV66" s="1313"/>
      <c r="AW66" s="1313"/>
      <c r="AX66" s="1313"/>
      <c r="AY66" s="1313"/>
      <c r="AZ66" s="1313"/>
      <c r="BA66" s="1313"/>
      <c r="BB66" s="1313"/>
      <c r="BC66" s="1313"/>
      <c r="BD66" s="1313"/>
      <c r="BE66" s="1313"/>
      <c r="BF66" s="1313"/>
      <c r="BG66" s="1313"/>
      <c r="BH66" s="1313"/>
      <c r="BI66" s="1313"/>
      <c r="BJ66" s="1313"/>
      <c r="BK66" s="1313"/>
      <c r="BL66" s="1313"/>
      <c r="BM66" s="1313"/>
      <c r="BN66" s="1313"/>
      <c r="BO66" s="1313"/>
      <c r="BP66" s="1313"/>
      <c r="BQ66" s="1313"/>
      <c r="BR66" s="1313"/>
      <c r="BS66" s="1313"/>
      <c r="BT66" s="1313"/>
      <c r="BU66" s="1313"/>
      <c r="BV66" s="1313"/>
      <c r="BW66" s="1313"/>
      <c r="BX66" s="1313"/>
      <c r="BY66" s="1313"/>
      <c r="BZ66" s="1313"/>
      <c r="CA66" s="1313"/>
      <c r="CB66" s="1313"/>
      <c r="CC66" s="1313"/>
      <c r="CD66" s="1313"/>
      <c r="CE66" s="1313"/>
      <c r="CF66" s="1313"/>
      <c r="CG66" s="1313"/>
      <c r="CH66" s="1313"/>
      <c r="CI66" s="1313"/>
      <c r="CJ66" s="1313"/>
      <c r="CK66" s="1313"/>
      <c r="CL66" s="1313"/>
      <c r="CM66" s="1313"/>
      <c r="CN66" s="1313"/>
      <c r="CO66" s="1313"/>
      <c r="CP66" s="1313"/>
      <c r="CQ66" s="1313"/>
      <c r="CR66" s="1313"/>
      <c r="CS66" s="1313"/>
      <c r="CT66" s="1313"/>
      <c r="CU66" s="1313"/>
      <c r="CV66" s="1313"/>
      <c r="CW66" s="1313"/>
      <c r="CX66" s="1313"/>
      <c r="CY66" s="1313"/>
      <c r="CZ66" s="1313"/>
      <c r="DA66" s="1313"/>
      <c r="DB66" s="1313"/>
      <c r="DC66" s="1314"/>
    </row>
    <row r="67" spans="2:107" x14ac:dyDescent="0.15">
      <c r="B67" s="395"/>
      <c r="AN67" s="1312"/>
      <c r="AO67" s="1313"/>
      <c r="AP67" s="1313"/>
      <c r="AQ67" s="1313"/>
      <c r="AR67" s="1313"/>
      <c r="AS67" s="1313"/>
      <c r="AT67" s="1313"/>
      <c r="AU67" s="1313"/>
      <c r="AV67" s="1313"/>
      <c r="AW67" s="1313"/>
      <c r="AX67" s="1313"/>
      <c r="AY67" s="1313"/>
      <c r="AZ67" s="1313"/>
      <c r="BA67" s="1313"/>
      <c r="BB67" s="1313"/>
      <c r="BC67" s="1313"/>
      <c r="BD67" s="1313"/>
      <c r="BE67" s="1313"/>
      <c r="BF67" s="1313"/>
      <c r="BG67" s="1313"/>
      <c r="BH67" s="1313"/>
      <c r="BI67" s="1313"/>
      <c r="BJ67" s="1313"/>
      <c r="BK67" s="1313"/>
      <c r="BL67" s="1313"/>
      <c r="BM67" s="1313"/>
      <c r="BN67" s="1313"/>
      <c r="BO67" s="1313"/>
      <c r="BP67" s="1313"/>
      <c r="BQ67" s="1313"/>
      <c r="BR67" s="1313"/>
      <c r="BS67" s="1313"/>
      <c r="BT67" s="1313"/>
      <c r="BU67" s="1313"/>
      <c r="BV67" s="1313"/>
      <c r="BW67" s="1313"/>
      <c r="BX67" s="1313"/>
      <c r="BY67" s="1313"/>
      <c r="BZ67" s="1313"/>
      <c r="CA67" s="1313"/>
      <c r="CB67" s="1313"/>
      <c r="CC67" s="1313"/>
      <c r="CD67" s="1313"/>
      <c r="CE67" s="1313"/>
      <c r="CF67" s="1313"/>
      <c r="CG67" s="1313"/>
      <c r="CH67" s="1313"/>
      <c r="CI67" s="1313"/>
      <c r="CJ67" s="1313"/>
      <c r="CK67" s="1313"/>
      <c r="CL67" s="1313"/>
      <c r="CM67" s="1313"/>
      <c r="CN67" s="1313"/>
      <c r="CO67" s="1313"/>
      <c r="CP67" s="1313"/>
      <c r="CQ67" s="1313"/>
      <c r="CR67" s="1313"/>
      <c r="CS67" s="1313"/>
      <c r="CT67" s="1313"/>
      <c r="CU67" s="1313"/>
      <c r="CV67" s="1313"/>
      <c r="CW67" s="1313"/>
      <c r="CX67" s="1313"/>
      <c r="CY67" s="1313"/>
      <c r="CZ67" s="1313"/>
      <c r="DA67" s="1313"/>
      <c r="DB67" s="1313"/>
      <c r="DC67" s="1314"/>
    </row>
    <row r="68" spans="2:107" x14ac:dyDescent="0.15">
      <c r="B68" s="395"/>
      <c r="AN68" s="1312"/>
      <c r="AO68" s="1313"/>
      <c r="AP68" s="1313"/>
      <c r="AQ68" s="1313"/>
      <c r="AR68" s="1313"/>
      <c r="AS68" s="1313"/>
      <c r="AT68" s="1313"/>
      <c r="AU68" s="1313"/>
      <c r="AV68" s="1313"/>
      <c r="AW68" s="1313"/>
      <c r="AX68" s="1313"/>
      <c r="AY68" s="1313"/>
      <c r="AZ68" s="1313"/>
      <c r="BA68" s="1313"/>
      <c r="BB68" s="1313"/>
      <c r="BC68" s="1313"/>
      <c r="BD68" s="1313"/>
      <c r="BE68" s="1313"/>
      <c r="BF68" s="1313"/>
      <c r="BG68" s="1313"/>
      <c r="BH68" s="1313"/>
      <c r="BI68" s="1313"/>
      <c r="BJ68" s="1313"/>
      <c r="BK68" s="1313"/>
      <c r="BL68" s="1313"/>
      <c r="BM68" s="1313"/>
      <c r="BN68" s="1313"/>
      <c r="BO68" s="1313"/>
      <c r="BP68" s="1313"/>
      <c r="BQ68" s="1313"/>
      <c r="BR68" s="1313"/>
      <c r="BS68" s="1313"/>
      <c r="BT68" s="1313"/>
      <c r="BU68" s="1313"/>
      <c r="BV68" s="1313"/>
      <c r="BW68" s="1313"/>
      <c r="BX68" s="1313"/>
      <c r="BY68" s="1313"/>
      <c r="BZ68" s="1313"/>
      <c r="CA68" s="1313"/>
      <c r="CB68" s="1313"/>
      <c r="CC68" s="1313"/>
      <c r="CD68" s="1313"/>
      <c r="CE68" s="1313"/>
      <c r="CF68" s="1313"/>
      <c r="CG68" s="1313"/>
      <c r="CH68" s="1313"/>
      <c r="CI68" s="1313"/>
      <c r="CJ68" s="1313"/>
      <c r="CK68" s="1313"/>
      <c r="CL68" s="1313"/>
      <c r="CM68" s="1313"/>
      <c r="CN68" s="1313"/>
      <c r="CO68" s="1313"/>
      <c r="CP68" s="1313"/>
      <c r="CQ68" s="1313"/>
      <c r="CR68" s="1313"/>
      <c r="CS68" s="1313"/>
      <c r="CT68" s="1313"/>
      <c r="CU68" s="1313"/>
      <c r="CV68" s="1313"/>
      <c r="CW68" s="1313"/>
      <c r="CX68" s="1313"/>
      <c r="CY68" s="1313"/>
      <c r="CZ68" s="1313"/>
      <c r="DA68" s="1313"/>
      <c r="DB68" s="1313"/>
      <c r="DC68" s="1314"/>
    </row>
    <row r="69" spans="2:107" x14ac:dyDescent="0.15">
      <c r="B69" s="395"/>
      <c r="AN69" s="1315"/>
      <c r="AO69" s="1316"/>
      <c r="AP69" s="1316"/>
      <c r="AQ69" s="1316"/>
      <c r="AR69" s="1316"/>
      <c r="AS69" s="1316"/>
      <c r="AT69" s="1316"/>
      <c r="AU69" s="1316"/>
      <c r="AV69" s="1316"/>
      <c r="AW69" s="1316"/>
      <c r="AX69" s="1316"/>
      <c r="AY69" s="1316"/>
      <c r="AZ69" s="1316"/>
      <c r="BA69" s="1316"/>
      <c r="BB69" s="1316"/>
      <c r="BC69" s="1316"/>
      <c r="BD69" s="1316"/>
      <c r="BE69" s="1316"/>
      <c r="BF69" s="1316"/>
      <c r="BG69" s="1316"/>
      <c r="BH69" s="1316"/>
      <c r="BI69" s="1316"/>
      <c r="BJ69" s="1316"/>
      <c r="BK69" s="1316"/>
      <c r="BL69" s="1316"/>
      <c r="BM69" s="1316"/>
      <c r="BN69" s="1316"/>
      <c r="BO69" s="1316"/>
      <c r="BP69" s="1316"/>
      <c r="BQ69" s="1316"/>
      <c r="BR69" s="1316"/>
      <c r="BS69" s="1316"/>
      <c r="BT69" s="1316"/>
      <c r="BU69" s="1316"/>
      <c r="BV69" s="1316"/>
      <c r="BW69" s="1316"/>
      <c r="BX69" s="1316"/>
      <c r="BY69" s="1316"/>
      <c r="BZ69" s="1316"/>
      <c r="CA69" s="1316"/>
      <c r="CB69" s="1316"/>
      <c r="CC69" s="1316"/>
      <c r="CD69" s="1316"/>
      <c r="CE69" s="1316"/>
      <c r="CF69" s="1316"/>
      <c r="CG69" s="1316"/>
      <c r="CH69" s="1316"/>
      <c r="CI69" s="1316"/>
      <c r="CJ69" s="1316"/>
      <c r="CK69" s="1316"/>
      <c r="CL69" s="1316"/>
      <c r="CM69" s="1316"/>
      <c r="CN69" s="1316"/>
      <c r="CO69" s="1316"/>
      <c r="CP69" s="1316"/>
      <c r="CQ69" s="1316"/>
      <c r="CR69" s="1316"/>
      <c r="CS69" s="1316"/>
      <c r="CT69" s="1316"/>
      <c r="CU69" s="1316"/>
      <c r="CV69" s="1316"/>
      <c r="CW69" s="1316"/>
      <c r="CX69" s="1316"/>
      <c r="CY69" s="1316"/>
      <c r="CZ69" s="1316"/>
      <c r="DA69" s="1316"/>
      <c r="DB69" s="1316"/>
      <c r="DC69" s="1317"/>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592</v>
      </c>
    </row>
    <row r="72" spans="2:107" x14ac:dyDescent="0.15">
      <c r="B72" s="395"/>
      <c r="G72" s="1318"/>
      <c r="H72" s="1318"/>
      <c r="I72" s="1318"/>
      <c r="J72" s="1318"/>
      <c r="K72" s="405"/>
      <c r="L72" s="405"/>
      <c r="M72" s="406"/>
      <c r="N72" s="406"/>
      <c r="AN72" s="1319"/>
      <c r="AO72" s="1320"/>
      <c r="AP72" s="1320"/>
      <c r="AQ72" s="1320"/>
      <c r="AR72" s="1320"/>
      <c r="AS72" s="1320"/>
      <c r="AT72" s="1320"/>
      <c r="AU72" s="1320"/>
      <c r="AV72" s="1320"/>
      <c r="AW72" s="1320"/>
      <c r="AX72" s="1320"/>
      <c r="AY72" s="1320"/>
      <c r="AZ72" s="1320"/>
      <c r="BA72" s="1320"/>
      <c r="BB72" s="1320"/>
      <c r="BC72" s="1320"/>
      <c r="BD72" s="1320"/>
      <c r="BE72" s="1320"/>
      <c r="BF72" s="1320"/>
      <c r="BG72" s="1320"/>
      <c r="BH72" s="1320"/>
      <c r="BI72" s="1320"/>
      <c r="BJ72" s="1320"/>
      <c r="BK72" s="1320"/>
      <c r="BL72" s="1320"/>
      <c r="BM72" s="1320"/>
      <c r="BN72" s="1320"/>
      <c r="BO72" s="1321"/>
      <c r="BP72" s="1322" t="s">
        <v>546</v>
      </c>
      <c r="BQ72" s="1322"/>
      <c r="BR72" s="1322"/>
      <c r="BS72" s="1322"/>
      <c r="BT72" s="1322"/>
      <c r="BU72" s="1322"/>
      <c r="BV72" s="1322"/>
      <c r="BW72" s="1322"/>
      <c r="BX72" s="1322" t="s">
        <v>547</v>
      </c>
      <c r="BY72" s="1322"/>
      <c r="BZ72" s="1322"/>
      <c r="CA72" s="1322"/>
      <c r="CB72" s="1322"/>
      <c r="CC72" s="1322"/>
      <c r="CD72" s="1322"/>
      <c r="CE72" s="1322"/>
      <c r="CF72" s="1322" t="s">
        <v>548</v>
      </c>
      <c r="CG72" s="1322"/>
      <c r="CH72" s="1322"/>
      <c r="CI72" s="1322"/>
      <c r="CJ72" s="1322"/>
      <c r="CK72" s="1322"/>
      <c r="CL72" s="1322"/>
      <c r="CM72" s="1322"/>
      <c r="CN72" s="1322" t="s">
        <v>549</v>
      </c>
      <c r="CO72" s="1322"/>
      <c r="CP72" s="1322"/>
      <c r="CQ72" s="1322"/>
      <c r="CR72" s="1322"/>
      <c r="CS72" s="1322"/>
      <c r="CT72" s="1322"/>
      <c r="CU72" s="1322"/>
      <c r="CV72" s="1322" t="s">
        <v>550</v>
      </c>
      <c r="CW72" s="1322"/>
      <c r="CX72" s="1322"/>
      <c r="CY72" s="1322"/>
      <c r="CZ72" s="1322"/>
      <c r="DA72" s="1322"/>
      <c r="DB72" s="1322"/>
      <c r="DC72" s="1322"/>
    </row>
    <row r="73" spans="2:107" x14ac:dyDescent="0.15">
      <c r="B73" s="395"/>
      <c r="G73" s="1329"/>
      <c r="H73" s="1329"/>
      <c r="I73" s="1329"/>
      <c r="J73" s="1329"/>
      <c r="K73" s="1330"/>
      <c r="L73" s="1330"/>
      <c r="M73" s="1330"/>
      <c r="N73" s="1330"/>
      <c r="AM73" s="404"/>
      <c r="AN73" s="1325" t="s">
        <v>593</v>
      </c>
      <c r="AO73" s="1325"/>
      <c r="AP73" s="1325"/>
      <c r="AQ73" s="1325"/>
      <c r="AR73" s="1325"/>
      <c r="AS73" s="1325"/>
      <c r="AT73" s="1325"/>
      <c r="AU73" s="1325"/>
      <c r="AV73" s="1325"/>
      <c r="AW73" s="1325"/>
      <c r="AX73" s="1325"/>
      <c r="AY73" s="1325"/>
      <c r="AZ73" s="1325"/>
      <c r="BA73" s="1325"/>
      <c r="BB73" s="1325" t="s">
        <v>595</v>
      </c>
      <c r="BC73" s="1325"/>
      <c r="BD73" s="1325"/>
      <c r="BE73" s="1325"/>
      <c r="BF73" s="1325"/>
      <c r="BG73" s="1325"/>
      <c r="BH73" s="1325"/>
      <c r="BI73" s="1325"/>
      <c r="BJ73" s="1325"/>
      <c r="BK73" s="1325"/>
      <c r="BL73" s="1325"/>
      <c r="BM73" s="1325"/>
      <c r="BN73" s="1325"/>
      <c r="BO73" s="1325"/>
      <c r="BP73" s="1323"/>
      <c r="BQ73" s="1323"/>
      <c r="BR73" s="1323"/>
      <c r="BS73" s="1323"/>
      <c r="BT73" s="1323"/>
      <c r="BU73" s="1323"/>
      <c r="BV73" s="1323"/>
      <c r="BW73" s="1323"/>
      <c r="BX73" s="1323"/>
      <c r="BY73" s="1323"/>
      <c r="BZ73" s="1323"/>
      <c r="CA73" s="1323"/>
      <c r="CB73" s="1323"/>
      <c r="CC73" s="1323"/>
      <c r="CD73" s="1323"/>
      <c r="CE73" s="1323"/>
      <c r="CF73" s="1323"/>
      <c r="CG73" s="1323"/>
      <c r="CH73" s="1323"/>
      <c r="CI73" s="1323"/>
      <c r="CJ73" s="1323"/>
      <c r="CK73" s="1323"/>
      <c r="CL73" s="1323"/>
      <c r="CM73" s="1323"/>
      <c r="CN73" s="1323"/>
      <c r="CO73" s="1323"/>
      <c r="CP73" s="1323"/>
      <c r="CQ73" s="1323"/>
      <c r="CR73" s="1323"/>
      <c r="CS73" s="1323"/>
      <c r="CT73" s="1323"/>
      <c r="CU73" s="1323"/>
      <c r="CV73" s="1323"/>
      <c r="CW73" s="1323"/>
      <c r="CX73" s="1323"/>
      <c r="CY73" s="1323"/>
      <c r="CZ73" s="1323"/>
      <c r="DA73" s="1323"/>
      <c r="DB73" s="1323"/>
      <c r="DC73" s="1323"/>
    </row>
    <row r="74" spans="2:107" x14ac:dyDescent="0.15">
      <c r="B74" s="395"/>
      <c r="G74" s="1329"/>
      <c r="H74" s="1329"/>
      <c r="I74" s="1329"/>
      <c r="J74" s="1329"/>
      <c r="K74" s="1330"/>
      <c r="L74" s="1330"/>
      <c r="M74" s="1330"/>
      <c r="N74" s="1330"/>
      <c r="AM74" s="404"/>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3"/>
      <c r="BQ74" s="1323"/>
      <c r="BR74" s="1323"/>
      <c r="BS74" s="1323"/>
      <c r="BT74" s="1323"/>
      <c r="BU74" s="1323"/>
      <c r="BV74" s="1323"/>
      <c r="BW74" s="1323"/>
      <c r="BX74" s="1323"/>
      <c r="BY74" s="1323"/>
      <c r="BZ74" s="1323"/>
      <c r="CA74" s="1323"/>
      <c r="CB74" s="1323"/>
      <c r="CC74" s="1323"/>
      <c r="CD74" s="1323"/>
      <c r="CE74" s="1323"/>
      <c r="CF74" s="1323"/>
      <c r="CG74" s="1323"/>
      <c r="CH74" s="1323"/>
      <c r="CI74" s="1323"/>
      <c r="CJ74" s="1323"/>
      <c r="CK74" s="1323"/>
      <c r="CL74" s="1323"/>
      <c r="CM74" s="1323"/>
      <c r="CN74" s="1323"/>
      <c r="CO74" s="1323"/>
      <c r="CP74" s="1323"/>
      <c r="CQ74" s="1323"/>
      <c r="CR74" s="1323"/>
      <c r="CS74" s="1323"/>
      <c r="CT74" s="1323"/>
      <c r="CU74" s="1323"/>
      <c r="CV74" s="1323"/>
      <c r="CW74" s="1323"/>
      <c r="CX74" s="1323"/>
      <c r="CY74" s="1323"/>
      <c r="CZ74" s="1323"/>
      <c r="DA74" s="1323"/>
      <c r="DB74" s="1323"/>
      <c r="DC74" s="1323"/>
    </row>
    <row r="75" spans="2:107" x14ac:dyDescent="0.15">
      <c r="B75" s="395"/>
      <c r="G75" s="1329"/>
      <c r="H75" s="1329"/>
      <c r="I75" s="1318"/>
      <c r="J75" s="1318"/>
      <c r="K75" s="1324"/>
      <c r="L75" s="1324"/>
      <c r="M75" s="1324"/>
      <c r="N75" s="1324"/>
      <c r="AM75" s="404"/>
      <c r="AN75" s="1325"/>
      <c r="AO75" s="1325"/>
      <c r="AP75" s="1325"/>
      <c r="AQ75" s="1325"/>
      <c r="AR75" s="1325"/>
      <c r="AS75" s="1325"/>
      <c r="AT75" s="1325"/>
      <c r="AU75" s="1325"/>
      <c r="AV75" s="1325"/>
      <c r="AW75" s="1325"/>
      <c r="AX75" s="1325"/>
      <c r="AY75" s="1325"/>
      <c r="AZ75" s="1325"/>
      <c r="BA75" s="1325"/>
      <c r="BB75" s="1325" t="s">
        <v>600</v>
      </c>
      <c r="BC75" s="1325"/>
      <c r="BD75" s="1325"/>
      <c r="BE75" s="1325"/>
      <c r="BF75" s="1325"/>
      <c r="BG75" s="1325"/>
      <c r="BH75" s="1325"/>
      <c r="BI75" s="1325"/>
      <c r="BJ75" s="1325"/>
      <c r="BK75" s="1325"/>
      <c r="BL75" s="1325"/>
      <c r="BM75" s="1325"/>
      <c r="BN75" s="1325"/>
      <c r="BO75" s="1325"/>
      <c r="BP75" s="1323">
        <v>3.3</v>
      </c>
      <c r="BQ75" s="1323"/>
      <c r="BR75" s="1323"/>
      <c r="BS75" s="1323"/>
      <c r="BT75" s="1323"/>
      <c r="BU75" s="1323"/>
      <c r="BV75" s="1323"/>
      <c r="BW75" s="1323"/>
      <c r="BX75" s="1323">
        <v>3.2</v>
      </c>
      <c r="BY75" s="1323"/>
      <c r="BZ75" s="1323"/>
      <c r="CA75" s="1323"/>
      <c r="CB75" s="1323"/>
      <c r="CC75" s="1323"/>
      <c r="CD75" s="1323"/>
      <c r="CE75" s="1323"/>
      <c r="CF75" s="1323">
        <v>3.5</v>
      </c>
      <c r="CG75" s="1323"/>
      <c r="CH75" s="1323"/>
      <c r="CI75" s="1323"/>
      <c r="CJ75" s="1323"/>
      <c r="CK75" s="1323"/>
      <c r="CL75" s="1323"/>
      <c r="CM75" s="1323"/>
      <c r="CN75" s="1323">
        <v>3.7</v>
      </c>
      <c r="CO75" s="1323"/>
      <c r="CP75" s="1323"/>
      <c r="CQ75" s="1323"/>
      <c r="CR75" s="1323"/>
      <c r="CS75" s="1323"/>
      <c r="CT75" s="1323"/>
      <c r="CU75" s="1323"/>
      <c r="CV75" s="1323">
        <v>4</v>
      </c>
      <c r="CW75" s="1323"/>
      <c r="CX75" s="1323"/>
      <c r="CY75" s="1323"/>
      <c r="CZ75" s="1323"/>
      <c r="DA75" s="1323"/>
      <c r="DB75" s="1323"/>
      <c r="DC75" s="1323"/>
    </row>
    <row r="76" spans="2:107" x14ac:dyDescent="0.15">
      <c r="B76" s="395"/>
      <c r="G76" s="1329"/>
      <c r="H76" s="1329"/>
      <c r="I76" s="1318"/>
      <c r="J76" s="1318"/>
      <c r="K76" s="1324"/>
      <c r="L76" s="1324"/>
      <c r="M76" s="1324"/>
      <c r="N76" s="1324"/>
      <c r="AM76" s="404"/>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3"/>
      <c r="BQ76" s="1323"/>
      <c r="BR76" s="1323"/>
      <c r="BS76" s="1323"/>
      <c r="BT76" s="1323"/>
      <c r="BU76" s="1323"/>
      <c r="BV76" s="1323"/>
      <c r="BW76" s="1323"/>
      <c r="BX76" s="1323"/>
      <c r="BY76" s="1323"/>
      <c r="BZ76" s="1323"/>
      <c r="CA76" s="1323"/>
      <c r="CB76" s="1323"/>
      <c r="CC76" s="1323"/>
      <c r="CD76" s="1323"/>
      <c r="CE76" s="1323"/>
      <c r="CF76" s="1323"/>
      <c r="CG76" s="1323"/>
      <c r="CH76" s="1323"/>
      <c r="CI76" s="1323"/>
      <c r="CJ76" s="1323"/>
      <c r="CK76" s="1323"/>
      <c r="CL76" s="1323"/>
      <c r="CM76" s="1323"/>
      <c r="CN76" s="1323"/>
      <c r="CO76" s="1323"/>
      <c r="CP76" s="1323"/>
      <c r="CQ76" s="1323"/>
      <c r="CR76" s="1323"/>
      <c r="CS76" s="1323"/>
      <c r="CT76" s="1323"/>
      <c r="CU76" s="1323"/>
      <c r="CV76" s="1323"/>
      <c r="CW76" s="1323"/>
      <c r="CX76" s="1323"/>
      <c r="CY76" s="1323"/>
      <c r="CZ76" s="1323"/>
      <c r="DA76" s="1323"/>
      <c r="DB76" s="1323"/>
      <c r="DC76" s="1323"/>
    </row>
    <row r="77" spans="2:107" x14ac:dyDescent="0.15">
      <c r="B77" s="395"/>
      <c r="G77" s="1318"/>
      <c r="H77" s="1318"/>
      <c r="I77" s="1318"/>
      <c r="J77" s="1318"/>
      <c r="K77" s="1330"/>
      <c r="L77" s="1330"/>
      <c r="M77" s="1330"/>
      <c r="N77" s="1330"/>
      <c r="AN77" s="1322" t="s">
        <v>601</v>
      </c>
      <c r="AO77" s="1322"/>
      <c r="AP77" s="1322"/>
      <c r="AQ77" s="1322"/>
      <c r="AR77" s="1322"/>
      <c r="AS77" s="1322"/>
      <c r="AT77" s="1322"/>
      <c r="AU77" s="1322"/>
      <c r="AV77" s="1322"/>
      <c r="AW77" s="1322"/>
      <c r="AX77" s="1322"/>
      <c r="AY77" s="1322"/>
      <c r="AZ77" s="1322"/>
      <c r="BA77" s="1322"/>
      <c r="BB77" s="1325" t="s">
        <v>594</v>
      </c>
      <c r="BC77" s="1325"/>
      <c r="BD77" s="1325"/>
      <c r="BE77" s="1325"/>
      <c r="BF77" s="1325"/>
      <c r="BG77" s="1325"/>
      <c r="BH77" s="1325"/>
      <c r="BI77" s="1325"/>
      <c r="BJ77" s="1325"/>
      <c r="BK77" s="1325"/>
      <c r="BL77" s="1325"/>
      <c r="BM77" s="1325"/>
      <c r="BN77" s="1325"/>
      <c r="BO77" s="1325"/>
      <c r="BP77" s="1323">
        <v>33.6</v>
      </c>
      <c r="BQ77" s="1323"/>
      <c r="BR77" s="1323"/>
      <c r="BS77" s="1323"/>
      <c r="BT77" s="1323"/>
      <c r="BU77" s="1323"/>
      <c r="BV77" s="1323"/>
      <c r="BW77" s="1323"/>
      <c r="BX77" s="1323">
        <v>35.299999999999997</v>
      </c>
      <c r="BY77" s="1323"/>
      <c r="BZ77" s="1323"/>
      <c r="CA77" s="1323"/>
      <c r="CB77" s="1323"/>
      <c r="CC77" s="1323"/>
      <c r="CD77" s="1323"/>
      <c r="CE77" s="1323"/>
      <c r="CF77" s="1323">
        <v>31.9</v>
      </c>
      <c r="CG77" s="1323"/>
      <c r="CH77" s="1323"/>
      <c r="CI77" s="1323"/>
      <c r="CJ77" s="1323"/>
      <c r="CK77" s="1323"/>
      <c r="CL77" s="1323"/>
      <c r="CM77" s="1323"/>
      <c r="CN77" s="1323">
        <v>24.2</v>
      </c>
      <c r="CO77" s="1323"/>
      <c r="CP77" s="1323"/>
      <c r="CQ77" s="1323"/>
      <c r="CR77" s="1323"/>
      <c r="CS77" s="1323"/>
      <c r="CT77" s="1323"/>
      <c r="CU77" s="1323"/>
      <c r="CV77" s="1323">
        <v>22.1</v>
      </c>
      <c r="CW77" s="1323"/>
      <c r="CX77" s="1323"/>
      <c r="CY77" s="1323"/>
      <c r="CZ77" s="1323"/>
      <c r="DA77" s="1323"/>
      <c r="DB77" s="1323"/>
      <c r="DC77" s="1323"/>
    </row>
    <row r="78" spans="2:107" x14ac:dyDescent="0.15">
      <c r="B78" s="395"/>
      <c r="G78" s="1318"/>
      <c r="H78" s="1318"/>
      <c r="I78" s="1318"/>
      <c r="J78" s="1318"/>
      <c r="K78" s="1330"/>
      <c r="L78" s="1330"/>
      <c r="M78" s="1330"/>
      <c r="N78" s="1330"/>
      <c r="AN78" s="1322"/>
      <c r="AO78" s="1322"/>
      <c r="AP78" s="1322"/>
      <c r="AQ78" s="1322"/>
      <c r="AR78" s="1322"/>
      <c r="AS78" s="1322"/>
      <c r="AT78" s="1322"/>
      <c r="AU78" s="1322"/>
      <c r="AV78" s="1322"/>
      <c r="AW78" s="1322"/>
      <c r="AX78" s="1322"/>
      <c r="AY78" s="1322"/>
      <c r="AZ78" s="1322"/>
      <c r="BA78" s="1322"/>
      <c r="BB78" s="1325"/>
      <c r="BC78" s="1325"/>
      <c r="BD78" s="1325"/>
      <c r="BE78" s="1325"/>
      <c r="BF78" s="1325"/>
      <c r="BG78" s="1325"/>
      <c r="BH78" s="1325"/>
      <c r="BI78" s="1325"/>
      <c r="BJ78" s="1325"/>
      <c r="BK78" s="1325"/>
      <c r="BL78" s="1325"/>
      <c r="BM78" s="1325"/>
      <c r="BN78" s="1325"/>
      <c r="BO78" s="1325"/>
      <c r="BP78" s="1323"/>
      <c r="BQ78" s="1323"/>
      <c r="BR78" s="1323"/>
      <c r="BS78" s="1323"/>
      <c r="BT78" s="1323"/>
      <c r="BU78" s="1323"/>
      <c r="BV78" s="1323"/>
      <c r="BW78" s="1323"/>
      <c r="BX78" s="1323"/>
      <c r="BY78" s="1323"/>
      <c r="BZ78" s="1323"/>
      <c r="CA78" s="1323"/>
      <c r="CB78" s="1323"/>
      <c r="CC78" s="1323"/>
      <c r="CD78" s="1323"/>
      <c r="CE78" s="1323"/>
      <c r="CF78" s="1323"/>
      <c r="CG78" s="1323"/>
      <c r="CH78" s="1323"/>
      <c r="CI78" s="1323"/>
      <c r="CJ78" s="1323"/>
      <c r="CK78" s="1323"/>
      <c r="CL78" s="1323"/>
      <c r="CM78" s="1323"/>
      <c r="CN78" s="1323"/>
      <c r="CO78" s="1323"/>
      <c r="CP78" s="1323"/>
      <c r="CQ78" s="1323"/>
      <c r="CR78" s="1323"/>
      <c r="CS78" s="1323"/>
      <c r="CT78" s="1323"/>
      <c r="CU78" s="1323"/>
      <c r="CV78" s="1323"/>
      <c r="CW78" s="1323"/>
      <c r="CX78" s="1323"/>
      <c r="CY78" s="1323"/>
      <c r="CZ78" s="1323"/>
      <c r="DA78" s="1323"/>
      <c r="DB78" s="1323"/>
      <c r="DC78" s="1323"/>
    </row>
    <row r="79" spans="2:107" x14ac:dyDescent="0.15">
      <c r="B79" s="395"/>
      <c r="G79" s="1318"/>
      <c r="H79" s="1318"/>
      <c r="I79" s="1328"/>
      <c r="J79" s="1328"/>
      <c r="K79" s="1331"/>
      <c r="L79" s="1331"/>
      <c r="M79" s="1331"/>
      <c r="N79" s="1331"/>
      <c r="AN79" s="1322"/>
      <c r="AO79" s="1322"/>
      <c r="AP79" s="1322"/>
      <c r="AQ79" s="1322"/>
      <c r="AR79" s="1322"/>
      <c r="AS79" s="1322"/>
      <c r="AT79" s="1322"/>
      <c r="AU79" s="1322"/>
      <c r="AV79" s="1322"/>
      <c r="AW79" s="1322"/>
      <c r="AX79" s="1322"/>
      <c r="AY79" s="1322"/>
      <c r="AZ79" s="1322"/>
      <c r="BA79" s="1322"/>
      <c r="BB79" s="1325" t="s">
        <v>602</v>
      </c>
      <c r="BC79" s="1325"/>
      <c r="BD79" s="1325"/>
      <c r="BE79" s="1325"/>
      <c r="BF79" s="1325"/>
      <c r="BG79" s="1325"/>
      <c r="BH79" s="1325"/>
      <c r="BI79" s="1325"/>
      <c r="BJ79" s="1325"/>
      <c r="BK79" s="1325"/>
      <c r="BL79" s="1325"/>
      <c r="BM79" s="1325"/>
      <c r="BN79" s="1325"/>
      <c r="BO79" s="1325"/>
      <c r="BP79" s="1323">
        <v>7</v>
      </c>
      <c r="BQ79" s="1323"/>
      <c r="BR79" s="1323"/>
      <c r="BS79" s="1323"/>
      <c r="BT79" s="1323"/>
      <c r="BU79" s="1323"/>
      <c r="BV79" s="1323"/>
      <c r="BW79" s="1323"/>
      <c r="BX79" s="1323">
        <v>6.9</v>
      </c>
      <c r="BY79" s="1323"/>
      <c r="BZ79" s="1323"/>
      <c r="CA79" s="1323"/>
      <c r="CB79" s="1323"/>
      <c r="CC79" s="1323"/>
      <c r="CD79" s="1323"/>
      <c r="CE79" s="1323"/>
      <c r="CF79" s="1323">
        <v>6.6</v>
      </c>
      <c r="CG79" s="1323"/>
      <c r="CH79" s="1323"/>
      <c r="CI79" s="1323"/>
      <c r="CJ79" s="1323"/>
      <c r="CK79" s="1323"/>
      <c r="CL79" s="1323"/>
      <c r="CM79" s="1323"/>
      <c r="CN79" s="1323">
        <v>6.4</v>
      </c>
      <c r="CO79" s="1323"/>
      <c r="CP79" s="1323"/>
      <c r="CQ79" s="1323"/>
      <c r="CR79" s="1323"/>
      <c r="CS79" s="1323"/>
      <c r="CT79" s="1323"/>
      <c r="CU79" s="1323"/>
      <c r="CV79" s="1323">
        <v>6.3</v>
      </c>
      <c r="CW79" s="1323"/>
      <c r="CX79" s="1323"/>
      <c r="CY79" s="1323"/>
      <c r="CZ79" s="1323"/>
      <c r="DA79" s="1323"/>
      <c r="DB79" s="1323"/>
      <c r="DC79" s="1323"/>
    </row>
    <row r="80" spans="2:107" x14ac:dyDescent="0.15">
      <c r="B80" s="395"/>
      <c r="G80" s="1318"/>
      <c r="H80" s="1318"/>
      <c r="I80" s="1328"/>
      <c r="J80" s="1328"/>
      <c r="K80" s="1331"/>
      <c r="L80" s="1331"/>
      <c r="M80" s="1331"/>
      <c r="N80" s="1331"/>
      <c r="AN80" s="1322"/>
      <c r="AO80" s="1322"/>
      <c r="AP80" s="1322"/>
      <c r="AQ80" s="1322"/>
      <c r="AR80" s="1322"/>
      <c r="AS80" s="1322"/>
      <c r="AT80" s="1322"/>
      <c r="AU80" s="1322"/>
      <c r="AV80" s="1322"/>
      <c r="AW80" s="1322"/>
      <c r="AX80" s="1322"/>
      <c r="AY80" s="1322"/>
      <c r="AZ80" s="1322"/>
      <c r="BA80" s="1322"/>
      <c r="BB80" s="1325"/>
      <c r="BC80" s="1325"/>
      <c r="BD80" s="1325"/>
      <c r="BE80" s="1325"/>
      <c r="BF80" s="1325"/>
      <c r="BG80" s="1325"/>
      <c r="BH80" s="1325"/>
      <c r="BI80" s="1325"/>
      <c r="BJ80" s="1325"/>
      <c r="BK80" s="1325"/>
      <c r="BL80" s="1325"/>
      <c r="BM80" s="1325"/>
      <c r="BN80" s="1325"/>
      <c r="BO80" s="1325"/>
      <c r="BP80" s="1323"/>
      <c r="BQ80" s="1323"/>
      <c r="BR80" s="1323"/>
      <c r="BS80" s="1323"/>
      <c r="BT80" s="1323"/>
      <c r="BU80" s="1323"/>
      <c r="BV80" s="1323"/>
      <c r="BW80" s="1323"/>
      <c r="BX80" s="1323"/>
      <c r="BY80" s="1323"/>
      <c r="BZ80" s="1323"/>
      <c r="CA80" s="1323"/>
      <c r="CB80" s="1323"/>
      <c r="CC80" s="1323"/>
      <c r="CD80" s="1323"/>
      <c r="CE80" s="1323"/>
      <c r="CF80" s="1323"/>
      <c r="CG80" s="1323"/>
      <c r="CH80" s="1323"/>
      <c r="CI80" s="1323"/>
      <c r="CJ80" s="1323"/>
      <c r="CK80" s="1323"/>
      <c r="CL80" s="1323"/>
      <c r="CM80" s="1323"/>
      <c r="CN80" s="1323"/>
      <c r="CO80" s="1323"/>
      <c r="CP80" s="1323"/>
      <c r="CQ80" s="1323"/>
      <c r="CR80" s="1323"/>
      <c r="CS80" s="1323"/>
      <c r="CT80" s="1323"/>
      <c r="CU80" s="1323"/>
      <c r="CV80" s="1323"/>
      <c r="CW80" s="1323"/>
      <c r="CX80" s="1323"/>
      <c r="CY80" s="1323"/>
      <c r="CZ80" s="1323"/>
      <c r="DA80" s="1323"/>
      <c r="DB80" s="1323"/>
      <c r="DC80" s="1323"/>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MaoLD9EUZUjTy/+gGsPT4tqP/tVhGGFCwFi277FKZEf53Kp1aW6Vq3Fv+Fy45LvGALd9uKG9wTCWv8b9EZvrkw==" saltValue="Zh/U1mSDUGvxvSmbWF8oz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603</v>
      </c>
    </row>
  </sheetData>
  <sheetProtection algorithmName="SHA-512" hashValue="V8McUR6rSJNPozOUTn81YoPxRrce06iFFhUr1X7tDmhBvgqUtkA6nG4lmLvScQ9KNACaMyE6sOPkJFgQ7ZUyyg==" saltValue="eDYT5x4EOIfg8btKWAWvhQ=="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492</v>
      </c>
    </row>
  </sheetData>
  <sheetProtection algorithmName="SHA-512" hashValue="0vdzL+9DlElm7qSQeUzcObm7cWIXCAR4G9p1NquTGD/HbEkWGly+NDbnS6uW/nnubWapeLVhUh8URamhy1X9Xg==" saltValue="xnnZauk1w9H+clb8tdrq5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543</v>
      </c>
      <c r="G2" s="157"/>
      <c r="H2" s="158"/>
    </row>
    <row r="3" spans="1:8" x14ac:dyDescent="0.15">
      <c r="A3" s="154" t="s">
        <v>536</v>
      </c>
      <c r="B3" s="159"/>
      <c r="C3" s="160"/>
      <c r="D3" s="161">
        <v>36120</v>
      </c>
      <c r="E3" s="162"/>
      <c r="F3" s="163">
        <v>47278</v>
      </c>
      <c r="G3" s="164"/>
      <c r="H3" s="165"/>
    </row>
    <row r="4" spans="1:8" x14ac:dyDescent="0.15">
      <c r="A4" s="166"/>
      <c r="B4" s="167"/>
      <c r="C4" s="168"/>
      <c r="D4" s="169">
        <v>17390</v>
      </c>
      <c r="E4" s="170"/>
      <c r="F4" s="171">
        <v>24096</v>
      </c>
      <c r="G4" s="172"/>
      <c r="H4" s="173"/>
    </row>
    <row r="5" spans="1:8" x14ac:dyDescent="0.15">
      <c r="A5" s="154" t="s">
        <v>538</v>
      </c>
      <c r="B5" s="159"/>
      <c r="C5" s="160"/>
      <c r="D5" s="161">
        <v>24658</v>
      </c>
      <c r="E5" s="162"/>
      <c r="F5" s="163">
        <v>44504</v>
      </c>
      <c r="G5" s="164"/>
      <c r="H5" s="165"/>
    </row>
    <row r="6" spans="1:8" x14ac:dyDescent="0.15">
      <c r="A6" s="166"/>
      <c r="B6" s="167"/>
      <c r="C6" s="168"/>
      <c r="D6" s="169">
        <v>13465</v>
      </c>
      <c r="E6" s="170"/>
      <c r="F6" s="171">
        <v>25876</v>
      </c>
      <c r="G6" s="172"/>
      <c r="H6" s="173"/>
    </row>
    <row r="7" spans="1:8" x14ac:dyDescent="0.15">
      <c r="A7" s="154" t="s">
        <v>539</v>
      </c>
      <c r="B7" s="159"/>
      <c r="C7" s="160"/>
      <c r="D7" s="161">
        <v>31933</v>
      </c>
      <c r="E7" s="162"/>
      <c r="F7" s="163">
        <v>47820</v>
      </c>
      <c r="G7" s="164"/>
      <c r="H7" s="165"/>
    </row>
    <row r="8" spans="1:8" x14ac:dyDescent="0.15">
      <c r="A8" s="166"/>
      <c r="B8" s="167"/>
      <c r="C8" s="168"/>
      <c r="D8" s="169">
        <v>23895</v>
      </c>
      <c r="E8" s="170"/>
      <c r="F8" s="171">
        <v>25855</v>
      </c>
      <c r="G8" s="172"/>
      <c r="H8" s="173"/>
    </row>
    <row r="9" spans="1:8" x14ac:dyDescent="0.15">
      <c r="A9" s="154" t="s">
        <v>540</v>
      </c>
      <c r="B9" s="159"/>
      <c r="C9" s="160"/>
      <c r="D9" s="161">
        <v>30780</v>
      </c>
      <c r="E9" s="162"/>
      <c r="F9" s="163">
        <v>41934</v>
      </c>
      <c r="G9" s="164"/>
      <c r="H9" s="165"/>
    </row>
    <row r="10" spans="1:8" x14ac:dyDescent="0.15">
      <c r="A10" s="166"/>
      <c r="B10" s="167"/>
      <c r="C10" s="168"/>
      <c r="D10" s="169">
        <v>20374</v>
      </c>
      <c r="E10" s="170"/>
      <c r="F10" s="171">
        <v>23352</v>
      </c>
      <c r="G10" s="172"/>
      <c r="H10" s="173"/>
    </row>
    <row r="11" spans="1:8" x14ac:dyDescent="0.15">
      <c r="A11" s="154" t="s">
        <v>541</v>
      </c>
      <c r="B11" s="159"/>
      <c r="C11" s="160"/>
      <c r="D11" s="161">
        <v>36983</v>
      </c>
      <c r="E11" s="162"/>
      <c r="F11" s="163">
        <v>45588</v>
      </c>
      <c r="G11" s="164"/>
      <c r="H11" s="165"/>
    </row>
    <row r="12" spans="1:8" x14ac:dyDescent="0.15">
      <c r="A12" s="166"/>
      <c r="B12" s="167"/>
      <c r="C12" s="174"/>
      <c r="D12" s="169">
        <v>18569</v>
      </c>
      <c r="E12" s="170"/>
      <c r="F12" s="171">
        <v>24150</v>
      </c>
      <c r="G12" s="172"/>
      <c r="H12" s="173"/>
    </row>
    <row r="13" spans="1:8" x14ac:dyDescent="0.15">
      <c r="A13" s="154"/>
      <c r="B13" s="159"/>
      <c r="C13" s="175"/>
      <c r="D13" s="176">
        <v>32095</v>
      </c>
      <c r="E13" s="177"/>
      <c r="F13" s="178">
        <v>45425</v>
      </c>
      <c r="G13" s="179"/>
      <c r="H13" s="165"/>
    </row>
    <row r="14" spans="1:8" x14ac:dyDescent="0.15">
      <c r="A14" s="166"/>
      <c r="B14" s="167"/>
      <c r="C14" s="168"/>
      <c r="D14" s="169">
        <v>18739</v>
      </c>
      <c r="E14" s="170"/>
      <c r="F14" s="171">
        <v>24666</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4.57</v>
      </c>
      <c r="C19" s="180">
        <f>ROUND(VALUE(SUBSTITUTE(実質収支比率等に係る経年分析!G$48,"▲","-")),2)</f>
        <v>4.47</v>
      </c>
      <c r="D19" s="180">
        <f>ROUND(VALUE(SUBSTITUTE(実質収支比率等に係る経年分析!H$48,"▲","-")),2)</f>
        <v>4.4000000000000004</v>
      </c>
      <c r="E19" s="180">
        <f>ROUND(VALUE(SUBSTITUTE(実質収支比率等に係る経年分析!I$48,"▲","-")),2)</f>
        <v>4.2300000000000004</v>
      </c>
      <c r="F19" s="180">
        <f>ROUND(VALUE(SUBSTITUTE(実質収支比率等に係る経年分析!J$48,"▲","-")),2)</f>
        <v>4.72</v>
      </c>
    </row>
    <row r="20" spans="1:11" x14ac:dyDescent="0.15">
      <c r="A20" s="180" t="s">
        <v>55</v>
      </c>
      <c r="B20" s="180">
        <f>ROUND(VALUE(SUBSTITUTE(実質収支比率等に係る経年分析!F$47,"▲","-")),2)</f>
        <v>16.02</v>
      </c>
      <c r="C20" s="180">
        <f>ROUND(VALUE(SUBSTITUTE(実質収支比率等に係る経年分析!G$47,"▲","-")),2)</f>
        <v>15.62</v>
      </c>
      <c r="D20" s="180">
        <f>ROUND(VALUE(SUBSTITUTE(実質収支比率等に係る経年分析!H$47,"▲","-")),2)</f>
        <v>15.24</v>
      </c>
      <c r="E20" s="180">
        <f>ROUND(VALUE(SUBSTITUTE(実質収支比率等に係る経年分析!I$47,"▲","-")),2)</f>
        <v>14.18</v>
      </c>
      <c r="F20" s="180">
        <f>ROUND(VALUE(SUBSTITUTE(実質収支比率等に係る経年分析!J$47,"▲","-")),2)</f>
        <v>15.53</v>
      </c>
    </row>
    <row r="21" spans="1:11" x14ac:dyDescent="0.15">
      <c r="A21" s="180" t="s">
        <v>56</v>
      </c>
      <c r="B21" s="180">
        <f>IF(ISNUMBER(VALUE(SUBSTITUTE(実質収支比率等に係る経年分析!F$49,"▲","-"))),ROUND(VALUE(SUBSTITUTE(実質収支比率等に係る経年分析!F$49,"▲","-")),2),NA())</f>
        <v>0.63</v>
      </c>
      <c r="C21" s="180">
        <f>IF(ISNUMBER(VALUE(SUBSTITUTE(実質収支比率等に係る経年分析!G$49,"▲","-"))),ROUND(VALUE(SUBSTITUTE(実質収支比率等に係る経年分析!G$49,"▲","-")),2),NA())</f>
        <v>0.62</v>
      </c>
      <c r="D21" s="180">
        <f>IF(ISNUMBER(VALUE(SUBSTITUTE(実質収支比率等に係る経年分析!H$49,"▲","-"))),ROUND(VALUE(SUBSTITUTE(実質収支比率等に係る経年分析!H$49,"▲","-")),2),NA())</f>
        <v>0.81</v>
      </c>
      <c r="E21" s="180">
        <f>IF(ISNUMBER(VALUE(SUBSTITUTE(実質収支比率等に係る経年分析!I$49,"▲","-"))),ROUND(VALUE(SUBSTITUTE(実質収支比率等に係る経年分析!I$49,"▲","-")),2),NA())</f>
        <v>0.34</v>
      </c>
      <c r="F21" s="180">
        <f>IF(ISNUMBER(VALUE(SUBSTITUTE(実質収支比率等に係る経年分析!J$49,"▲","-"))),ROUND(VALUE(SUBSTITUTE(実質収支比率等に係る経年分析!J$49,"▲","-")),2),NA())</f>
        <v>3.14</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墓園事業特別会計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0.13</v>
      </c>
    </row>
    <row r="32" spans="1:11" x14ac:dyDescent="0.15">
      <c r="A32" s="181" t="str">
        <f>IF(連結実質赤字比率に係る赤字・黒字の構成分析!C$38="",NA(),連結実質赤字比率に係る赤字・黒字の構成分析!C$38)</f>
        <v>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0.24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0.79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0.78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0.24</v>
      </c>
    </row>
    <row r="33" spans="1:16" x14ac:dyDescent="0.15">
      <c r="A33" s="181" t="str">
        <f>IF(連結実質赤字比率に係る赤字・黒字の構成分析!C$37="",NA(),連結実質赤字比率に係る赤字・黒字の構成分析!C$37)</f>
        <v>下水道事業特別会計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0.34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0.37</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0.46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0.55000000000000004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0.25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0.39</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4.57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4.47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4.4000000000000004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4.22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4.72</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24.45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22.6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20.85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23.6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24.8</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1371</v>
      </c>
      <c r="E42" s="182"/>
      <c r="F42" s="182"/>
      <c r="G42" s="182">
        <f>'実質公債費比率（分子）の構造'!L$52</f>
        <v>1435</v>
      </c>
      <c r="H42" s="182"/>
      <c r="I42" s="182"/>
      <c r="J42" s="182">
        <f>'実質公債費比率（分子）の構造'!M$52</f>
        <v>1484</v>
      </c>
      <c r="K42" s="182"/>
      <c r="L42" s="182"/>
      <c r="M42" s="182">
        <f>'実質公債費比率（分子）の構造'!N$52</f>
        <v>1519</v>
      </c>
      <c r="N42" s="182"/>
      <c r="O42" s="182"/>
      <c r="P42" s="182">
        <f>'実質公債費比率（分子）の構造'!O$52</f>
        <v>1528</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213</v>
      </c>
      <c r="C45" s="182"/>
      <c r="D45" s="182"/>
      <c r="E45" s="182">
        <f>'実質公債費比率（分子）の構造'!L$49</f>
        <v>225</v>
      </c>
      <c r="F45" s="182"/>
      <c r="G45" s="182"/>
      <c r="H45" s="182">
        <f>'実質公債費比率（分子）の構造'!M$49</f>
        <v>246</v>
      </c>
      <c r="I45" s="182"/>
      <c r="J45" s="182"/>
      <c r="K45" s="182">
        <f>'実質公債費比率（分子）の構造'!N$49</f>
        <v>235</v>
      </c>
      <c r="L45" s="182"/>
      <c r="M45" s="182"/>
      <c r="N45" s="182">
        <f>'実質公債費比率（分子）の構造'!O$49</f>
        <v>246</v>
      </c>
      <c r="O45" s="182"/>
      <c r="P45" s="182"/>
    </row>
    <row r="46" spans="1:16" x14ac:dyDescent="0.15">
      <c r="A46" s="182" t="s">
        <v>67</v>
      </c>
      <c r="B46" s="182">
        <f>'実質公債費比率（分子）の構造'!K$48</f>
        <v>288</v>
      </c>
      <c r="C46" s="182"/>
      <c r="D46" s="182"/>
      <c r="E46" s="182">
        <f>'実質公債費比率（分子）の構造'!L$48</f>
        <v>335</v>
      </c>
      <c r="F46" s="182"/>
      <c r="G46" s="182"/>
      <c r="H46" s="182">
        <f>'実質公債費比率（分子）の構造'!M$48</f>
        <v>407</v>
      </c>
      <c r="I46" s="182"/>
      <c r="J46" s="182"/>
      <c r="K46" s="182">
        <f>'実質公債費比率（分子）の構造'!N$48</f>
        <v>475</v>
      </c>
      <c r="L46" s="182"/>
      <c r="M46" s="182"/>
      <c r="N46" s="182">
        <f>'実質公債費比率（分子）の構造'!O$48</f>
        <v>548</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1150</v>
      </c>
      <c r="C49" s="182"/>
      <c r="D49" s="182"/>
      <c r="E49" s="182">
        <f>'実質公債費比率（分子）の構造'!L$45</f>
        <v>1172</v>
      </c>
      <c r="F49" s="182"/>
      <c r="G49" s="182"/>
      <c r="H49" s="182">
        <f>'実質公債費比率（分子）の構造'!M$45</f>
        <v>1166</v>
      </c>
      <c r="I49" s="182"/>
      <c r="J49" s="182"/>
      <c r="K49" s="182">
        <f>'実質公債費比率（分子）の構造'!N$45</f>
        <v>1167</v>
      </c>
      <c r="L49" s="182"/>
      <c r="M49" s="182"/>
      <c r="N49" s="182">
        <f>'実質公債費比率（分子）の構造'!O$45</f>
        <v>1138</v>
      </c>
      <c r="O49" s="182"/>
      <c r="P49" s="182"/>
    </row>
    <row r="50" spans="1:16" x14ac:dyDescent="0.15">
      <c r="A50" s="182" t="s">
        <v>71</v>
      </c>
      <c r="B50" s="182" t="e">
        <f>NA()</f>
        <v>#N/A</v>
      </c>
      <c r="C50" s="182">
        <f>IF(ISNUMBER('実質公債費比率（分子）の構造'!K$53),'実質公債費比率（分子）の構造'!K$53,NA())</f>
        <v>280</v>
      </c>
      <c r="D50" s="182" t="e">
        <f>NA()</f>
        <v>#N/A</v>
      </c>
      <c r="E50" s="182" t="e">
        <f>NA()</f>
        <v>#N/A</v>
      </c>
      <c r="F50" s="182">
        <f>IF(ISNUMBER('実質公債費比率（分子）の構造'!L$53),'実質公債費比率（分子）の構造'!L$53,NA())</f>
        <v>297</v>
      </c>
      <c r="G50" s="182" t="e">
        <f>NA()</f>
        <v>#N/A</v>
      </c>
      <c r="H50" s="182" t="e">
        <f>NA()</f>
        <v>#N/A</v>
      </c>
      <c r="I50" s="182">
        <f>IF(ISNUMBER('実質公債費比率（分子）の構造'!M$53),'実質公債費比率（分子）の構造'!M$53,NA())</f>
        <v>335</v>
      </c>
      <c r="J50" s="182" t="e">
        <f>NA()</f>
        <v>#N/A</v>
      </c>
      <c r="K50" s="182" t="e">
        <f>NA()</f>
        <v>#N/A</v>
      </c>
      <c r="L50" s="182">
        <f>IF(ISNUMBER('実質公債費比率（分子）の構造'!N$53),'実質公債費比率（分子）の構造'!N$53,NA())</f>
        <v>358</v>
      </c>
      <c r="M50" s="182" t="e">
        <f>NA()</f>
        <v>#N/A</v>
      </c>
      <c r="N50" s="182" t="e">
        <f>NA()</f>
        <v>#N/A</v>
      </c>
      <c r="O50" s="182">
        <f>IF(ISNUMBER('実質公債費比率（分子）の構造'!O$53),'実質公債費比率（分子）の構造'!O$53,NA())</f>
        <v>404</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15392</v>
      </c>
      <c r="E56" s="181"/>
      <c r="F56" s="181"/>
      <c r="G56" s="181">
        <f>'将来負担比率（分子）の構造'!J$52</f>
        <v>15425</v>
      </c>
      <c r="H56" s="181"/>
      <c r="I56" s="181"/>
      <c r="J56" s="181">
        <f>'将来負担比率（分子）の構造'!K$52</f>
        <v>15386</v>
      </c>
      <c r="K56" s="181"/>
      <c r="L56" s="181"/>
      <c r="M56" s="181">
        <f>'将来負担比率（分子）の構造'!L$52</f>
        <v>15615</v>
      </c>
      <c r="N56" s="181"/>
      <c r="O56" s="181"/>
      <c r="P56" s="181">
        <f>'将来負担比率（分子）の構造'!M$52</f>
        <v>15966</v>
      </c>
    </row>
    <row r="57" spans="1:16" x14ac:dyDescent="0.15">
      <c r="A57" s="181" t="s">
        <v>42</v>
      </c>
      <c r="B57" s="181"/>
      <c r="C57" s="181"/>
      <c r="D57" s="181">
        <f>'将来負担比率（分子）の構造'!I$51</f>
        <v>148</v>
      </c>
      <c r="E57" s="181"/>
      <c r="F57" s="181"/>
      <c r="G57" s="181">
        <f>'将来負担比率（分子）の構造'!J$51</f>
        <v>107</v>
      </c>
      <c r="H57" s="181"/>
      <c r="I57" s="181"/>
      <c r="J57" s="181">
        <f>'将来負担比率（分子）の構造'!K$51</f>
        <v>84</v>
      </c>
      <c r="K57" s="181"/>
      <c r="L57" s="181"/>
      <c r="M57" s="181">
        <f>'将来負担比率（分子）の構造'!L$51</f>
        <v>67</v>
      </c>
      <c r="N57" s="181"/>
      <c r="O57" s="181"/>
      <c r="P57" s="181">
        <f>'将来負担比率（分子）の構造'!M$51</f>
        <v>52</v>
      </c>
    </row>
    <row r="58" spans="1:16" x14ac:dyDescent="0.15">
      <c r="A58" s="181" t="s">
        <v>41</v>
      </c>
      <c r="B58" s="181"/>
      <c r="C58" s="181"/>
      <c r="D58" s="181">
        <f>'将来負担比率（分子）の構造'!I$50</f>
        <v>5695</v>
      </c>
      <c r="E58" s="181"/>
      <c r="F58" s="181"/>
      <c r="G58" s="181">
        <f>'将来負担比率（分子）の構造'!J$50</f>
        <v>5957</v>
      </c>
      <c r="H58" s="181"/>
      <c r="I58" s="181"/>
      <c r="J58" s="181">
        <f>'将来負担比率（分子）の構造'!K$50</f>
        <v>6401</v>
      </c>
      <c r="K58" s="181"/>
      <c r="L58" s="181"/>
      <c r="M58" s="181">
        <f>'将来負担比率（分子）の構造'!L$50</f>
        <v>6617</v>
      </c>
      <c r="N58" s="181"/>
      <c r="O58" s="181"/>
      <c r="P58" s="181">
        <f>'将来負担比率（分子）の構造'!M$50</f>
        <v>7058</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558</v>
      </c>
      <c r="C62" s="181"/>
      <c r="D62" s="181"/>
      <c r="E62" s="181">
        <f>'将来負担比率（分子）の構造'!J$45</f>
        <v>543</v>
      </c>
      <c r="F62" s="181"/>
      <c r="G62" s="181"/>
      <c r="H62" s="181">
        <f>'将来負担比率（分子）の構造'!K$45</f>
        <v>429</v>
      </c>
      <c r="I62" s="181"/>
      <c r="J62" s="181"/>
      <c r="K62" s="181">
        <f>'将来負担比率（分子）の構造'!L$45</f>
        <v>301</v>
      </c>
      <c r="L62" s="181"/>
      <c r="M62" s="181"/>
      <c r="N62" s="181">
        <f>'将来負担比率（分子）の構造'!M$45</f>
        <v>228</v>
      </c>
      <c r="O62" s="181"/>
      <c r="P62" s="181"/>
    </row>
    <row r="63" spans="1:16" x14ac:dyDescent="0.15">
      <c r="A63" s="181" t="s">
        <v>34</v>
      </c>
      <c r="B63" s="181">
        <f>'将来負担比率（分子）の構造'!I$44</f>
        <v>3295</v>
      </c>
      <c r="C63" s="181"/>
      <c r="D63" s="181"/>
      <c r="E63" s="181">
        <f>'将来負担比率（分子）の構造'!J$44</f>
        <v>1796</v>
      </c>
      <c r="F63" s="181"/>
      <c r="G63" s="181"/>
      <c r="H63" s="181">
        <f>'将来負担比率（分子）の構造'!K$44</f>
        <v>1656</v>
      </c>
      <c r="I63" s="181"/>
      <c r="J63" s="181"/>
      <c r="K63" s="181">
        <f>'将来負担比率（分子）の構造'!L$44</f>
        <v>1575</v>
      </c>
      <c r="L63" s="181"/>
      <c r="M63" s="181"/>
      <c r="N63" s="181">
        <f>'将来負担比率（分子）の構造'!M$44</f>
        <v>1507</v>
      </c>
      <c r="O63" s="181"/>
      <c r="P63" s="181"/>
    </row>
    <row r="64" spans="1:16" x14ac:dyDescent="0.15">
      <c r="A64" s="181" t="s">
        <v>33</v>
      </c>
      <c r="B64" s="181">
        <f>'将来負担比率（分子）の構造'!I$43</f>
        <v>9154</v>
      </c>
      <c r="C64" s="181"/>
      <c r="D64" s="181"/>
      <c r="E64" s="181">
        <f>'将来負担比率（分子）の構造'!J$43</f>
        <v>10227</v>
      </c>
      <c r="F64" s="181"/>
      <c r="G64" s="181"/>
      <c r="H64" s="181">
        <f>'将来負担比率（分子）の構造'!K$43</f>
        <v>11005</v>
      </c>
      <c r="I64" s="181"/>
      <c r="J64" s="181"/>
      <c r="K64" s="181">
        <f>'将来負担比率（分子）の構造'!L$43</f>
        <v>11553</v>
      </c>
      <c r="L64" s="181"/>
      <c r="M64" s="181"/>
      <c r="N64" s="181">
        <f>'将来負担比率（分子）の構造'!M$43</f>
        <v>12050</v>
      </c>
      <c r="O64" s="181"/>
      <c r="P64" s="181"/>
    </row>
    <row r="65" spans="1:16" x14ac:dyDescent="0.15">
      <c r="A65" s="181" t="s">
        <v>32</v>
      </c>
      <c r="B65" s="181">
        <f>'将来負担比率（分子）の構造'!I$42</f>
        <v>0</v>
      </c>
      <c r="C65" s="181"/>
      <c r="D65" s="181"/>
      <c r="E65" s="181">
        <f>'将来負担比率（分子）の構造'!J$42</f>
        <v>0</v>
      </c>
      <c r="F65" s="181"/>
      <c r="G65" s="181"/>
      <c r="H65" s="181">
        <f>'将来負担比率（分子）の構造'!K$42</f>
        <v>0</v>
      </c>
      <c r="I65" s="181"/>
      <c r="J65" s="181"/>
      <c r="K65" s="181">
        <f>'将来負担比率（分子）の構造'!L$42</f>
        <v>0</v>
      </c>
      <c r="L65" s="181"/>
      <c r="M65" s="181"/>
      <c r="N65" s="181">
        <f>'将来負担比率（分子）の構造'!M$42</f>
        <v>0</v>
      </c>
      <c r="O65" s="181"/>
      <c r="P65" s="181"/>
    </row>
    <row r="66" spans="1:16" x14ac:dyDescent="0.15">
      <c r="A66" s="181" t="s">
        <v>31</v>
      </c>
      <c r="B66" s="181">
        <f>'将来負担比率（分子）の構造'!I$41</f>
        <v>7927</v>
      </c>
      <c r="C66" s="181"/>
      <c r="D66" s="181"/>
      <c r="E66" s="181">
        <f>'将来負担比率（分子）の構造'!J$41</f>
        <v>7400</v>
      </c>
      <c r="F66" s="181"/>
      <c r="G66" s="181"/>
      <c r="H66" s="181">
        <f>'将来負担比率（分子）の構造'!K$41</f>
        <v>6879</v>
      </c>
      <c r="I66" s="181"/>
      <c r="J66" s="181"/>
      <c r="K66" s="181">
        <f>'将来負担比率（分子）の構造'!L$41</f>
        <v>6493</v>
      </c>
      <c r="L66" s="181"/>
      <c r="M66" s="181"/>
      <c r="N66" s="181">
        <f>'将来負担比率（分子）の構造'!M$41</f>
        <v>6294</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1519</v>
      </c>
      <c r="C72" s="185">
        <f>基金残高に係る経年分析!G55</f>
        <v>1473</v>
      </c>
      <c r="D72" s="185">
        <f>基金残高に係る経年分析!H55</f>
        <v>1625</v>
      </c>
    </row>
    <row r="73" spans="1:16" x14ac:dyDescent="0.15">
      <c r="A73" s="184" t="s">
        <v>78</v>
      </c>
      <c r="B73" s="185">
        <f>基金残高に係る経年分析!F56</f>
        <v>2040</v>
      </c>
      <c r="C73" s="185">
        <f>基金残高に係る経年分析!G56</f>
        <v>2040</v>
      </c>
      <c r="D73" s="185">
        <f>基金残高に係る経年分析!H56</f>
        <v>2241</v>
      </c>
    </row>
    <row r="74" spans="1:16" x14ac:dyDescent="0.15">
      <c r="A74" s="184" t="s">
        <v>79</v>
      </c>
      <c r="B74" s="185">
        <f>基金残高に係る経年分析!F57</f>
        <v>2534</v>
      </c>
      <c r="C74" s="185">
        <f>基金残高に係る経年分析!G57</f>
        <v>2796</v>
      </c>
      <c r="D74" s="185">
        <f>基金残高に係る経年分析!H57</f>
        <v>2884</v>
      </c>
    </row>
  </sheetData>
  <sheetProtection algorithmName="SHA-512" hashValue="GzK1eujtCf3sbBStvcHrzrpPvkrcSl/xsxadMAOqzbbzKA3+OiwAYdYhToDWIzbKBZvKvQ3NoSmLihKnZWPfQw==" saltValue="u5gdhZDZyEWSjuPFkbdy9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212</v>
      </c>
      <c r="DI1" s="660"/>
      <c r="DJ1" s="660"/>
      <c r="DK1" s="660"/>
      <c r="DL1" s="660"/>
      <c r="DM1" s="660"/>
      <c r="DN1" s="661"/>
      <c r="DO1" s="226"/>
      <c r="DP1" s="659" t="s">
        <v>213</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2" t="s">
        <v>215</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216</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217</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15">
      <c r="B4" s="662" t="s">
        <v>1</v>
      </c>
      <c r="C4" s="663"/>
      <c r="D4" s="663"/>
      <c r="E4" s="663"/>
      <c r="F4" s="663"/>
      <c r="G4" s="663"/>
      <c r="H4" s="663"/>
      <c r="I4" s="663"/>
      <c r="J4" s="663"/>
      <c r="K4" s="663"/>
      <c r="L4" s="663"/>
      <c r="M4" s="663"/>
      <c r="N4" s="663"/>
      <c r="O4" s="663"/>
      <c r="P4" s="663"/>
      <c r="Q4" s="664"/>
      <c r="R4" s="662" t="s">
        <v>218</v>
      </c>
      <c r="S4" s="663"/>
      <c r="T4" s="663"/>
      <c r="U4" s="663"/>
      <c r="V4" s="663"/>
      <c r="W4" s="663"/>
      <c r="X4" s="663"/>
      <c r="Y4" s="664"/>
      <c r="Z4" s="662" t="s">
        <v>219</v>
      </c>
      <c r="AA4" s="663"/>
      <c r="AB4" s="663"/>
      <c r="AC4" s="664"/>
      <c r="AD4" s="662" t="s">
        <v>220</v>
      </c>
      <c r="AE4" s="663"/>
      <c r="AF4" s="663"/>
      <c r="AG4" s="663"/>
      <c r="AH4" s="663"/>
      <c r="AI4" s="663"/>
      <c r="AJ4" s="663"/>
      <c r="AK4" s="664"/>
      <c r="AL4" s="662" t="s">
        <v>219</v>
      </c>
      <c r="AM4" s="663"/>
      <c r="AN4" s="663"/>
      <c r="AO4" s="664"/>
      <c r="AP4" s="668" t="s">
        <v>221</v>
      </c>
      <c r="AQ4" s="668"/>
      <c r="AR4" s="668"/>
      <c r="AS4" s="668"/>
      <c r="AT4" s="668"/>
      <c r="AU4" s="668"/>
      <c r="AV4" s="668"/>
      <c r="AW4" s="668"/>
      <c r="AX4" s="668"/>
      <c r="AY4" s="668"/>
      <c r="AZ4" s="668"/>
      <c r="BA4" s="668"/>
      <c r="BB4" s="668"/>
      <c r="BC4" s="668"/>
      <c r="BD4" s="668"/>
      <c r="BE4" s="668"/>
      <c r="BF4" s="668"/>
      <c r="BG4" s="668" t="s">
        <v>222</v>
      </c>
      <c r="BH4" s="668"/>
      <c r="BI4" s="668"/>
      <c r="BJ4" s="668"/>
      <c r="BK4" s="668"/>
      <c r="BL4" s="668"/>
      <c r="BM4" s="668"/>
      <c r="BN4" s="668"/>
      <c r="BO4" s="668" t="s">
        <v>219</v>
      </c>
      <c r="BP4" s="668"/>
      <c r="BQ4" s="668"/>
      <c r="BR4" s="668"/>
      <c r="BS4" s="668" t="s">
        <v>223</v>
      </c>
      <c r="BT4" s="668"/>
      <c r="BU4" s="668"/>
      <c r="BV4" s="668"/>
      <c r="BW4" s="668"/>
      <c r="BX4" s="668"/>
      <c r="BY4" s="668"/>
      <c r="BZ4" s="668"/>
      <c r="CA4" s="668"/>
      <c r="CB4" s="668"/>
      <c r="CD4" s="665" t="s">
        <v>224</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15">
      <c r="B5" s="669" t="s">
        <v>225</v>
      </c>
      <c r="C5" s="670"/>
      <c r="D5" s="670"/>
      <c r="E5" s="670"/>
      <c r="F5" s="670"/>
      <c r="G5" s="670"/>
      <c r="H5" s="670"/>
      <c r="I5" s="670"/>
      <c r="J5" s="670"/>
      <c r="K5" s="670"/>
      <c r="L5" s="670"/>
      <c r="M5" s="670"/>
      <c r="N5" s="670"/>
      <c r="O5" s="670"/>
      <c r="P5" s="670"/>
      <c r="Q5" s="671"/>
      <c r="R5" s="672">
        <v>6039414</v>
      </c>
      <c r="S5" s="673"/>
      <c r="T5" s="673"/>
      <c r="U5" s="673"/>
      <c r="V5" s="673"/>
      <c r="W5" s="673"/>
      <c r="X5" s="673"/>
      <c r="Y5" s="674"/>
      <c r="Z5" s="675">
        <v>33.299999999999997</v>
      </c>
      <c r="AA5" s="675"/>
      <c r="AB5" s="675"/>
      <c r="AC5" s="675"/>
      <c r="AD5" s="676">
        <v>5706164</v>
      </c>
      <c r="AE5" s="676"/>
      <c r="AF5" s="676"/>
      <c r="AG5" s="676"/>
      <c r="AH5" s="676"/>
      <c r="AI5" s="676"/>
      <c r="AJ5" s="676"/>
      <c r="AK5" s="676"/>
      <c r="AL5" s="677">
        <v>56.7</v>
      </c>
      <c r="AM5" s="678"/>
      <c r="AN5" s="678"/>
      <c r="AO5" s="679"/>
      <c r="AP5" s="669" t="s">
        <v>226</v>
      </c>
      <c r="AQ5" s="670"/>
      <c r="AR5" s="670"/>
      <c r="AS5" s="670"/>
      <c r="AT5" s="670"/>
      <c r="AU5" s="670"/>
      <c r="AV5" s="670"/>
      <c r="AW5" s="670"/>
      <c r="AX5" s="670"/>
      <c r="AY5" s="670"/>
      <c r="AZ5" s="670"/>
      <c r="BA5" s="670"/>
      <c r="BB5" s="670"/>
      <c r="BC5" s="670"/>
      <c r="BD5" s="670"/>
      <c r="BE5" s="670"/>
      <c r="BF5" s="671"/>
      <c r="BG5" s="683">
        <v>5706164</v>
      </c>
      <c r="BH5" s="684"/>
      <c r="BI5" s="684"/>
      <c r="BJ5" s="684"/>
      <c r="BK5" s="684"/>
      <c r="BL5" s="684"/>
      <c r="BM5" s="684"/>
      <c r="BN5" s="685"/>
      <c r="BO5" s="686">
        <v>94.5</v>
      </c>
      <c r="BP5" s="686"/>
      <c r="BQ5" s="686"/>
      <c r="BR5" s="686"/>
      <c r="BS5" s="687">
        <v>31573</v>
      </c>
      <c r="BT5" s="687"/>
      <c r="BU5" s="687"/>
      <c r="BV5" s="687"/>
      <c r="BW5" s="687"/>
      <c r="BX5" s="687"/>
      <c r="BY5" s="687"/>
      <c r="BZ5" s="687"/>
      <c r="CA5" s="687"/>
      <c r="CB5" s="691"/>
      <c r="CD5" s="665" t="s">
        <v>221</v>
      </c>
      <c r="CE5" s="666"/>
      <c r="CF5" s="666"/>
      <c r="CG5" s="666"/>
      <c r="CH5" s="666"/>
      <c r="CI5" s="666"/>
      <c r="CJ5" s="666"/>
      <c r="CK5" s="666"/>
      <c r="CL5" s="666"/>
      <c r="CM5" s="666"/>
      <c r="CN5" s="666"/>
      <c r="CO5" s="666"/>
      <c r="CP5" s="666"/>
      <c r="CQ5" s="667"/>
      <c r="CR5" s="665" t="s">
        <v>227</v>
      </c>
      <c r="CS5" s="666"/>
      <c r="CT5" s="666"/>
      <c r="CU5" s="666"/>
      <c r="CV5" s="666"/>
      <c r="CW5" s="666"/>
      <c r="CX5" s="666"/>
      <c r="CY5" s="667"/>
      <c r="CZ5" s="665" t="s">
        <v>219</v>
      </c>
      <c r="DA5" s="666"/>
      <c r="DB5" s="666"/>
      <c r="DC5" s="667"/>
      <c r="DD5" s="665" t="s">
        <v>228</v>
      </c>
      <c r="DE5" s="666"/>
      <c r="DF5" s="666"/>
      <c r="DG5" s="666"/>
      <c r="DH5" s="666"/>
      <c r="DI5" s="666"/>
      <c r="DJ5" s="666"/>
      <c r="DK5" s="666"/>
      <c r="DL5" s="666"/>
      <c r="DM5" s="666"/>
      <c r="DN5" s="666"/>
      <c r="DO5" s="666"/>
      <c r="DP5" s="667"/>
      <c r="DQ5" s="665" t="s">
        <v>229</v>
      </c>
      <c r="DR5" s="666"/>
      <c r="DS5" s="666"/>
      <c r="DT5" s="666"/>
      <c r="DU5" s="666"/>
      <c r="DV5" s="666"/>
      <c r="DW5" s="666"/>
      <c r="DX5" s="666"/>
      <c r="DY5" s="666"/>
      <c r="DZ5" s="666"/>
      <c r="EA5" s="666"/>
      <c r="EB5" s="666"/>
      <c r="EC5" s="667"/>
    </row>
    <row r="6" spans="2:143" ht="11.25" customHeight="1" x14ac:dyDescent="0.15">
      <c r="B6" s="680" t="s">
        <v>230</v>
      </c>
      <c r="C6" s="681"/>
      <c r="D6" s="681"/>
      <c r="E6" s="681"/>
      <c r="F6" s="681"/>
      <c r="G6" s="681"/>
      <c r="H6" s="681"/>
      <c r="I6" s="681"/>
      <c r="J6" s="681"/>
      <c r="K6" s="681"/>
      <c r="L6" s="681"/>
      <c r="M6" s="681"/>
      <c r="N6" s="681"/>
      <c r="O6" s="681"/>
      <c r="P6" s="681"/>
      <c r="Q6" s="682"/>
      <c r="R6" s="683">
        <v>121837</v>
      </c>
      <c r="S6" s="684"/>
      <c r="T6" s="684"/>
      <c r="U6" s="684"/>
      <c r="V6" s="684"/>
      <c r="W6" s="684"/>
      <c r="X6" s="684"/>
      <c r="Y6" s="685"/>
      <c r="Z6" s="686">
        <v>0.7</v>
      </c>
      <c r="AA6" s="686"/>
      <c r="AB6" s="686"/>
      <c r="AC6" s="686"/>
      <c r="AD6" s="687">
        <v>121837</v>
      </c>
      <c r="AE6" s="687"/>
      <c r="AF6" s="687"/>
      <c r="AG6" s="687"/>
      <c r="AH6" s="687"/>
      <c r="AI6" s="687"/>
      <c r="AJ6" s="687"/>
      <c r="AK6" s="687"/>
      <c r="AL6" s="688">
        <v>1.2</v>
      </c>
      <c r="AM6" s="689"/>
      <c r="AN6" s="689"/>
      <c r="AO6" s="690"/>
      <c r="AP6" s="680" t="s">
        <v>231</v>
      </c>
      <c r="AQ6" s="681"/>
      <c r="AR6" s="681"/>
      <c r="AS6" s="681"/>
      <c r="AT6" s="681"/>
      <c r="AU6" s="681"/>
      <c r="AV6" s="681"/>
      <c r="AW6" s="681"/>
      <c r="AX6" s="681"/>
      <c r="AY6" s="681"/>
      <c r="AZ6" s="681"/>
      <c r="BA6" s="681"/>
      <c r="BB6" s="681"/>
      <c r="BC6" s="681"/>
      <c r="BD6" s="681"/>
      <c r="BE6" s="681"/>
      <c r="BF6" s="682"/>
      <c r="BG6" s="683">
        <v>5706164</v>
      </c>
      <c r="BH6" s="684"/>
      <c r="BI6" s="684"/>
      <c r="BJ6" s="684"/>
      <c r="BK6" s="684"/>
      <c r="BL6" s="684"/>
      <c r="BM6" s="684"/>
      <c r="BN6" s="685"/>
      <c r="BO6" s="686">
        <v>94.5</v>
      </c>
      <c r="BP6" s="686"/>
      <c r="BQ6" s="686"/>
      <c r="BR6" s="686"/>
      <c r="BS6" s="687">
        <v>31573</v>
      </c>
      <c r="BT6" s="687"/>
      <c r="BU6" s="687"/>
      <c r="BV6" s="687"/>
      <c r="BW6" s="687"/>
      <c r="BX6" s="687"/>
      <c r="BY6" s="687"/>
      <c r="BZ6" s="687"/>
      <c r="CA6" s="687"/>
      <c r="CB6" s="691"/>
      <c r="CD6" s="694" t="s">
        <v>232</v>
      </c>
      <c r="CE6" s="695"/>
      <c r="CF6" s="695"/>
      <c r="CG6" s="695"/>
      <c r="CH6" s="695"/>
      <c r="CI6" s="695"/>
      <c r="CJ6" s="695"/>
      <c r="CK6" s="695"/>
      <c r="CL6" s="695"/>
      <c r="CM6" s="695"/>
      <c r="CN6" s="695"/>
      <c r="CO6" s="695"/>
      <c r="CP6" s="695"/>
      <c r="CQ6" s="696"/>
      <c r="CR6" s="683">
        <v>155207</v>
      </c>
      <c r="CS6" s="684"/>
      <c r="CT6" s="684"/>
      <c r="CU6" s="684"/>
      <c r="CV6" s="684"/>
      <c r="CW6" s="684"/>
      <c r="CX6" s="684"/>
      <c r="CY6" s="685"/>
      <c r="CZ6" s="677">
        <v>0.9</v>
      </c>
      <c r="DA6" s="678"/>
      <c r="DB6" s="678"/>
      <c r="DC6" s="697"/>
      <c r="DD6" s="692" t="s">
        <v>233</v>
      </c>
      <c r="DE6" s="684"/>
      <c r="DF6" s="684"/>
      <c r="DG6" s="684"/>
      <c r="DH6" s="684"/>
      <c r="DI6" s="684"/>
      <c r="DJ6" s="684"/>
      <c r="DK6" s="684"/>
      <c r="DL6" s="684"/>
      <c r="DM6" s="684"/>
      <c r="DN6" s="684"/>
      <c r="DO6" s="684"/>
      <c r="DP6" s="685"/>
      <c r="DQ6" s="692">
        <v>155207</v>
      </c>
      <c r="DR6" s="684"/>
      <c r="DS6" s="684"/>
      <c r="DT6" s="684"/>
      <c r="DU6" s="684"/>
      <c r="DV6" s="684"/>
      <c r="DW6" s="684"/>
      <c r="DX6" s="684"/>
      <c r="DY6" s="684"/>
      <c r="DZ6" s="684"/>
      <c r="EA6" s="684"/>
      <c r="EB6" s="684"/>
      <c r="EC6" s="693"/>
    </row>
    <row r="7" spans="2:143" ht="11.25" customHeight="1" x14ac:dyDescent="0.15">
      <c r="B7" s="680" t="s">
        <v>234</v>
      </c>
      <c r="C7" s="681"/>
      <c r="D7" s="681"/>
      <c r="E7" s="681"/>
      <c r="F7" s="681"/>
      <c r="G7" s="681"/>
      <c r="H7" s="681"/>
      <c r="I7" s="681"/>
      <c r="J7" s="681"/>
      <c r="K7" s="681"/>
      <c r="L7" s="681"/>
      <c r="M7" s="681"/>
      <c r="N7" s="681"/>
      <c r="O7" s="681"/>
      <c r="P7" s="681"/>
      <c r="Q7" s="682"/>
      <c r="R7" s="683">
        <v>9286</v>
      </c>
      <c r="S7" s="684"/>
      <c r="T7" s="684"/>
      <c r="U7" s="684"/>
      <c r="V7" s="684"/>
      <c r="W7" s="684"/>
      <c r="X7" s="684"/>
      <c r="Y7" s="685"/>
      <c r="Z7" s="686">
        <v>0.1</v>
      </c>
      <c r="AA7" s="686"/>
      <c r="AB7" s="686"/>
      <c r="AC7" s="686"/>
      <c r="AD7" s="687">
        <v>9286</v>
      </c>
      <c r="AE7" s="687"/>
      <c r="AF7" s="687"/>
      <c r="AG7" s="687"/>
      <c r="AH7" s="687"/>
      <c r="AI7" s="687"/>
      <c r="AJ7" s="687"/>
      <c r="AK7" s="687"/>
      <c r="AL7" s="688">
        <v>0.1</v>
      </c>
      <c r="AM7" s="689"/>
      <c r="AN7" s="689"/>
      <c r="AO7" s="690"/>
      <c r="AP7" s="680" t="s">
        <v>235</v>
      </c>
      <c r="AQ7" s="681"/>
      <c r="AR7" s="681"/>
      <c r="AS7" s="681"/>
      <c r="AT7" s="681"/>
      <c r="AU7" s="681"/>
      <c r="AV7" s="681"/>
      <c r="AW7" s="681"/>
      <c r="AX7" s="681"/>
      <c r="AY7" s="681"/>
      <c r="AZ7" s="681"/>
      <c r="BA7" s="681"/>
      <c r="BB7" s="681"/>
      <c r="BC7" s="681"/>
      <c r="BD7" s="681"/>
      <c r="BE7" s="681"/>
      <c r="BF7" s="682"/>
      <c r="BG7" s="683">
        <v>2791432</v>
      </c>
      <c r="BH7" s="684"/>
      <c r="BI7" s="684"/>
      <c r="BJ7" s="684"/>
      <c r="BK7" s="684"/>
      <c r="BL7" s="684"/>
      <c r="BM7" s="684"/>
      <c r="BN7" s="685"/>
      <c r="BO7" s="686">
        <v>46.2</v>
      </c>
      <c r="BP7" s="686"/>
      <c r="BQ7" s="686"/>
      <c r="BR7" s="686"/>
      <c r="BS7" s="687">
        <v>31573</v>
      </c>
      <c r="BT7" s="687"/>
      <c r="BU7" s="687"/>
      <c r="BV7" s="687"/>
      <c r="BW7" s="687"/>
      <c r="BX7" s="687"/>
      <c r="BY7" s="687"/>
      <c r="BZ7" s="687"/>
      <c r="CA7" s="687"/>
      <c r="CB7" s="691"/>
      <c r="CD7" s="698" t="s">
        <v>236</v>
      </c>
      <c r="CE7" s="699"/>
      <c r="CF7" s="699"/>
      <c r="CG7" s="699"/>
      <c r="CH7" s="699"/>
      <c r="CI7" s="699"/>
      <c r="CJ7" s="699"/>
      <c r="CK7" s="699"/>
      <c r="CL7" s="699"/>
      <c r="CM7" s="699"/>
      <c r="CN7" s="699"/>
      <c r="CO7" s="699"/>
      <c r="CP7" s="699"/>
      <c r="CQ7" s="700"/>
      <c r="CR7" s="683">
        <v>1984424</v>
      </c>
      <c r="CS7" s="684"/>
      <c r="CT7" s="684"/>
      <c r="CU7" s="684"/>
      <c r="CV7" s="684"/>
      <c r="CW7" s="684"/>
      <c r="CX7" s="684"/>
      <c r="CY7" s="685"/>
      <c r="CZ7" s="686">
        <v>11.3</v>
      </c>
      <c r="DA7" s="686"/>
      <c r="DB7" s="686"/>
      <c r="DC7" s="686"/>
      <c r="DD7" s="692">
        <v>232158</v>
      </c>
      <c r="DE7" s="684"/>
      <c r="DF7" s="684"/>
      <c r="DG7" s="684"/>
      <c r="DH7" s="684"/>
      <c r="DI7" s="684"/>
      <c r="DJ7" s="684"/>
      <c r="DK7" s="684"/>
      <c r="DL7" s="684"/>
      <c r="DM7" s="684"/>
      <c r="DN7" s="684"/>
      <c r="DO7" s="684"/>
      <c r="DP7" s="685"/>
      <c r="DQ7" s="692">
        <v>1757340</v>
      </c>
      <c r="DR7" s="684"/>
      <c r="DS7" s="684"/>
      <c r="DT7" s="684"/>
      <c r="DU7" s="684"/>
      <c r="DV7" s="684"/>
      <c r="DW7" s="684"/>
      <c r="DX7" s="684"/>
      <c r="DY7" s="684"/>
      <c r="DZ7" s="684"/>
      <c r="EA7" s="684"/>
      <c r="EB7" s="684"/>
      <c r="EC7" s="693"/>
    </row>
    <row r="8" spans="2:143" ht="11.25" customHeight="1" x14ac:dyDescent="0.15">
      <c r="B8" s="680" t="s">
        <v>237</v>
      </c>
      <c r="C8" s="681"/>
      <c r="D8" s="681"/>
      <c r="E8" s="681"/>
      <c r="F8" s="681"/>
      <c r="G8" s="681"/>
      <c r="H8" s="681"/>
      <c r="I8" s="681"/>
      <c r="J8" s="681"/>
      <c r="K8" s="681"/>
      <c r="L8" s="681"/>
      <c r="M8" s="681"/>
      <c r="N8" s="681"/>
      <c r="O8" s="681"/>
      <c r="P8" s="681"/>
      <c r="Q8" s="682"/>
      <c r="R8" s="683">
        <v>43048</v>
      </c>
      <c r="S8" s="684"/>
      <c r="T8" s="684"/>
      <c r="U8" s="684"/>
      <c r="V8" s="684"/>
      <c r="W8" s="684"/>
      <c r="X8" s="684"/>
      <c r="Y8" s="685"/>
      <c r="Z8" s="686">
        <v>0.2</v>
      </c>
      <c r="AA8" s="686"/>
      <c r="AB8" s="686"/>
      <c r="AC8" s="686"/>
      <c r="AD8" s="687">
        <v>43048</v>
      </c>
      <c r="AE8" s="687"/>
      <c r="AF8" s="687"/>
      <c r="AG8" s="687"/>
      <c r="AH8" s="687"/>
      <c r="AI8" s="687"/>
      <c r="AJ8" s="687"/>
      <c r="AK8" s="687"/>
      <c r="AL8" s="688">
        <v>0.4</v>
      </c>
      <c r="AM8" s="689"/>
      <c r="AN8" s="689"/>
      <c r="AO8" s="690"/>
      <c r="AP8" s="680" t="s">
        <v>238</v>
      </c>
      <c r="AQ8" s="681"/>
      <c r="AR8" s="681"/>
      <c r="AS8" s="681"/>
      <c r="AT8" s="681"/>
      <c r="AU8" s="681"/>
      <c r="AV8" s="681"/>
      <c r="AW8" s="681"/>
      <c r="AX8" s="681"/>
      <c r="AY8" s="681"/>
      <c r="AZ8" s="681"/>
      <c r="BA8" s="681"/>
      <c r="BB8" s="681"/>
      <c r="BC8" s="681"/>
      <c r="BD8" s="681"/>
      <c r="BE8" s="681"/>
      <c r="BF8" s="682"/>
      <c r="BG8" s="683">
        <v>91150</v>
      </c>
      <c r="BH8" s="684"/>
      <c r="BI8" s="684"/>
      <c r="BJ8" s="684"/>
      <c r="BK8" s="684"/>
      <c r="BL8" s="684"/>
      <c r="BM8" s="684"/>
      <c r="BN8" s="685"/>
      <c r="BO8" s="686">
        <v>1.5</v>
      </c>
      <c r="BP8" s="686"/>
      <c r="BQ8" s="686"/>
      <c r="BR8" s="686"/>
      <c r="BS8" s="692" t="s">
        <v>174</v>
      </c>
      <c r="BT8" s="684"/>
      <c r="BU8" s="684"/>
      <c r="BV8" s="684"/>
      <c r="BW8" s="684"/>
      <c r="BX8" s="684"/>
      <c r="BY8" s="684"/>
      <c r="BZ8" s="684"/>
      <c r="CA8" s="684"/>
      <c r="CB8" s="693"/>
      <c r="CD8" s="698" t="s">
        <v>239</v>
      </c>
      <c r="CE8" s="699"/>
      <c r="CF8" s="699"/>
      <c r="CG8" s="699"/>
      <c r="CH8" s="699"/>
      <c r="CI8" s="699"/>
      <c r="CJ8" s="699"/>
      <c r="CK8" s="699"/>
      <c r="CL8" s="699"/>
      <c r="CM8" s="699"/>
      <c r="CN8" s="699"/>
      <c r="CO8" s="699"/>
      <c r="CP8" s="699"/>
      <c r="CQ8" s="700"/>
      <c r="CR8" s="683">
        <v>7320766</v>
      </c>
      <c r="CS8" s="684"/>
      <c r="CT8" s="684"/>
      <c r="CU8" s="684"/>
      <c r="CV8" s="684"/>
      <c r="CW8" s="684"/>
      <c r="CX8" s="684"/>
      <c r="CY8" s="685"/>
      <c r="CZ8" s="686">
        <v>41.6</v>
      </c>
      <c r="DA8" s="686"/>
      <c r="DB8" s="686"/>
      <c r="DC8" s="686"/>
      <c r="DD8" s="692">
        <v>50576</v>
      </c>
      <c r="DE8" s="684"/>
      <c r="DF8" s="684"/>
      <c r="DG8" s="684"/>
      <c r="DH8" s="684"/>
      <c r="DI8" s="684"/>
      <c r="DJ8" s="684"/>
      <c r="DK8" s="684"/>
      <c r="DL8" s="684"/>
      <c r="DM8" s="684"/>
      <c r="DN8" s="684"/>
      <c r="DO8" s="684"/>
      <c r="DP8" s="685"/>
      <c r="DQ8" s="692">
        <v>3492691</v>
      </c>
      <c r="DR8" s="684"/>
      <c r="DS8" s="684"/>
      <c r="DT8" s="684"/>
      <c r="DU8" s="684"/>
      <c r="DV8" s="684"/>
      <c r="DW8" s="684"/>
      <c r="DX8" s="684"/>
      <c r="DY8" s="684"/>
      <c r="DZ8" s="684"/>
      <c r="EA8" s="684"/>
      <c r="EB8" s="684"/>
      <c r="EC8" s="693"/>
    </row>
    <row r="9" spans="2:143" ht="11.25" customHeight="1" x14ac:dyDescent="0.15">
      <c r="B9" s="680" t="s">
        <v>240</v>
      </c>
      <c r="C9" s="681"/>
      <c r="D9" s="681"/>
      <c r="E9" s="681"/>
      <c r="F9" s="681"/>
      <c r="G9" s="681"/>
      <c r="H9" s="681"/>
      <c r="I9" s="681"/>
      <c r="J9" s="681"/>
      <c r="K9" s="681"/>
      <c r="L9" s="681"/>
      <c r="M9" s="681"/>
      <c r="N9" s="681"/>
      <c r="O9" s="681"/>
      <c r="P9" s="681"/>
      <c r="Q9" s="682"/>
      <c r="R9" s="683">
        <v>22600</v>
      </c>
      <c r="S9" s="684"/>
      <c r="T9" s="684"/>
      <c r="U9" s="684"/>
      <c r="V9" s="684"/>
      <c r="W9" s="684"/>
      <c r="X9" s="684"/>
      <c r="Y9" s="685"/>
      <c r="Z9" s="686">
        <v>0.1</v>
      </c>
      <c r="AA9" s="686"/>
      <c r="AB9" s="686"/>
      <c r="AC9" s="686"/>
      <c r="AD9" s="687">
        <v>22600</v>
      </c>
      <c r="AE9" s="687"/>
      <c r="AF9" s="687"/>
      <c r="AG9" s="687"/>
      <c r="AH9" s="687"/>
      <c r="AI9" s="687"/>
      <c r="AJ9" s="687"/>
      <c r="AK9" s="687"/>
      <c r="AL9" s="688">
        <v>0.2</v>
      </c>
      <c r="AM9" s="689"/>
      <c r="AN9" s="689"/>
      <c r="AO9" s="690"/>
      <c r="AP9" s="680" t="s">
        <v>241</v>
      </c>
      <c r="AQ9" s="681"/>
      <c r="AR9" s="681"/>
      <c r="AS9" s="681"/>
      <c r="AT9" s="681"/>
      <c r="AU9" s="681"/>
      <c r="AV9" s="681"/>
      <c r="AW9" s="681"/>
      <c r="AX9" s="681"/>
      <c r="AY9" s="681"/>
      <c r="AZ9" s="681"/>
      <c r="BA9" s="681"/>
      <c r="BB9" s="681"/>
      <c r="BC9" s="681"/>
      <c r="BD9" s="681"/>
      <c r="BE9" s="681"/>
      <c r="BF9" s="682"/>
      <c r="BG9" s="683">
        <v>2412947</v>
      </c>
      <c r="BH9" s="684"/>
      <c r="BI9" s="684"/>
      <c r="BJ9" s="684"/>
      <c r="BK9" s="684"/>
      <c r="BL9" s="684"/>
      <c r="BM9" s="684"/>
      <c r="BN9" s="685"/>
      <c r="BO9" s="686">
        <v>40</v>
      </c>
      <c r="BP9" s="686"/>
      <c r="BQ9" s="686"/>
      <c r="BR9" s="686"/>
      <c r="BS9" s="692" t="s">
        <v>174</v>
      </c>
      <c r="BT9" s="684"/>
      <c r="BU9" s="684"/>
      <c r="BV9" s="684"/>
      <c r="BW9" s="684"/>
      <c r="BX9" s="684"/>
      <c r="BY9" s="684"/>
      <c r="BZ9" s="684"/>
      <c r="CA9" s="684"/>
      <c r="CB9" s="693"/>
      <c r="CD9" s="698" t="s">
        <v>242</v>
      </c>
      <c r="CE9" s="699"/>
      <c r="CF9" s="699"/>
      <c r="CG9" s="699"/>
      <c r="CH9" s="699"/>
      <c r="CI9" s="699"/>
      <c r="CJ9" s="699"/>
      <c r="CK9" s="699"/>
      <c r="CL9" s="699"/>
      <c r="CM9" s="699"/>
      <c r="CN9" s="699"/>
      <c r="CO9" s="699"/>
      <c r="CP9" s="699"/>
      <c r="CQ9" s="700"/>
      <c r="CR9" s="683">
        <v>2115248</v>
      </c>
      <c r="CS9" s="684"/>
      <c r="CT9" s="684"/>
      <c r="CU9" s="684"/>
      <c r="CV9" s="684"/>
      <c r="CW9" s="684"/>
      <c r="CX9" s="684"/>
      <c r="CY9" s="685"/>
      <c r="CZ9" s="686">
        <v>12</v>
      </c>
      <c r="DA9" s="686"/>
      <c r="DB9" s="686"/>
      <c r="DC9" s="686"/>
      <c r="DD9" s="692">
        <v>35910</v>
      </c>
      <c r="DE9" s="684"/>
      <c r="DF9" s="684"/>
      <c r="DG9" s="684"/>
      <c r="DH9" s="684"/>
      <c r="DI9" s="684"/>
      <c r="DJ9" s="684"/>
      <c r="DK9" s="684"/>
      <c r="DL9" s="684"/>
      <c r="DM9" s="684"/>
      <c r="DN9" s="684"/>
      <c r="DO9" s="684"/>
      <c r="DP9" s="685"/>
      <c r="DQ9" s="692">
        <v>1920497</v>
      </c>
      <c r="DR9" s="684"/>
      <c r="DS9" s="684"/>
      <c r="DT9" s="684"/>
      <c r="DU9" s="684"/>
      <c r="DV9" s="684"/>
      <c r="DW9" s="684"/>
      <c r="DX9" s="684"/>
      <c r="DY9" s="684"/>
      <c r="DZ9" s="684"/>
      <c r="EA9" s="684"/>
      <c r="EB9" s="684"/>
      <c r="EC9" s="693"/>
    </row>
    <row r="10" spans="2:143" ht="11.25" customHeight="1" x14ac:dyDescent="0.15">
      <c r="B10" s="680" t="s">
        <v>243</v>
      </c>
      <c r="C10" s="681"/>
      <c r="D10" s="681"/>
      <c r="E10" s="681"/>
      <c r="F10" s="681"/>
      <c r="G10" s="681"/>
      <c r="H10" s="681"/>
      <c r="I10" s="681"/>
      <c r="J10" s="681"/>
      <c r="K10" s="681"/>
      <c r="L10" s="681"/>
      <c r="M10" s="681"/>
      <c r="N10" s="681"/>
      <c r="O10" s="681"/>
      <c r="P10" s="681"/>
      <c r="Q10" s="682"/>
      <c r="R10" s="683" t="s">
        <v>174</v>
      </c>
      <c r="S10" s="684"/>
      <c r="T10" s="684"/>
      <c r="U10" s="684"/>
      <c r="V10" s="684"/>
      <c r="W10" s="684"/>
      <c r="X10" s="684"/>
      <c r="Y10" s="685"/>
      <c r="Z10" s="686" t="s">
        <v>174</v>
      </c>
      <c r="AA10" s="686"/>
      <c r="AB10" s="686"/>
      <c r="AC10" s="686"/>
      <c r="AD10" s="687" t="s">
        <v>174</v>
      </c>
      <c r="AE10" s="687"/>
      <c r="AF10" s="687"/>
      <c r="AG10" s="687"/>
      <c r="AH10" s="687"/>
      <c r="AI10" s="687"/>
      <c r="AJ10" s="687"/>
      <c r="AK10" s="687"/>
      <c r="AL10" s="688" t="s">
        <v>233</v>
      </c>
      <c r="AM10" s="689"/>
      <c r="AN10" s="689"/>
      <c r="AO10" s="690"/>
      <c r="AP10" s="680" t="s">
        <v>244</v>
      </c>
      <c r="AQ10" s="681"/>
      <c r="AR10" s="681"/>
      <c r="AS10" s="681"/>
      <c r="AT10" s="681"/>
      <c r="AU10" s="681"/>
      <c r="AV10" s="681"/>
      <c r="AW10" s="681"/>
      <c r="AX10" s="681"/>
      <c r="AY10" s="681"/>
      <c r="AZ10" s="681"/>
      <c r="BA10" s="681"/>
      <c r="BB10" s="681"/>
      <c r="BC10" s="681"/>
      <c r="BD10" s="681"/>
      <c r="BE10" s="681"/>
      <c r="BF10" s="682"/>
      <c r="BG10" s="683">
        <v>105927</v>
      </c>
      <c r="BH10" s="684"/>
      <c r="BI10" s="684"/>
      <c r="BJ10" s="684"/>
      <c r="BK10" s="684"/>
      <c r="BL10" s="684"/>
      <c r="BM10" s="684"/>
      <c r="BN10" s="685"/>
      <c r="BO10" s="686">
        <v>1.8</v>
      </c>
      <c r="BP10" s="686"/>
      <c r="BQ10" s="686"/>
      <c r="BR10" s="686"/>
      <c r="BS10" s="692" t="s">
        <v>130</v>
      </c>
      <c r="BT10" s="684"/>
      <c r="BU10" s="684"/>
      <c r="BV10" s="684"/>
      <c r="BW10" s="684"/>
      <c r="BX10" s="684"/>
      <c r="BY10" s="684"/>
      <c r="BZ10" s="684"/>
      <c r="CA10" s="684"/>
      <c r="CB10" s="693"/>
      <c r="CD10" s="698" t="s">
        <v>245</v>
      </c>
      <c r="CE10" s="699"/>
      <c r="CF10" s="699"/>
      <c r="CG10" s="699"/>
      <c r="CH10" s="699"/>
      <c r="CI10" s="699"/>
      <c r="CJ10" s="699"/>
      <c r="CK10" s="699"/>
      <c r="CL10" s="699"/>
      <c r="CM10" s="699"/>
      <c r="CN10" s="699"/>
      <c r="CO10" s="699"/>
      <c r="CP10" s="699"/>
      <c r="CQ10" s="700"/>
      <c r="CR10" s="683" t="s">
        <v>174</v>
      </c>
      <c r="CS10" s="684"/>
      <c r="CT10" s="684"/>
      <c r="CU10" s="684"/>
      <c r="CV10" s="684"/>
      <c r="CW10" s="684"/>
      <c r="CX10" s="684"/>
      <c r="CY10" s="685"/>
      <c r="CZ10" s="686" t="s">
        <v>174</v>
      </c>
      <c r="DA10" s="686"/>
      <c r="DB10" s="686"/>
      <c r="DC10" s="686"/>
      <c r="DD10" s="692" t="s">
        <v>233</v>
      </c>
      <c r="DE10" s="684"/>
      <c r="DF10" s="684"/>
      <c r="DG10" s="684"/>
      <c r="DH10" s="684"/>
      <c r="DI10" s="684"/>
      <c r="DJ10" s="684"/>
      <c r="DK10" s="684"/>
      <c r="DL10" s="684"/>
      <c r="DM10" s="684"/>
      <c r="DN10" s="684"/>
      <c r="DO10" s="684"/>
      <c r="DP10" s="685"/>
      <c r="DQ10" s="692" t="s">
        <v>174</v>
      </c>
      <c r="DR10" s="684"/>
      <c r="DS10" s="684"/>
      <c r="DT10" s="684"/>
      <c r="DU10" s="684"/>
      <c r="DV10" s="684"/>
      <c r="DW10" s="684"/>
      <c r="DX10" s="684"/>
      <c r="DY10" s="684"/>
      <c r="DZ10" s="684"/>
      <c r="EA10" s="684"/>
      <c r="EB10" s="684"/>
      <c r="EC10" s="693"/>
    </row>
    <row r="11" spans="2:143" ht="11.25" customHeight="1" x14ac:dyDescent="0.15">
      <c r="B11" s="680" t="s">
        <v>246</v>
      </c>
      <c r="C11" s="681"/>
      <c r="D11" s="681"/>
      <c r="E11" s="681"/>
      <c r="F11" s="681"/>
      <c r="G11" s="681"/>
      <c r="H11" s="681"/>
      <c r="I11" s="681"/>
      <c r="J11" s="681"/>
      <c r="K11" s="681"/>
      <c r="L11" s="681"/>
      <c r="M11" s="681"/>
      <c r="N11" s="681"/>
      <c r="O11" s="681"/>
      <c r="P11" s="681"/>
      <c r="Q11" s="682"/>
      <c r="R11" s="683">
        <v>824524</v>
      </c>
      <c r="S11" s="684"/>
      <c r="T11" s="684"/>
      <c r="U11" s="684"/>
      <c r="V11" s="684"/>
      <c r="W11" s="684"/>
      <c r="X11" s="684"/>
      <c r="Y11" s="685"/>
      <c r="Z11" s="688">
        <v>4.5</v>
      </c>
      <c r="AA11" s="689"/>
      <c r="AB11" s="689"/>
      <c r="AC11" s="701"/>
      <c r="AD11" s="692">
        <v>824524</v>
      </c>
      <c r="AE11" s="684"/>
      <c r="AF11" s="684"/>
      <c r="AG11" s="684"/>
      <c r="AH11" s="684"/>
      <c r="AI11" s="684"/>
      <c r="AJ11" s="684"/>
      <c r="AK11" s="685"/>
      <c r="AL11" s="688">
        <v>8.1999999999999993</v>
      </c>
      <c r="AM11" s="689"/>
      <c r="AN11" s="689"/>
      <c r="AO11" s="690"/>
      <c r="AP11" s="680" t="s">
        <v>247</v>
      </c>
      <c r="AQ11" s="681"/>
      <c r="AR11" s="681"/>
      <c r="AS11" s="681"/>
      <c r="AT11" s="681"/>
      <c r="AU11" s="681"/>
      <c r="AV11" s="681"/>
      <c r="AW11" s="681"/>
      <c r="AX11" s="681"/>
      <c r="AY11" s="681"/>
      <c r="AZ11" s="681"/>
      <c r="BA11" s="681"/>
      <c r="BB11" s="681"/>
      <c r="BC11" s="681"/>
      <c r="BD11" s="681"/>
      <c r="BE11" s="681"/>
      <c r="BF11" s="682"/>
      <c r="BG11" s="683">
        <v>181408</v>
      </c>
      <c r="BH11" s="684"/>
      <c r="BI11" s="684"/>
      <c r="BJ11" s="684"/>
      <c r="BK11" s="684"/>
      <c r="BL11" s="684"/>
      <c r="BM11" s="684"/>
      <c r="BN11" s="685"/>
      <c r="BO11" s="686">
        <v>3</v>
      </c>
      <c r="BP11" s="686"/>
      <c r="BQ11" s="686"/>
      <c r="BR11" s="686"/>
      <c r="BS11" s="692">
        <v>31573</v>
      </c>
      <c r="BT11" s="684"/>
      <c r="BU11" s="684"/>
      <c r="BV11" s="684"/>
      <c r="BW11" s="684"/>
      <c r="BX11" s="684"/>
      <c r="BY11" s="684"/>
      <c r="BZ11" s="684"/>
      <c r="CA11" s="684"/>
      <c r="CB11" s="693"/>
      <c r="CD11" s="698" t="s">
        <v>248</v>
      </c>
      <c r="CE11" s="699"/>
      <c r="CF11" s="699"/>
      <c r="CG11" s="699"/>
      <c r="CH11" s="699"/>
      <c r="CI11" s="699"/>
      <c r="CJ11" s="699"/>
      <c r="CK11" s="699"/>
      <c r="CL11" s="699"/>
      <c r="CM11" s="699"/>
      <c r="CN11" s="699"/>
      <c r="CO11" s="699"/>
      <c r="CP11" s="699"/>
      <c r="CQ11" s="700"/>
      <c r="CR11" s="683">
        <v>117942</v>
      </c>
      <c r="CS11" s="684"/>
      <c r="CT11" s="684"/>
      <c r="CU11" s="684"/>
      <c r="CV11" s="684"/>
      <c r="CW11" s="684"/>
      <c r="CX11" s="684"/>
      <c r="CY11" s="685"/>
      <c r="CZ11" s="686">
        <v>0.7</v>
      </c>
      <c r="DA11" s="686"/>
      <c r="DB11" s="686"/>
      <c r="DC11" s="686"/>
      <c r="DD11" s="692">
        <v>53427</v>
      </c>
      <c r="DE11" s="684"/>
      <c r="DF11" s="684"/>
      <c r="DG11" s="684"/>
      <c r="DH11" s="684"/>
      <c r="DI11" s="684"/>
      <c r="DJ11" s="684"/>
      <c r="DK11" s="684"/>
      <c r="DL11" s="684"/>
      <c r="DM11" s="684"/>
      <c r="DN11" s="684"/>
      <c r="DO11" s="684"/>
      <c r="DP11" s="685"/>
      <c r="DQ11" s="692">
        <v>90972</v>
      </c>
      <c r="DR11" s="684"/>
      <c r="DS11" s="684"/>
      <c r="DT11" s="684"/>
      <c r="DU11" s="684"/>
      <c r="DV11" s="684"/>
      <c r="DW11" s="684"/>
      <c r="DX11" s="684"/>
      <c r="DY11" s="684"/>
      <c r="DZ11" s="684"/>
      <c r="EA11" s="684"/>
      <c r="EB11" s="684"/>
      <c r="EC11" s="693"/>
    </row>
    <row r="12" spans="2:143" ht="11.25" customHeight="1" x14ac:dyDescent="0.15">
      <c r="B12" s="680" t="s">
        <v>249</v>
      </c>
      <c r="C12" s="681"/>
      <c r="D12" s="681"/>
      <c r="E12" s="681"/>
      <c r="F12" s="681"/>
      <c r="G12" s="681"/>
      <c r="H12" s="681"/>
      <c r="I12" s="681"/>
      <c r="J12" s="681"/>
      <c r="K12" s="681"/>
      <c r="L12" s="681"/>
      <c r="M12" s="681"/>
      <c r="N12" s="681"/>
      <c r="O12" s="681"/>
      <c r="P12" s="681"/>
      <c r="Q12" s="682"/>
      <c r="R12" s="683">
        <v>4794</v>
      </c>
      <c r="S12" s="684"/>
      <c r="T12" s="684"/>
      <c r="U12" s="684"/>
      <c r="V12" s="684"/>
      <c r="W12" s="684"/>
      <c r="X12" s="684"/>
      <c r="Y12" s="685"/>
      <c r="Z12" s="686">
        <v>0</v>
      </c>
      <c r="AA12" s="686"/>
      <c r="AB12" s="686"/>
      <c r="AC12" s="686"/>
      <c r="AD12" s="687">
        <v>4794</v>
      </c>
      <c r="AE12" s="687"/>
      <c r="AF12" s="687"/>
      <c r="AG12" s="687"/>
      <c r="AH12" s="687"/>
      <c r="AI12" s="687"/>
      <c r="AJ12" s="687"/>
      <c r="AK12" s="687"/>
      <c r="AL12" s="688">
        <v>0</v>
      </c>
      <c r="AM12" s="689"/>
      <c r="AN12" s="689"/>
      <c r="AO12" s="690"/>
      <c r="AP12" s="680" t="s">
        <v>250</v>
      </c>
      <c r="AQ12" s="681"/>
      <c r="AR12" s="681"/>
      <c r="AS12" s="681"/>
      <c r="AT12" s="681"/>
      <c r="AU12" s="681"/>
      <c r="AV12" s="681"/>
      <c r="AW12" s="681"/>
      <c r="AX12" s="681"/>
      <c r="AY12" s="681"/>
      <c r="AZ12" s="681"/>
      <c r="BA12" s="681"/>
      <c r="BB12" s="681"/>
      <c r="BC12" s="681"/>
      <c r="BD12" s="681"/>
      <c r="BE12" s="681"/>
      <c r="BF12" s="682"/>
      <c r="BG12" s="683">
        <v>2334431</v>
      </c>
      <c r="BH12" s="684"/>
      <c r="BI12" s="684"/>
      <c r="BJ12" s="684"/>
      <c r="BK12" s="684"/>
      <c r="BL12" s="684"/>
      <c r="BM12" s="684"/>
      <c r="BN12" s="685"/>
      <c r="BO12" s="686">
        <v>38.700000000000003</v>
      </c>
      <c r="BP12" s="686"/>
      <c r="BQ12" s="686"/>
      <c r="BR12" s="686"/>
      <c r="BS12" s="692" t="s">
        <v>251</v>
      </c>
      <c r="BT12" s="684"/>
      <c r="BU12" s="684"/>
      <c r="BV12" s="684"/>
      <c r="BW12" s="684"/>
      <c r="BX12" s="684"/>
      <c r="BY12" s="684"/>
      <c r="BZ12" s="684"/>
      <c r="CA12" s="684"/>
      <c r="CB12" s="693"/>
      <c r="CD12" s="698" t="s">
        <v>252</v>
      </c>
      <c r="CE12" s="699"/>
      <c r="CF12" s="699"/>
      <c r="CG12" s="699"/>
      <c r="CH12" s="699"/>
      <c r="CI12" s="699"/>
      <c r="CJ12" s="699"/>
      <c r="CK12" s="699"/>
      <c r="CL12" s="699"/>
      <c r="CM12" s="699"/>
      <c r="CN12" s="699"/>
      <c r="CO12" s="699"/>
      <c r="CP12" s="699"/>
      <c r="CQ12" s="700"/>
      <c r="CR12" s="683">
        <v>143989</v>
      </c>
      <c r="CS12" s="684"/>
      <c r="CT12" s="684"/>
      <c r="CU12" s="684"/>
      <c r="CV12" s="684"/>
      <c r="CW12" s="684"/>
      <c r="CX12" s="684"/>
      <c r="CY12" s="685"/>
      <c r="CZ12" s="686">
        <v>0.8</v>
      </c>
      <c r="DA12" s="686"/>
      <c r="DB12" s="686"/>
      <c r="DC12" s="686"/>
      <c r="DD12" s="692">
        <v>2630</v>
      </c>
      <c r="DE12" s="684"/>
      <c r="DF12" s="684"/>
      <c r="DG12" s="684"/>
      <c r="DH12" s="684"/>
      <c r="DI12" s="684"/>
      <c r="DJ12" s="684"/>
      <c r="DK12" s="684"/>
      <c r="DL12" s="684"/>
      <c r="DM12" s="684"/>
      <c r="DN12" s="684"/>
      <c r="DO12" s="684"/>
      <c r="DP12" s="685"/>
      <c r="DQ12" s="692">
        <v>89179</v>
      </c>
      <c r="DR12" s="684"/>
      <c r="DS12" s="684"/>
      <c r="DT12" s="684"/>
      <c r="DU12" s="684"/>
      <c r="DV12" s="684"/>
      <c r="DW12" s="684"/>
      <c r="DX12" s="684"/>
      <c r="DY12" s="684"/>
      <c r="DZ12" s="684"/>
      <c r="EA12" s="684"/>
      <c r="EB12" s="684"/>
      <c r="EC12" s="693"/>
    </row>
    <row r="13" spans="2:143" ht="11.25" customHeight="1" x14ac:dyDescent="0.15">
      <c r="B13" s="680" t="s">
        <v>253</v>
      </c>
      <c r="C13" s="681"/>
      <c r="D13" s="681"/>
      <c r="E13" s="681"/>
      <c r="F13" s="681"/>
      <c r="G13" s="681"/>
      <c r="H13" s="681"/>
      <c r="I13" s="681"/>
      <c r="J13" s="681"/>
      <c r="K13" s="681"/>
      <c r="L13" s="681"/>
      <c r="M13" s="681"/>
      <c r="N13" s="681"/>
      <c r="O13" s="681"/>
      <c r="P13" s="681"/>
      <c r="Q13" s="682"/>
      <c r="R13" s="683" t="s">
        <v>251</v>
      </c>
      <c r="S13" s="684"/>
      <c r="T13" s="684"/>
      <c r="U13" s="684"/>
      <c r="V13" s="684"/>
      <c r="W13" s="684"/>
      <c r="X13" s="684"/>
      <c r="Y13" s="685"/>
      <c r="Z13" s="686" t="s">
        <v>233</v>
      </c>
      <c r="AA13" s="686"/>
      <c r="AB13" s="686"/>
      <c r="AC13" s="686"/>
      <c r="AD13" s="687" t="s">
        <v>174</v>
      </c>
      <c r="AE13" s="687"/>
      <c r="AF13" s="687"/>
      <c r="AG13" s="687"/>
      <c r="AH13" s="687"/>
      <c r="AI13" s="687"/>
      <c r="AJ13" s="687"/>
      <c r="AK13" s="687"/>
      <c r="AL13" s="688" t="s">
        <v>174</v>
      </c>
      <c r="AM13" s="689"/>
      <c r="AN13" s="689"/>
      <c r="AO13" s="690"/>
      <c r="AP13" s="680" t="s">
        <v>254</v>
      </c>
      <c r="AQ13" s="681"/>
      <c r="AR13" s="681"/>
      <c r="AS13" s="681"/>
      <c r="AT13" s="681"/>
      <c r="AU13" s="681"/>
      <c r="AV13" s="681"/>
      <c r="AW13" s="681"/>
      <c r="AX13" s="681"/>
      <c r="AY13" s="681"/>
      <c r="AZ13" s="681"/>
      <c r="BA13" s="681"/>
      <c r="BB13" s="681"/>
      <c r="BC13" s="681"/>
      <c r="BD13" s="681"/>
      <c r="BE13" s="681"/>
      <c r="BF13" s="682"/>
      <c r="BG13" s="683">
        <v>2328861</v>
      </c>
      <c r="BH13" s="684"/>
      <c r="BI13" s="684"/>
      <c r="BJ13" s="684"/>
      <c r="BK13" s="684"/>
      <c r="BL13" s="684"/>
      <c r="BM13" s="684"/>
      <c r="BN13" s="685"/>
      <c r="BO13" s="686">
        <v>38.6</v>
      </c>
      <c r="BP13" s="686"/>
      <c r="BQ13" s="686"/>
      <c r="BR13" s="686"/>
      <c r="BS13" s="692" t="s">
        <v>174</v>
      </c>
      <c r="BT13" s="684"/>
      <c r="BU13" s="684"/>
      <c r="BV13" s="684"/>
      <c r="BW13" s="684"/>
      <c r="BX13" s="684"/>
      <c r="BY13" s="684"/>
      <c r="BZ13" s="684"/>
      <c r="CA13" s="684"/>
      <c r="CB13" s="693"/>
      <c r="CD13" s="698" t="s">
        <v>255</v>
      </c>
      <c r="CE13" s="699"/>
      <c r="CF13" s="699"/>
      <c r="CG13" s="699"/>
      <c r="CH13" s="699"/>
      <c r="CI13" s="699"/>
      <c r="CJ13" s="699"/>
      <c r="CK13" s="699"/>
      <c r="CL13" s="699"/>
      <c r="CM13" s="699"/>
      <c r="CN13" s="699"/>
      <c r="CO13" s="699"/>
      <c r="CP13" s="699"/>
      <c r="CQ13" s="700"/>
      <c r="CR13" s="683">
        <v>1677060</v>
      </c>
      <c r="CS13" s="684"/>
      <c r="CT13" s="684"/>
      <c r="CU13" s="684"/>
      <c r="CV13" s="684"/>
      <c r="CW13" s="684"/>
      <c r="CX13" s="684"/>
      <c r="CY13" s="685"/>
      <c r="CZ13" s="686">
        <v>9.5</v>
      </c>
      <c r="DA13" s="686"/>
      <c r="DB13" s="686"/>
      <c r="DC13" s="686"/>
      <c r="DD13" s="692">
        <v>612705</v>
      </c>
      <c r="DE13" s="684"/>
      <c r="DF13" s="684"/>
      <c r="DG13" s="684"/>
      <c r="DH13" s="684"/>
      <c r="DI13" s="684"/>
      <c r="DJ13" s="684"/>
      <c r="DK13" s="684"/>
      <c r="DL13" s="684"/>
      <c r="DM13" s="684"/>
      <c r="DN13" s="684"/>
      <c r="DO13" s="684"/>
      <c r="DP13" s="685"/>
      <c r="DQ13" s="692">
        <v>1315939</v>
      </c>
      <c r="DR13" s="684"/>
      <c r="DS13" s="684"/>
      <c r="DT13" s="684"/>
      <c r="DU13" s="684"/>
      <c r="DV13" s="684"/>
      <c r="DW13" s="684"/>
      <c r="DX13" s="684"/>
      <c r="DY13" s="684"/>
      <c r="DZ13" s="684"/>
      <c r="EA13" s="684"/>
      <c r="EB13" s="684"/>
      <c r="EC13" s="693"/>
    </row>
    <row r="14" spans="2:143" ht="11.25" customHeight="1" x14ac:dyDescent="0.15">
      <c r="B14" s="680" t="s">
        <v>256</v>
      </c>
      <c r="C14" s="681"/>
      <c r="D14" s="681"/>
      <c r="E14" s="681"/>
      <c r="F14" s="681"/>
      <c r="G14" s="681"/>
      <c r="H14" s="681"/>
      <c r="I14" s="681"/>
      <c r="J14" s="681"/>
      <c r="K14" s="681"/>
      <c r="L14" s="681"/>
      <c r="M14" s="681"/>
      <c r="N14" s="681"/>
      <c r="O14" s="681"/>
      <c r="P14" s="681"/>
      <c r="Q14" s="682"/>
      <c r="R14" s="683">
        <v>20042</v>
      </c>
      <c r="S14" s="684"/>
      <c r="T14" s="684"/>
      <c r="U14" s="684"/>
      <c r="V14" s="684"/>
      <c r="W14" s="684"/>
      <c r="X14" s="684"/>
      <c r="Y14" s="685"/>
      <c r="Z14" s="686">
        <v>0.1</v>
      </c>
      <c r="AA14" s="686"/>
      <c r="AB14" s="686"/>
      <c r="AC14" s="686"/>
      <c r="AD14" s="687">
        <v>20042</v>
      </c>
      <c r="AE14" s="687"/>
      <c r="AF14" s="687"/>
      <c r="AG14" s="687"/>
      <c r="AH14" s="687"/>
      <c r="AI14" s="687"/>
      <c r="AJ14" s="687"/>
      <c r="AK14" s="687"/>
      <c r="AL14" s="688">
        <v>0.2</v>
      </c>
      <c r="AM14" s="689"/>
      <c r="AN14" s="689"/>
      <c r="AO14" s="690"/>
      <c r="AP14" s="680" t="s">
        <v>257</v>
      </c>
      <c r="AQ14" s="681"/>
      <c r="AR14" s="681"/>
      <c r="AS14" s="681"/>
      <c r="AT14" s="681"/>
      <c r="AU14" s="681"/>
      <c r="AV14" s="681"/>
      <c r="AW14" s="681"/>
      <c r="AX14" s="681"/>
      <c r="AY14" s="681"/>
      <c r="AZ14" s="681"/>
      <c r="BA14" s="681"/>
      <c r="BB14" s="681"/>
      <c r="BC14" s="681"/>
      <c r="BD14" s="681"/>
      <c r="BE14" s="681"/>
      <c r="BF14" s="682"/>
      <c r="BG14" s="683">
        <v>191763</v>
      </c>
      <c r="BH14" s="684"/>
      <c r="BI14" s="684"/>
      <c r="BJ14" s="684"/>
      <c r="BK14" s="684"/>
      <c r="BL14" s="684"/>
      <c r="BM14" s="684"/>
      <c r="BN14" s="685"/>
      <c r="BO14" s="686">
        <v>3.2</v>
      </c>
      <c r="BP14" s="686"/>
      <c r="BQ14" s="686"/>
      <c r="BR14" s="686"/>
      <c r="BS14" s="692" t="s">
        <v>251</v>
      </c>
      <c r="BT14" s="684"/>
      <c r="BU14" s="684"/>
      <c r="BV14" s="684"/>
      <c r="BW14" s="684"/>
      <c r="BX14" s="684"/>
      <c r="BY14" s="684"/>
      <c r="BZ14" s="684"/>
      <c r="CA14" s="684"/>
      <c r="CB14" s="693"/>
      <c r="CD14" s="698" t="s">
        <v>258</v>
      </c>
      <c r="CE14" s="699"/>
      <c r="CF14" s="699"/>
      <c r="CG14" s="699"/>
      <c r="CH14" s="699"/>
      <c r="CI14" s="699"/>
      <c r="CJ14" s="699"/>
      <c r="CK14" s="699"/>
      <c r="CL14" s="699"/>
      <c r="CM14" s="699"/>
      <c r="CN14" s="699"/>
      <c r="CO14" s="699"/>
      <c r="CP14" s="699"/>
      <c r="CQ14" s="700"/>
      <c r="CR14" s="683">
        <v>915975</v>
      </c>
      <c r="CS14" s="684"/>
      <c r="CT14" s="684"/>
      <c r="CU14" s="684"/>
      <c r="CV14" s="684"/>
      <c r="CW14" s="684"/>
      <c r="CX14" s="684"/>
      <c r="CY14" s="685"/>
      <c r="CZ14" s="686">
        <v>5.2</v>
      </c>
      <c r="DA14" s="686"/>
      <c r="DB14" s="686"/>
      <c r="DC14" s="686"/>
      <c r="DD14" s="692">
        <v>262139</v>
      </c>
      <c r="DE14" s="684"/>
      <c r="DF14" s="684"/>
      <c r="DG14" s="684"/>
      <c r="DH14" s="684"/>
      <c r="DI14" s="684"/>
      <c r="DJ14" s="684"/>
      <c r="DK14" s="684"/>
      <c r="DL14" s="684"/>
      <c r="DM14" s="684"/>
      <c r="DN14" s="684"/>
      <c r="DO14" s="684"/>
      <c r="DP14" s="685"/>
      <c r="DQ14" s="692">
        <v>673806</v>
      </c>
      <c r="DR14" s="684"/>
      <c r="DS14" s="684"/>
      <c r="DT14" s="684"/>
      <c r="DU14" s="684"/>
      <c r="DV14" s="684"/>
      <c r="DW14" s="684"/>
      <c r="DX14" s="684"/>
      <c r="DY14" s="684"/>
      <c r="DZ14" s="684"/>
      <c r="EA14" s="684"/>
      <c r="EB14" s="684"/>
      <c r="EC14" s="693"/>
    </row>
    <row r="15" spans="2:143" ht="11.25" customHeight="1" x14ac:dyDescent="0.15">
      <c r="B15" s="680" t="s">
        <v>259</v>
      </c>
      <c r="C15" s="681"/>
      <c r="D15" s="681"/>
      <c r="E15" s="681"/>
      <c r="F15" s="681"/>
      <c r="G15" s="681"/>
      <c r="H15" s="681"/>
      <c r="I15" s="681"/>
      <c r="J15" s="681"/>
      <c r="K15" s="681"/>
      <c r="L15" s="681"/>
      <c r="M15" s="681"/>
      <c r="N15" s="681"/>
      <c r="O15" s="681"/>
      <c r="P15" s="681"/>
      <c r="Q15" s="682"/>
      <c r="R15" s="683" t="s">
        <v>251</v>
      </c>
      <c r="S15" s="684"/>
      <c r="T15" s="684"/>
      <c r="U15" s="684"/>
      <c r="V15" s="684"/>
      <c r="W15" s="684"/>
      <c r="X15" s="684"/>
      <c r="Y15" s="685"/>
      <c r="Z15" s="686" t="s">
        <v>233</v>
      </c>
      <c r="AA15" s="686"/>
      <c r="AB15" s="686"/>
      <c r="AC15" s="686"/>
      <c r="AD15" s="687" t="s">
        <v>174</v>
      </c>
      <c r="AE15" s="687"/>
      <c r="AF15" s="687"/>
      <c r="AG15" s="687"/>
      <c r="AH15" s="687"/>
      <c r="AI15" s="687"/>
      <c r="AJ15" s="687"/>
      <c r="AK15" s="687"/>
      <c r="AL15" s="688" t="s">
        <v>174</v>
      </c>
      <c r="AM15" s="689"/>
      <c r="AN15" s="689"/>
      <c r="AO15" s="690"/>
      <c r="AP15" s="680" t="s">
        <v>260</v>
      </c>
      <c r="AQ15" s="681"/>
      <c r="AR15" s="681"/>
      <c r="AS15" s="681"/>
      <c r="AT15" s="681"/>
      <c r="AU15" s="681"/>
      <c r="AV15" s="681"/>
      <c r="AW15" s="681"/>
      <c r="AX15" s="681"/>
      <c r="AY15" s="681"/>
      <c r="AZ15" s="681"/>
      <c r="BA15" s="681"/>
      <c r="BB15" s="681"/>
      <c r="BC15" s="681"/>
      <c r="BD15" s="681"/>
      <c r="BE15" s="681"/>
      <c r="BF15" s="682"/>
      <c r="BG15" s="683">
        <v>388538</v>
      </c>
      <c r="BH15" s="684"/>
      <c r="BI15" s="684"/>
      <c r="BJ15" s="684"/>
      <c r="BK15" s="684"/>
      <c r="BL15" s="684"/>
      <c r="BM15" s="684"/>
      <c r="BN15" s="685"/>
      <c r="BO15" s="686">
        <v>6.4</v>
      </c>
      <c r="BP15" s="686"/>
      <c r="BQ15" s="686"/>
      <c r="BR15" s="686"/>
      <c r="BS15" s="692" t="s">
        <v>174</v>
      </c>
      <c r="BT15" s="684"/>
      <c r="BU15" s="684"/>
      <c r="BV15" s="684"/>
      <c r="BW15" s="684"/>
      <c r="BX15" s="684"/>
      <c r="BY15" s="684"/>
      <c r="BZ15" s="684"/>
      <c r="CA15" s="684"/>
      <c r="CB15" s="693"/>
      <c r="CD15" s="698" t="s">
        <v>261</v>
      </c>
      <c r="CE15" s="699"/>
      <c r="CF15" s="699"/>
      <c r="CG15" s="699"/>
      <c r="CH15" s="699"/>
      <c r="CI15" s="699"/>
      <c r="CJ15" s="699"/>
      <c r="CK15" s="699"/>
      <c r="CL15" s="699"/>
      <c r="CM15" s="699"/>
      <c r="CN15" s="699"/>
      <c r="CO15" s="699"/>
      <c r="CP15" s="699"/>
      <c r="CQ15" s="700"/>
      <c r="CR15" s="683">
        <v>1867847</v>
      </c>
      <c r="CS15" s="684"/>
      <c r="CT15" s="684"/>
      <c r="CU15" s="684"/>
      <c r="CV15" s="684"/>
      <c r="CW15" s="684"/>
      <c r="CX15" s="684"/>
      <c r="CY15" s="685"/>
      <c r="CZ15" s="686">
        <v>10.6</v>
      </c>
      <c r="DA15" s="686"/>
      <c r="DB15" s="686"/>
      <c r="DC15" s="686"/>
      <c r="DD15" s="692">
        <v>747302</v>
      </c>
      <c r="DE15" s="684"/>
      <c r="DF15" s="684"/>
      <c r="DG15" s="684"/>
      <c r="DH15" s="684"/>
      <c r="DI15" s="684"/>
      <c r="DJ15" s="684"/>
      <c r="DK15" s="684"/>
      <c r="DL15" s="684"/>
      <c r="DM15" s="684"/>
      <c r="DN15" s="684"/>
      <c r="DO15" s="684"/>
      <c r="DP15" s="685"/>
      <c r="DQ15" s="692">
        <v>1057756</v>
      </c>
      <c r="DR15" s="684"/>
      <c r="DS15" s="684"/>
      <c r="DT15" s="684"/>
      <c r="DU15" s="684"/>
      <c r="DV15" s="684"/>
      <c r="DW15" s="684"/>
      <c r="DX15" s="684"/>
      <c r="DY15" s="684"/>
      <c r="DZ15" s="684"/>
      <c r="EA15" s="684"/>
      <c r="EB15" s="684"/>
      <c r="EC15" s="693"/>
    </row>
    <row r="16" spans="2:143" ht="11.25" customHeight="1" x14ac:dyDescent="0.15">
      <c r="B16" s="680" t="s">
        <v>262</v>
      </c>
      <c r="C16" s="681"/>
      <c r="D16" s="681"/>
      <c r="E16" s="681"/>
      <c r="F16" s="681"/>
      <c r="G16" s="681"/>
      <c r="H16" s="681"/>
      <c r="I16" s="681"/>
      <c r="J16" s="681"/>
      <c r="K16" s="681"/>
      <c r="L16" s="681"/>
      <c r="M16" s="681"/>
      <c r="N16" s="681"/>
      <c r="O16" s="681"/>
      <c r="P16" s="681"/>
      <c r="Q16" s="682"/>
      <c r="R16" s="683">
        <v>5509</v>
      </c>
      <c r="S16" s="684"/>
      <c r="T16" s="684"/>
      <c r="U16" s="684"/>
      <c r="V16" s="684"/>
      <c r="W16" s="684"/>
      <c r="X16" s="684"/>
      <c r="Y16" s="685"/>
      <c r="Z16" s="686">
        <v>0</v>
      </c>
      <c r="AA16" s="686"/>
      <c r="AB16" s="686"/>
      <c r="AC16" s="686"/>
      <c r="AD16" s="687">
        <v>5509</v>
      </c>
      <c r="AE16" s="687"/>
      <c r="AF16" s="687"/>
      <c r="AG16" s="687"/>
      <c r="AH16" s="687"/>
      <c r="AI16" s="687"/>
      <c r="AJ16" s="687"/>
      <c r="AK16" s="687"/>
      <c r="AL16" s="688">
        <v>0.1</v>
      </c>
      <c r="AM16" s="689"/>
      <c r="AN16" s="689"/>
      <c r="AO16" s="690"/>
      <c r="AP16" s="680" t="s">
        <v>263</v>
      </c>
      <c r="AQ16" s="681"/>
      <c r="AR16" s="681"/>
      <c r="AS16" s="681"/>
      <c r="AT16" s="681"/>
      <c r="AU16" s="681"/>
      <c r="AV16" s="681"/>
      <c r="AW16" s="681"/>
      <c r="AX16" s="681"/>
      <c r="AY16" s="681"/>
      <c r="AZ16" s="681"/>
      <c r="BA16" s="681"/>
      <c r="BB16" s="681"/>
      <c r="BC16" s="681"/>
      <c r="BD16" s="681"/>
      <c r="BE16" s="681"/>
      <c r="BF16" s="682"/>
      <c r="BG16" s="683" t="s">
        <v>174</v>
      </c>
      <c r="BH16" s="684"/>
      <c r="BI16" s="684"/>
      <c r="BJ16" s="684"/>
      <c r="BK16" s="684"/>
      <c r="BL16" s="684"/>
      <c r="BM16" s="684"/>
      <c r="BN16" s="685"/>
      <c r="BO16" s="686" t="s">
        <v>233</v>
      </c>
      <c r="BP16" s="686"/>
      <c r="BQ16" s="686"/>
      <c r="BR16" s="686"/>
      <c r="BS16" s="692" t="s">
        <v>233</v>
      </c>
      <c r="BT16" s="684"/>
      <c r="BU16" s="684"/>
      <c r="BV16" s="684"/>
      <c r="BW16" s="684"/>
      <c r="BX16" s="684"/>
      <c r="BY16" s="684"/>
      <c r="BZ16" s="684"/>
      <c r="CA16" s="684"/>
      <c r="CB16" s="693"/>
      <c r="CD16" s="698" t="s">
        <v>264</v>
      </c>
      <c r="CE16" s="699"/>
      <c r="CF16" s="699"/>
      <c r="CG16" s="699"/>
      <c r="CH16" s="699"/>
      <c r="CI16" s="699"/>
      <c r="CJ16" s="699"/>
      <c r="CK16" s="699"/>
      <c r="CL16" s="699"/>
      <c r="CM16" s="699"/>
      <c r="CN16" s="699"/>
      <c r="CO16" s="699"/>
      <c r="CP16" s="699"/>
      <c r="CQ16" s="700"/>
      <c r="CR16" s="683">
        <v>49240</v>
      </c>
      <c r="CS16" s="684"/>
      <c r="CT16" s="684"/>
      <c r="CU16" s="684"/>
      <c r="CV16" s="684"/>
      <c r="CW16" s="684"/>
      <c r="CX16" s="684"/>
      <c r="CY16" s="685"/>
      <c r="CZ16" s="686">
        <v>0.3</v>
      </c>
      <c r="DA16" s="686"/>
      <c r="DB16" s="686"/>
      <c r="DC16" s="686"/>
      <c r="DD16" s="692" t="s">
        <v>174</v>
      </c>
      <c r="DE16" s="684"/>
      <c r="DF16" s="684"/>
      <c r="DG16" s="684"/>
      <c r="DH16" s="684"/>
      <c r="DI16" s="684"/>
      <c r="DJ16" s="684"/>
      <c r="DK16" s="684"/>
      <c r="DL16" s="684"/>
      <c r="DM16" s="684"/>
      <c r="DN16" s="684"/>
      <c r="DO16" s="684"/>
      <c r="DP16" s="685"/>
      <c r="DQ16" s="692" t="s">
        <v>174</v>
      </c>
      <c r="DR16" s="684"/>
      <c r="DS16" s="684"/>
      <c r="DT16" s="684"/>
      <c r="DU16" s="684"/>
      <c r="DV16" s="684"/>
      <c r="DW16" s="684"/>
      <c r="DX16" s="684"/>
      <c r="DY16" s="684"/>
      <c r="DZ16" s="684"/>
      <c r="EA16" s="684"/>
      <c r="EB16" s="684"/>
      <c r="EC16" s="693"/>
    </row>
    <row r="17" spans="2:133" ht="11.25" customHeight="1" x14ac:dyDescent="0.15">
      <c r="B17" s="680" t="s">
        <v>265</v>
      </c>
      <c r="C17" s="681"/>
      <c r="D17" s="681"/>
      <c r="E17" s="681"/>
      <c r="F17" s="681"/>
      <c r="G17" s="681"/>
      <c r="H17" s="681"/>
      <c r="I17" s="681"/>
      <c r="J17" s="681"/>
      <c r="K17" s="681"/>
      <c r="L17" s="681"/>
      <c r="M17" s="681"/>
      <c r="N17" s="681"/>
      <c r="O17" s="681"/>
      <c r="P17" s="681"/>
      <c r="Q17" s="682"/>
      <c r="R17" s="683">
        <v>171198</v>
      </c>
      <c r="S17" s="684"/>
      <c r="T17" s="684"/>
      <c r="U17" s="684"/>
      <c r="V17" s="684"/>
      <c r="W17" s="684"/>
      <c r="X17" s="684"/>
      <c r="Y17" s="685"/>
      <c r="Z17" s="686">
        <v>0.9</v>
      </c>
      <c r="AA17" s="686"/>
      <c r="AB17" s="686"/>
      <c r="AC17" s="686"/>
      <c r="AD17" s="687">
        <v>171198</v>
      </c>
      <c r="AE17" s="687"/>
      <c r="AF17" s="687"/>
      <c r="AG17" s="687"/>
      <c r="AH17" s="687"/>
      <c r="AI17" s="687"/>
      <c r="AJ17" s="687"/>
      <c r="AK17" s="687"/>
      <c r="AL17" s="688">
        <v>1.7</v>
      </c>
      <c r="AM17" s="689"/>
      <c r="AN17" s="689"/>
      <c r="AO17" s="690"/>
      <c r="AP17" s="680" t="s">
        <v>266</v>
      </c>
      <c r="AQ17" s="681"/>
      <c r="AR17" s="681"/>
      <c r="AS17" s="681"/>
      <c r="AT17" s="681"/>
      <c r="AU17" s="681"/>
      <c r="AV17" s="681"/>
      <c r="AW17" s="681"/>
      <c r="AX17" s="681"/>
      <c r="AY17" s="681"/>
      <c r="AZ17" s="681"/>
      <c r="BA17" s="681"/>
      <c r="BB17" s="681"/>
      <c r="BC17" s="681"/>
      <c r="BD17" s="681"/>
      <c r="BE17" s="681"/>
      <c r="BF17" s="682"/>
      <c r="BG17" s="683" t="s">
        <v>233</v>
      </c>
      <c r="BH17" s="684"/>
      <c r="BI17" s="684"/>
      <c r="BJ17" s="684"/>
      <c r="BK17" s="684"/>
      <c r="BL17" s="684"/>
      <c r="BM17" s="684"/>
      <c r="BN17" s="685"/>
      <c r="BO17" s="686" t="s">
        <v>174</v>
      </c>
      <c r="BP17" s="686"/>
      <c r="BQ17" s="686"/>
      <c r="BR17" s="686"/>
      <c r="BS17" s="692" t="s">
        <v>233</v>
      </c>
      <c r="BT17" s="684"/>
      <c r="BU17" s="684"/>
      <c r="BV17" s="684"/>
      <c r="BW17" s="684"/>
      <c r="BX17" s="684"/>
      <c r="BY17" s="684"/>
      <c r="BZ17" s="684"/>
      <c r="CA17" s="684"/>
      <c r="CB17" s="693"/>
      <c r="CD17" s="698" t="s">
        <v>267</v>
      </c>
      <c r="CE17" s="699"/>
      <c r="CF17" s="699"/>
      <c r="CG17" s="699"/>
      <c r="CH17" s="699"/>
      <c r="CI17" s="699"/>
      <c r="CJ17" s="699"/>
      <c r="CK17" s="699"/>
      <c r="CL17" s="699"/>
      <c r="CM17" s="699"/>
      <c r="CN17" s="699"/>
      <c r="CO17" s="699"/>
      <c r="CP17" s="699"/>
      <c r="CQ17" s="700"/>
      <c r="CR17" s="683">
        <v>1259488</v>
      </c>
      <c r="CS17" s="684"/>
      <c r="CT17" s="684"/>
      <c r="CU17" s="684"/>
      <c r="CV17" s="684"/>
      <c r="CW17" s="684"/>
      <c r="CX17" s="684"/>
      <c r="CY17" s="685"/>
      <c r="CZ17" s="686">
        <v>7.2</v>
      </c>
      <c r="DA17" s="686"/>
      <c r="DB17" s="686"/>
      <c r="DC17" s="686"/>
      <c r="DD17" s="692" t="s">
        <v>174</v>
      </c>
      <c r="DE17" s="684"/>
      <c r="DF17" s="684"/>
      <c r="DG17" s="684"/>
      <c r="DH17" s="684"/>
      <c r="DI17" s="684"/>
      <c r="DJ17" s="684"/>
      <c r="DK17" s="684"/>
      <c r="DL17" s="684"/>
      <c r="DM17" s="684"/>
      <c r="DN17" s="684"/>
      <c r="DO17" s="684"/>
      <c r="DP17" s="685"/>
      <c r="DQ17" s="692">
        <v>1259488</v>
      </c>
      <c r="DR17" s="684"/>
      <c r="DS17" s="684"/>
      <c r="DT17" s="684"/>
      <c r="DU17" s="684"/>
      <c r="DV17" s="684"/>
      <c r="DW17" s="684"/>
      <c r="DX17" s="684"/>
      <c r="DY17" s="684"/>
      <c r="DZ17" s="684"/>
      <c r="EA17" s="684"/>
      <c r="EB17" s="684"/>
      <c r="EC17" s="693"/>
    </row>
    <row r="18" spans="2:133" ht="11.25" customHeight="1" x14ac:dyDescent="0.15">
      <c r="B18" s="680" t="s">
        <v>268</v>
      </c>
      <c r="C18" s="681"/>
      <c r="D18" s="681"/>
      <c r="E18" s="681"/>
      <c r="F18" s="681"/>
      <c r="G18" s="681"/>
      <c r="H18" s="681"/>
      <c r="I18" s="681"/>
      <c r="J18" s="681"/>
      <c r="K18" s="681"/>
      <c r="L18" s="681"/>
      <c r="M18" s="681"/>
      <c r="N18" s="681"/>
      <c r="O18" s="681"/>
      <c r="P18" s="681"/>
      <c r="Q18" s="682"/>
      <c r="R18" s="683">
        <v>61062</v>
      </c>
      <c r="S18" s="684"/>
      <c r="T18" s="684"/>
      <c r="U18" s="684"/>
      <c r="V18" s="684"/>
      <c r="W18" s="684"/>
      <c r="X18" s="684"/>
      <c r="Y18" s="685"/>
      <c r="Z18" s="686">
        <v>0.3</v>
      </c>
      <c r="AA18" s="686"/>
      <c r="AB18" s="686"/>
      <c r="AC18" s="686"/>
      <c r="AD18" s="687">
        <v>61062</v>
      </c>
      <c r="AE18" s="687"/>
      <c r="AF18" s="687"/>
      <c r="AG18" s="687"/>
      <c r="AH18" s="687"/>
      <c r="AI18" s="687"/>
      <c r="AJ18" s="687"/>
      <c r="AK18" s="687"/>
      <c r="AL18" s="688">
        <v>0.6</v>
      </c>
      <c r="AM18" s="689"/>
      <c r="AN18" s="689"/>
      <c r="AO18" s="690"/>
      <c r="AP18" s="680" t="s">
        <v>269</v>
      </c>
      <c r="AQ18" s="681"/>
      <c r="AR18" s="681"/>
      <c r="AS18" s="681"/>
      <c r="AT18" s="681"/>
      <c r="AU18" s="681"/>
      <c r="AV18" s="681"/>
      <c r="AW18" s="681"/>
      <c r="AX18" s="681"/>
      <c r="AY18" s="681"/>
      <c r="AZ18" s="681"/>
      <c r="BA18" s="681"/>
      <c r="BB18" s="681"/>
      <c r="BC18" s="681"/>
      <c r="BD18" s="681"/>
      <c r="BE18" s="681"/>
      <c r="BF18" s="682"/>
      <c r="BG18" s="683" t="s">
        <v>174</v>
      </c>
      <c r="BH18" s="684"/>
      <c r="BI18" s="684"/>
      <c r="BJ18" s="684"/>
      <c r="BK18" s="684"/>
      <c r="BL18" s="684"/>
      <c r="BM18" s="684"/>
      <c r="BN18" s="685"/>
      <c r="BO18" s="686" t="s">
        <v>233</v>
      </c>
      <c r="BP18" s="686"/>
      <c r="BQ18" s="686"/>
      <c r="BR18" s="686"/>
      <c r="BS18" s="692" t="s">
        <v>174</v>
      </c>
      <c r="BT18" s="684"/>
      <c r="BU18" s="684"/>
      <c r="BV18" s="684"/>
      <c r="BW18" s="684"/>
      <c r="BX18" s="684"/>
      <c r="BY18" s="684"/>
      <c r="BZ18" s="684"/>
      <c r="CA18" s="684"/>
      <c r="CB18" s="693"/>
      <c r="CD18" s="698" t="s">
        <v>270</v>
      </c>
      <c r="CE18" s="699"/>
      <c r="CF18" s="699"/>
      <c r="CG18" s="699"/>
      <c r="CH18" s="699"/>
      <c r="CI18" s="699"/>
      <c r="CJ18" s="699"/>
      <c r="CK18" s="699"/>
      <c r="CL18" s="699"/>
      <c r="CM18" s="699"/>
      <c r="CN18" s="699"/>
      <c r="CO18" s="699"/>
      <c r="CP18" s="699"/>
      <c r="CQ18" s="700"/>
      <c r="CR18" s="683" t="s">
        <v>251</v>
      </c>
      <c r="CS18" s="684"/>
      <c r="CT18" s="684"/>
      <c r="CU18" s="684"/>
      <c r="CV18" s="684"/>
      <c r="CW18" s="684"/>
      <c r="CX18" s="684"/>
      <c r="CY18" s="685"/>
      <c r="CZ18" s="686" t="s">
        <v>174</v>
      </c>
      <c r="DA18" s="686"/>
      <c r="DB18" s="686"/>
      <c r="DC18" s="686"/>
      <c r="DD18" s="692" t="s">
        <v>233</v>
      </c>
      <c r="DE18" s="684"/>
      <c r="DF18" s="684"/>
      <c r="DG18" s="684"/>
      <c r="DH18" s="684"/>
      <c r="DI18" s="684"/>
      <c r="DJ18" s="684"/>
      <c r="DK18" s="684"/>
      <c r="DL18" s="684"/>
      <c r="DM18" s="684"/>
      <c r="DN18" s="684"/>
      <c r="DO18" s="684"/>
      <c r="DP18" s="685"/>
      <c r="DQ18" s="692" t="s">
        <v>251</v>
      </c>
      <c r="DR18" s="684"/>
      <c r="DS18" s="684"/>
      <c r="DT18" s="684"/>
      <c r="DU18" s="684"/>
      <c r="DV18" s="684"/>
      <c r="DW18" s="684"/>
      <c r="DX18" s="684"/>
      <c r="DY18" s="684"/>
      <c r="DZ18" s="684"/>
      <c r="EA18" s="684"/>
      <c r="EB18" s="684"/>
      <c r="EC18" s="693"/>
    </row>
    <row r="19" spans="2:133" ht="11.25" customHeight="1" x14ac:dyDescent="0.15">
      <c r="B19" s="680" t="s">
        <v>271</v>
      </c>
      <c r="C19" s="681"/>
      <c r="D19" s="681"/>
      <c r="E19" s="681"/>
      <c r="F19" s="681"/>
      <c r="G19" s="681"/>
      <c r="H19" s="681"/>
      <c r="I19" s="681"/>
      <c r="J19" s="681"/>
      <c r="K19" s="681"/>
      <c r="L19" s="681"/>
      <c r="M19" s="681"/>
      <c r="N19" s="681"/>
      <c r="O19" s="681"/>
      <c r="P19" s="681"/>
      <c r="Q19" s="682"/>
      <c r="R19" s="683">
        <v>2547</v>
      </c>
      <c r="S19" s="684"/>
      <c r="T19" s="684"/>
      <c r="U19" s="684"/>
      <c r="V19" s="684"/>
      <c r="W19" s="684"/>
      <c r="X19" s="684"/>
      <c r="Y19" s="685"/>
      <c r="Z19" s="686">
        <v>0</v>
      </c>
      <c r="AA19" s="686"/>
      <c r="AB19" s="686"/>
      <c r="AC19" s="686"/>
      <c r="AD19" s="687">
        <v>2547</v>
      </c>
      <c r="AE19" s="687"/>
      <c r="AF19" s="687"/>
      <c r="AG19" s="687"/>
      <c r="AH19" s="687"/>
      <c r="AI19" s="687"/>
      <c r="AJ19" s="687"/>
      <c r="AK19" s="687"/>
      <c r="AL19" s="688">
        <v>0</v>
      </c>
      <c r="AM19" s="689"/>
      <c r="AN19" s="689"/>
      <c r="AO19" s="690"/>
      <c r="AP19" s="680" t="s">
        <v>272</v>
      </c>
      <c r="AQ19" s="681"/>
      <c r="AR19" s="681"/>
      <c r="AS19" s="681"/>
      <c r="AT19" s="681"/>
      <c r="AU19" s="681"/>
      <c r="AV19" s="681"/>
      <c r="AW19" s="681"/>
      <c r="AX19" s="681"/>
      <c r="AY19" s="681"/>
      <c r="AZ19" s="681"/>
      <c r="BA19" s="681"/>
      <c r="BB19" s="681"/>
      <c r="BC19" s="681"/>
      <c r="BD19" s="681"/>
      <c r="BE19" s="681"/>
      <c r="BF19" s="682"/>
      <c r="BG19" s="683">
        <v>333250</v>
      </c>
      <c r="BH19" s="684"/>
      <c r="BI19" s="684"/>
      <c r="BJ19" s="684"/>
      <c r="BK19" s="684"/>
      <c r="BL19" s="684"/>
      <c r="BM19" s="684"/>
      <c r="BN19" s="685"/>
      <c r="BO19" s="686">
        <v>5.5</v>
      </c>
      <c r="BP19" s="686"/>
      <c r="BQ19" s="686"/>
      <c r="BR19" s="686"/>
      <c r="BS19" s="692" t="s">
        <v>233</v>
      </c>
      <c r="BT19" s="684"/>
      <c r="BU19" s="684"/>
      <c r="BV19" s="684"/>
      <c r="BW19" s="684"/>
      <c r="BX19" s="684"/>
      <c r="BY19" s="684"/>
      <c r="BZ19" s="684"/>
      <c r="CA19" s="684"/>
      <c r="CB19" s="693"/>
      <c r="CD19" s="698" t="s">
        <v>273</v>
      </c>
      <c r="CE19" s="699"/>
      <c r="CF19" s="699"/>
      <c r="CG19" s="699"/>
      <c r="CH19" s="699"/>
      <c r="CI19" s="699"/>
      <c r="CJ19" s="699"/>
      <c r="CK19" s="699"/>
      <c r="CL19" s="699"/>
      <c r="CM19" s="699"/>
      <c r="CN19" s="699"/>
      <c r="CO19" s="699"/>
      <c r="CP19" s="699"/>
      <c r="CQ19" s="700"/>
      <c r="CR19" s="683" t="s">
        <v>233</v>
      </c>
      <c r="CS19" s="684"/>
      <c r="CT19" s="684"/>
      <c r="CU19" s="684"/>
      <c r="CV19" s="684"/>
      <c r="CW19" s="684"/>
      <c r="CX19" s="684"/>
      <c r="CY19" s="685"/>
      <c r="CZ19" s="686" t="s">
        <v>251</v>
      </c>
      <c r="DA19" s="686"/>
      <c r="DB19" s="686"/>
      <c r="DC19" s="686"/>
      <c r="DD19" s="692" t="s">
        <v>233</v>
      </c>
      <c r="DE19" s="684"/>
      <c r="DF19" s="684"/>
      <c r="DG19" s="684"/>
      <c r="DH19" s="684"/>
      <c r="DI19" s="684"/>
      <c r="DJ19" s="684"/>
      <c r="DK19" s="684"/>
      <c r="DL19" s="684"/>
      <c r="DM19" s="684"/>
      <c r="DN19" s="684"/>
      <c r="DO19" s="684"/>
      <c r="DP19" s="685"/>
      <c r="DQ19" s="692" t="s">
        <v>233</v>
      </c>
      <c r="DR19" s="684"/>
      <c r="DS19" s="684"/>
      <c r="DT19" s="684"/>
      <c r="DU19" s="684"/>
      <c r="DV19" s="684"/>
      <c r="DW19" s="684"/>
      <c r="DX19" s="684"/>
      <c r="DY19" s="684"/>
      <c r="DZ19" s="684"/>
      <c r="EA19" s="684"/>
      <c r="EB19" s="684"/>
      <c r="EC19" s="693"/>
    </row>
    <row r="20" spans="2:133" ht="11.25" customHeight="1" x14ac:dyDescent="0.15">
      <c r="B20" s="680" t="s">
        <v>274</v>
      </c>
      <c r="C20" s="681"/>
      <c r="D20" s="681"/>
      <c r="E20" s="681"/>
      <c r="F20" s="681"/>
      <c r="G20" s="681"/>
      <c r="H20" s="681"/>
      <c r="I20" s="681"/>
      <c r="J20" s="681"/>
      <c r="K20" s="681"/>
      <c r="L20" s="681"/>
      <c r="M20" s="681"/>
      <c r="N20" s="681"/>
      <c r="O20" s="681"/>
      <c r="P20" s="681"/>
      <c r="Q20" s="682"/>
      <c r="R20" s="683">
        <v>1671</v>
      </c>
      <c r="S20" s="684"/>
      <c r="T20" s="684"/>
      <c r="U20" s="684"/>
      <c r="V20" s="684"/>
      <c r="W20" s="684"/>
      <c r="X20" s="684"/>
      <c r="Y20" s="685"/>
      <c r="Z20" s="686">
        <v>0</v>
      </c>
      <c r="AA20" s="686"/>
      <c r="AB20" s="686"/>
      <c r="AC20" s="686"/>
      <c r="AD20" s="687">
        <v>1671</v>
      </c>
      <c r="AE20" s="687"/>
      <c r="AF20" s="687"/>
      <c r="AG20" s="687"/>
      <c r="AH20" s="687"/>
      <c r="AI20" s="687"/>
      <c r="AJ20" s="687"/>
      <c r="AK20" s="687"/>
      <c r="AL20" s="688">
        <v>0</v>
      </c>
      <c r="AM20" s="689"/>
      <c r="AN20" s="689"/>
      <c r="AO20" s="690"/>
      <c r="AP20" s="680" t="s">
        <v>275</v>
      </c>
      <c r="AQ20" s="681"/>
      <c r="AR20" s="681"/>
      <c r="AS20" s="681"/>
      <c r="AT20" s="681"/>
      <c r="AU20" s="681"/>
      <c r="AV20" s="681"/>
      <c r="AW20" s="681"/>
      <c r="AX20" s="681"/>
      <c r="AY20" s="681"/>
      <c r="AZ20" s="681"/>
      <c r="BA20" s="681"/>
      <c r="BB20" s="681"/>
      <c r="BC20" s="681"/>
      <c r="BD20" s="681"/>
      <c r="BE20" s="681"/>
      <c r="BF20" s="682"/>
      <c r="BG20" s="683">
        <v>333250</v>
      </c>
      <c r="BH20" s="684"/>
      <c r="BI20" s="684"/>
      <c r="BJ20" s="684"/>
      <c r="BK20" s="684"/>
      <c r="BL20" s="684"/>
      <c r="BM20" s="684"/>
      <c r="BN20" s="685"/>
      <c r="BO20" s="686">
        <v>5.5</v>
      </c>
      <c r="BP20" s="686"/>
      <c r="BQ20" s="686"/>
      <c r="BR20" s="686"/>
      <c r="BS20" s="692" t="s">
        <v>251</v>
      </c>
      <c r="BT20" s="684"/>
      <c r="BU20" s="684"/>
      <c r="BV20" s="684"/>
      <c r="BW20" s="684"/>
      <c r="BX20" s="684"/>
      <c r="BY20" s="684"/>
      <c r="BZ20" s="684"/>
      <c r="CA20" s="684"/>
      <c r="CB20" s="693"/>
      <c r="CD20" s="698" t="s">
        <v>276</v>
      </c>
      <c r="CE20" s="699"/>
      <c r="CF20" s="699"/>
      <c r="CG20" s="699"/>
      <c r="CH20" s="699"/>
      <c r="CI20" s="699"/>
      <c r="CJ20" s="699"/>
      <c r="CK20" s="699"/>
      <c r="CL20" s="699"/>
      <c r="CM20" s="699"/>
      <c r="CN20" s="699"/>
      <c r="CO20" s="699"/>
      <c r="CP20" s="699"/>
      <c r="CQ20" s="700"/>
      <c r="CR20" s="683">
        <v>17607186</v>
      </c>
      <c r="CS20" s="684"/>
      <c r="CT20" s="684"/>
      <c r="CU20" s="684"/>
      <c r="CV20" s="684"/>
      <c r="CW20" s="684"/>
      <c r="CX20" s="684"/>
      <c r="CY20" s="685"/>
      <c r="CZ20" s="686">
        <v>100</v>
      </c>
      <c r="DA20" s="686"/>
      <c r="DB20" s="686"/>
      <c r="DC20" s="686"/>
      <c r="DD20" s="692">
        <v>1996847</v>
      </c>
      <c r="DE20" s="684"/>
      <c r="DF20" s="684"/>
      <c r="DG20" s="684"/>
      <c r="DH20" s="684"/>
      <c r="DI20" s="684"/>
      <c r="DJ20" s="684"/>
      <c r="DK20" s="684"/>
      <c r="DL20" s="684"/>
      <c r="DM20" s="684"/>
      <c r="DN20" s="684"/>
      <c r="DO20" s="684"/>
      <c r="DP20" s="685"/>
      <c r="DQ20" s="692">
        <v>11812875</v>
      </c>
      <c r="DR20" s="684"/>
      <c r="DS20" s="684"/>
      <c r="DT20" s="684"/>
      <c r="DU20" s="684"/>
      <c r="DV20" s="684"/>
      <c r="DW20" s="684"/>
      <c r="DX20" s="684"/>
      <c r="DY20" s="684"/>
      <c r="DZ20" s="684"/>
      <c r="EA20" s="684"/>
      <c r="EB20" s="684"/>
      <c r="EC20" s="693"/>
    </row>
    <row r="21" spans="2:133" ht="11.25" customHeight="1" x14ac:dyDescent="0.15">
      <c r="B21" s="680" t="s">
        <v>277</v>
      </c>
      <c r="C21" s="681"/>
      <c r="D21" s="681"/>
      <c r="E21" s="681"/>
      <c r="F21" s="681"/>
      <c r="G21" s="681"/>
      <c r="H21" s="681"/>
      <c r="I21" s="681"/>
      <c r="J21" s="681"/>
      <c r="K21" s="681"/>
      <c r="L21" s="681"/>
      <c r="M21" s="681"/>
      <c r="N21" s="681"/>
      <c r="O21" s="681"/>
      <c r="P21" s="681"/>
      <c r="Q21" s="682"/>
      <c r="R21" s="683">
        <v>105918</v>
      </c>
      <c r="S21" s="684"/>
      <c r="T21" s="684"/>
      <c r="U21" s="684"/>
      <c r="V21" s="684"/>
      <c r="W21" s="684"/>
      <c r="X21" s="684"/>
      <c r="Y21" s="685"/>
      <c r="Z21" s="686">
        <v>0.6</v>
      </c>
      <c r="AA21" s="686"/>
      <c r="AB21" s="686"/>
      <c r="AC21" s="686"/>
      <c r="AD21" s="687">
        <v>105918</v>
      </c>
      <c r="AE21" s="687"/>
      <c r="AF21" s="687"/>
      <c r="AG21" s="687"/>
      <c r="AH21" s="687"/>
      <c r="AI21" s="687"/>
      <c r="AJ21" s="687"/>
      <c r="AK21" s="687"/>
      <c r="AL21" s="688">
        <v>1.1000000000000001</v>
      </c>
      <c r="AM21" s="689"/>
      <c r="AN21" s="689"/>
      <c r="AO21" s="690"/>
      <c r="AP21" s="702" t="s">
        <v>278</v>
      </c>
      <c r="AQ21" s="703"/>
      <c r="AR21" s="703"/>
      <c r="AS21" s="703"/>
      <c r="AT21" s="703"/>
      <c r="AU21" s="703"/>
      <c r="AV21" s="703"/>
      <c r="AW21" s="703"/>
      <c r="AX21" s="703"/>
      <c r="AY21" s="703"/>
      <c r="AZ21" s="703"/>
      <c r="BA21" s="703"/>
      <c r="BB21" s="703"/>
      <c r="BC21" s="703"/>
      <c r="BD21" s="703"/>
      <c r="BE21" s="703"/>
      <c r="BF21" s="704"/>
      <c r="BG21" s="683" t="s">
        <v>233</v>
      </c>
      <c r="BH21" s="684"/>
      <c r="BI21" s="684"/>
      <c r="BJ21" s="684"/>
      <c r="BK21" s="684"/>
      <c r="BL21" s="684"/>
      <c r="BM21" s="684"/>
      <c r="BN21" s="685"/>
      <c r="BO21" s="686" t="s">
        <v>233</v>
      </c>
      <c r="BP21" s="686"/>
      <c r="BQ21" s="686"/>
      <c r="BR21" s="686"/>
      <c r="BS21" s="692" t="s">
        <v>251</v>
      </c>
      <c r="BT21" s="684"/>
      <c r="BU21" s="684"/>
      <c r="BV21" s="684"/>
      <c r="BW21" s="684"/>
      <c r="BX21" s="684"/>
      <c r="BY21" s="684"/>
      <c r="BZ21" s="684"/>
      <c r="CA21" s="684"/>
      <c r="CB21" s="693"/>
      <c r="CD21" s="710"/>
      <c r="CE21" s="711"/>
      <c r="CF21" s="711"/>
      <c r="CG21" s="711"/>
      <c r="CH21" s="711"/>
      <c r="CI21" s="711"/>
      <c r="CJ21" s="711"/>
      <c r="CK21" s="711"/>
      <c r="CL21" s="711"/>
      <c r="CM21" s="711"/>
      <c r="CN21" s="711"/>
      <c r="CO21" s="711"/>
      <c r="CP21" s="711"/>
      <c r="CQ21" s="712"/>
      <c r="CR21" s="713"/>
      <c r="CS21" s="706"/>
      <c r="CT21" s="706"/>
      <c r="CU21" s="706"/>
      <c r="CV21" s="706"/>
      <c r="CW21" s="706"/>
      <c r="CX21" s="706"/>
      <c r="CY21" s="714"/>
      <c r="CZ21" s="715"/>
      <c r="DA21" s="715"/>
      <c r="DB21" s="715"/>
      <c r="DC21" s="715"/>
      <c r="DD21" s="705"/>
      <c r="DE21" s="706"/>
      <c r="DF21" s="706"/>
      <c r="DG21" s="706"/>
      <c r="DH21" s="706"/>
      <c r="DI21" s="706"/>
      <c r="DJ21" s="706"/>
      <c r="DK21" s="706"/>
      <c r="DL21" s="706"/>
      <c r="DM21" s="706"/>
      <c r="DN21" s="706"/>
      <c r="DO21" s="706"/>
      <c r="DP21" s="714"/>
      <c r="DQ21" s="705"/>
      <c r="DR21" s="706"/>
      <c r="DS21" s="706"/>
      <c r="DT21" s="706"/>
      <c r="DU21" s="706"/>
      <c r="DV21" s="706"/>
      <c r="DW21" s="706"/>
      <c r="DX21" s="706"/>
      <c r="DY21" s="706"/>
      <c r="DZ21" s="706"/>
      <c r="EA21" s="706"/>
      <c r="EB21" s="706"/>
      <c r="EC21" s="707"/>
    </row>
    <row r="22" spans="2:133" ht="11.25" customHeight="1" x14ac:dyDescent="0.15">
      <c r="B22" s="680" t="s">
        <v>279</v>
      </c>
      <c r="C22" s="681"/>
      <c r="D22" s="681"/>
      <c r="E22" s="681"/>
      <c r="F22" s="681"/>
      <c r="G22" s="681"/>
      <c r="H22" s="681"/>
      <c r="I22" s="681"/>
      <c r="J22" s="681"/>
      <c r="K22" s="681"/>
      <c r="L22" s="681"/>
      <c r="M22" s="681"/>
      <c r="N22" s="681"/>
      <c r="O22" s="681"/>
      <c r="P22" s="681"/>
      <c r="Q22" s="682"/>
      <c r="R22" s="683">
        <v>3750841</v>
      </c>
      <c r="S22" s="684"/>
      <c r="T22" s="684"/>
      <c r="U22" s="684"/>
      <c r="V22" s="684"/>
      <c r="W22" s="684"/>
      <c r="X22" s="684"/>
      <c r="Y22" s="685"/>
      <c r="Z22" s="686">
        <v>20.7</v>
      </c>
      <c r="AA22" s="686"/>
      <c r="AB22" s="686"/>
      <c r="AC22" s="686"/>
      <c r="AD22" s="687">
        <v>3117347</v>
      </c>
      <c r="AE22" s="687"/>
      <c r="AF22" s="687"/>
      <c r="AG22" s="687"/>
      <c r="AH22" s="687"/>
      <c r="AI22" s="687"/>
      <c r="AJ22" s="687"/>
      <c r="AK22" s="687"/>
      <c r="AL22" s="688">
        <v>31</v>
      </c>
      <c r="AM22" s="689"/>
      <c r="AN22" s="689"/>
      <c r="AO22" s="690"/>
      <c r="AP22" s="702" t="s">
        <v>280</v>
      </c>
      <c r="AQ22" s="703"/>
      <c r="AR22" s="703"/>
      <c r="AS22" s="703"/>
      <c r="AT22" s="703"/>
      <c r="AU22" s="703"/>
      <c r="AV22" s="703"/>
      <c r="AW22" s="703"/>
      <c r="AX22" s="703"/>
      <c r="AY22" s="703"/>
      <c r="AZ22" s="703"/>
      <c r="BA22" s="703"/>
      <c r="BB22" s="703"/>
      <c r="BC22" s="703"/>
      <c r="BD22" s="703"/>
      <c r="BE22" s="703"/>
      <c r="BF22" s="704"/>
      <c r="BG22" s="683" t="s">
        <v>174</v>
      </c>
      <c r="BH22" s="684"/>
      <c r="BI22" s="684"/>
      <c r="BJ22" s="684"/>
      <c r="BK22" s="684"/>
      <c r="BL22" s="684"/>
      <c r="BM22" s="684"/>
      <c r="BN22" s="685"/>
      <c r="BO22" s="686" t="s">
        <v>174</v>
      </c>
      <c r="BP22" s="686"/>
      <c r="BQ22" s="686"/>
      <c r="BR22" s="686"/>
      <c r="BS22" s="692" t="s">
        <v>233</v>
      </c>
      <c r="BT22" s="684"/>
      <c r="BU22" s="684"/>
      <c r="BV22" s="684"/>
      <c r="BW22" s="684"/>
      <c r="BX22" s="684"/>
      <c r="BY22" s="684"/>
      <c r="BZ22" s="684"/>
      <c r="CA22" s="684"/>
      <c r="CB22" s="693"/>
      <c r="CD22" s="665" t="s">
        <v>281</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15">
      <c r="B23" s="680" t="s">
        <v>282</v>
      </c>
      <c r="C23" s="681"/>
      <c r="D23" s="681"/>
      <c r="E23" s="681"/>
      <c r="F23" s="681"/>
      <c r="G23" s="681"/>
      <c r="H23" s="681"/>
      <c r="I23" s="681"/>
      <c r="J23" s="681"/>
      <c r="K23" s="681"/>
      <c r="L23" s="681"/>
      <c r="M23" s="681"/>
      <c r="N23" s="681"/>
      <c r="O23" s="681"/>
      <c r="P23" s="681"/>
      <c r="Q23" s="682"/>
      <c r="R23" s="683">
        <v>3117347</v>
      </c>
      <c r="S23" s="684"/>
      <c r="T23" s="684"/>
      <c r="U23" s="684"/>
      <c r="V23" s="684"/>
      <c r="W23" s="684"/>
      <c r="X23" s="684"/>
      <c r="Y23" s="685"/>
      <c r="Z23" s="686">
        <v>17.2</v>
      </c>
      <c r="AA23" s="686"/>
      <c r="AB23" s="686"/>
      <c r="AC23" s="686"/>
      <c r="AD23" s="687">
        <v>3117347</v>
      </c>
      <c r="AE23" s="687"/>
      <c r="AF23" s="687"/>
      <c r="AG23" s="687"/>
      <c r="AH23" s="687"/>
      <c r="AI23" s="687"/>
      <c r="AJ23" s="687"/>
      <c r="AK23" s="687"/>
      <c r="AL23" s="688">
        <v>31</v>
      </c>
      <c r="AM23" s="689"/>
      <c r="AN23" s="689"/>
      <c r="AO23" s="690"/>
      <c r="AP23" s="702" t="s">
        <v>283</v>
      </c>
      <c r="AQ23" s="703"/>
      <c r="AR23" s="703"/>
      <c r="AS23" s="703"/>
      <c r="AT23" s="703"/>
      <c r="AU23" s="703"/>
      <c r="AV23" s="703"/>
      <c r="AW23" s="703"/>
      <c r="AX23" s="703"/>
      <c r="AY23" s="703"/>
      <c r="AZ23" s="703"/>
      <c r="BA23" s="703"/>
      <c r="BB23" s="703"/>
      <c r="BC23" s="703"/>
      <c r="BD23" s="703"/>
      <c r="BE23" s="703"/>
      <c r="BF23" s="704"/>
      <c r="BG23" s="683">
        <v>333250</v>
      </c>
      <c r="BH23" s="684"/>
      <c r="BI23" s="684"/>
      <c r="BJ23" s="684"/>
      <c r="BK23" s="684"/>
      <c r="BL23" s="684"/>
      <c r="BM23" s="684"/>
      <c r="BN23" s="685"/>
      <c r="BO23" s="686">
        <v>5.5</v>
      </c>
      <c r="BP23" s="686"/>
      <c r="BQ23" s="686"/>
      <c r="BR23" s="686"/>
      <c r="BS23" s="692" t="s">
        <v>174</v>
      </c>
      <c r="BT23" s="684"/>
      <c r="BU23" s="684"/>
      <c r="BV23" s="684"/>
      <c r="BW23" s="684"/>
      <c r="BX23" s="684"/>
      <c r="BY23" s="684"/>
      <c r="BZ23" s="684"/>
      <c r="CA23" s="684"/>
      <c r="CB23" s="693"/>
      <c r="CD23" s="665" t="s">
        <v>221</v>
      </c>
      <c r="CE23" s="666"/>
      <c r="CF23" s="666"/>
      <c r="CG23" s="666"/>
      <c r="CH23" s="666"/>
      <c r="CI23" s="666"/>
      <c r="CJ23" s="666"/>
      <c r="CK23" s="666"/>
      <c r="CL23" s="666"/>
      <c r="CM23" s="666"/>
      <c r="CN23" s="666"/>
      <c r="CO23" s="666"/>
      <c r="CP23" s="666"/>
      <c r="CQ23" s="667"/>
      <c r="CR23" s="665" t="s">
        <v>284</v>
      </c>
      <c r="CS23" s="666"/>
      <c r="CT23" s="666"/>
      <c r="CU23" s="666"/>
      <c r="CV23" s="666"/>
      <c r="CW23" s="666"/>
      <c r="CX23" s="666"/>
      <c r="CY23" s="667"/>
      <c r="CZ23" s="665" t="s">
        <v>285</v>
      </c>
      <c r="DA23" s="666"/>
      <c r="DB23" s="666"/>
      <c r="DC23" s="667"/>
      <c r="DD23" s="665" t="s">
        <v>286</v>
      </c>
      <c r="DE23" s="666"/>
      <c r="DF23" s="666"/>
      <c r="DG23" s="666"/>
      <c r="DH23" s="666"/>
      <c r="DI23" s="666"/>
      <c r="DJ23" s="666"/>
      <c r="DK23" s="667"/>
      <c r="DL23" s="716" t="s">
        <v>287</v>
      </c>
      <c r="DM23" s="717"/>
      <c r="DN23" s="717"/>
      <c r="DO23" s="717"/>
      <c r="DP23" s="717"/>
      <c r="DQ23" s="717"/>
      <c r="DR23" s="717"/>
      <c r="DS23" s="717"/>
      <c r="DT23" s="717"/>
      <c r="DU23" s="717"/>
      <c r="DV23" s="718"/>
      <c r="DW23" s="665" t="s">
        <v>288</v>
      </c>
      <c r="DX23" s="666"/>
      <c r="DY23" s="666"/>
      <c r="DZ23" s="666"/>
      <c r="EA23" s="666"/>
      <c r="EB23" s="666"/>
      <c r="EC23" s="667"/>
    </row>
    <row r="24" spans="2:133" ht="11.25" customHeight="1" x14ac:dyDescent="0.15">
      <c r="B24" s="680" t="s">
        <v>289</v>
      </c>
      <c r="C24" s="681"/>
      <c r="D24" s="681"/>
      <c r="E24" s="681"/>
      <c r="F24" s="681"/>
      <c r="G24" s="681"/>
      <c r="H24" s="681"/>
      <c r="I24" s="681"/>
      <c r="J24" s="681"/>
      <c r="K24" s="681"/>
      <c r="L24" s="681"/>
      <c r="M24" s="681"/>
      <c r="N24" s="681"/>
      <c r="O24" s="681"/>
      <c r="P24" s="681"/>
      <c r="Q24" s="682"/>
      <c r="R24" s="683">
        <v>633494</v>
      </c>
      <c r="S24" s="684"/>
      <c r="T24" s="684"/>
      <c r="U24" s="684"/>
      <c r="V24" s="684"/>
      <c r="W24" s="684"/>
      <c r="X24" s="684"/>
      <c r="Y24" s="685"/>
      <c r="Z24" s="686">
        <v>3.5</v>
      </c>
      <c r="AA24" s="686"/>
      <c r="AB24" s="686"/>
      <c r="AC24" s="686"/>
      <c r="AD24" s="687" t="s">
        <v>251</v>
      </c>
      <c r="AE24" s="687"/>
      <c r="AF24" s="687"/>
      <c r="AG24" s="687"/>
      <c r="AH24" s="687"/>
      <c r="AI24" s="687"/>
      <c r="AJ24" s="687"/>
      <c r="AK24" s="687"/>
      <c r="AL24" s="688" t="s">
        <v>233</v>
      </c>
      <c r="AM24" s="689"/>
      <c r="AN24" s="689"/>
      <c r="AO24" s="690"/>
      <c r="AP24" s="702" t="s">
        <v>290</v>
      </c>
      <c r="AQ24" s="703"/>
      <c r="AR24" s="703"/>
      <c r="AS24" s="703"/>
      <c r="AT24" s="703"/>
      <c r="AU24" s="703"/>
      <c r="AV24" s="703"/>
      <c r="AW24" s="703"/>
      <c r="AX24" s="703"/>
      <c r="AY24" s="703"/>
      <c r="AZ24" s="703"/>
      <c r="BA24" s="703"/>
      <c r="BB24" s="703"/>
      <c r="BC24" s="703"/>
      <c r="BD24" s="703"/>
      <c r="BE24" s="703"/>
      <c r="BF24" s="704"/>
      <c r="BG24" s="683" t="s">
        <v>251</v>
      </c>
      <c r="BH24" s="684"/>
      <c r="BI24" s="684"/>
      <c r="BJ24" s="684"/>
      <c r="BK24" s="684"/>
      <c r="BL24" s="684"/>
      <c r="BM24" s="684"/>
      <c r="BN24" s="685"/>
      <c r="BO24" s="686" t="s">
        <v>174</v>
      </c>
      <c r="BP24" s="686"/>
      <c r="BQ24" s="686"/>
      <c r="BR24" s="686"/>
      <c r="BS24" s="692" t="s">
        <v>174</v>
      </c>
      <c r="BT24" s="684"/>
      <c r="BU24" s="684"/>
      <c r="BV24" s="684"/>
      <c r="BW24" s="684"/>
      <c r="BX24" s="684"/>
      <c r="BY24" s="684"/>
      <c r="BZ24" s="684"/>
      <c r="CA24" s="684"/>
      <c r="CB24" s="693"/>
      <c r="CD24" s="694" t="s">
        <v>291</v>
      </c>
      <c r="CE24" s="695"/>
      <c r="CF24" s="695"/>
      <c r="CG24" s="695"/>
      <c r="CH24" s="695"/>
      <c r="CI24" s="695"/>
      <c r="CJ24" s="695"/>
      <c r="CK24" s="695"/>
      <c r="CL24" s="695"/>
      <c r="CM24" s="695"/>
      <c r="CN24" s="695"/>
      <c r="CO24" s="695"/>
      <c r="CP24" s="695"/>
      <c r="CQ24" s="696"/>
      <c r="CR24" s="672">
        <v>8165385</v>
      </c>
      <c r="CS24" s="673"/>
      <c r="CT24" s="673"/>
      <c r="CU24" s="673"/>
      <c r="CV24" s="673"/>
      <c r="CW24" s="673"/>
      <c r="CX24" s="673"/>
      <c r="CY24" s="674"/>
      <c r="CZ24" s="677">
        <v>46.4</v>
      </c>
      <c r="DA24" s="678"/>
      <c r="DB24" s="678"/>
      <c r="DC24" s="697"/>
      <c r="DD24" s="719">
        <v>4675089</v>
      </c>
      <c r="DE24" s="673"/>
      <c r="DF24" s="673"/>
      <c r="DG24" s="673"/>
      <c r="DH24" s="673"/>
      <c r="DI24" s="673"/>
      <c r="DJ24" s="673"/>
      <c r="DK24" s="674"/>
      <c r="DL24" s="719">
        <v>4493896</v>
      </c>
      <c r="DM24" s="673"/>
      <c r="DN24" s="673"/>
      <c r="DO24" s="673"/>
      <c r="DP24" s="673"/>
      <c r="DQ24" s="673"/>
      <c r="DR24" s="673"/>
      <c r="DS24" s="673"/>
      <c r="DT24" s="673"/>
      <c r="DU24" s="673"/>
      <c r="DV24" s="674"/>
      <c r="DW24" s="677">
        <v>42.2</v>
      </c>
      <c r="DX24" s="678"/>
      <c r="DY24" s="678"/>
      <c r="DZ24" s="678"/>
      <c r="EA24" s="678"/>
      <c r="EB24" s="678"/>
      <c r="EC24" s="679"/>
    </row>
    <row r="25" spans="2:133" ht="11.25" customHeight="1" x14ac:dyDescent="0.15">
      <c r="B25" s="680" t="s">
        <v>292</v>
      </c>
      <c r="C25" s="681"/>
      <c r="D25" s="681"/>
      <c r="E25" s="681"/>
      <c r="F25" s="681"/>
      <c r="G25" s="681"/>
      <c r="H25" s="681"/>
      <c r="I25" s="681"/>
      <c r="J25" s="681"/>
      <c r="K25" s="681"/>
      <c r="L25" s="681"/>
      <c r="M25" s="681"/>
      <c r="N25" s="681"/>
      <c r="O25" s="681"/>
      <c r="P25" s="681"/>
      <c r="Q25" s="682"/>
      <c r="R25" s="683" t="s">
        <v>174</v>
      </c>
      <c r="S25" s="684"/>
      <c r="T25" s="684"/>
      <c r="U25" s="684"/>
      <c r="V25" s="684"/>
      <c r="W25" s="684"/>
      <c r="X25" s="684"/>
      <c r="Y25" s="685"/>
      <c r="Z25" s="686" t="s">
        <v>174</v>
      </c>
      <c r="AA25" s="686"/>
      <c r="AB25" s="686"/>
      <c r="AC25" s="686"/>
      <c r="AD25" s="687" t="s">
        <v>233</v>
      </c>
      <c r="AE25" s="687"/>
      <c r="AF25" s="687"/>
      <c r="AG25" s="687"/>
      <c r="AH25" s="687"/>
      <c r="AI25" s="687"/>
      <c r="AJ25" s="687"/>
      <c r="AK25" s="687"/>
      <c r="AL25" s="688" t="s">
        <v>174</v>
      </c>
      <c r="AM25" s="689"/>
      <c r="AN25" s="689"/>
      <c r="AO25" s="690"/>
      <c r="AP25" s="702" t="s">
        <v>293</v>
      </c>
      <c r="AQ25" s="703"/>
      <c r="AR25" s="703"/>
      <c r="AS25" s="703"/>
      <c r="AT25" s="703"/>
      <c r="AU25" s="703"/>
      <c r="AV25" s="703"/>
      <c r="AW25" s="703"/>
      <c r="AX25" s="703"/>
      <c r="AY25" s="703"/>
      <c r="AZ25" s="703"/>
      <c r="BA25" s="703"/>
      <c r="BB25" s="703"/>
      <c r="BC25" s="703"/>
      <c r="BD25" s="703"/>
      <c r="BE25" s="703"/>
      <c r="BF25" s="704"/>
      <c r="BG25" s="683" t="s">
        <v>174</v>
      </c>
      <c r="BH25" s="684"/>
      <c r="BI25" s="684"/>
      <c r="BJ25" s="684"/>
      <c r="BK25" s="684"/>
      <c r="BL25" s="684"/>
      <c r="BM25" s="684"/>
      <c r="BN25" s="685"/>
      <c r="BO25" s="686" t="s">
        <v>251</v>
      </c>
      <c r="BP25" s="686"/>
      <c r="BQ25" s="686"/>
      <c r="BR25" s="686"/>
      <c r="BS25" s="692" t="s">
        <v>233</v>
      </c>
      <c r="BT25" s="684"/>
      <c r="BU25" s="684"/>
      <c r="BV25" s="684"/>
      <c r="BW25" s="684"/>
      <c r="BX25" s="684"/>
      <c r="BY25" s="684"/>
      <c r="BZ25" s="684"/>
      <c r="CA25" s="684"/>
      <c r="CB25" s="693"/>
      <c r="CD25" s="698" t="s">
        <v>294</v>
      </c>
      <c r="CE25" s="699"/>
      <c r="CF25" s="699"/>
      <c r="CG25" s="699"/>
      <c r="CH25" s="699"/>
      <c r="CI25" s="699"/>
      <c r="CJ25" s="699"/>
      <c r="CK25" s="699"/>
      <c r="CL25" s="699"/>
      <c r="CM25" s="699"/>
      <c r="CN25" s="699"/>
      <c r="CO25" s="699"/>
      <c r="CP25" s="699"/>
      <c r="CQ25" s="700"/>
      <c r="CR25" s="683">
        <v>2083153</v>
      </c>
      <c r="CS25" s="708"/>
      <c r="CT25" s="708"/>
      <c r="CU25" s="708"/>
      <c r="CV25" s="708"/>
      <c r="CW25" s="708"/>
      <c r="CX25" s="708"/>
      <c r="CY25" s="709"/>
      <c r="CZ25" s="688">
        <v>11.8</v>
      </c>
      <c r="DA25" s="720"/>
      <c r="DB25" s="720"/>
      <c r="DC25" s="722"/>
      <c r="DD25" s="692">
        <v>1907637</v>
      </c>
      <c r="DE25" s="708"/>
      <c r="DF25" s="708"/>
      <c r="DG25" s="708"/>
      <c r="DH25" s="708"/>
      <c r="DI25" s="708"/>
      <c r="DJ25" s="708"/>
      <c r="DK25" s="709"/>
      <c r="DL25" s="692">
        <v>1852505</v>
      </c>
      <c r="DM25" s="708"/>
      <c r="DN25" s="708"/>
      <c r="DO25" s="708"/>
      <c r="DP25" s="708"/>
      <c r="DQ25" s="708"/>
      <c r="DR25" s="708"/>
      <c r="DS25" s="708"/>
      <c r="DT25" s="708"/>
      <c r="DU25" s="708"/>
      <c r="DV25" s="709"/>
      <c r="DW25" s="688">
        <v>17.399999999999999</v>
      </c>
      <c r="DX25" s="720"/>
      <c r="DY25" s="720"/>
      <c r="DZ25" s="720"/>
      <c r="EA25" s="720"/>
      <c r="EB25" s="720"/>
      <c r="EC25" s="721"/>
    </row>
    <row r="26" spans="2:133" ht="11.25" customHeight="1" x14ac:dyDescent="0.15">
      <c r="B26" s="680" t="s">
        <v>295</v>
      </c>
      <c r="C26" s="681"/>
      <c r="D26" s="681"/>
      <c r="E26" s="681"/>
      <c r="F26" s="681"/>
      <c r="G26" s="681"/>
      <c r="H26" s="681"/>
      <c r="I26" s="681"/>
      <c r="J26" s="681"/>
      <c r="K26" s="681"/>
      <c r="L26" s="681"/>
      <c r="M26" s="681"/>
      <c r="N26" s="681"/>
      <c r="O26" s="681"/>
      <c r="P26" s="681"/>
      <c r="Q26" s="682"/>
      <c r="R26" s="683">
        <v>11013093</v>
      </c>
      <c r="S26" s="684"/>
      <c r="T26" s="684"/>
      <c r="U26" s="684"/>
      <c r="V26" s="684"/>
      <c r="W26" s="684"/>
      <c r="X26" s="684"/>
      <c r="Y26" s="685"/>
      <c r="Z26" s="686">
        <v>60.7</v>
      </c>
      <c r="AA26" s="686"/>
      <c r="AB26" s="686"/>
      <c r="AC26" s="686"/>
      <c r="AD26" s="687">
        <v>10046349</v>
      </c>
      <c r="AE26" s="687"/>
      <c r="AF26" s="687"/>
      <c r="AG26" s="687"/>
      <c r="AH26" s="687"/>
      <c r="AI26" s="687"/>
      <c r="AJ26" s="687"/>
      <c r="AK26" s="687"/>
      <c r="AL26" s="688">
        <v>99.8</v>
      </c>
      <c r="AM26" s="689"/>
      <c r="AN26" s="689"/>
      <c r="AO26" s="690"/>
      <c r="AP26" s="702" t="s">
        <v>296</v>
      </c>
      <c r="AQ26" s="723"/>
      <c r="AR26" s="723"/>
      <c r="AS26" s="723"/>
      <c r="AT26" s="723"/>
      <c r="AU26" s="723"/>
      <c r="AV26" s="723"/>
      <c r="AW26" s="723"/>
      <c r="AX26" s="723"/>
      <c r="AY26" s="723"/>
      <c r="AZ26" s="723"/>
      <c r="BA26" s="723"/>
      <c r="BB26" s="723"/>
      <c r="BC26" s="723"/>
      <c r="BD26" s="723"/>
      <c r="BE26" s="723"/>
      <c r="BF26" s="704"/>
      <c r="BG26" s="683" t="s">
        <v>174</v>
      </c>
      <c r="BH26" s="684"/>
      <c r="BI26" s="684"/>
      <c r="BJ26" s="684"/>
      <c r="BK26" s="684"/>
      <c r="BL26" s="684"/>
      <c r="BM26" s="684"/>
      <c r="BN26" s="685"/>
      <c r="BO26" s="686" t="s">
        <v>130</v>
      </c>
      <c r="BP26" s="686"/>
      <c r="BQ26" s="686"/>
      <c r="BR26" s="686"/>
      <c r="BS26" s="692" t="s">
        <v>233</v>
      </c>
      <c r="BT26" s="684"/>
      <c r="BU26" s="684"/>
      <c r="BV26" s="684"/>
      <c r="BW26" s="684"/>
      <c r="BX26" s="684"/>
      <c r="BY26" s="684"/>
      <c r="BZ26" s="684"/>
      <c r="CA26" s="684"/>
      <c r="CB26" s="693"/>
      <c r="CD26" s="698" t="s">
        <v>297</v>
      </c>
      <c r="CE26" s="699"/>
      <c r="CF26" s="699"/>
      <c r="CG26" s="699"/>
      <c r="CH26" s="699"/>
      <c r="CI26" s="699"/>
      <c r="CJ26" s="699"/>
      <c r="CK26" s="699"/>
      <c r="CL26" s="699"/>
      <c r="CM26" s="699"/>
      <c r="CN26" s="699"/>
      <c r="CO26" s="699"/>
      <c r="CP26" s="699"/>
      <c r="CQ26" s="700"/>
      <c r="CR26" s="683">
        <v>1373032</v>
      </c>
      <c r="CS26" s="684"/>
      <c r="CT26" s="684"/>
      <c r="CU26" s="684"/>
      <c r="CV26" s="684"/>
      <c r="CW26" s="684"/>
      <c r="CX26" s="684"/>
      <c r="CY26" s="685"/>
      <c r="CZ26" s="688">
        <v>7.8</v>
      </c>
      <c r="DA26" s="720"/>
      <c r="DB26" s="720"/>
      <c r="DC26" s="722"/>
      <c r="DD26" s="692">
        <v>1209439</v>
      </c>
      <c r="DE26" s="684"/>
      <c r="DF26" s="684"/>
      <c r="DG26" s="684"/>
      <c r="DH26" s="684"/>
      <c r="DI26" s="684"/>
      <c r="DJ26" s="684"/>
      <c r="DK26" s="685"/>
      <c r="DL26" s="692" t="s">
        <v>174</v>
      </c>
      <c r="DM26" s="684"/>
      <c r="DN26" s="684"/>
      <c r="DO26" s="684"/>
      <c r="DP26" s="684"/>
      <c r="DQ26" s="684"/>
      <c r="DR26" s="684"/>
      <c r="DS26" s="684"/>
      <c r="DT26" s="684"/>
      <c r="DU26" s="684"/>
      <c r="DV26" s="685"/>
      <c r="DW26" s="688" t="s">
        <v>251</v>
      </c>
      <c r="DX26" s="720"/>
      <c r="DY26" s="720"/>
      <c r="DZ26" s="720"/>
      <c r="EA26" s="720"/>
      <c r="EB26" s="720"/>
      <c r="EC26" s="721"/>
    </row>
    <row r="27" spans="2:133" ht="11.25" customHeight="1" x14ac:dyDescent="0.15">
      <c r="B27" s="680" t="s">
        <v>298</v>
      </c>
      <c r="C27" s="681"/>
      <c r="D27" s="681"/>
      <c r="E27" s="681"/>
      <c r="F27" s="681"/>
      <c r="G27" s="681"/>
      <c r="H27" s="681"/>
      <c r="I27" s="681"/>
      <c r="J27" s="681"/>
      <c r="K27" s="681"/>
      <c r="L27" s="681"/>
      <c r="M27" s="681"/>
      <c r="N27" s="681"/>
      <c r="O27" s="681"/>
      <c r="P27" s="681"/>
      <c r="Q27" s="682"/>
      <c r="R27" s="683">
        <v>4395</v>
      </c>
      <c r="S27" s="684"/>
      <c r="T27" s="684"/>
      <c r="U27" s="684"/>
      <c r="V27" s="684"/>
      <c r="W27" s="684"/>
      <c r="X27" s="684"/>
      <c r="Y27" s="685"/>
      <c r="Z27" s="686">
        <v>0</v>
      </c>
      <c r="AA27" s="686"/>
      <c r="AB27" s="686"/>
      <c r="AC27" s="686"/>
      <c r="AD27" s="687">
        <v>4395</v>
      </c>
      <c r="AE27" s="687"/>
      <c r="AF27" s="687"/>
      <c r="AG27" s="687"/>
      <c r="AH27" s="687"/>
      <c r="AI27" s="687"/>
      <c r="AJ27" s="687"/>
      <c r="AK27" s="687"/>
      <c r="AL27" s="688">
        <v>0</v>
      </c>
      <c r="AM27" s="689"/>
      <c r="AN27" s="689"/>
      <c r="AO27" s="690"/>
      <c r="AP27" s="680" t="s">
        <v>299</v>
      </c>
      <c r="AQ27" s="681"/>
      <c r="AR27" s="681"/>
      <c r="AS27" s="681"/>
      <c r="AT27" s="681"/>
      <c r="AU27" s="681"/>
      <c r="AV27" s="681"/>
      <c r="AW27" s="681"/>
      <c r="AX27" s="681"/>
      <c r="AY27" s="681"/>
      <c r="AZ27" s="681"/>
      <c r="BA27" s="681"/>
      <c r="BB27" s="681"/>
      <c r="BC27" s="681"/>
      <c r="BD27" s="681"/>
      <c r="BE27" s="681"/>
      <c r="BF27" s="682"/>
      <c r="BG27" s="683">
        <v>6039414</v>
      </c>
      <c r="BH27" s="684"/>
      <c r="BI27" s="684"/>
      <c r="BJ27" s="684"/>
      <c r="BK27" s="684"/>
      <c r="BL27" s="684"/>
      <c r="BM27" s="684"/>
      <c r="BN27" s="685"/>
      <c r="BO27" s="686">
        <v>100</v>
      </c>
      <c r="BP27" s="686"/>
      <c r="BQ27" s="686"/>
      <c r="BR27" s="686"/>
      <c r="BS27" s="692">
        <v>31573</v>
      </c>
      <c r="BT27" s="684"/>
      <c r="BU27" s="684"/>
      <c r="BV27" s="684"/>
      <c r="BW27" s="684"/>
      <c r="BX27" s="684"/>
      <c r="BY27" s="684"/>
      <c r="BZ27" s="684"/>
      <c r="CA27" s="684"/>
      <c r="CB27" s="693"/>
      <c r="CD27" s="698" t="s">
        <v>300</v>
      </c>
      <c r="CE27" s="699"/>
      <c r="CF27" s="699"/>
      <c r="CG27" s="699"/>
      <c r="CH27" s="699"/>
      <c r="CI27" s="699"/>
      <c r="CJ27" s="699"/>
      <c r="CK27" s="699"/>
      <c r="CL27" s="699"/>
      <c r="CM27" s="699"/>
      <c r="CN27" s="699"/>
      <c r="CO27" s="699"/>
      <c r="CP27" s="699"/>
      <c r="CQ27" s="700"/>
      <c r="CR27" s="683">
        <v>4822744</v>
      </c>
      <c r="CS27" s="708"/>
      <c r="CT27" s="708"/>
      <c r="CU27" s="708"/>
      <c r="CV27" s="708"/>
      <c r="CW27" s="708"/>
      <c r="CX27" s="708"/>
      <c r="CY27" s="709"/>
      <c r="CZ27" s="688">
        <v>27.4</v>
      </c>
      <c r="DA27" s="720"/>
      <c r="DB27" s="720"/>
      <c r="DC27" s="722"/>
      <c r="DD27" s="692">
        <v>1507964</v>
      </c>
      <c r="DE27" s="708"/>
      <c r="DF27" s="708"/>
      <c r="DG27" s="708"/>
      <c r="DH27" s="708"/>
      <c r="DI27" s="708"/>
      <c r="DJ27" s="708"/>
      <c r="DK27" s="709"/>
      <c r="DL27" s="692">
        <v>1503339</v>
      </c>
      <c r="DM27" s="708"/>
      <c r="DN27" s="708"/>
      <c r="DO27" s="708"/>
      <c r="DP27" s="708"/>
      <c r="DQ27" s="708"/>
      <c r="DR27" s="708"/>
      <c r="DS27" s="708"/>
      <c r="DT27" s="708"/>
      <c r="DU27" s="708"/>
      <c r="DV27" s="709"/>
      <c r="DW27" s="688">
        <v>14.1</v>
      </c>
      <c r="DX27" s="720"/>
      <c r="DY27" s="720"/>
      <c r="DZ27" s="720"/>
      <c r="EA27" s="720"/>
      <c r="EB27" s="720"/>
      <c r="EC27" s="721"/>
    </row>
    <row r="28" spans="2:133" ht="11.25" customHeight="1" x14ac:dyDescent="0.15">
      <c r="B28" s="680" t="s">
        <v>301</v>
      </c>
      <c r="C28" s="681"/>
      <c r="D28" s="681"/>
      <c r="E28" s="681"/>
      <c r="F28" s="681"/>
      <c r="G28" s="681"/>
      <c r="H28" s="681"/>
      <c r="I28" s="681"/>
      <c r="J28" s="681"/>
      <c r="K28" s="681"/>
      <c r="L28" s="681"/>
      <c r="M28" s="681"/>
      <c r="N28" s="681"/>
      <c r="O28" s="681"/>
      <c r="P28" s="681"/>
      <c r="Q28" s="682"/>
      <c r="R28" s="683">
        <v>254246</v>
      </c>
      <c r="S28" s="684"/>
      <c r="T28" s="684"/>
      <c r="U28" s="684"/>
      <c r="V28" s="684"/>
      <c r="W28" s="684"/>
      <c r="X28" s="684"/>
      <c r="Y28" s="685"/>
      <c r="Z28" s="686">
        <v>1.4</v>
      </c>
      <c r="AA28" s="686"/>
      <c r="AB28" s="686"/>
      <c r="AC28" s="686"/>
      <c r="AD28" s="687" t="s">
        <v>233</v>
      </c>
      <c r="AE28" s="687"/>
      <c r="AF28" s="687"/>
      <c r="AG28" s="687"/>
      <c r="AH28" s="687"/>
      <c r="AI28" s="687"/>
      <c r="AJ28" s="687"/>
      <c r="AK28" s="687"/>
      <c r="AL28" s="688" t="s">
        <v>233</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302</v>
      </c>
      <c r="CE28" s="699"/>
      <c r="CF28" s="699"/>
      <c r="CG28" s="699"/>
      <c r="CH28" s="699"/>
      <c r="CI28" s="699"/>
      <c r="CJ28" s="699"/>
      <c r="CK28" s="699"/>
      <c r="CL28" s="699"/>
      <c r="CM28" s="699"/>
      <c r="CN28" s="699"/>
      <c r="CO28" s="699"/>
      <c r="CP28" s="699"/>
      <c r="CQ28" s="700"/>
      <c r="CR28" s="683">
        <v>1259488</v>
      </c>
      <c r="CS28" s="684"/>
      <c r="CT28" s="684"/>
      <c r="CU28" s="684"/>
      <c r="CV28" s="684"/>
      <c r="CW28" s="684"/>
      <c r="CX28" s="684"/>
      <c r="CY28" s="685"/>
      <c r="CZ28" s="688">
        <v>7.2</v>
      </c>
      <c r="DA28" s="720"/>
      <c r="DB28" s="720"/>
      <c r="DC28" s="722"/>
      <c r="DD28" s="692">
        <v>1259488</v>
      </c>
      <c r="DE28" s="684"/>
      <c r="DF28" s="684"/>
      <c r="DG28" s="684"/>
      <c r="DH28" s="684"/>
      <c r="DI28" s="684"/>
      <c r="DJ28" s="684"/>
      <c r="DK28" s="685"/>
      <c r="DL28" s="692">
        <v>1138052</v>
      </c>
      <c r="DM28" s="684"/>
      <c r="DN28" s="684"/>
      <c r="DO28" s="684"/>
      <c r="DP28" s="684"/>
      <c r="DQ28" s="684"/>
      <c r="DR28" s="684"/>
      <c r="DS28" s="684"/>
      <c r="DT28" s="684"/>
      <c r="DU28" s="684"/>
      <c r="DV28" s="685"/>
      <c r="DW28" s="688">
        <v>10.7</v>
      </c>
      <c r="DX28" s="720"/>
      <c r="DY28" s="720"/>
      <c r="DZ28" s="720"/>
      <c r="EA28" s="720"/>
      <c r="EB28" s="720"/>
      <c r="EC28" s="721"/>
    </row>
    <row r="29" spans="2:133" ht="11.25" customHeight="1" x14ac:dyDescent="0.15">
      <c r="B29" s="680" t="s">
        <v>303</v>
      </c>
      <c r="C29" s="681"/>
      <c r="D29" s="681"/>
      <c r="E29" s="681"/>
      <c r="F29" s="681"/>
      <c r="G29" s="681"/>
      <c r="H29" s="681"/>
      <c r="I29" s="681"/>
      <c r="J29" s="681"/>
      <c r="K29" s="681"/>
      <c r="L29" s="681"/>
      <c r="M29" s="681"/>
      <c r="N29" s="681"/>
      <c r="O29" s="681"/>
      <c r="P29" s="681"/>
      <c r="Q29" s="682"/>
      <c r="R29" s="683">
        <v>209858</v>
      </c>
      <c r="S29" s="684"/>
      <c r="T29" s="684"/>
      <c r="U29" s="684"/>
      <c r="V29" s="684"/>
      <c r="W29" s="684"/>
      <c r="X29" s="684"/>
      <c r="Y29" s="685"/>
      <c r="Z29" s="686">
        <v>1.2</v>
      </c>
      <c r="AA29" s="686"/>
      <c r="AB29" s="686"/>
      <c r="AC29" s="686"/>
      <c r="AD29" s="687">
        <v>11872</v>
      </c>
      <c r="AE29" s="687"/>
      <c r="AF29" s="687"/>
      <c r="AG29" s="687"/>
      <c r="AH29" s="687"/>
      <c r="AI29" s="687"/>
      <c r="AJ29" s="687"/>
      <c r="AK29" s="687"/>
      <c r="AL29" s="688">
        <v>0.1</v>
      </c>
      <c r="AM29" s="689"/>
      <c r="AN29" s="689"/>
      <c r="AO29" s="690"/>
      <c r="AP29" s="724"/>
      <c r="AQ29" s="725"/>
      <c r="AR29" s="725"/>
      <c r="AS29" s="725"/>
      <c r="AT29" s="725"/>
      <c r="AU29" s="725"/>
      <c r="AV29" s="725"/>
      <c r="AW29" s="725"/>
      <c r="AX29" s="725"/>
      <c r="AY29" s="725"/>
      <c r="AZ29" s="725"/>
      <c r="BA29" s="725"/>
      <c r="BB29" s="725"/>
      <c r="BC29" s="725"/>
      <c r="BD29" s="725"/>
      <c r="BE29" s="725"/>
      <c r="BF29" s="726"/>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9" t="s">
        <v>304</v>
      </c>
      <c r="CE29" s="730"/>
      <c r="CF29" s="698" t="s">
        <v>305</v>
      </c>
      <c r="CG29" s="699"/>
      <c r="CH29" s="699"/>
      <c r="CI29" s="699"/>
      <c r="CJ29" s="699"/>
      <c r="CK29" s="699"/>
      <c r="CL29" s="699"/>
      <c r="CM29" s="699"/>
      <c r="CN29" s="699"/>
      <c r="CO29" s="699"/>
      <c r="CP29" s="699"/>
      <c r="CQ29" s="700"/>
      <c r="CR29" s="683">
        <v>1259488</v>
      </c>
      <c r="CS29" s="708"/>
      <c r="CT29" s="708"/>
      <c r="CU29" s="708"/>
      <c r="CV29" s="708"/>
      <c r="CW29" s="708"/>
      <c r="CX29" s="708"/>
      <c r="CY29" s="709"/>
      <c r="CZ29" s="688">
        <v>7.2</v>
      </c>
      <c r="DA29" s="720"/>
      <c r="DB29" s="720"/>
      <c r="DC29" s="722"/>
      <c r="DD29" s="692">
        <v>1259488</v>
      </c>
      <c r="DE29" s="708"/>
      <c r="DF29" s="708"/>
      <c r="DG29" s="708"/>
      <c r="DH29" s="708"/>
      <c r="DI29" s="708"/>
      <c r="DJ29" s="708"/>
      <c r="DK29" s="709"/>
      <c r="DL29" s="692">
        <v>1138052</v>
      </c>
      <c r="DM29" s="708"/>
      <c r="DN29" s="708"/>
      <c r="DO29" s="708"/>
      <c r="DP29" s="708"/>
      <c r="DQ29" s="708"/>
      <c r="DR29" s="708"/>
      <c r="DS29" s="708"/>
      <c r="DT29" s="708"/>
      <c r="DU29" s="708"/>
      <c r="DV29" s="709"/>
      <c r="DW29" s="688">
        <v>10.7</v>
      </c>
      <c r="DX29" s="720"/>
      <c r="DY29" s="720"/>
      <c r="DZ29" s="720"/>
      <c r="EA29" s="720"/>
      <c r="EB29" s="720"/>
      <c r="EC29" s="721"/>
    </row>
    <row r="30" spans="2:133" ht="11.25" customHeight="1" x14ac:dyDescent="0.15">
      <c r="B30" s="680" t="s">
        <v>306</v>
      </c>
      <c r="C30" s="681"/>
      <c r="D30" s="681"/>
      <c r="E30" s="681"/>
      <c r="F30" s="681"/>
      <c r="G30" s="681"/>
      <c r="H30" s="681"/>
      <c r="I30" s="681"/>
      <c r="J30" s="681"/>
      <c r="K30" s="681"/>
      <c r="L30" s="681"/>
      <c r="M30" s="681"/>
      <c r="N30" s="681"/>
      <c r="O30" s="681"/>
      <c r="P30" s="681"/>
      <c r="Q30" s="682"/>
      <c r="R30" s="683">
        <v>142923</v>
      </c>
      <c r="S30" s="684"/>
      <c r="T30" s="684"/>
      <c r="U30" s="684"/>
      <c r="V30" s="684"/>
      <c r="W30" s="684"/>
      <c r="X30" s="684"/>
      <c r="Y30" s="685"/>
      <c r="Z30" s="686">
        <v>0.8</v>
      </c>
      <c r="AA30" s="686"/>
      <c r="AB30" s="686"/>
      <c r="AC30" s="686"/>
      <c r="AD30" s="687" t="s">
        <v>174</v>
      </c>
      <c r="AE30" s="687"/>
      <c r="AF30" s="687"/>
      <c r="AG30" s="687"/>
      <c r="AH30" s="687"/>
      <c r="AI30" s="687"/>
      <c r="AJ30" s="687"/>
      <c r="AK30" s="687"/>
      <c r="AL30" s="688" t="s">
        <v>233</v>
      </c>
      <c r="AM30" s="689"/>
      <c r="AN30" s="689"/>
      <c r="AO30" s="690"/>
      <c r="AP30" s="662" t="s">
        <v>221</v>
      </c>
      <c r="AQ30" s="663"/>
      <c r="AR30" s="663"/>
      <c r="AS30" s="663"/>
      <c r="AT30" s="663"/>
      <c r="AU30" s="663"/>
      <c r="AV30" s="663"/>
      <c r="AW30" s="663"/>
      <c r="AX30" s="663"/>
      <c r="AY30" s="663"/>
      <c r="AZ30" s="663"/>
      <c r="BA30" s="663"/>
      <c r="BB30" s="663"/>
      <c r="BC30" s="663"/>
      <c r="BD30" s="663"/>
      <c r="BE30" s="663"/>
      <c r="BF30" s="664"/>
      <c r="BG30" s="662" t="s">
        <v>307</v>
      </c>
      <c r="BH30" s="727"/>
      <c r="BI30" s="727"/>
      <c r="BJ30" s="727"/>
      <c r="BK30" s="727"/>
      <c r="BL30" s="727"/>
      <c r="BM30" s="727"/>
      <c r="BN30" s="727"/>
      <c r="BO30" s="727"/>
      <c r="BP30" s="727"/>
      <c r="BQ30" s="728"/>
      <c r="BR30" s="662" t="s">
        <v>308</v>
      </c>
      <c r="BS30" s="727"/>
      <c r="BT30" s="727"/>
      <c r="BU30" s="727"/>
      <c r="BV30" s="727"/>
      <c r="BW30" s="727"/>
      <c r="BX30" s="727"/>
      <c r="BY30" s="727"/>
      <c r="BZ30" s="727"/>
      <c r="CA30" s="727"/>
      <c r="CB30" s="728"/>
      <c r="CD30" s="731"/>
      <c r="CE30" s="732"/>
      <c r="CF30" s="698" t="s">
        <v>309</v>
      </c>
      <c r="CG30" s="699"/>
      <c r="CH30" s="699"/>
      <c r="CI30" s="699"/>
      <c r="CJ30" s="699"/>
      <c r="CK30" s="699"/>
      <c r="CL30" s="699"/>
      <c r="CM30" s="699"/>
      <c r="CN30" s="699"/>
      <c r="CO30" s="699"/>
      <c r="CP30" s="699"/>
      <c r="CQ30" s="700"/>
      <c r="CR30" s="683">
        <v>1215317</v>
      </c>
      <c r="CS30" s="684"/>
      <c r="CT30" s="684"/>
      <c r="CU30" s="684"/>
      <c r="CV30" s="684"/>
      <c r="CW30" s="684"/>
      <c r="CX30" s="684"/>
      <c r="CY30" s="685"/>
      <c r="CZ30" s="688">
        <v>6.9</v>
      </c>
      <c r="DA30" s="720"/>
      <c r="DB30" s="720"/>
      <c r="DC30" s="722"/>
      <c r="DD30" s="692">
        <v>1215317</v>
      </c>
      <c r="DE30" s="684"/>
      <c r="DF30" s="684"/>
      <c r="DG30" s="684"/>
      <c r="DH30" s="684"/>
      <c r="DI30" s="684"/>
      <c r="DJ30" s="684"/>
      <c r="DK30" s="685"/>
      <c r="DL30" s="692">
        <v>1093881</v>
      </c>
      <c r="DM30" s="684"/>
      <c r="DN30" s="684"/>
      <c r="DO30" s="684"/>
      <c r="DP30" s="684"/>
      <c r="DQ30" s="684"/>
      <c r="DR30" s="684"/>
      <c r="DS30" s="684"/>
      <c r="DT30" s="684"/>
      <c r="DU30" s="684"/>
      <c r="DV30" s="685"/>
      <c r="DW30" s="688">
        <v>10.3</v>
      </c>
      <c r="DX30" s="720"/>
      <c r="DY30" s="720"/>
      <c r="DZ30" s="720"/>
      <c r="EA30" s="720"/>
      <c r="EB30" s="720"/>
      <c r="EC30" s="721"/>
    </row>
    <row r="31" spans="2:133" ht="11.25" customHeight="1" x14ac:dyDescent="0.15">
      <c r="B31" s="680" t="s">
        <v>310</v>
      </c>
      <c r="C31" s="681"/>
      <c r="D31" s="681"/>
      <c r="E31" s="681"/>
      <c r="F31" s="681"/>
      <c r="G31" s="681"/>
      <c r="H31" s="681"/>
      <c r="I31" s="681"/>
      <c r="J31" s="681"/>
      <c r="K31" s="681"/>
      <c r="L31" s="681"/>
      <c r="M31" s="681"/>
      <c r="N31" s="681"/>
      <c r="O31" s="681"/>
      <c r="P31" s="681"/>
      <c r="Q31" s="682"/>
      <c r="R31" s="683">
        <v>2897724</v>
      </c>
      <c r="S31" s="684"/>
      <c r="T31" s="684"/>
      <c r="U31" s="684"/>
      <c r="V31" s="684"/>
      <c r="W31" s="684"/>
      <c r="X31" s="684"/>
      <c r="Y31" s="685"/>
      <c r="Z31" s="686">
        <v>16</v>
      </c>
      <c r="AA31" s="686"/>
      <c r="AB31" s="686"/>
      <c r="AC31" s="686"/>
      <c r="AD31" s="687" t="s">
        <v>251</v>
      </c>
      <c r="AE31" s="687"/>
      <c r="AF31" s="687"/>
      <c r="AG31" s="687"/>
      <c r="AH31" s="687"/>
      <c r="AI31" s="687"/>
      <c r="AJ31" s="687"/>
      <c r="AK31" s="687"/>
      <c r="AL31" s="688" t="s">
        <v>233</v>
      </c>
      <c r="AM31" s="689"/>
      <c r="AN31" s="689"/>
      <c r="AO31" s="690"/>
      <c r="AP31" s="740" t="s">
        <v>311</v>
      </c>
      <c r="AQ31" s="741"/>
      <c r="AR31" s="741"/>
      <c r="AS31" s="741"/>
      <c r="AT31" s="746" t="s">
        <v>312</v>
      </c>
      <c r="AU31" s="231"/>
      <c r="AV31" s="231"/>
      <c r="AW31" s="231"/>
      <c r="AX31" s="669" t="s">
        <v>187</v>
      </c>
      <c r="AY31" s="670"/>
      <c r="AZ31" s="670"/>
      <c r="BA31" s="670"/>
      <c r="BB31" s="670"/>
      <c r="BC31" s="670"/>
      <c r="BD31" s="670"/>
      <c r="BE31" s="670"/>
      <c r="BF31" s="671"/>
      <c r="BG31" s="739">
        <v>99.2</v>
      </c>
      <c r="BH31" s="735"/>
      <c r="BI31" s="735"/>
      <c r="BJ31" s="735"/>
      <c r="BK31" s="735"/>
      <c r="BL31" s="735"/>
      <c r="BM31" s="678">
        <v>97.6</v>
      </c>
      <c r="BN31" s="735"/>
      <c r="BO31" s="735"/>
      <c r="BP31" s="735"/>
      <c r="BQ31" s="736"/>
      <c r="BR31" s="739">
        <v>99.1</v>
      </c>
      <c r="BS31" s="735"/>
      <c r="BT31" s="735"/>
      <c r="BU31" s="735"/>
      <c r="BV31" s="735"/>
      <c r="BW31" s="735"/>
      <c r="BX31" s="678">
        <v>97.5</v>
      </c>
      <c r="BY31" s="735"/>
      <c r="BZ31" s="735"/>
      <c r="CA31" s="735"/>
      <c r="CB31" s="736"/>
      <c r="CD31" s="731"/>
      <c r="CE31" s="732"/>
      <c r="CF31" s="698" t="s">
        <v>313</v>
      </c>
      <c r="CG31" s="699"/>
      <c r="CH31" s="699"/>
      <c r="CI31" s="699"/>
      <c r="CJ31" s="699"/>
      <c r="CK31" s="699"/>
      <c r="CL31" s="699"/>
      <c r="CM31" s="699"/>
      <c r="CN31" s="699"/>
      <c r="CO31" s="699"/>
      <c r="CP31" s="699"/>
      <c r="CQ31" s="700"/>
      <c r="CR31" s="683">
        <v>44171</v>
      </c>
      <c r="CS31" s="708"/>
      <c r="CT31" s="708"/>
      <c r="CU31" s="708"/>
      <c r="CV31" s="708"/>
      <c r="CW31" s="708"/>
      <c r="CX31" s="708"/>
      <c r="CY31" s="709"/>
      <c r="CZ31" s="688">
        <v>0.3</v>
      </c>
      <c r="DA31" s="720"/>
      <c r="DB31" s="720"/>
      <c r="DC31" s="722"/>
      <c r="DD31" s="692">
        <v>44171</v>
      </c>
      <c r="DE31" s="708"/>
      <c r="DF31" s="708"/>
      <c r="DG31" s="708"/>
      <c r="DH31" s="708"/>
      <c r="DI31" s="708"/>
      <c r="DJ31" s="708"/>
      <c r="DK31" s="709"/>
      <c r="DL31" s="692">
        <v>44171</v>
      </c>
      <c r="DM31" s="708"/>
      <c r="DN31" s="708"/>
      <c r="DO31" s="708"/>
      <c r="DP31" s="708"/>
      <c r="DQ31" s="708"/>
      <c r="DR31" s="708"/>
      <c r="DS31" s="708"/>
      <c r="DT31" s="708"/>
      <c r="DU31" s="708"/>
      <c r="DV31" s="709"/>
      <c r="DW31" s="688">
        <v>0.4</v>
      </c>
      <c r="DX31" s="720"/>
      <c r="DY31" s="720"/>
      <c r="DZ31" s="720"/>
      <c r="EA31" s="720"/>
      <c r="EB31" s="720"/>
      <c r="EC31" s="721"/>
    </row>
    <row r="32" spans="2:133" ht="11.25" customHeight="1" x14ac:dyDescent="0.15">
      <c r="B32" s="750" t="s">
        <v>314</v>
      </c>
      <c r="C32" s="751"/>
      <c r="D32" s="751"/>
      <c r="E32" s="751"/>
      <c r="F32" s="751"/>
      <c r="G32" s="751"/>
      <c r="H32" s="751"/>
      <c r="I32" s="751"/>
      <c r="J32" s="751"/>
      <c r="K32" s="751"/>
      <c r="L32" s="751"/>
      <c r="M32" s="751"/>
      <c r="N32" s="751"/>
      <c r="O32" s="751"/>
      <c r="P32" s="751"/>
      <c r="Q32" s="752"/>
      <c r="R32" s="683" t="s">
        <v>174</v>
      </c>
      <c r="S32" s="684"/>
      <c r="T32" s="684"/>
      <c r="U32" s="684"/>
      <c r="V32" s="684"/>
      <c r="W32" s="684"/>
      <c r="X32" s="684"/>
      <c r="Y32" s="685"/>
      <c r="Z32" s="686" t="s">
        <v>174</v>
      </c>
      <c r="AA32" s="686"/>
      <c r="AB32" s="686"/>
      <c r="AC32" s="686"/>
      <c r="AD32" s="687" t="s">
        <v>251</v>
      </c>
      <c r="AE32" s="687"/>
      <c r="AF32" s="687"/>
      <c r="AG32" s="687"/>
      <c r="AH32" s="687"/>
      <c r="AI32" s="687"/>
      <c r="AJ32" s="687"/>
      <c r="AK32" s="687"/>
      <c r="AL32" s="688" t="s">
        <v>174</v>
      </c>
      <c r="AM32" s="689"/>
      <c r="AN32" s="689"/>
      <c r="AO32" s="690"/>
      <c r="AP32" s="742"/>
      <c r="AQ32" s="743"/>
      <c r="AR32" s="743"/>
      <c r="AS32" s="743"/>
      <c r="AT32" s="747"/>
      <c r="AU32" s="230" t="s">
        <v>315</v>
      </c>
      <c r="AV32" s="230"/>
      <c r="AW32" s="230"/>
      <c r="AX32" s="680" t="s">
        <v>316</v>
      </c>
      <c r="AY32" s="681"/>
      <c r="AZ32" s="681"/>
      <c r="BA32" s="681"/>
      <c r="BB32" s="681"/>
      <c r="BC32" s="681"/>
      <c r="BD32" s="681"/>
      <c r="BE32" s="681"/>
      <c r="BF32" s="682"/>
      <c r="BG32" s="749">
        <v>99.2</v>
      </c>
      <c r="BH32" s="708"/>
      <c r="BI32" s="708"/>
      <c r="BJ32" s="708"/>
      <c r="BK32" s="708"/>
      <c r="BL32" s="708"/>
      <c r="BM32" s="689">
        <v>98.1</v>
      </c>
      <c r="BN32" s="737"/>
      <c r="BO32" s="737"/>
      <c r="BP32" s="737"/>
      <c r="BQ32" s="738"/>
      <c r="BR32" s="749">
        <v>99.2</v>
      </c>
      <c r="BS32" s="708"/>
      <c r="BT32" s="708"/>
      <c r="BU32" s="708"/>
      <c r="BV32" s="708"/>
      <c r="BW32" s="708"/>
      <c r="BX32" s="689">
        <v>97.9</v>
      </c>
      <c r="BY32" s="737"/>
      <c r="BZ32" s="737"/>
      <c r="CA32" s="737"/>
      <c r="CB32" s="738"/>
      <c r="CD32" s="733"/>
      <c r="CE32" s="734"/>
      <c r="CF32" s="698" t="s">
        <v>317</v>
      </c>
      <c r="CG32" s="699"/>
      <c r="CH32" s="699"/>
      <c r="CI32" s="699"/>
      <c r="CJ32" s="699"/>
      <c r="CK32" s="699"/>
      <c r="CL32" s="699"/>
      <c r="CM32" s="699"/>
      <c r="CN32" s="699"/>
      <c r="CO32" s="699"/>
      <c r="CP32" s="699"/>
      <c r="CQ32" s="700"/>
      <c r="CR32" s="683" t="s">
        <v>233</v>
      </c>
      <c r="CS32" s="684"/>
      <c r="CT32" s="684"/>
      <c r="CU32" s="684"/>
      <c r="CV32" s="684"/>
      <c r="CW32" s="684"/>
      <c r="CX32" s="684"/>
      <c r="CY32" s="685"/>
      <c r="CZ32" s="688" t="s">
        <v>174</v>
      </c>
      <c r="DA32" s="720"/>
      <c r="DB32" s="720"/>
      <c r="DC32" s="722"/>
      <c r="DD32" s="692" t="s">
        <v>174</v>
      </c>
      <c r="DE32" s="684"/>
      <c r="DF32" s="684"/>
      <c r="DG32" s="684"/>
      <c r="DH32" s="684"/>
      <c r="DI32" s="684"/>
      <c r="DJ32" s="684"/>
      <c r="DK32" s="685"/>
      <c r="DL32" s="692" t="s">
        <v>251</v>
      </c>
      <c r="DM32" s="684"/>
      <c r="DN32" s="684"/>
      <c r="DO32" s="684"/>
      <c r="DP32" s="684"/>
      <c r="DQ32" s="684"/>
      <c r="DR32" s="684"/>
      <c r="DS32" s="684"/>
      <c r="DT32" s="684"/>
      <c r="DU32" s="684"/>
      <c r="DV32" s="685"/>
      <c r="DW32" s="688" t="s">
        <v>251</v>
      </c>
      <c r="DX32" s="720"/>
      <c r="DY32" s="720"/>
      <c r="DZ32" s="720"/>
      <c r="EA32" s="720"/>
      <c r="EB32" s="720"/>
      <c r="EC32" s="721"/>
    </row>
    <row r="33" spans="2:133" ht="11.25" customHeight="1" x14ac:dyDescent="0.15">
      <c r="B33" s="680" t="s">
        <v>318</v>
      </c>
      <c r="C33" s="681"/>
      <c r="D33" s="681"/>
      <c r="E33" s="681"/>
      <c r="F33" s="681"/>
      <c r="G33" s="681"/>
      <c r="H33" s="681"/>
      <c r="I33" s="681"/>
      <c r="J33" s="681"/>
      <c r="K33" s="681"/>
      <c r="L33" s="681"/>
      <c r="M33" s="681"/>
      <c r="N33" s="681"/>
      <c r="O33" s="681"/>
      <c r="P33" s="681"/>
      <c r="Q33" s="682"/>
      <c r="R33" s="683">
        <v>1372203</v>
      </c>
      <c r="S33" s="684"/>
      <c r="T33" s="684"/>
      <c r="U33" s="684"/>
      <c r="V33" s="684"/>
      <c r="W33" s="684"/>
      <c r="X33" s="684"/>
      <c r="Y33" s="685"/>
      <c r="Z33" s="686">
        <v>7.6</v>
      </c>
      <c r="AA33" s="686"/>
      <c r="AB33" s="686"/>
      <c r="AC33" s="686"/>
      <c r="AD33" s="687" t="s">
        <v>174</v>
      </c>
      <c r="AE33" s="687"/>
      <c r="AF33" s="687"/>
      <c r="AG33" s="687"/>
      <c r="AH33" s="687"/>
      <c r="AI33" s="687"/>
      <c r="AJ33" s="687"/>
      <c r="AK33" s="687"/>
      <c r="AL33" s="688" t="s">
        <v>174</v>
      </c>
      <c r="AM33" s="689"/>
      <c r="AN33" s="689"/>
      <c r="AO33" s="690"/>
      <c r="AP33" s="744"/>
      <c r="AQ33" s="745"/>
      <c r="AR33" s="745"/>
      <c r="AS33" s="745"/>
      <c r="AT33" s="748"/>
      <c r="AU33" s="232"/>
      <c r="AV33" s="232"/>
      <c r="AW33" s="232"/>
      <c r="AX33" s="724" t="s">
        <v>319</v>
      </c>
      <c r="AY33" s="725"/>
      <c r="AZ33" s="725"/>
      <c r="BA33" s="725"/>
      <c r="BB33" s="725"/>
      <c r="BC33" s="725"/>
      <c r="BD33" s="725"/>
      <c r="BE33" s="725"/>
      <c r="BF33" s="726"/>
      <c r="BG33" s="753">
        <v>99.1</v>
      </c>
      <c r="BH33" s="754"/>
      <c r="BI33" s="754"/>
      <c r="BJ33" s="754"/>
      <c r="BK33" s="754"/>
      <c r="BL33" s="754"/>
      <c r="BM33" s="755">
        <v>97</v>
      </c>
      <c r="BN33" s="754"/>
      <c r="BO33" s="754"/>
      <c r="BP33" s="754"/>
      <c r="BQ33" s="756"/>
      <c r="BR33" s="753">
        <v>99</v>
      </c>
      <c r="BS33" s="754"/>
      <c r="BT33" s="754"/>
      <c r="BU33" s="754"/>
      <c r="BV33" s="754"/>
      <c r="BW33" s="754"/>
      <c r="BX33" s="755">
        <v>96.8</v>
      </c>
      <c r="BY33" s="754"/>
      <c r="BZ33" s="754"/>
      <c r="CA33" s="754"/>
      <c r="CB33" s="756"/>
      <c r="CD33" s="698" t="s">
        <v>320</v>
      </c>
      <c r="CE33" s="699"/>
      <c r="CF33" s="699"/>
      <c r="CG33" s="699"/>
      <c r="CH33" s="699"/>
      <c r="CI33" s="699"/>
      <c r="CJ33" s="699"/>
      <c r="CK33" s="699"/>
      <c r="CL33" s="699"/>
      <c r="CM33" s="699"/>
      <c r="CN33" s="699"/>
      <c r="CO33" s="699"/>
      <c r="CP33" s="699"/>
      <c r="CQ33" s="700"/>
      <c r="CR33" s="683">
        <v>7395714</v>
      </c>
      <c r="CS33" s="708"/>
      <c r="CT33" s="708"/>
      <c r="CU33" s="708"/>
      <c r="CV33" s="708"/>
      <c r="CW33" s="708"/>
      <c r="CX33" s="708"/>
      <c r="CY33" s="709"/>
      <c r="CZ33" s="688">
        <v>42</v>
      </c>
      <c r="DA33" s="720"/>
      <c r="DB33" s="720"/>
      <c r="DC33" s="722"/>
      <c r="DD33" s="692">
        <v>6243749</v>
      </c>
      <c r="DE33" s="708"/>
      <c r="DF33" s="708"/>
      <c r="DG33" s="708"/>
      <c r="DH33" s="708"/>
      <c r="DI33" s="708"/>
      <c r="DJ33" s="708"/>
      <c r="DK33" s="709"/>
      <c r="DL33" s="692">
        <v>4599668</v>
      </c>
      <c r="DM33" s="708"/>
      <c r="DN33" s="708"/>
      <c r="DO33" s="708"/>
      <c r="DP33" s="708"/>
      <c r="DQ33" s="708"/>
      <c r="DR33" s="708"/>
      <c r="DS33" s="708"/>
      <c r="DT33" s="708"/>
      <c r="DU33" s="708"/>
      <c r="DV33" s="709"/>
      <c r="DW33" s="688">
        <v>43.2</v>
      </c>
      <c r="DX33" s="720"/>
      <c r="DY33" s="720"/>
      <c r="DZ33" s="720"/>
      <c r="EA33" s="720"/>
      <c r="EB33" s="720"/>
      <c r="EC33" s="721"/>
    </row>
    <row r="34" spans="2:133" ht="11.25" customHeight="1" x14ac:dyDescent="0.15">
      <c r="B34" s="680" t="s">
        <v>321</v>
      </c>
      <c r="C34" s="681"/>
      <c r="D34" s="681"/>
      <c r="E34" s="681"/>
      <c r="F34" s="681"/>
      <c r="G34" s="681"/>
      <c r="H34" s="681"/>
      <c r="I34" s="681"/>
      <c r="J34" s="681"/>
      <c r="K34" s="681"/>
      <c r="L34" s="681"/>
      <c r="M34" s="681"/>
      <c r="N34" s="681"/>
      <c r="O34" s="681"/>
      <c r="P34" s="681"/>
      <c r="Q34" s="682"/>
      <c r="R34" s="683">
        <v>23100</v>
      </c>
      <c r="S34" s="684"/>
      <c r="T34" s="684"/>
      <c r="U34" s="684"/>
      <c r="V34" s="684"/>
      <c r="W34" s="684"/>
      <c r="X34" s="684"/>
      <c r="Y34" s="685"/>
      <c r="Z34" s="686">
        <v>0.1</v>
      </c>
      <c r="AA34" s="686"/>
      <c r="AB34" s="686"/>
      <c r="AC34" s="686"/>
      <c r="AD34" s="687" t="s">
        <v>174</v>
      </c>
      <c r="AE34" s="687"/>
      <c r="AF34" s="687"/>
      <c r="AG34" s="687"/>
      <c r="AH34" s="687"/>
      <c r="AI34" s="687"/>
      <c r="AJ34" s="687"/>
      <c r="AK34" s="687"/>
      <c r="AL34" s="688" t="s">
        <v>174</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322</v>
      </c>
      <c r="CE34" s="699"/>
      <c r="CF34" s="699"/>
      <c r="CG34" s="699"/>
      <c r="CH34" s="699"/>
      <c r="CI34" s="699"/>
      <c r="CJ34" s="699"/>
      <c r="CK34" s="699"/>
      <c r="CL34" s="699"/>
      <c r="CM34" s="699"/>
      <c r="CN34" s="699"/>
      <c r="CO34" s="699"/>
      <c r="CP34" s="699"/>
      <c r="CQ34" s="700"/>
      <c r="CR34" s="683">
        <v>2515932</v>
      </c>
      <c r="CS34" s="684"/>
      <c r="CT34" s="684"/>
      <c r="CU34" s="684"/>
      <c r="CV34" s="684"/>
      <c r="CW34" s="684"/>
      <c r="CX34" s="684"/>
      <c r="CY34" s="685"/>
      <c r="CZ34" s="688">
        <v>14.3</v>
      </c>
      <c r="DA34" s="720"/>
      <c r="DB34" s="720"/>
      <c r="DC34" s="722"/>
      <c r="DD34" s="692">
        <v>1995207</v>
      </c>
      <c r="DE34" s="684"/>
      <c r="DF34" s="684"/>
      <c r="DG34" s="684"/>
      <c r="DH34" s="684"/>
      <c r="DI34" s="684"/>
      <c r="DJ34" s="684"/>
      <c r="DK34" s="685"/>
      <c r="DL34" s="692">
        <v>1470779</v>
      </c>
      <c r="DM34" s="684"/>
      <c r="DN34" s="684"/>
      <c r="DO34" s="684"/>
      <c r="DP34" s="684"/>
      <c r="DQ34" s="684"/>
      <c r="DR34" s="684"/>
      <c r="DS34" s="684"/>
      <c r="DT34" s="684"/>
      <c r="DU34" s="684"/>
      <c r="DV34" s="685"/>
      <c r="DW34" s="688">
        <v>13.8</v>
      </c>
      <c r="DX34" s="720"/>
      <c r="DY34" s="720"/>
      <c r="DZ34" s="720"/>
      <c r="EA34" s="720"/>
      <c r="EB34" s="720"/>
      <c r="EC34" s="721"/>
    </row>
    <row r="35" spans="2:133" ht="11.25" customHeight="1" x14ac:dyDescent="0.15">
      <c r="B35" s="680" t="s">
        <v>323</v>
      </c>
      <c r="C35" s="681"/>
      <c r="D35" s="681"/>
      <c r="E35" s="681"/>
      <c r="F35" s="681"/>
      <c r="G35" s="681"/>
      <c r="H35" s="681"/>
      <c r="I35" s="681"/>
      <c r="J35" s="681"/>
      <c r="K35" s="681"/>
      <c r="L35" s="681"/>
      <c r="M35" s="681"/>
      <c r="N35" s="681"/>
      <c r="O35" s="681"/>
      <c r="P35" s="681"/>
      <c r="Q35" s="682"/>
      <c r="R35" s="683">
        <v>5739</v>
      </c>
      <c r="S35" s="684"/>
      <c r="T35" s="684"/>
      <c r="U35" s="684"/>
      <c r="V35" s="684"/>
      <c r="W35" s="684"/>
      <c r="X35" s="684"/>
      <c r="Y35" s="685"/>
      <c r="Z35" s="686">
        <v>0</v>
      </c>
      <c r="AA35" s="686"/>
      <c r="AB35" s="686"/>
      <c r="AC35" s="686"/>
      <c r="AD35" s="687" t="s">
        <v>233</v>
      </c>
      <c r="AE35" s="687"/>
      <c r="AF35" s="687"/>
      <c r="AG35" s="687"/>
      <c r="AH35" s="687"/>
      <c r="AI35" s="687"/>
      <c r="AJ35" s="687"/>
      <c r="AK35" s="687"/>
      <c r="AL35" s="688" t="s">
        <v>174</v>
      </c>
      <c r="AM35" s="689"/>
      <c r="AN35" s="689"/>
      <c r="AO35" s="690"/>
      <c r="AP35" s="235"/>
      <c r="AQ35" s="662" t="s">
        <v>324</v>
      </c>
      <c r="AR35" s="663"/>
      <c r="AS35" s="663"/>
      <c r="AT35" s="663"/>
      <c r="AU35" s="663"/>
      <c r="AV35" s="663"/>
      <c r="AW35" s="663"/>
      <c r="AX35" s="663"/>
      <c r="AY35" s="663"/>
      <c r="AZ35" s="663"/>
      <c r="BA35" s="663"/>
      <c r="BB35" s="663"/>
      <c r="BC35" s="663"/>
      <c r="BD35" s="663"/>
      <c r="BE35" s="663"/>
      <c r="BF35" s="664"/>
      <c r="BG35" s="662" t="s">
        <v>325</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326</v>
      </c>
      <c r="CE35" s="699"/>
      <c r="CF35" s="699"/>
      <c r="CG35" s="699"/>
      <c r="CH35" s="699"/>
      <c r="CI35" s="699"/>
      <c r="CJ35" s="699"/>
      <c r="CK35" s="699"/>
      <c r="CL35" s="699"/>
      <c r="CM35" s="699"/>
      <c r="CN35" s="699"/>
      <c r="CO35" s="699"/>
      <c r="CP35" s="699"/>
      <c r="CQ35" s="700"/>
      <c r="CR35" s="683">
        <v>57200</v>
      </c>
      <c r="CS35" s="708"/>
      <c r="CT35" s="708"/>
      <c r="CU35" s="708"/>
      <c r="CV35" s="708"/>
      <c r="CW35" s="708"/>
      <c r="CX35" s="708"/>
      <c r="CY35" s="709"/>
      <c r="CZ35" s="688">
        <v>0.3</v>
      </c>
      <c r="DA35" s="720"/>
      <c r="DB35" s="720"/>
      <c r="DC35" s="722"/>
      <c r="DD35" s="692">
        <v>54845</v>
      </c>
      <c r="DE35" s="708"/>
      <c r="DF35" s="708"/>
      <c r="DG35" s="708"/>
      <c r="DH35" s="708"/>
      <c r="DI35" s="708"/>
      <c r="DJ35" s="708"/>
      <c r="DK35" s="709"/>
      <c r="DL35" s="692">
        <v>54845</v>
      </c>
      <c r="DM35" s="708"/>
      <c r="DN35" s="708"/>
      <c r="DO35" s="708"/>
      <c r="DP35" s="708"/>
      <c r="DQ35" s="708"/>
      <c r="DR35" s="708"/>
      <c r="DS35" s="708"/>
      <c r="DT35" s="708"/>
      <c r="DU35" s="708"/>
      <c r="DV35" s="709"/>
      <c r="DW35" s="688">
        <v>0.5</v>
      </c>
      <c r="DX35" s="720"/>
      <c r="DY35" s="720"/>
      <c r="DZ35" s="720"/>
      <c r="EA35" s="720"/>
      <c r="EB35" s="720"/>
      <c r="EC35" s="721"/>
    </row>
    <row r="36" spans="2:133" ht="11.25" customHeight="1" x14ac:dyDescent="0.15">
      <c r="B36" s="680" t="s">
        <v>327</v>
      </c>
      <c r="C36" s="681"/>
      <c r="D36" s="681"/>
      <c r="E36" s="681"/>
      <c r="F36" s="681"/>
      <c r="G36" s="681"/>
      <c r="H36" s="681"/>
      <c r="I36" s="681"/>
      <c r="J36" s="681"/>
      <c r="K36" s="681"/>
      <c r="L36" s="681"/>
      <c r="M36" s="681"/>
      <c r="N36" s="681"/>
      <c r="O36" s="681"/>
      <c r="P36" s="681"/>
      <c r="Q36" s="682"/>
      <c r="R36" s="683">
        <v>497877</v>
      </c>
      <c r="S36" s="684"/>
      <c r="T36" s="684"/>
      <c r="U36" s="684"/>
      <c r="V36" s="684"/>
      <c r="W36" s="684"/>
      <c r="X36" s="684"/>
      <c r="Y36" s="685"/>
      <c r="Z36" s="686">
        <v>2.7</v>
      </c>
      <c r="AA36" s="686"/>
      <c r="AB36" s="686"/>
      <c r="AC36" s="686"/>
      <c r="AD36" s="687" t="s">
        <v>174</v>
      </c>
      <c r="AE36" s="687"/>
      <c r="AF36" s="687"/>
      <c r="AG36" s="687"/>
      <c r="AH36" s="687"/>
      <c r="AI36" s="687"/>
      <c r="AJ36" s="687"/>
      <c r="AK36" s="687"/>
      <c r="AL36" s="688" t="s">
        <v>174</v>
      </c>
      <c r="AM36" s="689"/>
      <c r="AN36" s="689"/>
      <c r="AO36" s="690"/>
      <c r="AP36" s="235"/>
      <c r="AQ36" s="757" t="s">
        <v>328</v>
      </c>
      <c r="AR36" s="758"/>
      <c r="AS36" s="758"/>
      <c r="AT36" s="758"/>
      <c r="AU36" s="758"/>
      <c r="AV36" s="758"/>
      <c r="AW36" s="758"/>
      <c r="AX36" s="758"/>
      <c r="AY36" s="759"/>
      <c r="AZ36" s="672">
        <v>2703093</v>
      </c>
      <c r="BA36" s="673"/>
      <c r="BB36" s="673"/>
      <c r="BC36" s="673"/>
      <c r="BD36" s="673"/>
      <c r="BE36" s="673"/>
      <c r="BF36" s="760"/>
      <c r="BG36" s="694" t="s">
        <v>329</v>
      </c>
      <c r="BH36" s="695"/>
      <c r="BI36" s="695"/>
      <c r="BJ36" s="695"/>
      <c r="BK36" s="695"/>
      <c r="BL36" s="695"/>
      <c r="BM36" s="695"/>
      <c r="BN36" s="695"/>
      <c r="BO36" s="695"/>
      <c r="BP36" s="695"/>
      <c r="BQ36" s="695"/>
      <c r="BR36" s="695"/>
      <c r="BS36" s="695"/>
      <c r="BT36" s="695"/>
      <c r="BU36" s="696"/>
      <c r="BV36" s="672">
        <v>25644</v>
      </c>
      <c r="BW36" s="673"/>
      <c r="BX36" s="673"/>
      <c r="BY36" s="673"/>
      <c r="BZ36" s="673"/>
      <c r="CA36" s="673"/>
      <c r="CB36" s="760"/>
      <c r="CD36" s="698" t="s">
        <v>330</v>
      </c>
      <c r="CE36" s="699"/>
      <c r="CF36" s="699"/>
      <c r="CG36" s="699"/>
      <c r="CH36" s="699"/>
      <c r="CI36" s="699"/>
      <c r="CJ36" s="699"/>
      <c r="CK36" s="699"/>
      <c r="CL36" s="699"/>
      <c r="CM36" s="699"/>
      <c r="CN36" s="699"/>
      <c r="CO36" s="699"/>
      <c r="CP36" s="699"/>
      <c r="CQ36" s="700"/>
      <c r="CR36" s="683">
        <v>1624458</v>
      </c>
      <c r="CS36" s="684"/>
      <c r="CT36" s="684"/>
      <c r="CU36" s="684"/>
      <c r="CV36" s="684"/>
      <c r="CW36" s="684"/>
      <c r="CX36" s="684"/>
      <c r="CY36" s="685"/>
      <c r="CZ36" s="688">
        <v>9.1999999999999993</v>
      </c>
      <c r="DA36" s="720"/>
      <c r="DB36" s="720"/>
      <c r="DC36" s="722"/>
      <c r="DD36" s="692">
        <v>1516443</v>
      </c>
      <c r="DE36" s="684"/>
      <c r="DF36" s="684"/>
      <c r="DG36" s="684"/>
      <c r="DH36" s="684"/>
      <c r="DI36" s="684"/>
      <c r="DJ36" s="684"/>
      <c r="DK36" s="685"/>
      <c r="DL36" s="692">
        <v>1294344</v>
      </c>
      <c r="DM36" s="684"/>
      <c r="DN36" s="684"/>
      <c r="DO36" s="684"/>
      <c r="DP36" s="684"/>
      <c r="DQ36" s="684"/>
      <c r="DR36" s="684"/>
      <c r="DS36" s="684"/>
      <c r="DT36" s="684"/>
      <c r="DU36" s="684"/>
      <c r="DV36" s="685"/>
      <c r="DW36" s="688">
        <v>12.2</v>
      </c>
      <c r="DX36" s="720"/>
      <c r="DY36" s="720"/>
      <c r="DZ36" s="720"/>
      <c r="EA36" s="720"/>
      <c r="EB36" s="720"/>
      <c r="EC36" s="721"/>
    </row>
    <row r="37" spans="2:133" ht="11.25" customHeight="1" x14ac:dyDescent="0.15">
      <c r="B37" s="680" t="s">
        <v>331</v>
      </c>
      <c r="C37" s="681"/>
      <c r="D37" s="681"/>
      <c r="E37" s="681"/>
      <c r="F37" s="681"/>
      <c r="G37" s="681"/>
      <c r="H37" s="681"/>
      <c r="I37" s="681"/>
      <c r="J37" s="681"/>
      <c r="K37" s="681"/>
      <c r="L37" s="681"/>
      <c r="M37" s="681"/>
      <c r="N37" s="681"/>
      <c r="O37" s="681"/>
      <c r="P37" s="681"/>
      <c r="Q37" s="682"/>
      <c r="R37" s="683">
        <v>543240</v>
      </c>
      <c r="S37" s="684"/>
      <c r="T37" s="684"/>
      <c r="U37" s="684"/>
      <c r="V37" s="684"/>
      <c r="W37" s="684"/>
      <c r="X37" s="684"/>
      <c r="Y37" s="685"/>
      <c r="Z37" s="686">
        <v>3</v>
      </c>
      <c r="AA37" s="686"/>
      <c r="AB37" s="686"/>
      <c r="AC37" s="686"/>
      <c r="AD37" s="687" t="s">
        <v>174</v>
      </c>
      <c r="AE37" s="687"/>
      <c r="AF37" s="687"/>
      <c r="AG37" s="687"/>
      <c r="AH37" s="687"/>
      <c r="AI37" s="687"/>
      <c r="AJ37" s="687"/>
      <c r="AK37" s="687"/>
      <c r="AL37" s="688" t="s">
        <v>251</v>
      </c>
      <c r="AM37" s="689"/>
      <c r="AN37" s="689"/>
      <c r="AO37" s="690"/>
      <c r="AQ37" s="761" t="s">
        <v>332</v>
      </c>
      <c r="AR37" s="762"/>
      <c r="AS37" s="762"/>
      <c r="AT37" s="762"/>
      <c r="AU37" s="762"/>
      <c r="AV37" s="762"/>
      <c r="AW37" s="762"/>
      <c r="AX37" s="762"/>
      <c r="AY37" s="763"/>
      <c r="AZ37" s="683">
        <v>746772</v>
      </c>
      <c r="BA37" s="684"/>
      <c r="BB37" s="684"/>
      <c r="BC37" s="684"/>
      <c r="BD37" s="708"/>
      <c r="BE37" s="708"/>
      <c r="BF37" s="738"/>
      <c r="BG37" s="698" t="s">
        <v>333</v>
      </c>
      <c r="BH37" s="699"/>
      <c r="BI37" s="699"/>
      <c r="BJ37" s="699"/>
      <c r="BK37" s="699"/>
      <c r="BL37" s="699"/>
      <c r="BM37" s="699"/>
      <c r="BN37" s="699"/>
      <c r="BO37" s="699"/>
      <c r="BP37" s="699"/>
      <c r="BQ37" s="699"/>
      <c r="BR37" s="699"/>
      <c r="BS37" s="699"/>
      <c r="BT37" s="699"/>
      <c r="BU37" s="700"/>
      <c r="BV37" s="683">
        <v>-16080</v>
      </c>
      <c r="BW37" s="684"/>
      <c r="BX37" s="684"/>
      <c r="BY37" s="684"/>
      <c r="BZ37" s="684"/>
      <c r="CA37" s="684"/>
      <c r="CB37" s="693"/>
      <c r="CD37" s="698" t="s">
        <v>334</v>
      </c>
      <c r="CE37" s="699"/>
      <c r="CF37" s="699"/>
      <c r="CG37" s="699"/>
      <c r="CH37" s="699"/>
      <c r="CI37" s="699"/>
      <c r="CJ37" s="699"/>
      <c r="CK37" s="699"/>
      <c r="CL37" s="699"/>
      <c r="CM37" s="699"/>
      <c r="CN37" s="699"/>
      <c r="CO37" s="699"/>
      <c r="CP37" s="699"/>
      <c r="CQ37" s="700"/>
      <c r="CR37" s="683">
        <v>738364</v>
      </c>
      <c r="CS37" s="708"/>
      <c r="CT37" s="708"/>
      <c r="CU37" s="708"/>
      <c r="CV37" s="708"/>
      <c r="CW37" s="708"/>
      <c r="CX37" s="708"/>
      <c r="CY37" s="709"/>
      <c r="CZ37" s="688">
        <v>4.2</v>
      </c>
      <c r="DA37" s="720"/>
      <c r="DB37" s="720"/>
      <c r="DC37" s="722"/>
      <c r="DD37" s="692">
        <v>738364</v>
      </c>
      <c r="DE37" s="708"/>
      <c r="DF37" s="708"/>
      <c r="DG37" s="708"/>
      <c r="DH37" s="708"/>
      <c r="DI37" s="708"/>
      <c r="DJ37" s="708"/>
      <c r="DK37" s="709"/>
      <c r="DL37" s="692">
        <v>708430</v>
      </c>
      <c r="DM37" s="708"/>
      <c r="DN37" s="708"/>
      <c r="DO37" s="708"/>
      <c r="DP37" s="708"/>
      <c r="DQ37" s="708"/>
      <c r="DR37" s="708"/>
      <c r="DS37" s="708"/>
      <c r="DT37" s="708"/>
      <c r="DU37" s="708"/>
      <c r="DV37" s="709"/>
      <c r="DW37" s="688">
        <v>6.7</v>
      </c>
      <c r="DX37" s="720"/>
      <c r="DY37" s="720"/>
      <c r="DZ37" s="720"/>
      <c r="EA37" s="720"/>
      <c r="EB37" s="720"/>
      <c r="EC37" s="721"/>
    </row>
    <row r="38" spans="2:133" ht="11.25" customHeight="1" x14ac:dyDescent="0.15">
      <c r="B38" s="680" t="s">
        <v>335</v>
      </c>
      <c r="C38" s="681"/>
      <c r="D38" s="681"/>
      <c r="E38" s="681"/>
      <c r="F38" s="681"/>
      <c r="G38" s="681"/>
      <c r="H38" s="681"/>
      <c r="I38" s="681"/>
      <c r="J38" s="681"/>
      <c r="K38" s="681"/>
      <c r="L38" s="681"/>
      <c r="M38" s="681"/>
      <c r="N38" s="681"/>
      <c r="O38" s="681"/>
      <c r="P38" s="681"/>
      <c r="Q38" s="682"/>
      <c r="R38" s="683">
        <v>164291</v>
      </c>
      <c r="S38" s="684"/>
      <c r="T38" s="684"/>
      <c r="U38" s="684"/>
      <c r="V38" s="684"/>
      <c r="W38" s="684"/>
      <c r="X38" s="684"/>
      <c r="Y38" s="685"/>
      <c r="Z38" s="686">
        <v>0.9</v>
      </c>
      <c r="AA38" s="686"/>
      <c r="AB38" s="686"/>
      <c r="AC38" s="686"/>
      <c r="AD38" s="687" t="s">
        <v>174</v>
      </c>
      <c r="AE38" s="687"/>
      <c r="AF38" s="687"/>
      <c r="AG38" s="687"/>
      <c r="AH38" s="687"/>
      <c r="AI38" s="687"/>
      <c r="AJ38" s="687"/>
      <c r="AK38" s="687"/>
      <c r="AL38" s="688" t="s">
        <v>174</v>
      </c>
      <c r="AM38" s="689"/>
      <c r="AN38" s="689"/>
      <c r="AO38" s="690"/>
      <c r="AQ38" s="761" t="s">
        <v>336</v>
      </c>
      <c r="AR38" s="762"/>
      <c r="AS38" s="762"/>
      <c r="AT38" s="762"/>
      <c r="AU38" s="762"/>
      <c r="AV38" s="762"/>
      <c r="AW38" s="762"/>
      <c r="AX38" s="762"/>
      <c r="AY38" s="763"/>
      <c r="AZ38" s="683">
        <v>404162</v>
      </c>
      <c r="BA38" s="684"/>
      <c r="BB38" s="684"/>
      <c r="BC38" s="684"/>
      <c r="BD38" s="708"/>
      <c r="BE38" s="708"/>
      <c r="BF38" s="738"/>
      <c r="BG38" s="698" t="s">
        <v>337</v>
      </c>
      <c r="BH38" s="699"/>
      <c r="BI38" s="699"/>
      <c r="BJ38" s="699"/>
      <c r="BK38" s="699"/>
      <c r="BL38" s="699"/>
      <c r="BM38" s="699"/>
      <c r="BN38" s="699"/>
      <c r="BO38" s="699"/>
      <c r="BP38" s="699"/>
      <c r="BQ38" s="699"/>
      <c r="BR38" s="699"/>
      <c r="BS38" s="699"/>
      <c r="BT38" s="699"/>
      <c r="BU38" s="700"/>
      <c r="BV38" s="683">
        <v>7199</v>
      </c>
      <c r="BW38" s="684"/>
      <c r="BX38" s="684"/>
      <c r="BY38" s="684"/>
      <c r="BZ38" s="684"/>
      <c r="CA38" s="684"/>
      <c r="CB38" s="693"/>
      <c r="CD38" s="698" t="s">
        <v>338</v>
      </c>
      <c r="CE38" s="699"/>
      <c r="CF38" s="699"/>
      <c r="CG38" s="699"/>
      <c r="CH38" s="699"/>
      <c r="CI38" s="699"/>
      <c r="CJ38" s="699"/>
      <c r="CK38" s="699"/>
      <c r="CL38" s="699"/>
      <c r="CM38" s="699"/>
      <c r="CN38" s="699"/>
      <c r="CO38" s="699"/>
      <c r="CP38" s="699"/>
      <c r="CQ38" s="700"/>
      <c r="CR38" s="683">
        <v>2295593</v>
      </c>
      <c r="CS38" s="684"/>
      <c r="CT38" s="684"/>
      <c r="CU38" s="684"/>
      <c r="CV38" s="684"/>
      <c r="CW38" s="684"/>
      <c r="CX38" s="684"/>
      <c r="CY38" s="685"/>
      <c r="CZ38" s="688">
        <v>13</v>
      </c>
      <c r="DA38" s="720"/>
      <c r="DB38" s="720"/>
      <c r="DC38" s="722"/>
      <c r="DD38" s="692">
        <v>1802885</v>
      </c>
      <c r="DE38" s="684"/>
      <c r="DF38" s="684"/>
      <c r="DG38" s="684"/>
      <c r="DH38" s="684"/>
      <c r="DI38" s="684"/>
      <c r="DJ38" s="684"/>
      <c r="DK38" s="685"/>
      <c r="DL38" s="692">
        <v>1779700</v>
      </c>
      <c r="DM38" s="684"/>
      <c r="DN38" s="684"/>
      <c r="DO38" s="684"/>
      <c r="DP38" s="684"/>
      <c r="DQ38" s="684"/>
      <c r="DR38" s="684"/>
      <c r="DS38" s="684"/>
      <c r="DT38" s="684"/>
      <c r="DU38" s="684"/>
      <c r="DV38" s="685"/>
      <c r="DW38" s="688">
        <v>16.7</v>
      </c>
      <c r="DX38" s="720"/>
      <c r="DY38" s="720"/>
      <c r="DZ38" s="720"/>
      <c r="EA38" s="720"/>
      <c r="EB38" s="720"/>
      <c r="EC38" s="721"/>
    </row>
    <row r="39" spans="2:133" ht="11.25" customHeight="1" x14ac:dyDescent="0.15">
      <c r="B39" s="680" t="s">
        <v>339</v>
      </c>
      <c r="C39" s="681"/>
      <c r="D39" s="681"/>
      <c r="E39" s="681"/>
      <c r="F39" s="681"/>
      <c r="G39" s="681"/>
      <c r="H39" s="681"/>
      <c r="I39" s="681"/>
      <c r="J39" s="681"/>
      <c r="K39" s="681"/>
      <c r="L39" s="681"/>
      <c r="M39" s="681"/>
      <c r="N39" s="681"/>
      <c r="O39" s="681"/>
      <c r="P39" s="681"/>
      <c r="Q39" s="682"/>
      <c r="R39" s="683">
        <v>1016625</v>
      </c>
      <c r="S39" s="684"/>
      <c r="T39" s="684"/>
      <c r="U39" s="684"/>
      <c r="V39" s="684"/>
      <c r="W39" s="684"/>
      <c r="X39" s="684"/>
      <c r="Y39" s="685"/>
      <c r="Z39" s="686">
        <v>5.6</v>
      </c>
      <c r="AA39" s="686"/>
      <c r="AB39" s="686"/>
      <c r="AC39" s="686"/>
      <c r="AD39" s="687" t="s">
        <v>174</v>
      </c>
      <c r="AE39" s="687"/>
      <c r="AF39" s="687"/>
      <c r="AG39" s="687"/>
      <c r="AH39" s="687"/>
      <c r="AI39" s="687"/>
      <c r="AJ39" s="687"/>
      <c r="AK39" s="687"/>
      <c r="AL39" s="688" t="s">
        <v>233</v>
      </c>
      <c r="AM39" s="689"/>
      <c r="AN39" s="689"/>
      <c r="AO39" s="690"/>
      <c r="AQ39" s="761" t="s">
        <v>340</v>
      </c>
      <c r="AR39" s="762"/>
      <c r="AS39" s="762"/>
      <c r="AT39" s="762"/>
      <c r="AU39" s="762"/>
      <c r="AV39" s="762"/>
      <c r="AW39" s="762"/>
      <c r="AX39" s="762"/>
      <c r="AY39" s="763"/>
      <c r="AZ39" s="683">
        <v>3338</v>
      </c>
      <c r="BA39" s="684"/>
      <c r="BB39" s="684"/>
      <c r="BC39" s="684"/>
      <c r="BD39" s="708"/>
      <c r="BE39" s="708"/>
      <c r="BF39" s="738"/>
      <c r="BG39" s="698" t="s">
        <v>341</v>
      </c>
      <c r="BH39" s="699"/>
      <c r="BI39" s="699"/>
      <c r="BJ39" s="699"/>
      <c r="BK39" s="699"/>
      <c r="BL39" s="699"/>
      <c r="BM39" s="699"/>
      <c r="BN39" s="699"/>
      <c r="BO39" s="699"/>
      <c r="BP39" s="699"/>
      <c r="BQ39" s="699"/>
      <c r="BR39" s="699"/>
      <c r="BS39" s="699"/>
      <c r="BT39" s="699"/>
      <c r="BU39" s="700"/>
      <c r="BV39" s="683">
        <v>11969</v>
      </c>
      <c r="BW39" s="684"/>
      <c r="BX39" s="684"/>
      <c r="BY39" s="684"/>
      <c r="BZ39" s="684"/>
      <c r="CA39" s="684"/>
      <c r="CB39" s="693"/>
      <c r="CD39" s="698" t="s">
        <v>342</v>
      </c>
      <c r="CE39" s="699"/>
      <c r="CF39" s="699"/>
      <c r="CG39" s="699"/>
      <c r="CH39" s="699"/>
      <c r="CI39" s="699"/>
      <c r="CJ39" s="699"/>
      <c r="CK39" s="699"/>
      <c r="CL39" s="699"/>
      <c r="CM39" s="699"/>
      <c r="CN39" s="699"/>
      <c r="CO39" s="699"/>
      <c r="CP39" s="699"/>
      <c r="CQ39" s="700"/>
      <c r="CR39" s="683">
        <v>902531</v>
      </c>
      <c r="CS39" s="708"/>
      <c r="CT39" s="708"/>
      <c r="CU39" s="708"/>
      <c r="CV39" s="708"/>
      <c r="CW39" s="708"/>
      <c r="CX39" s="708"/>
      <c r="CY39" s="709"/>
      <c r="CZ39" s="688">
        <v>5.0999999999999996</v>
      </c>
      <c r="DA39" s="720"/>
      <c r="DB39" s="720"/>
      <c r="DC39" s="722"/>
      <c r="DD39" s="692">
        <v>874369</v>
      </c>
      <c r="DE39" s="708"/>
      <c r="DF39" s="708"/>
      <c r="DG39" s="708"/>
      <c r="DH39" s="708"/>
      <c r="DI39" s="708"/>
      <c r="DJ39" s="708"/>
      <c r="DK39" s="709"/>
      <c r="DL39" s="692" t="s">
        <v>174</v>
      </c>
      <c r="DM39" s="708"/>
      <c r="DN39" s="708"/>
      <c r="DO39" s="708"/>
      <c r="DP39" s="708"/>
      <c r="DQ39" s="708"/>
      <c r="DR39" s="708"/>
      <c r="DS39" s="708"/>
      <c r="DT39" s="708"/>
      <c r="DU39" s="708"/>
      <c r="DV39" s="709"/>
      <c r="DW39" s="688" t="s">
        <v>251</v>
      </c>
      <c r="DX39" s="720"/>
      <c r="DY39" s="720"/>
      <c r="DZ39" s="720"/>
      <c r="EA39" s="720"/>
      <c r="EB39" s="720"/>
      <c r="EC39" s="721"/>
    </row>
    <row r="40" spans="2:133" ht="11.25" customHeight="1" x14ac:dyDescent="0.15">
      <c r="B40" s="680" t="s">
        <v>343</v>
      </c>
      <c r="C40" s="681"/>
      <c r="D40" s="681"/>
      <c r="E40" s="681"/>
      <c r="F40" s="681"/>
      <c r="G40" s="681"/>
      <c r="H40" s="681"/>
      <c r="I40" s="681"/>
      <c r="J40" s="681"/>
      <c r="K40" s="681"/>
      <c r="L40" s="681"/>
      <c r="M40" s="681"/>
      <c r="N40" s="681"/>
      <c r="O40" s="681"/>
      <c r="P40" s="681"/>
      <c r="Q40" s="682"/>
      <c r="R40" s="683" t="s">
        <v>251</v>
      </c>
      <c r="S40" s="684"/>
      <c r="T40" s="684"/>
      <c r="U40" s="684"/>
      <c r="V40" s="684"/>
      <c r="W40" s="684"/>
      <c r="X40" s="684"/>
      <c r="Y40" s="685"/>
      <c r="Z40" s="686" t="s">
        <v>251</v>
      </c>
      <c r="AA40" s="686"/>
      <c r="AB40" s="686"/>
      <c r="AC40" s="686"/>
      <c r="AD40" s="687" t="s">
        <v>174</v>
      </c>
      <c r="AE40" s="687"/>
      <c r="AF40" s="687"/>
      <c r="AG40" s="687"/>
      <c r="AH40" s="687"/>
      <c r="AI40" s="687"/>
      <c r="AJ40" s="687"/>
      <c r="AK40" s="687"/>
      <c r="AL40" s="688" t="s">
        <v>130</v>
      </c>
      <c r="AM40" s="689"/>
      <c r="AN40" s="689"/>
      <c r="AO40" s="690"/>
      <c r="AQ40" s="761" t="s">
        <v>344</v>
      </c>
      <c r="AR40" s="762"/>
      <c r="AS40" s="762"/>
      <c r="AT40" s="762"/>
      <c r="AU40" s="762"/>
      <c r="AV40" s="762"/>
      <c r="AW40" s="762"/>
      <c r="AX40" s="762"/>
      <c r="AY40" s="763"/>
      <c r="AZ40" s="683" t="s">
        <v>233</v>
      </c>
      <c r="BA40" s="684"/>
      <c r="BB40" s="684"/>
      <c r="BC40" s="684"/>
      <c r="BD40" s="708"/>
      <c r="BE40" s="708"/>
      <c r="BF40" s="738"/>
      <c r="BG40" s="764" t="s">
        <v>345</v>
      </c>
      <c r="BH40" s="765"/>
      <c r="BI40" s="765"/>
      <c r="BJ40" s="765"/>
      <c r="BK40" s="765"/>
      <c r="BL40" s="236"/>
      <c r="BM40" s="699" t="s">
        <v>346</v>
      </c>
      <c r="BN40" s="699"/>
      <c r="BO40" s="699"/>
      <c r="BP40" s="699"/>
      <c r="BQ40" s="699"/>
      <c r="BR40" s="699"/>
      <c r="BS40" s="699"/>
      <c r="BT40" s="699"/>
      <c r="BU40" s="700"/>
      <c r="BV40" s="683">
        <v>93</v>
      </c>
      <c r="BW40" s="684"/>
      <c r="BX40" s="684"/>
      <c r="BY40" s="684"/>
      <c r="BZ40" s="684"/>
      <c r="CA40" s="684"/>
      <c r="CB40" s="693"/>
      <c r="CD40" s="698" t="s">
        <v>347</v>
      </c>
      <c r="CE40" s="699"/>
      <c r="CF40" s="699"/>
      <c r="CG40" s="699"/>
      <c r="CH40" s="699"/>
      <c r="CI40" s="699"/>
      <c r="CJ40" s="699"/>
      <c r="CK40" s="699"/>
      <c r="CL40" s="699"/>
      <c r="CM40" s="699"/>
      <c r="CN40" s="699"/>
      <c r="CO40" s="699"/>
      <c r="CP40" s="699"/>
      <c r="CQ40" s="700"/>
      <c r="CR40" s="683" t="s">
        <v>174</v>
      </c>
      <c r="CS40" s="684"/>
      <c r="CT40" s="684"/>
      <c r="CU40" s="684"/>
      <c r="CV40" s="684"/>
      <c r="CW40" s="684"/>
      <c r="CX40" s="684"/>
      <c r="CY40" s="685"/>
      <c r="CZ40" s="688" t="s">
        <v>233</v>
      </c>
      <c r="DA40" s="720"/>
      <c r="DB40" s="720"/>
      <c r="DC40" s="722"/>
      <c r="DD40" s="692" t="s">
        <v>174</v>
      </c>
      <c r="DE40" s="684"/>
      <c r="DF40" s="684"/>
      <c r="DG40" s="684"/>
      <c r="DH40" s="684"/>
      <c r="DI40" s="684"/>
      <c r="DJ40" s="684"/>
      <c r="DK40" s="685"/>
      <c r="DL40" s="692" t="s">
        <v>251</v>
      </c>
      <c r="DM40" s="684"/>
      <c r="DN40" s="684"/>
      <c r="DO40" s="684"/>
      <c r="DP40" s="684"/>
      <c r="DQ40" s="684"/>
      <c r="DR40" s="684"/>
      <c r="DS40" s="684"/>
      <c r="DT40" s="684"/>
      <c r="DU40" s="684"/>
      <c r="DV40" s="685"/>
      <c r="DW40" s="688" t="s">
        <v>174</v>
      </c>
      <c r="DX40" s="720"/>
      <c r="DY40" s="720"/>
      <c r="DZ40" s="720"/>
      <c r="EA40" s="720"/>
      <c r="EB40" s="720"/>
      <c r="EC40" s="721"/>
    </row>
    <row r="41" spans="2:133" ht="11.25" customHeight="1" x14ac:dyDescent="0.15">
      <c r="B41" s="680" t="s">
        <v>348</v>
      </c>
      <c r="C41" s="681"/>
      <c r="D41" s="681"/>
      <c r="E41" s="681"/>
      <c r="F41" s="681"/>
      <c r="G41" s="681"/>
      <c r="H41" s="681"/>
      <c r="I41" s="681"/>
      <c r="J41" s="681"/>
      <c r="K41" s="681"/>
      <c r="L41" s="681"/>
      <c r="M41" s="681"/>
      <c r="N41" s="681"/>
      <c r="O41" s="681"/>
      <c r="P41" s="681"/>
      <c r="Q41" s="682"/>
      <c r="R41" s="683">
        <v>585625</v>
      </c>
      <c r="S41" s="684"/>
      <c r="T41" s="684"/>
      <c r="U41" s="684"/>
      <c r="V41" s="684"/>
      <c r="W41" s="684"/>
      <c r="X41" s="684"/>
      <c r="Y41" s="685"/>
      <c r="Z41" s="686">
        <v>3.2</v>
      </c>
      <c r="AA41" s="686"/>
      <c r="AB41" s="686"/>
      <c r="AC41" s="686"/>
      <c r="AD41" s="687" t="s">
        <v>174</v>
      </c>
      <c r="AE41" s="687"/>
      <c r="AF41" s="687"/>
      <c r="AG41" s="687"/>
      <c r="AH41" s="687"/>
      <c r="AI41" s="687"/>
      <c r="AJ41" s="687"/>
      <c r="AK41" s="687"/>
      <c r="AL41" s="688" t="s">
        <v>174</v>
      </c>
      <c r="AM41" s="689"/>
      <c r="AN41" s="689"/>
      <c r="AO41" s="690"/>
      <c r="AQ41" s="761" t="s">
        <v>349</v>
      </c>
      <c r="AR41" s="762"/>
      <c r="AS41" s="762"/>
      <c r="AT41" s="762"/>
      <c r="AU41" s="762"/>
      <c r="AV41" s="762"/>
      <c r="AW41" s="762"/>
      <c r="AX41" s="762"/>
      <c r="AY41" s="763"/>
      <c r="AZ41" s="683">
        <v>472267</v>
      </c>
      <c r="BA41" s="684"/>
      <c r="BB41" s="684"/>
      <c r="BC41" s="684"/>
      <c r="BD41" s="708"/>
      <c r="BE41" s="708"/>
      <c r="BF41" s="738"/>
      <c r="BG41" s="764"/>
      <c r="BH41" s="765"/>
      <c r="BI41" s="765"/>
      <c r="BJ41" s="765"/>
      <c r="BK41" s="765"/>
      <c r="BL41" s="236"/>
      <c r="BM41" s="699" t="s">
        <v>350</v>
      </c>
      <c r="BN41" s="699"/>
      <c r="BO41" s="699"/>
      <c r="BP41" s="699"/>
      <c r="BQ41" s="699"/>
      <c r="BR41" s="699"/>
      <c r="BS41" s="699"/>
      <c r="BT41" s="699"/>
      <c r="BU41" s="700"/>
      <c r="BV41" s="683" t="s">
        <v>174</v>
      </c>
      <c r="BW41" s="684"/>
      <c r="BX41" s="684"/>
      <c r="BY41" s="684"/>
      <c r="BZ41" s="684"/>
      <c r="CA41" s="684"/>
      <c r="CB41" s="693"/>
      <c r="CD41" s="698" t="s">
        <v>351</v>
      </c>
      <c r="CE41" s="699"/>
      <c r="CF41" s="699"/>
      <c r="CG41" s="699"/>
      <c r="CH41" s="699"/>
      <c r="CI41" s="699"/>
      <c r="CJ41" s="699"/>
      <c r="CK41" s="699"/>
      <c r="CL41" s="699"/>
      <c r="CM41" s="699"/>
      <c r="CN41" s="699"/>
      <c r="CO41" s="699"/>
      <c r="CP41" s="699"/>
      <c r="CQ41" s="700"/>
      <c r="CR41" s="683" t="s">
        <v>251</v>
      </c>
      <c r="CS41" s="708"/>
      <c r="CT41" s="708"/>
      <c r="CU41" s="708"/>
      <c r="CV41" s="708"/>
      <c r="CW41" s="708"/>
      <c r="CX41" s="708"/>
      <c r="CY41" s="709"/>
      <c r="CZ41" s="688" t="s">
        <v>233</v>
      </c>
      <c r="DA41" s="720"/>
      <c r="DB41" s="720"/>
      <c r="DC41" s="722"/>
      <c r="DD41" s="692" t="s">
        <v>174</v>
      </c>
      <c r="DE41" s="708"/>
      <c r="DF41" s="708"/>
      <c r="DG41" s="708"/>
      <c r="DH41" s="708"/>
      <c r="DI41" s="708"/>
      <c r="DJ41" s="708"/>
      <c r="DK41" s="709"/>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15">
      <c r="B42" s="724" t="s">
        <v>352</v>
      </c>
      <c r="C42" s="725"/>
      <c r="D42" s="725"/>
      <c r="E42" s="725"/>
      <c r="F42" s="725"/>
      <c r="G42" s="725"/>
      <c r="H42" s="725"/>
      <c r="I42" s="725"/>
      <c r="J42" s="725"/>
      <c r="K42" s="725"/>
      <c r="L42" s="725"/>
      <c r="M42" s="725"/>
      <c r="N42" s="725"/>
      <c r="O42" s="725"/>
      <c r="P42" s="725"/>
      <c r="Q42" s="726"/>
      <c r="R42" s="768">
        <v>18145314</v>
      </c>
      <c r="S42" s="769"/>
      <c r="T42" s="769"/>
      <c r="U42" s="769"/>
      <c r="V42" s="769"/>
      <c r="W42" s="769"/>
      <c r="X42" s="769"/>
      <c r="Y42" s="777"/>
      <c r="Z42" s="778">
        <v>100</v>
      </c>
      <c r="AA42" s="778"/>
      <c r="AB42" s="778"/>
      <c r="AC42" s="778"/>
      <c r="AD42" s="779">
        <v>10062616</v>
      </c>
      <c r="AE42" s="779"/>
      <c r="AF42" s="779"/>
      <c r="AG42" s="779"/>
      <c r="AH42" s="779"/>
      <c r="AI42" s="779"/>
      <c r="AJ42" s="779"/>
      <c r="AK42" s="779"/>
      <c r="AL42" s="780">
        <v>100</v>
      </c>
      <c r="AM42" s="755"/>
      <c r="AN42" s="755"/>
      <c r="AO42" s="781"/>
      <c r="AQ42" s="782" t="s">
        <v>353</v>
      </c>
      <c r="AR42" s="783"/>
      <c r="AS42" s="783"/>
      <c r="AT42" s="783"/>
      <c r="AU42" s="783"/>
      <c r="AV42" s="783"/>
      <c r="AW42" s="783"/>
      <c r="AX42" s="783"/>
      <c r="AY42" s="784"/>
      <c r="AZ42" s="768">
        <v>1076554</v>
      </c>
      <c r="BA42" s="769"/>
      <c r="BB42" s="769"/>
      <c r="BC42" s="769"/>
      <c r="BD42" s="754"/>
      <c r="BE42" s="754"/>
      <c r="BF42" s="756"/>
      <c r="BG42" s="766"/>
      <c r="BH42" s="767"/>
      <c r="BI42" s="767"/>
      <c r="BJ42" s="767"/>
      <c r="BK42" s="767"/>
      <c r="BL42" s="237"/>
      <c r="BM42" s="711" t="s">
        <v>354</v>
      </c>
      <c r="BN42" s="711"/>
      <c r="BO42" s="711"/>
      <c r="BP42" s="711"/>
      <c r="BQ42" s="711"/>
      <c r="BR42" s="711"/>
      <c r="BS42" s="711"/>
      <c r="BT42" s="711"/>
      <c r="BU42" s="712"/>
      <c r="BV42" s="768">
        <v>329</v>
      </c>
      <c r="BW42" s="769"/>
      <c r="BX42" s="769"/>
      <c r="BY42" s="769"/>
      <c r="BZ42" s="769"/>
      <c r="CA42" s="769"/>
      <c r="CB42" s="776"/>
      <c r="CD42" s="680" t="s">
        <v>355</v>
      </c>
      <c r="CE42" s="681"/>
      <c r="CF42" s="681"/>
      <c r="CG42" s="681"/>
      <c r="CH42" s="681"/>
      <c r="CI42" s="681"/>
      <c r="CJ42" s="681"/>
      <c r="CK42" s="681"/>
      <c r="CL42" s="681"/>
      <c r="CM42" s="681"/>
      <c r="CN42" s="681"/>
      <c r="CO42" s="681"/>
      <c r="CP42" s="681"/>
      <c r="CQ42" s="682"/>
      <c r="CR42" s="683">
        <v>2046087</v>
      </c>
      <c r="CS42" s="684"/>
      <c r="CT42" s="684"/>
      <c r="CU42" s="684"/>
      <c r="CV42" s="684"/>
      <c r="CW42" s="684"/>
      <c r="CX42" s="684"/>
      <c r="CY42" s="685"/>
      <c r="CZ42" s="688">
        <v>11.6</v>
      </c>
      <c r="DA42" s="689"/>
      <c r="DB42" s="689"/>
      <c r="DC42" s="701"/>
      <c r="DD42" s="692">
        <v>894037</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15">
      <c r="BV43" s="238"/>
      <c r="BW43" s="238"/>
      <c r="BX43" s="238"/>
      <c r="BY43" s="238"/>
      <c r="BZ43" s="238"/>
      <c r="CA43" s="238"/>
      <c r="CB43" s="238"/>
      <c r="CD43" s="680" t="s">
        <v>356</v>
      </c>
      <c r="CE43" s="681"/>
      <c r="CF43" s="681"/>
      <c r="CG43" s="681"/>
      <c r="CH43" s="681"/>
      <c r="CI43" s="681"/>
      <c r="CJ43" s="681"/>
      <c r="CK43" s="681"/>
      <c r="CL43" s="681"/>
      <c r="CM43" s="681"/>
      <c r="CN43" s="681"/>
      <c r="CO43" s="681"/>
      <c r="CP43" s="681"/>
      <c r="CQ43" s="682"/>
      <c r="CR43" s="683">
        <v>46481</v>
      </c>
      <c r="CS43" s="708"/>
      <c r="CT43" s="708"/>
      <c r="CU43" s="708"/>
      <c r="CV43" s="708"/>
      <c r="CW43" s="708"/>
      <c r="CX43" s="708"/>
      <c r="CY43" s="709"/>
      <c r="CZ43" s="688">
        <v>0.3</v>
      </c>
      <c r="DA43" s="720"/>
      <c r="DB43" s="720"/>
      <c r="DC43" s="722"/>
      <c r="DD43" s="692">
        <v>46481</v>
      </c>
      <c r="DE43" s="708"/>
      <c r="DF43" s="708"/>
      <c r="DG43" s="708"/>
      <c r="DH43" s="708"/>
      <c r="DI43" s="708"/>
      <c r="DJ43" s="708"/>
      <c r="DK43" s="709"/>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15">
      <c r="CD44" s="795" t="s">
        <v>304</v>
      </c>
      <c r="CE44" s="796"/>
      <c r="CF44" s="680" t="s">
        <v>357</v>
      </c>
      <c r="CG44" s="681"/>
      <c r="CH44" s="681"/>
      <c r="CI44" s="681"/>
      <c r="CJ44" s="681"/>
      <c r="CK44" s="681"/>
      <c r="CL44" s="681"/>
      <c r="CM44" s="681"/>
      <c r="CN44" s="681"/>
      <c r="CO44" s="681"/>
      <c r="CP44" s="681"/>
      <c r="CQ44" s="682"/>
      <c r="CR44" s="683">
        <v>1996847</v>
      </c>
      <c r="CS44" s="684"/>
      <c r="CT44" s="684"/>
      <c r="CU44" s="684"/>
      <c r="CV44" s="684"/>
      <c r="CW44" s="684"/>
      <c r="CX44" s="684"/>
      <c r="CY44" s="685"/>
      <c r="CZ44" s="688">
        <v>11.3</v>
      </c>
      <c r="DA44" s="689"/>
      <c r="DB44" s="689"/>
      <c r="DC44" s="701"/>
      <c r="DD44" s="692">
        <v>894037</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15">
      <c r="CD45" s="797"/>
      <c r="CE45" s="798"/>
      <c r="CF45" s="680" t="s">
        <v>358</v>
      </c>
      <c r="CG45" s="681"/>
      <c r="CH45" s="681"/>
      <c r="CI45" s="681"/>
      <c r="CJ45" s="681"/>
      <c r="CK45" s="681"/>
      <c r="CL45" s="681"/>
      <c r="CM45" s="681"/>
      <c r="CN45" s="681"/>
      <c r="CO45" s="681"/>
      <c r="CP45" s="681"/>
      <c r="CQ45" s="682"/>
      <c r="CR45" s="683">
        <v>867702</v>
      </c>
      <c r="CS45" s="708"/>
      <c r="CT45" s="708"/>
      <c r="CU45" s="708"/>
      <c r="CV45" s="708"/>
      <c r="CW45" s="708"/>
      <c r="CX45" s="708"/>
      <c r="CY45" s="709"/>
      <c r="CZ45" s="688">
        <v>4.9000000000000004</v>
      </c>
      <c r="DA45" s="720"/>
      <c r="DB45" s="720"/>
      <c r="DC45" s="722"/>
      <c r="DD45" s="692">
        <v>162630</v>
      </c>
      <c r="DE45" s="708"/>
      <c r="DF45" s="708"/>
      <c r="DG45" s="708"/>
      <c r="DH45" s="708"/>
      <c r="DI45" s="708"/>
      <c r="DJ45" s="708"/>
      <c r="DK45" s="709"/>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15">
      <c r="B46" s="230" t="s">
        <v>359</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360</v>
      </c>
      <c r="CG46" s="681"/>
      <c r="CH46" s="681"/>
      <c r="CI46" s="681"/>
      <c r="CJ46" s="681"/>
      <c r="CK46" s="681"/>
      <c r="CL46" s="681"/>
      <c r="CM46" s="681"/>
      <c r="CN46" s="681"/>
      <c r="CO46" s="681"/>
      <c r="CP46" s="681"/>
      <c r="CQ46" s="682"/>
      <c r="CR46" s="683">
        <v>1002626</v>
      </c>
      <c r="CS46" s="684"/>
      <c r="CT46" s="684"/>
      <c r="CU46" s="684"/>
      <c r="CV46" s="684"/>
      <c r="CW46" s="684"/>
      <c r="CX46" s="684"/>
      <c r="CY46" s="685"/>
      <c r="CZ46" s="688">
        <v>5.7</v>
      </c>
      <c r="DA46" s="689"/>
      <c r="DB46" s="689"/>
      <c r="DC46" s="701"/>
      <c r="DD46" s="692">
        <v>668188</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15">
      <c r="B47" s="240" t="s">
        <v>361</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362</v>
      </c>
      <c r="CG47" s="681"/>
      <c r="CH47" s="681"/>
      <c r="CI47" s="681"/>
      <c r="CJ47" s="681"/>
      <c r="CK47" s="681"/>
      <c r="CL47" s="681"/>
      <c r="CM47" s="681"/>
      <c r="CN47" s="681"/>
      <c r="CO47" s="681"/>
      <c r="CP47" s="681"/>
      <c r="CQ47" s="682"/>
      <c r="CR47" s="683">
        <v>49240</v>
      </c>
      <c r="CS47" s="708"/>
      <c r="CT47" s="708"/>
      <c r="CU47" s="708"/>
      <c r="CV47" s="708"/>
      <c r="CW47" s="708"/>
      <c r="CX47" s="708"/>
      <c r="CY47" s="709"/>
      <c r="CZ47" s="688">
        <v>0.3</v>
      </c>
      <c r="DA47" s="720"/>
      <c r="DB47" s="720"/>
      <c r="DC47" s="722"/>
      <c r="DD47" s="692" t="s">
        <v>251</v>
      </c>
      <c r="DE47" s="708"/>
      <c r="DF47" s="708"/>
      <c r="DG47" s="708"/>
      <c r="DH47" s="708"/>
      <c r="DI47" s="708"/>
      <c r="DJ47" s="708"/>
      <c r="DK47" s="709"/>
      <c r="DL47" s="770"/>
      <c r="DM47" s="771"/>
      <c r="DN47" s="771"/>
      <c r="DO47" s="771"/>
      <c r="DP47" s="771"/>
      <c r="DQ47" s="771"/>
      <c r="DR47" s="771"/>
      <c r="DS47" s="771"/>
      <c r="DT47" s="771"/>
      <c r="DU47" s="771"/>
      <c r="DV47" s="772"/>
      <c r="DW47" s="773"/>
      <c r="DX47" s="774"/>
      <c r="DY47" s="774"/>
      <c r="DZ47" s="774"/>
      <c r="EA47" s="774"/>
      <c r="EB47" s="774"/>
      <c r="EC47" s="775"/>
    </row>
    <row r="48" spans="2:133" x14ac:dyDescent="0.15">
      <c r="B48" s="241" t="s">
        <v>363</v>
      </c>
      <c r="CD48" s="799"/>
      <c r="CE48" s="800"/>
      <c r="CF48" s="680" t="s">
        <v>364</v>
      </c>
      <c r="CG48" s="681"/>
      <c r="CH48" s="681"/>
      <c r="CI48" s="681"/>
      <c r="CJ48" s="681"/>
      <c r="CK48" s="681"/>
      <c r="CL48" s="681"/>
      <c r="CM48" s="681"/>
      <c r="CN48" s="681"/>
      <c r="CO48" s="681"/>
      <c r="CP48" s="681"/>
      <c r="CQ48" s="682"/>
      <c r="CR48" s="683" t="s">
        <v>174</v>
      </c>
      <c r="CS48" s="684"/>
      <c r="CT48" s="684"/>
      <c r="CU48" s="684"/>
      <c r="CV48" s="684"/>
      <c r="CW48" s="684"/>
      <c r="CX48" s="684"/>
      <c r="CY48" s="685"/>
      <c r="CZ48" s="688" t="s">
        <v>233</v>
      </c>
      <c r="DA48" s="689"/>
      <c r="DB48" s="689"/>
      <c r="DC48" s="701"/>
      <c r="DD48" s="692" t="s">
        <v>251</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15">
      <c r="CD49" s="724" t="s">
        <v>365</v>
      </c>
      <c r="CE49" s="725"/>
      <c r="CF49" s="725"/>
      <c r="CG49" s="725"/>
      <c r="CH49" s="725"/>
      <c r="CI49" s="725"/>
      <c r="CJ49" s="725"/>
      <c r="CK49" s="725"/>
      <c r="CL49" s="725"/>
      <c r="CM49" s="725"/>
      <c r="CN49" s="725"/>
      <c r="CO49" s="725"/>
      <c r="CP49" s="725"/>
      <c r="CQ49" s="726"/>
      <c r="CR49" s="768">
        <v>17607186</v>
      </c>
      <c r="CS49" s="754"/>
      <c r="CT49" s="754"/>
      <c r="CU49" s="754"/>
      <c r="CV49" s="754"/>
      <c r="CW49" s="754"/>
      <c r="CX49" s="754"/>
      <c r="CY49" s="785"/>
      <c r="CZ49" s="780">
        <v>100</v>
      </c>
      <c r="DA49" s="786"/>
      <c r="DB49" s="786"/>
      <c r="DC49" s="787"/>
      <c r="DD49" s="788">
        <v>11812875</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BcyAoTeYUHjaSjSnZKl9q9jvo4leOozs4BgtVAvh5Uq5mmYtKYUGL51XR/WA74LQQA+fH35/aGS4FPtfLZ0wkg==" saltValue="Tcy1J8DCazvz8NcmeQw59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366</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367</v>
      </c>
      <c r="DK2" s="831"/>
      <c r="DL2" s="831"/>
      <c r="DM2" s="831"/>
      <c r="DN2" s="831"/>
      <c r="DO2" s="832"/>
      <c r="DP2" s="250"/>
      <c r="DQ2" s="830" t="s">
        <v>368</v>
      </c>
      <c r="DR2" s="831"/>
      <c r="DS2" s="831"/>
      <c r="DT2" s="831"/>
      <c r="DU2" s="831"/>
      <c r="DV2" s="831"/>
      <c r="DW2" s="831"/>
      <c r="DX2" s="831"/>
      <c r="DY2" s="831"/>
      <c r="DZ2" s="832"/>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833" t="s">
        <v>369</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370</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824" t="s">
        <v>371</v>
      </c>
      <c r="B5" s="825"/>
      <c r="C5" s="825"/>
      <c r="D5" s="825"/>
      <c r="E5" s="825"/>
      <c r="F5" s="825"/>
      <c r="G5" s="825"/>
      <c r="H5" s="825"/>
      <c r="I5" s="825"/>
      <c r="J5" s="825"/>
      <c r="K5" s="825"/>
      <c r="L5" s="825"/>
      <c r="M5" s="825"/>
      <c r="N5" s="825"/>
      <c r="O5" s="825"/>
      <c r="P5" s="826"/>
      <c r="Q5" s="801" t="s">
        <v>372</v>
      </c>
      <c r="R5" s="802"/>
      <c r="S5" s="802"/>
      <c r="T5" s="802"/>
      <c r="U5" s="803"/>
      <c r="V5" s="801" t="s">
        <v>373</v>
      </c>
      <c r="W5" s="802"/>
      <c r="X5" s="802"/>
      <c r="Y5" s="802"/>
      <c r="Z5" s="803"/>
      <c r="AA5" s="801" t="s">
        <v>374</v>
      </c>
      <c r="AB5" s="802"/>
      <c r="AC5" s="802"/>
      <c r="AD5" s="802"/>
      <c r="AE5" s="802"/>
      <c r="AF5" s="834" t="s">
        <v>375</v>
      </c>
      <c r="AG5" s="802"/>
      <c r="AH5" s="802"/>
      <c r="AI5" s="802"/>
      <c r="AJ5" s="813"/>
      <c r="AK5" s="802" t="s">
        <v>376</v>
      </c>
      <c r="AL5" s="802"/>
      <c r="AM5" s="802"/>
      <c r="AN5" s="802"/>
      <c r="AO5" s="803"/>
      <c r="AP5" s="801" t="s">
        <v>377</v>
      </c>
      <c r="AQ5" s="802"/>
      <c r="AR5" s="802"/>
      <c r="AS5" s="802"/>
      <c r="AT5" s="803"/>
      <c r="AU5" s="801" t="s">
        <v>378</v>
      </c>
      <c r="AV5" s="802"/>
      <c r="AW5" s="802"/>
      <c r="AX5" s="802"/>
      <c r="AY5" s="813"/>
      <c r="AZ5" s="257"/>
      <c r="BA5" s="257"/>
      <c r="BB5" s="257"/>
      <c r="BC5" s="257"/>
      <c r="BD5" s="257"/>
      <c r="BE5" s="258"/>
      <c r="BF5" s="258"/>
      <c r="BG5" s="258"/>
      <c r="BH5" s="258"/>
      <c r="BI5" s="258"/>
      <c r="BJ5" s="258"/>
      <c r="BK5" s="258"/>
      <c r="BL5" s="258"/>
      <c r="BM5" s="258"/>
      <c r="BN5" s="258"/>
      <c r="BO5" s="258"/>
      <c r="BP5" s="258"/>
      <c r="BQ5" s="824" t="s">
        <v>379</v>
      </c>
      <c r="BR5" s="825"/>
      <c r="BS5" s="825"/>
      <c r="BT5" s="825"/>
      <c r="BU5" s="825"/>
      <c r="BV5" s="825"/>
      <c r="BW5" s="825"/>
      <c r="BX5" s="825"/>
      <c r="BY5" s="825"/>
      <c r="BZ5" s="825"/>
      <c r="CA5" s="825"/>
      <c r="CB5" s="825"/>
      <c r="CC5" s="825"/>
      <c r="CD5" s="825"/>
      <c r="CE5" s="825"/>
      <c r="CF5" s="825"/>
      <c r="CG5" s="826"/>
      <c r="CH5" s="801" t="s">
        <v>380</v>
      </c>
      <c r="CI5" s="802"/>
      <c r="CJ5" s="802"/>
      <c r="CK5" s="802"/>
      <c r="CL5" s="803"/>
      <c r="CM5" s="801" t="s">
        <v>381</v>
      </c>
      <c r="CN5" s="802"/>
      <c r="CO5" s="802"/>
      <c r="CP5" s="802"/>
      <c r="CQ5" s="803"/>
      <c r="CR5" s="801" t="s">
        <v>382</v>
      </c>
      <c r="CS5" s="802"/>
      <c r="CT5" s="802"/>
      <c r="CU5" s="802"/>
      <c r="CV5" s="803"/>
      <c r="CW5" s="801" t="s">
        <v>383</v>
      </c>
      <c r="CX5" s="802"/>
      <c r="CY5" s="802"/>
      <c r="CZ5" s="802"/>
      <c r="DA5" s="803"/>
      <c r="DB5" s="801" t="s">
        <v>384</v>
      </c>
      <c r="DC5" s="802"/>
      <c r="DD5" s="802"/>
      <c r="DE5" s="802"/>
      <c r="DF5" s="803"/>
      <c r="DG5" s="807" t="s">
        <v>385</v>
      </c>
      <c r="DH5" s="808"/>
      <c r="DI5" s="808"/>
      <c r="DJ5" s="808"/>
      <c r="DK5" s="809"/>
      <c r="DL5" s="807" t="s">
        <v>386</v>
      </c>
      <c r="DM5" s="808"/>
      <c r="DN5" s="808"/>
      <c r="DO5" s="808"/>
      <c r="DP5" s="809"/>
      <c r="DQ5" s="801" t="s">
        <v>387</v>
      </c>
      <c r="DR5" s="802"/>
      <c r="DS5" s="802"/>
      <c r="DT5" s="802"/>
      <c r="DU5" s="803"/>
      <c r="DV5" s="801" t="s">
        <v>378</v>
      </c>
      <c r="DW5" s="802"/>
      <c r="DX5" s="802"/>
      <c r="DY5" s="802"/>
      <c r="DZ5" s="813"/>
      <c r="EA5" s="255"/>
    </row>
    <row r="6" spans="1:131" s="256" customFormat="1" ht="26.25" customHeight="1" thickBot="1" x14ac:dyDescent="0.2">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15">
      <c r="A7" s="259">
        <v>1</v>
      </c>
      <c r="B7" s="815" t="s">
        <v>388</v>
      </c>
      <c r="C7" s="816"/>
      <c r="D7" s="816"/>
      <c r="E7" s="816"/>
      <c r="F7" s="816"/>
      <c r="G7" s="816"/>
      <c r="H7" s="816"/>
      <c r="I7" s="816"/>
      <c r="J7" s="816"/>
      <c r="K7" s="816"/>
      <c r="L7" s="816"/>
      <c r="M7" s="816"/>
      <c r="N7" s="816"/>
      <c r="O7" s="816"/>
      <c r="P7" s="817"/>
      <c r="Q7" s="818">
        <v>18136</v>
      </c>
      <c r="R7" s="819"/>
      <c r="S7" s="819"/>
      <c r="T7" s="819"/>
      <c r="U7" s="819"/>
      <c r="V7" s="819">
        <v>17598</v>
      </c>
      <c r="W7" s="819"/>
      <c r="X7" s="819"/>
      <c r="Y7" s="819"/>
      <c r="Z7" s="819"/>
      <c r="AA7" s="819">
        <v>538</v>
      </c>
      <c r="AB7" s="819"/>
      <c r="AC7" s="819"/>
      <c r="AD7" s="819"/>
      <c r="AE7" s="820"/>
      <c r="AF7" s="821">
        <v>494</v>
      </c>
      <c r="AG7" s="822"/>
      <c r="AH7" s="822"/>
      <c r="AI7" s="822"/>
      <c r="AJ7" s="823"/>
      <c r="AK7" s="858">
        <v>45</v>
      </c>
      <c r="AL7" s="859"/>
      <c r="AM7" s="859"/>
      <c r="AN7" s="859"/>
      <c r="AO7" s="859"/>
      <c r="AP7" s="859">
        <v>6294</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567</v>
      </c>
      <c r="BT7" s="863"/>
      <c r="BU7" s="863"/>
      <c r="BV7" s="863"/>
      <c r="BW7" s="863"/>
      <c r="BX7" s="863"/>
      <c r="BY7" s="863"/>
      <c r="BZ7" s="863"/>
      <c r="CA7" s="863"/>
      <c r="CB7" s="863"/>
      <c r="CC7" s="863"/>
      <c r="CD7" s="863"/>
      <c r="CE7" s="863"/>
      <c r="CF7" s="863"/>
      <c r="CG7" s="864"/>
      <c r="CH7" s="855" t="s">
        <v>566</v>
      </c>
      <c r="CI7" s="856"/>
      <c r="CJ7" s="856"/>
      <c r="CK7" s="856"/>
      <c r="CL7" s="857"/>
      <c r="CM7" s="855">
        <v>25</v>
      </c>
      <c r="CN7" s="856"/>
      <c r="CO7" s="856"/>
      <c r="CP7" s="856"/>
      <c r="CQ7" s="857"/>
      <c r="CR7" s="855">
        <v>10</v>
      </c>
      <c r="CS7" s="856"/>
      <c r="CT7" s="856"/>
      <c r="CU7" s="856"/>
      <c r="CV7" s="857"/>
      <c r="CW7" s="855" t="s">
        <v>579</v>
      </c>
      <c r="CX7" s="856"/>
      <c r="CY7" s="856"/>
      <c r="CZ7" s="856"/>
      <c r="DA7" s="857"/>
      <c r="DB7" s="855" t="s">
        <v>579</v>
      </c>
      <c r="DC7" s="856"/>
      <c r="DD7" s="856"/>
      <c r="DE7" s="856"/>
      <c r="DF7" s="857"/>
      <c r="DG7" s="855" t="s">
        <v>580</v>
      </c>
      <c r="DH7" s="856"/>
      <c r="DI7" s="856"/>
      <c r="DJ7" s="856"/>
      <c r="DK7" s="857"/>
      <c r="DL7" s="855" t="s">
        <v>581</v>
      </c>
      <c r="DM7" s="856"/>
      <c r="DN7" s="856"/>
      <c r="DO7" s="856"/>
      <c r="DP7" s="857"/>
      <c r="DQ7" s="855" t="s">
        <v>580</v>
      </c>
      <c r="DR7" s="856"/>
      <c r="DS7" s="856"/>
      <c r="DT7" s="856"/>
      <c r="DU7" s="857"/>
      <c r="DV7" s="836"/>
      <c r="DW7" s="837"/>
      <c r="DX7" s="837"/>
      <c r="DY7" s="837"/>
      <c r="DZ7" s="838"/>
      <c r="EA7" s="255"/>
    </row>
    <row r="8" spans="1:131" s="256" customFormat="1" ht="26.25" customHeight="1" x14ac:dyDescent="0.15">
      <c r="A8" s="262">
        <v>2</v>
      </c>
      <c r="B8" s="839" t="s">
        <v>389</v>
      </c>
      <c r="C8" s="840"/>
      <c r="D8" s="840"/>
      <c r="E8" s="840"/>
      <c r="F8" s="840"/>
      <c r="G8" s="840"/>
      <c r="H8" s="840"/>
      <c r="I8" s="840"/>
      <c r="J8" s="840"/>
      <c r="K8" s="840"/>
      <c r="L8" s="840"/>
      <c r="M8" s="840"/>
      <c r="N8" s="840"/>
      <c r="O8" s="840"/>
      <c r="P8" s="841"/>
      <c r="Q8" s="842">
        <v>29</v>
      </c>
      <c r="R8" s="843"/>
      <c r="S8" s="843"/>
      <c r="T8" s="843"/>
      <c r="U8" s="843"/>
      <c r="V8" s="843">
        <v>29</v>
      </c>
      <c r="W8" s="843"/>
      <c r="X8" s="843"/>
      <c r="Y8" s="843"/>
      <c r="Z8" s="843"/>
      <c r="AA8" s="843" t="s">
        <v>566</v>
      </c>
      <c r="AB8" s="843"/>
      <c r="AC8" s="843"/>
      <c r="AD8" s="843"/>
      <c r="AE8" s="844"/>
      <c r="AF8" s="845" t="s">
        <v>174</v>
      </c>
      <c r="AG8" s="846"/>
      <c r="AH8" s="846"/>
      <c r="AI8" s="846"/>
      <c r="AJ8" s="847"/>
      <c r="AK8" s="848">
        <v>3</v>
      </c>
      <c r="AL8" s="849"/>
      <c r="AM8" s="849"/>
      <c r="AN8" s="849"/>
      <c r="AO8" s="849"/>
      <c r="AP8" s="849" t="s">
        <v>566</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t="s">
        <v>568</v>
      </c>
      <c r="BT8" s="853"/>
      <c r="BU8" s="853"/>
      <c r="BV8" s="853"/>
      <c r="BW8" s="853"/>
      <c r="BX8" s="853"/>
      <c r="BY8" s="853"/>
      <c r="BZ8" s="853"/>
      <c r="CA8" s="853"/>
      <c r="CB8" s="853"/>
      <c r="CC8" s="853"/>
      <c r="CD8" s="853"/>
      <c r="CE8" s="853"/>
      <c r="CF8" s="853"/>
      <c r="CG8" s="854"/>
      <c r="CH8" s="865" t="s">
        <v>566</v>
      </c>
      <c r="CI8" s="866"/>
      <c r="CJ8" s="866"/>
      <c r="CK8" s="866"/>
      <c r="CL8" s="867"/>
      <c r="CM8" s="865">
        <v>226</v>
      </c>
      <c r="CN8" s="866"/>
      <c r="CO8" s="866"/>
      <c r="CP8" s="866"/>
      <c r="CQ8" s="867"/>
      <c r="CR8" s="865">
        <v>216</v>
      </c>
      <c r="CS8" s="866"/>
      <c r="CT8" s="866"/>
      <c r="CU8" s="866"/>
      <c r="CV8" s="867"/>
      <c r="CW8" s="865" t="s">
        <v>581</v>
      </c>
      <c r="CX8" s="866"/>
      <c r="CY8" s="866"/>
      <c r="CZ8" s="866"/>
      <c r="DA8" s="867"/>
      <c r="DB8" s="865" t="s">
        <v>581</v>
      </c>
      <c r="DC8" s="866"/>
      <c r="DD8" s="866"/>
      <c r="DE8" s="866"/>
      <c r="DF8" s="867"/>
      <c r="DG8" s="865" t="s">
        <v>581</v>
      </c>
      <c r="DH8" s="866"/>
      <c r="DI8" s="866"/>
      <c r="DJ8" s="866"/>
      <c r="DK8" s="867"/>
      <c r="DL8" s="865" t="s">
        <v>582</v>
      </c>
      <c r="DM8" s="866"/>
      <c r="DN8" s="866"/>
      <c r="DO8" s="866"/>
      <c r="DP8" s="867"/>
      <c r="DQ8" s="865" t="s">
        <v>580</v>
      </c>
      <c r="DR8" s="866"/>
      <c r="DS8" s="866"/>
      <c r="DT8" s="866"/>
      <c r="DU8" s="867"/>
      <c r="DV8" s="868"/>
      <c r="DW8" s="869"/>
      <c r="DX8" s="869"/>
      <c r="DY8" s="869"/>
      <c r="DZ8" s="870"/>
      <c r="EA8" s="255"/>
    </row>
    <row r="9" spans="1:131" s="256" customFormat="1" ht="26.25" customHeight="1" x14ac:dyDescent="0.15">
      <c r="A9" s="262">
        <v>3</v>
      </c>
      <c r="B9" s="839"/>
      <c r="C9" s="840"/>
      <c r="D9" s="840"/>
      <c r="E9" s="840"/>
      <c r="F9" s="840"/>
      <c r="G9" s="840"/>
      <c r="H9" s="840"/>
      <c r="I9" s="840"/>
      <c r="J9" s="840"/>
      <c r="K9" s="840"/>
      <c r="L9" s="840"/>
      <c r="M9" s="840"/>
      <c r="N9" s="840"/>
      <c r="O9" s="840"/>
      <c r="P9" s="841"/>
      <c r="Q9" s="842"/>
      <c r="R9" s="843"/>
      <c r="S9" s="843"/>
      <c r="T9" s="843"/>
      <c r="U9" s="843"/>
      <c r="V9" s="843"/>
      <c r="W9" s="843"/>
      <c r="X9" s="843"/>
      <c r="Y9" s="843"/>
      <c r="Z9" s="843"/>
      <c r="AA9" s="843"/>
      <c r="AB9" s="843"/>
      <c r="AC9" s="843"/>
      <c r="AD9" s="843"/>
      <c r="AE9" s="844"/>
      <c r="AF9" s="845"/>
      <c r="AG9" s="846"/>
      <c r="AH9" s="846"/>
      <c r="AI9" s="846"/>
      <c r="AJ9" s="847"/>
      <c r="AK9" s="848"/>
      <c r="AL9" s="849"/>
      <c r="AM9" s="849"/>
      <c r="AN9" s="849"/>
      <c r="AO9" s="849"/>
      <c r="AP9" s="849"/>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15">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15">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15">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15">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15">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15">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15">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15">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15">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15">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15">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15">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390</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
      <c r="A23" s="265" t="s">
        <v>391</v>
      </c>
      <c r="B23" s="874" t="s">
        <v>392</v>
      </c>
      <c r="C23" s="875"/>
      <c r="D23" s="875"/>
      <c r="E23" s="875"/>
      <c r="F23" s="875"/>
      <c r="G23" s="875"/>
      <c r="H23" s="875"/>
      <c r="I23" s="875"/>
      <c r="J23" s="875"/>
      <c r="K23" s="875"/>
      <c r="L23" s="875"/>
      <c r="M23" s="875"/>
      <c r="N23" s="875"/>
      <c r="O23" s="875"/>
      <c r="P23" s="876"/>
      <c r="Q23" s="877">
        <v>18152</v>
      </c>
      <c r="R23" s="878"/>
      <c r="S23" s="878"/>
      <c r="T23" s="878"/>
      <c r="U23" s="878"/>
      <c r="V23" s="878">
        <v>17614</v>
      </c>
      <c r="W23" s="878"/>
      <c r="X23" s="878"/>
      <c r="Y23" s="878"/>
      <c r="Z23" s="878"/>
      <c r="AA23" s="878">
        <v>538</v>
      </c>
      <c r="AB23" s="878"/>
      <c r="AC23" s="878"/>
      <c r="AD23" s="878"/>
      <c r="AE23" s="879"/>
      <c r="AF23" s="880">
        <v>494</v>
      </c>
      <c r="AG23" s="878"/>
      <c r="AH23" s="878"/>
      <c r="AI23" s="878"/>
      <c r="AJ23" s="881"/>
      <c r="AK23" s="882"/>
      <c r="AL23" s="883"/>
      <c r="AM23" s="883"/>
      <c r="AN23" s="883"/>
      <c r="AO23" s="883"/>
      <c r="AP23" s="878">
        <v>6294</v>
      </c>
      <c r="AQ23" s="878"/>
      <c r="AR23" s="878"/>
      <c r="AS23" s="878"/>
      <c r="AT23" s="878"/>
      <c r="AU23" s="884"/>
      <c r="AV23" s="884"/>
      <c r="AW23" s="884"/>
      <c r="AX23" s="884"/>
      <c r="AY23" s="885"/>
      <c r="AZ23" s="893" t="s">
        <v>174</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15">
      <c r="A24" s="892" t="s">
        <v>393</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
      <c r="A25" s="833" t="s">
        <v>394</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15">
      <c r="A26" s="824" t="s">
        <v>371</v>
      </c>
      <c r="B26" s="825"/>
      <c r="C26" s="825"/>
      <c r="D26" s="825"/>
      <c r="E26" s="825"/>
      <c r="F26" s="825"/>
      <c r="G26" s="825"/>
      <c r="H26" s="825"/>
      <c r="I26" s="825"/>
      <c r="J26" s="825"/>
      <c r="K26" s="825"/>
      <c r="L26" s="825"/>
      <c r="M26" s="825"/>
      <c r="N26" s="825"/>
      <c r="O26" s="825"/>
      <c r="P26" s="826"/>
      <c r="Q26" s="801" t="s">
        <v>395</v>
      </c>
      <c r="R26" s="802"/>
      <c r="S26" s="802"/>
      <c r="T26" s="802"/>
      <c r="U26" s="803"/>
      <c r="V26" s="801" t="s">
        <v>396</v>
      </c>
      <c r="W26" s="802"/>
      <c r="X26" s="802"/>
      <c r="Y26" s="802"/>
      <c r="Z26" s="803"/>
      <c r="AA26" s="801" t="s">
        <v>397</v>
      </c>
      <c r="AB26" s="802"/>
      <c r="AC26" s="802"/>
      <c r="AD26" s="802"/>
      <c r="AE26" s="802"/>
      <c r="AF26" s="896" t="s">
        <v>398</v>
      </c>
      <c r="AG26" s="897"/>
      <c r="AH26" s="897"/>
      <c r="AI26" s="897"/>
      <c r="AJ26" s="898"/>
      <c r="AK26" s="802" t="s">
        <v>399</v>
      </c>
      <c r="AL26" s="802"/>
      <c r="AM26" s="802"/>
      <c r="AN26" s="802"/>
      <c r="AO26" s="803"/>
      <c r="AP26" s="801" t="s">
        <v>400</v>
      </c>
      <c r="AQ26" s="802"/>
      <c r="AR26" s="802"/>
      <c r="AS26" s="802"/>
      <c r="AT26" s="803"/>
      <c r="AU26" s="801" t="s">
        <v>401</v>
      </c>
      <c r="AV26" s="802"/>
      <c r="AW26" s="802"/>
      <c r="AX26" s="802"/>
      <c r="AY26" s="803"/>
      <c r="AZ26" s="801" t="s">
        <v>402</v>
      </c>
      <c r="BA26" s="802"/>
      <c r="BB26" s="802"/>
      <c r="BC26" s="802"/>
      <c r="BD26" s="803"/>
      <c r="BE26" s="801" t="s">
        <v>378</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15">
      <c r="A28" s="267">
        <v>1</v>
      </c>
      <c r="B28" s="815" t="s">
        <v>403</v>
      </c>
      <c r="C28" s="816"/>
      <c r="D28" s="816"/>
      <c r="E28" s="816"/>
      <c r="F28" s="816"/>
      <c r="G28" s="816"/>
      <c r="H28" s="816"/>
      <c r="I28" s="816"/>
      <c r="J28" s="816"/>
      <c r="K28" s="816"/>
      <c r="L28" s="816"/>
      <c r="M28" s="816"/>
      <c r="N28" s="816"/>
      <c r="O28" s="816"/>
      <c r="P28" s="817"/>
      <c r="Q28" s="906">
        <v>5630</v>
      </c>
      <c r="R28" s="907"/>
      <c r="S28" s="907"/>
      <c r="T28" s="907"/>
      <c r="U28" s="907"/>
      <c r="V28" s="907">
        <v>5605</v>
      </c>
      <c r="W28" s="907"/>
      <c r="X28" s="907"/>
      <c r="Y28" s="907"/>
      <c r="Z28" s="907"/>
      <c r="AA28" s="907">
        <v>26</v>
      </c>
      <c r="AB28" s="907"/>
      <c r="AC28" s="907"/>
      <c r="AD28" s="907"/>
      <c r="AE28" s="908"/>
      <c r="AF28" s="909">
        <v>26</v>
      </c>
      <c r="AG28" s="907"/>
      <c r="AH28" s="907"/>
      <c r="AI28" s="907"/>
      <c r="AJ28" s="910"/>
      <c r="AK28" s="911">
        <v>398</v>
      </c>
      <c r="AL28" s="902"/>
      <c r="AM28" s="902"/>
      <c r="AN28" s="902"/>
      <c r="AO28" s="902"/>
      <c r="AP28" s="902" t="s">
        <v>566</v>
      </c>
      <c r="AQ28" s="902"/>
      <c r="AR28" s="902"/>
      <c r="AS28" s="902"/>
      <c r="AT28" s="902"/>
      <c r="AU28" s="902" t="s">
        <v>566</v>
      </c>
      <c r="AV28" s="902"/>
      <c r="AW28" s="902"/>
      <c r="AX28" s="902"/>
      <c r="AY28" s="902"/>
      <c r="AZ28" s="903" t="s">
        <v>566</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15">
      <c r="A29" s="267">
        <v>2</v>
      </c>
      <c r="B29" s="839" t="s">
        <v>404</v>
      </c>
      <c r="C29" s="840"/>
      <c r="D29" s="840"/>
      <c r="E29" s="840"/>
      <c r="F29" s="840"/>
      <c r="G29" s="840"/>
      <c r="H29" s="840"/>
      <c r="I29" s="840"/>
      <c r="J29" s="840"/>
      <c r="K29" s="840"/>
      <c r="L29" s="840"/>
      <c r="M29" s="840"/>
      <c r="N29" s="840"/>
      <c r="O29" s="840"/>
      <c r="P29" s="841"/>
      <c r="Q29" s="842">
        <v>3292</v>
      </c>
      <c r="R29" s="843"/>
      <c r="S29" s="843"/>
      <c r="T29" s="843"/>
      <c r="U29" s="843"/>
      <c r="V29" s="843">
        <v>3250</v>
      </c>
      <c r="W29" s="843"/>
      <c r="X29" s="843"/>
      <c r="Y29" s="843"/>
      <c r="Z29" s="843"/>
      <c r="AA29" s="843">
        <v>42</v>
      </c>
      <c r="AB29" s="843"/>
      <c r="AC29" s="843"/>
      <c r="AD29" s="843"/>
      <c r="AE29" s="844"/>
      <c r="AF29" s="845">
        <v>42</v>
      </c>
      <c r="AG29" s="846"/>
      <c r="AH29" s="846"/>
      <c r="AI29" s="846"/>
      <c r="AJ29" s="847"/>
      <c r="AK29" s="914">
        <v>483</v>
      </c>
      <c r="AL29" s="915"/>
      <c r="AM29" s="915"/>
      <c r="AN29" s="915"/>
      <c r="AO29" s="915"/>
      <c r="AP29" s="915" t="s">
        <v>566</v>
      </c>
      <c r="AQ29" s="915"/>
      <c r="AR29" s="915"/>
      <c r="AS29" s="915"/>
      <c r="AT29" s="915"/>
      <c r="AU29" s="915" t="s">
        <v>566</v>
      </c>
      <c r="AV29" s="915"/>
      <c r="AW29" s="915"/>
      <c r="AX29" s="915"/>
      <c r="AY29" s="915"/>
      <c r="AZ29" s="916" t="s">
        <v>566</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15">
      <c r="A30" s="267">
        <v>3</v>
      </c>
      <c r="B30" s="839" t="s">
        <v>405</v>
      </c>
      <c r="C30" s="840"/>
      <c r="D30" s="840"/>
      <c r="E30" s="840"/>
      <c r="F30" s="840"/>
      <c r="G30" s="840"/>
      <c r="H30" s="840"/>
      <c r="I30" s="840"/>
      <c r="J30" s="840"/>
      <c r="K30" s="840"/>
      <c r="L30" s="840"/>
      <c r="M30" s="840"/>
      <c r="N30" s="840"/>
      <c r="O30" s="840"/>
      <c r="P30" s="841"/>
      <c r="Q30" s="842">
        <v>909</v>
      </c>
      <c r="R30" s="843"/>
      <c r="S30" s="843"/>
      <c r="T30" s="843"/>
      <c r="U30" s="843"/>
      <c r="V30" s="843">
        <v>895</v>
      </c>
      <c r="W30" s="843"/>
      <c r="X30" s="843"/>
      <c r="Y30" s="843"/>
      <c r="Z30" s="843"/>
      <c r="AA30" s="843">
        <v>14</v>
      </c>
      <c r="AB30" s="843"/>
      <c r="AC30" s="843"/>
      <c r="AD30" s="843"/>
      <c r="AE30" s="844"/>
      <c r="AF30" s="845">
        <v>14</v>
      </c>
      <c r="AG30" s="846"/>
      <c r="AH30" s="846"/>
      <c r="AI30" s="846"/>
      <c r="AJ30" s="847"/>
      <c r="AK30" s="914">
        <v>519</v>
      </c>
      <c r="AL30" s="915"/>
      <c r="AM30" s="915"/>
      <c r="AN30" s="915"/>
      <c r="AO30" s="915"/>
      <c r="AP30" s="915" t="s">
        <v>566</v>
      </c>
      <c r="AQ30" s="915"/>
      <c r="AR30" s="915"/>
      <c r="AS30" s="915"/>
      <c r="AT30" s="915"/>
      <c r="AU30" s="915" t="s">
        <v>566</v>
      </c>
      <c r="AV30" s="915"/>
      <c r="AW30" s="915"/>
      <c r="AX30" s="915"/>
      <c r="AY30" s="915"/>
      <c r="AZ30" s="916" t="s">
        <v>566</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15">
      <c r="A31" s="267">
        <v>4</v>
      </c>
      <c r="B31" s="839" t="s">
        <v>406</v>
      </c>
      <c r="C31" s="840"/>
      <c r="D31" s="840"/>
      <c r="E31" s="840"/>
      <c r="F31" s="840"/>
      <c r="G31" s="840"/>
      <c r="H31" s="840"/>
      <c r="I31" s="840"/>
      <c r="J31" s="840"/>
      <c r="K31" s="840"/>
      <c r="L31" s="840"/>
      <c r="M31" s="840"/>
      <c r="N31" s="840"/>
      <c r="O31" s="840"/>
      <c r="P31" s="841"/>
      <c r="Q31" s="842">
        <v>930</v>
      </c>
      <c r="R31" s="843"/>
      <c r="S31" s="843"/>
      <c r="T31" s="843"/>
      <c r="U31" s="843"/>
      <c r="V31" s="843">
        <v>776</v>
      </c>
      <c r="W31" s="843"/>
      <c r="X31" s="843"/>
      <c r="Y31" s="843"/>
      <c r="Z31" s="843"/>
      <c r="AA31" s="843">
        <v>154</v>
      </c>
      <c r="AB31" s="843"/>
      <c r="AC31" s="843"/>
      <c r="AD31" s="843"/>
      <c r="AE31" s="844"/>
      <c r="AF31" s="845">
        <v>2596</v>
      </c>
      <c r="AG31" s="846"/>
      <c r="AH31" s="846"/>
      <c r="AI31" s="846"/>
      <c r="AJ31" s="847"/>
      <c r="AK31" s="914">
        <v>3</v>
      </c>
      <c r="AL31" s="915"/>
      <c r="AM31" s="915"/>
      <c r="AN31" s="915"/>
      <c r="AO31" s="915"/>
      <c r="AP31" s="915">
        <v>295</v>
      </c>
      <c r="AQ31" s="915"/>
      <c r="AR31" s="915"/>
      <c r="AS31" s="915"/>
      <c r="AT31" s="915"/>
      <c r="AU31" s="915">
        <v>3</v>
      </c>
      <c r="AV31" s="915"/>
      <c r="AW31" s="915"/>
      <c r="AX31" s="915"/>
      <c r="AY31" s="915"/>
      <c r="AZ31" s="916" t="s">
        <v>566</v>
      </c>
      <c r="BA31" s="916"/>
      <c r="BB31" s="916"/>
      <c r="BC31" s="916"/>
      <c r="BD31" s="916"/>
      <c r="BE31" s="912" t="s">
        <v>407</v>
      </c>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15">
      <c r="A32" s="267">
        <v>5</v>
      </c>
      <c r="B32" s="839" t="s">
        <v>408</v>
      </c>
      <c r="C32" s="840"/>
      <c r="D32" s="840"/>
      <c r="E32" s="840"/>
      <c r="F32" s="840"/>
      <c r="G32" s="840"/>
      <c r="H32" s="840"/>
      <c r="I32" s="840"/>
      <c r="J32" s="840"/>
      <c r="K32" s="840"/>
      <c r="L32" s="840"/>
      <c r="M32" s="840"/>
      <c r="N32" s="840"/>
      <c r="O32" s="840"/>
      <c r="P32" s="841"/>
      <c r="Q32" s="842">
        <v>2773</v>
      </c>
      <c r="R32" s="843"/>
      <c r="S32" s="843"/>
      <c r="T32" s="843"/>
      <c r="U32" s="843"/>
      <c r="V32" s="843">
        <v>2651</v>
      </c>
      <c r="W32" s="843"/>
      <c r="X32" s="843"/>
      <c r="Y32" s="843"/>
      <c r="Z32" s="843"/>
      <c r="AA32" s="843">
        <v>122</v>
      </c>
      <c r="AB32" s="843"/>
      <c r="AC32" s="843"/>
      <c r="AD32" s="843"/>
      <c r="AE32" s="844"/>
      <c r="AF32" s="845">
        <v>40</v>
      </c>
      <c r="AG32" s="846"/>
      <c r="AH32" s="846"/>
      <c r="AI32" s="846"/>
      <c r="AJ32" s="847"/>
      <c r="AK32" s="914">
        <v>747</v>
      </c>
      <c r="AL32" s="915"/>
      <c r="AM32" s="915"/>
      <c r="AN32" s="915"/>
      <c r="AO32" s="915"/>
      <c r="AP32" s="915">
        <v>12047</v>
      </c>
      <c r="AQ32" s="915"/>
      <c r="AR32" s="915"/>
      <c r="AS32" s="915"/>
      <c r="AT32" s="915"/>
      <c r="AU32" s="915">
        <v>12047</v>
      </c>
      <c r="AV32" s="915"/>
      <c r="AW32" s="915"/>
      <c r="AX32" s="915"/>
      <c r="AY32" s="915"/>
      <c r="AZ32" s="916" t="s">
        <v>566</v>
      </c>
      <c r="BA32" s="916"/>
      <c r="BB32" s="916"/>
      <c r="BC32" s="916"/>
      <c r="BD32" s="916"/>
      <c r="BE32" s="912" t="s">
        <v>409</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15">
      <c r="A33" s="267">
        <v>6</v>
      </c>
      <c r="B33" s="839"/>
      <c r="C33" s="840"/>
      <c r="D33" s="840"/>
      <c r="E33" s="840"/>
      <c r="F33" s="840"/>
      <c r="G33" s="840"/>
      <c r="H33" s="840"/>
      <c r="I33" s="840"/>
      <c r="J33" s="840"/>
      <c r="K33" s="840"/>
      <c r="L33" s="840"/>
      <c r="M33" s="840"/>
      <c r="N33" s="840"/>
      <c r="O33" s="840"/>
      <c r="P33" s="841"/>
      <c r="Q33" s="842"/>
      <c r="R33" s="843"/>
      <c r="S33" s="843"/>
      <c r="T33" s="843"/>
      <c r="U33" s="843"/>
      <c r="V33" s="843"/>
      <c r="W33" s="843"/>
      <c r="X33" s="843"/>
      <c r="Y33" s="843"/>
      <c r="Z33" s="843"/>
      <c r="AA33" s="843"/>
      <c r="AB33" s="843"/>
      <c r="AC33" s="843"/>
      <c r="AD33" s="843"/>
      <c r="AE33" s="844"/>
      <c r="AF33" s="845"/>
      <c r="AG33" s="846"/>
      <c r="AH33" s="846"/>
      <c r="AI33" s="846"/>
      <c r="AJ33" s="847"/>
      <c r="AK33" s="914"/>
      <c r="AL33" s="915"/>
      <c r="AM33" s="915"/>
      <c r="AN33" s="915"/>
      <c r="AO33" s="915"/>
      <c r="AP33" s="915"/>
      <c r="AQ33" s="915"/>
      <c r="AR33" s="915"/>
      <c r="AS33" s="915"/>
      <c r="AT33" s="915"/>
      <c r="AU33" s="915"/>
      <c r="AV33" s="915"/>
      <c r="AW33" s="915"/>
      <c r="AX33" s="915"/>
      <c r="AY33" s="915"/>
      <c r="AZ33" s="916"/>
      <c r="BA33" s="916"/>
      <c r="BB33" s="916"/>
      <c r="BC33" s="916"/>
      <c r="BD33" s="916"/>
      <c r="BE33" s="912"/>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15">
      <c r="A34" s="267">
        <v>7</v>
      </c>
      <c r="B34" s="839"/>
      <c r="C34" s="840"/>
      <c r="D34" s="840"/>
      <c r="E34" s="840"/>
      <c r="F34" s="840"/>
      <c r="G34" s="840"/>
      <c r="H34" s="840"/>
      <c r="I34" s="840"/>
      <c r="J34" s="840"/>
      <c r="K34" s="840"/>
      <c r="L34" s="840"/>
      <c r="M34" s="840"/>
      <c r="N34" s="840"/>
      <c r="O34" s="840"/>
      <c r="P34" s="841"/>
      <c r="Q34" s="842"/>
      <c r="R34" s="843"/>
      <c r="S34" s="843"/>
      <c r="T34" s="843"/>
      <c r="U34" s="843"/>
      <c r="V34" s="843"/>
      <c r="W34" s="843"/>
      <c r="X34" s="843"/>
      <c r="Y34" s="843"/>
      <c r="Z34" s="843"/>
      <c r="AA34" s="843"/>
      <c r="AB34" s="843"/>
      <c r="AC34" s="843"/>
      <c r="AD34" s="843"/>
      <c r="AE34" s="844"/>
      <c r="AF34" s="845"/>
      <c r="AG34" s="846"/>
      <c r="AH34" s="846"/>
      <c r="AI34" s="846"/>
      <c r="AJ34" s="847"/>
      <c r="AK34" s="914"/>
      <c r="AL34" s="915"/>
      <c r="AM34" s="915"/>
      <c r="AN34" s="915"/>
      <c r="AO34" s="915"/>
      <c r="AP34" s="915"/>
      <c r="AQ34" s="915"/>
      <c r="AR34" s="915"/>
      <c r="AS34" s="915"/>
      <c r="AT34" s="915"/>
      <c r="AU34" s="915"/>
      <c r="AV34" s="915"/>
      <c r="AW34" s="915"/>
      <c r="AX34" s="915"/>
      <c r="AY34" s="915"/>
      <c r="AZ34" s="916"/>
      <c r="BA34" s="916"/>
      <c r="BB34" s="916"/>
      <c r="BC34" s="916"/>
      <c r="BD34" s="916"/>
      <c r="BE34" s="912"/>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15">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15">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15">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15">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15">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15">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15">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15">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15">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15">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15">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15">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15">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15">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15">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15">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15">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15">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15">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15">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15">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15">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15">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15">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15">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15">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15">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410</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
      <c r="A63" s="265" t="s">
        <v>391</v>
      </c>
      <c r="B63" s="874" t="s">
        <v>411</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2716</v>
      </c>
      <c r="AG63" s="926"/>
      <c r="AH63" s="926"/>
      <c r="AI63" s="926"/>
      <c r="AJ63" s="927"/>
      <c r="AK63" s="928"/>
      <c r="AL63" s="923"/>
      <c r="AM63" s="923"/>
      <c r="AN63" s="923"/>
      <c r="AO63" s="923"/>
      <c r="AP63" s="926">
        <v>12342</v>
      </c>
      <c r="AQ63" s="926"/>
      <c r="AR63" s="926"/>
      <c r="AS63" s="926"/>
      <c r="AT63" s="926"/>
      <c r="AU63" s="926">
        <v>12050</v>
      </c>
      <c r="AV63" s="926"/>
      <c r="AW63" s="926"/>
      <c r="AX63" s="926"/>
      <c r="AY63" s="926"/>
      <c r="AZ63" s="930"/>
      <c r="BA63" s="930"/>
      <c r="BB63" s="930"/>
      <c r="BC63" s="930"/>
      <c r="BD63" s="930"/>
      <c r="BE63" s="931"/>
      <c r="BF63" s="931"/>
      <c r="BG63" s="931"/>
      <c r="BH63" s="931"/>
      <c r="BI63" s="932"/>
      <c r="BJ63" s="933" t="s">
        <v>174</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
      <c r="A65" s="253" t="s">
        <v>412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15">
      <c r="A66" s="824" t="s">
        <v>413</v>
      </c>
      <c r="B66" s="825"/>
      <c r="C66" s="825"/>
      <c r="D66" s="825"/>
      <c r="E66" s="825"/>
      <c r="F66" s="825"/>
      <c r="G66" s="825"/>
      <c r="H66" s="825"/>
      <c r="I66" s="825"/>
      <c r="J66" s="825"/>
      <c r="K66" s="825"/>
      <c r="L66" s="825"/>
      <c r="M66" s="825"/>
      <c r="N66" s="825"/>
      <c r="O66" s="825"/>
      <c r="P66" s="826"/>
      <c r="Q66" s="801" t="s">
        <v>395</v>
      </c>
      <c r="R66" s="802"/>
      <c r="S66" s="802"/>
      <c r="T66" s="802"/>
      <c r="U66" s="803"/>
      <c r="V66" s="801" t="s">
        <v>414</v>
      </c>
      <c r="W66" s="802"/>
      <c r="X66" s="802"/>
      <c r="Y66" s="802"/>
      <c r="Z66" s="803"/>
      <c r="AA66" s="801" t="s">
        <v>397</v>
      </c>
      <c r="AB66" s="802"/>
      <c r="AC66" s="802"/>
      <c r="AD66" s="802"/>
      <c r="AE66" s="803"/>
      <c r="AF66" s="936" t="s">
        <v>398</v>
      </c>
      <c r="AG66" s="897"/>
      <c r="AH66" s="897"/>
      <c r="AI66" s="897"/>
      <c r="AJ66" s="937"/>
      <c r="AK66" s="801" t="s">
        <v>399</v>
      </c>
      <c r="AL66" s="825"/>
      <c r="AM66" s="825"/>
      <c r="AN66" s="825"/>
      <c r="AO66" s="826"/>
      <c r="AP66" s="801" t="s">
        <v>400</v>
      </c>
      <c r="AQ66" s="802"/>
      <c r="AR66" s="802"/>
      <c r="AS66" s="802"/>
      <c r="AT66" s="803"/>
      <c r="AU66" s="801" t="s">
        <v>415</v>
      </c>
      <c r="AV66" s="802"/>
      <c r="AW66" s="802"/>
      <c r="AX66" s="802"/>
      <c r="AY66" s="803"/>
      <c r="AZ66" s="801" t="s">
        <v>378</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15">
      <c r="A68" s="259">
        <v>1</v>
      </c>
      <c r="B68" s="953" t="s">
        <v>569</v>
      </c>
      <c r="C68" s="954"/>
      <c r="D68" s="954"/>
      <c r="E68" s="954"/>
      <c r="F68" s="954"/>
      <c r="G68" s="954"/>
      <c r="H68" s="954"/>
      <c r="I68" s="954"/>
      <c r="J68" s="954"/>
      <c r="K68" s="954"/>
      <c r="L68" s="954"/>
      <c r="M68" s="954"/>
      <c r="N68" s="954"/>
      <c r="O68" s="954"/>
      <c r="P68" s="955"/>
      <c r="Q68" s="956">
        <v>7737</v>
      </c>
      <c r="R68" s="950"/>
      <c r="S68" s="950"/>
      <c r="T68" s="950"/>
      <c r="U68" s="950"/>
      <c r="V68" s="950">
        <v>7828</v>
      </c>
      <c r="W68" s="950"/>
      <c r="X68" s="950"/>
      <c r="Y68" s="950"/>
      <c r="Z68" s="950"/>
      <c r="AA68" s="950">
        <v>-92</v>
      </c>
      <c r="AB68" s="950"/>
      <c r="AC68" s="950"/>
      <c r="AD68" s="950"/>
      <c r="AE68" s="950"/>
      <c r="AF68" s="950">
        <v>1694</v>
      </c>
      <c r="AG68" s="950"/>
      <c r="AH68" s="950"/>
      <c r="AI68" s="950"/>
      <c r="AJ68" s="950"/>
      <c r="AK68" s="950" t="s">
        <v>566</v>
      </c>
      <c r="AL68" s="950"/>
      <c r="AM68" s="950"/>
      <c r="AN68" s="950"/>
      <c r="AO68" s="950"/>
      <c r="AP68" s="950">
        <v>6298</v>
      </c>
      <c r="AQ68" s="950"/>
      <c r="AR68" s="950"/>
      <c r="AS68" s="950"/>
      <c r="AT68" s="950"/>
      <c r="AU68" s="950">
        <v>1379</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15">
      <c r="A69" s="262">
        <v>2</v>
      </c>
      <c r="B69" s="957" t="s">
        <v>570</v>
      </c>
      <c r="C69" s="958"/>
      <c r="D69" s="958"/>
      <c r="E69" s="958"/>
      <c r="F69" s="958"/>
      <c r="G69" s="958"/>
      <c r="H69" s="958"/>
      <c r="I69" s="958"/>
      <c r="J69" s="958"/>
      <c r="K69" s="958"/>
      <c r="L69" s="958"/>
      <c r="M69" s="958"/>
      <c r="N69" s="958"/>
      <c r="O69" s="958"/>
      <c r="P69" s="959"/>
      <c r="Q69" s="960">
        <v>8036</v>
      </c>
      <c r="R69" s="915"/>
      <c r="S69" s="915"/>
      <c r="T69" s="915"/>
      <c r="U69" s="915"/>
      <c r="V69" s="915">
        <v>6850</v>
      </c>
      <c r="W69" s="915"/>
      <c r="X69" s="915"/>
      <c r="Y69" s="915"/>
      <c r="Z69" s="915"/>
      <c r="AA69" s="915">
        <v>1185</v>
      </c>
      <c r="AB69" s="915"/>
      <c r="AC69" s="915"/>
      <c r="AD69" s="915"/>
      <c r="AE69" s="915"/>
      <c r="AF69" s="915">
        <v>1185</v>
      </c>
      <c r="AG69" s="915"/>
      <c r="AH69" s="915"/>
      <c r="AI69" s="915"/>
      <c r="AJ69" s="915"/>
      <c r="AK69" s="915">
        <v>16</v>
      </c>
      <c r="AL69" s="915"/>
      <c r="AM69" s="915"/>
      <c r="AN69" s="915"/>
      <c r="AO69" s="915"/>
      <c r="AP69" s="915" t="s">
        <v>566</v>
      </c>
      <c r="AQ69" s="915"/>
      <c r="AR69" s="915"/>
      <c r="AS69" s="915"/>
      <c r="AT69" s="915"/>
      <c r="AU69" s="915" t="s">
        <v>566</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15">
      <c r="A70" s="262">
        <v>3</v>
      </c>
      <c r="B70" s="957" t="s">
        <v>571</v>
      </c>
      <c r="C70" s="958"/>
      <c r="D70" s="958"/>
      <c r="E70" s="958"/>
      <c r="F70" s="958"/>
      <c r="G70" s="958"/>
      <c r="H70" s="958"/>
      <c r="I70" s="958"/>
      <c r="J70" s="958"/>
      <c r="K70" s="958"/>
      <c r="L70" s="958"/>
      <c r="M70" s="958"/>
      <c r="N70" s="958"/>
      <c r="O70" s="958"/>
      <c r="P70" s="959"/>
      <c r="Q70" s="960">
        <v>98</v>
      </c>
      <c r="R70" s="915"/>
      <c r="S70" s="915"/>
      <c r="T70" s="915"/>
      <c r="U70" s="915"/>
      <c r="V70" s="915">
        <v>97</v>
      </c>
      <c r="W70" s="915"/>
      <c r="X70" s="915"/>
      <c r="Y70" s="915"/>
      <c r="Z70" s="915"/>
      <c r="AA70" s="915">
        <v>1</v>
      </c>
      <c r="AB70" s="915"/>
      <c r="AC70" s="915"/>
      <c r="AD70" s="915"/>
      <c r="AE70" s="915"/>
      <c r="AF70" s="915">
        <v>1</v>
      </c>
      <c r="AG70" s="915"/>
      <c r="AH70" s="915"/>
      <c r="AI70" s="915"/>
      <c r="AJ70" s="915"/>
      <c r="AK70" s="915" t="s">
        <v>566</v>
      </c>
      <c r="AL70" s="915"/>
      <c r="AM70" s="915"/>
      <c r="AN70" s="915"/>
      <c r="AO70" s="915"/>
      <c r="AP70" s="915" t="s">
        <v>566</v>
      </c>
      <c r="AQ70" s="915"/>
      <c r="AR70" s="915"/>
      <c r="AS70" s="915"/>
      <c r="AT70" s="915"/>
      <c r="AU70" s="915" t="s">
        <v>566</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15">
      <c r="A71" s="262">
        <v>4</v>
      </c>
      <c r="B71" s="957" t="s">
        <v>572</v>
      </c>
      <c r="C71" s="958"/>
      <c r="D71" s="958"/>
      <c r="E71" s="958"/>
      <c r="F71" s="958"/>
      <c r="G71" s="958"/>
      <c r="H71" s="958"/>
      <c r="I71" s="958"/>
      <c r="J71" s="958"/>
      <c r="K71" s="958"/>
      <c r="L71" s="958"/>
      <c r="M71" s="958"/>
      <c r="N71" s="958"/>
      <c r="O71" s="958"/>
      <c r="P71" s="959"/>
      <c r="Q71" s="960">
        <v>10</v>
      </c>
      <c r="R71" s="915"/>
      <c r="S71" s="915"/>
      <c r="T71" s="915"/>
      <c r="U71" s="915"/>
      <c r="V71" s="915">
        <v>9</v>
      </c>
      <c r="W71" s="915"/>
      <c r="X71" s="915"/>
      <c r="Y71" s="915"/>
      <c r="Z71" s="915"/>
      <c r="AA71" s="915" t="s">
        <v>566</v>
      </c>
      <c r="AB71" s="915"/>
      <c r="AC71" s="915"/>
      <c r="AD71" s="915"/>
      <c r="AE71" s="915"/>
      <c r="AF71" s="915" t="s">
        <v>566</v>
      </c>
      <c r="AG71" s="915"/>
      <c r="AH71" s="915"/>
      <c r="AI71" s="915"/>
      <c r="AJ71" s="915"/>
      <c r="AK71" s="915" t="s">
        <v>566</v>
      </c>
      <c r="AL71" s="915"/>
      <c r="AM71" s="915"/>
      <c r="AN71" s="915"/>
      <c r="AO71" s="915"/>
      <c r="AP71" s="915" t="s">
        <v>566</v>
      </c>
      <c r="AQ71" s="915"/>
      <c r="AR71" s="915"/>
      <c r="AS71" s="915"/>
      <c r="AT71" s="915"/>
      <c r="AU71" s="915" t="s">
        <v>566</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15">
      <c r="A72" s="262">
        <v>5</v>
      </c>
      <c r="B72" s="957" t="s">
        <v>573</v>
      </c>
      <c r="C72" s="958"/>
      <c r="D72" s="958"/>
      <c r="E72" s="958"/>
      <c r="F72" s="958"/>
      <c r="G72" s="958"/>
      <c r="H72" s="958"/>
      <c r="I72" s="958"/>
      <c r="J72" s="958"/>
      <c r="K72" s="958"/>
      <c r="L72" s="958"/>
      <c r="M72" s="958"/>
      <c r="N72" s="958"/>
      <c r="O72" s="958"/>
      <c r="P72" s="959"/>
      <c r="Q72" s="960">
        <v>329</v>
      </c>
      <c r="R72" s="915"/>
      <c r="S72" s="915"/>
      <c r="T72" s="915"/>
      <c r="U72" s="915"/>
      <c r="V72" s="915">
        <v>315</v>
      </c>
      <c r="W72" s="915"/>
      <c r="X72" s="915"/>
      <c r="Y72" s="915"/>
      <c r="Z72" s="915"/>
      <c r="AA72" s="915">
        <v>14</v>
      </c>
      <c r="AB72" s="915"/>
      <c r="AC72" s="915"/>
      <c r="AD72" s="915"/>
      <c r="AE72" s="915"/>
      <c r="AF72" s="915">
        <v>14</v>
      </c>
      <c r="AG72" s="915"/>
      <c r="AH72" s="915"/>
      <c r="AI72" s="915"/>
      <c r="AJ72" s="915"/>
      <c r="AK72" s="915" t="s">
        <v>566</v>
      </c>
      <c r="AL72" s="915"/>
      <c r="AM72" s="915"/>
      <c r="AN72" s="915"/>
      <c r="AO72" s="915"/>
      <c r="AP72" s="915" t="s">
        <v>566</v>
      </c>
      <c r="AQ72" s="915"/>
      <c r="AR72" s="915"/>
      <c r="AS72" s="915"/>
      <c r="AT72" s="915"/>
      <c r="AU72" s="915" t="s">
        <v>566</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15">
      <c r="A73" s="262">
        <v>6</v>
      </c>
      <c r="B73" s="957" t="s">
        <v>574</v>
      </c>
      <c r="C73" s="958"/>
      <c r="D73" s="958"/>
      <c r="E73" s="958"/>
      <c r="F73" s="958"/>
      <c r="G73" s="958"/>
      <c r="H73" s="958"/>
      <c r="I73" s="958"/>
      <c r="J73" s="958"/>
      <c r="K73" s="958"/>
      <c r="L73" s="958"/>
      <c r="M73" s="958"/>
      <c r="N73" s="958"/>
      <c r="O73" s="958"/>
      <c r="P73" s="959"/>
      <c r="Q73" s="960">
        <v>1329</v>
      </c>
      <c r="R73" s="915"/>
      <c r="S73" s="915"/>
      <c r="T73" s="915"/>
      <c r="U73" s="915"/>
      <c r="V73" s="915">
        <v>1302</v>
      </c>
      <c r="W73" s="915"/>
      <c r="X73" s="915"/>
      <c r="Y73" s="915"/>
      <c r="Z73" s="915"/>
      <c r="AA73" s="915">
        <v>26</v>
      </c>
      <c r="AB73" s="915"/>
      <c r="AC73" s="915"/>
      <c r="AD73" s="915"/>
      <c r="AE73" s="915"/>
      <c r="AF73" s="915">
        <v>26</v>
      </c>
      <c r="AG73" s="915"/>
      <c r="AH73" s="915"/>
      <c r="AI73" s="915"/>
      <c r="AJ73" s="915"/>
      <c r="AK73" s="915" t="s">
        <v>566</v>
      </c>
      <c r="AL73" s="915"/>
      <c r="AM73" s="915"/>
      <c r="AN73" s="915"/>
      <c r="AO73" s="915"/>
      <c r="AP73" s="915">
        <v>285</v>
      </c>
      <c r="AQ73" s="915"/>
      <c r="AR73" s="915"/>
      <c r="AS73" s="915"/>
      <c r="AT73" s="915"/>
      <c r="AU73" s="915">
        <v>127</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15">
      <c r="A74" s="262">
        <v>7</v>
      </c>
      <c r="B74" s="957" t="s">
        <v>575</v>
      </c>
      <c r="C74" s="958"/>
      <c r="D74" s="958"/>
      <c r="E74" s="958"/>
      <c r="F74" s="958"/>
      <c r="G74" s="958"/>
      <c r="H74" s="958"/>
      <c r="I74" s="958"/>
      <c r="J74" s="958"/>
      <c r="K74" s="958"/>
      <c r="L74" s="958"/>
      <c r="M74" s="958"/>
      <c r="N74" s="958"/>
      <c r="O74" s="958"/>
      <c r="P74" s="959"/>
      <c r="Q74" s="960">
        <v>24</v>
      </c>
      <c r="R74" s="915"/>
      <c r="S74" s="915"/>
      <c r="T74" s="915"/>
      <c r="U74" s="915"/>
      <c r="V74" s="915">
        <v>23</v>
      </c>
      <c r="W74" s="915"/>
      <c r="X74" s="915"/>
      <c r="Y74" s="915"/>
      <c r="Z74" s="915"/>
      <c r="AA74" s="915">
        <v>1</v>
      </c>
      <c r="AB74" s="915"/>
      <c r="AC74" s="915"/>
      <c r="AD74" s="915"/>
      <c r="AE74" s="915"/>
      <c r="AF74" s="915">
        <v>1</v>
      </c>
      <c r="AG74" s="915"/>
      <c r="AH74" s="915"/>
      <c r="AI74" s="915"/>
      <c r="AJ74" s="915"/>
      <c r="AK74" s="915" t="s">
        <v>566</v>
      </c>
      <c r="AL74" s="915"/>
      <c r="AM74" s="915"/>
      <c r="AN74" s="915"/>
      <c r="AO74" s="915"/>
      <c r="AP74" s="915">
        <v>4</v>
      </c>
      <c r="AQ74" s="915"/>
      <c r="AR74" s="915"/>
      <c r="AS74" s="915"/>
      <c r="AT74" s="915"/>
      <c r="AU74" s="915">
        <v>1</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15">
      <c r="A75" s="262">
        <v>8</v>
      </c>
      <c r="B75" s="957" t="s">
        <v>576</v>
      </c>
      <c r="C75" s="958"/>
      <c r="D75" s="958"/>
      <c r="E75" s="958"/>
      <c r="F75" s="958"/>
      <c r="G75" s="958"/>
      <c r="H75" s="958"/>
      <c r="I75" s="958"/>
      <c r="J75" s="958"/>
      <c r="K75" s="958"/>
      <c r="L75" s="958"/>
      <c r="M75" s="958"/>
      <c r="N75" s="958"/>
      <c r="O75" s="958"/>
      <c r="P75" s="959"/>
      <c r="Q75" s="963">
        <v>128</v>
      </c>
      <c r="R75" s="964"/>
      <c r="S75" s="964"/>
      <c r="T75" s="964"/>
      <c r="U75" s="914"/>
      <c r="V75" s="965">
        <v>127</v>
      </c>
      <c r="W75" s="964"/>
      <c r="X75" s="964"/>
      <c r="Y75" s="964"/>
      <c r="Z75" s="914"/>
      <c r="AA75" s="965">
        <v>1</v>
      </c>
      <c r="AB75" s="964"/>
      <c r="AC75" s="964"/>
      <c r="AD75" s="964"/>
      <c r="AE75" s="914"/>
      <c r="AF75" s="965">
        <v>1</v>
      </c>
      <c r="AG75" s="964"/>
      <c r="AH75" s="964"/>
      <c r="AI75" s="964"/>
      <c r="AJ75" s="914"/>
      <c r="AK75" s="965">
        <v>25</v>
      </c>
      <c r="AL75" s="964"/>
      <c r="AM75" s="964"/>
      <c r="AN75" s="964"/>
      <c r="AO75" s="914"/>
      <c r="AP75" s="965" t="s">
        <v>566</v>
      </c>
      <c r="AQ75" s="964"/>
      <c r="AR75" s="964"/>
      <c r="AS75" s="964"/>
      <c r="AT75" s="914"/>
      <c r="AU75" s="965" t="s">
        <v>578</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15">
      <c r="A76" s="262">
        <v>9</v>
      </c>
      <c r="B76" s="957" t="s">
        <v>577</v>
      </c>
      <c r="C76" s="958"/>
      <c r="D76" s="958"/>
      <c r="E76" s="958"/>
      <c r="F76" s="958"/>
      <c r="G76" s="958"/>
      <c r="H76" s="958"/>
      <c r="I76" s="958"/>
      <c r="J76" s="958"/>
      <c r="K76" s="958"/>
      <c r="L76" s="958"/>
      <c r="M76" s="958"/>
      <c r="N76" s="958"/>
      <c r="O76" s="958"/>
      <c r="P76" s="959"/>
      <c r="Q76" s="963">
        <v>109</v>
      </c>
      <c r="R76" s="964"/>
      <c r="S76" s="964"/>
      <c r="T76" s="964"/>
      <c r="U76" s="914"/>
      <c r="V76" s="965">
        <v>100</v>
      </c>
      <c r="W76" s="964"/>
      <c r="X76" s="964"/>
      <c r="Y76" s="964"/>
      <c r="Z76" s="914"/>
      <c r="AA76" s="965">
        <v>9</v>
      </c>
      <c r="AB76" s="964"/>
      <c r="AC76" s="964"/>
      <c r="AD76" s="964"/>
      <c r="AE76" s="914"/>
      <c r="AF76" s="965">
        <v>9</v>
      </c>
      <c r="AG76" s="964"/>
      <c r="AH76" s="964"/>
      <c r="AI76" s="964"/>
      <c r="AJ76" s="914"/>
      <c r="AK76" s="965">
        <v>9</v>
      </c>
      <c r="AL76" s="964"/>
      <c r="AM76" s="964"/>
      <c r="AN76" s="964"/>
      <c r="AO76" s="914"/>
      <c r="AP76" s="965" t="s">
        <v>566</v>
      </c>
      <c r="AQ76" s="964"/>
      <c r="AR76" s="964"/>
      <c r="AS76" s="964"/>
      <c r="AT76" s="914"/>
      <c r="AU76" s="965" t="s">
        <v>566</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15">
      <c r="A77" s="262">
        <v>10</v>
      </c>
      <c r="B77" s="957"/>
      <c r="C77" s="958"/>
      <c r="D77" s="958"/>
      <c r="E77" s="958"/>
      <c r="F77" s="958"/>
      <c r="G77" s="958"/>
      <c r="H77" s="958"/>
      <c r="I77" s="958"/>
      <c r="J77" s="958"/>
      <c r="K77" s="958"/>
      <c r="L77" s="958"/>
      <c r="M77" s="958"/>
      <c r="N77" s="958"/>
      <c r="O77" s="958"/>
      <c r="P77" s="959"/>
      <c r="Q77" s="963"/>
      <c r="R77" s="964"/>
      <c r="S77" s="964"/>
      <c r="T77" s="964"/>
      <c r="U77" s="914"/>
      <c r="V77" s="965"/>
      <c r="W77" s="964"/>
      <c r="X77" s="964"/>
      <c r="Y77" s="964"/>
      <c r="Z77" s="914"/>
      <c r="AA77" s="965"/>
      <c r="AB77" s="964"/>
      <c r="AC77" s="964"/>
      <c r="AD77" s="964"/>
      <c r="AE77" s="914"/>
      <c r="AF77" s="965"/>
      <c r="AG77" s="964"/>
      <c r="AH77" s="964"/>
      <c r="AI77" s="964"/>
      <c r="AJ77" s="914"/>
      <c r="AK77" s="965"/>
      <c r="AL77" s="964"/>
      <c r="AM77" s="964"/>
      <c r="AN77" s="964"/>
      <c r="AO77" s="914"/>
      <c r="AP77" s="965"/>
      <c r="AQ77" s="964"/>
      <c r="AR77" s="964"/>
      <c r="AS77" s="964"/>
      <c r="AT77" s="914"/>
      <c r="AU77" s="965"/>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15">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15">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15">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15">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15">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15">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15">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15">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15">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15">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
      <c r="A88" s="265" t="s">
        <v>391</v>
      </c>
      <c r="B88" s="874" t="s">
        <v>416</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2931</v>
      </c>
      <c r="AG88" s="926"/>
      <c r="AH88" s="926"/>
      <c r="AI88" s="926"/>
      <c r="AJ88" s="926"/>
      <c r="AK88" s="923"/>
      <c r="AL88" s="923"/>
      <c r="AM88" s="923"/>
      <c r="AN88" s="923"/>
      <c r="AO88" s="923"/>
      <c r="AP88" s="926">
        <v>6587</v>
      </c>
      <c r="AQ88" s="926"/>
      <c r="AR88" s="926"/>
      <c r="AS88" s="926"/>
      <c r="AT88" s="926"/>
      <c r="AU88" s="926">
        <v>1507</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391</v>
      </c>
      <c r="BR102" s="874" t="s">
        <v>417</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c r="CS102" s="934"/>
      <c r="CT102" s="934"/>
      <c r="CU102" s="934"/>
      <c r="CV102" s="977"/>
      <c r="CW102" s="976"/>
      <c r="CX102" s="934"/>
      <c r="CY102" s="934"/>
      <c r="CZ102" s="934"/>
      <c r="DA102" s="977"/>
      <c r="DB102" s="976"/>
      <c r="DC102" s="934"/>
      <c r="DD102" s="934"/>
      <c r="DE102" s="934"/>
      <c r="DF102" s="977"/>
      <c r="DG102" s="976"/>
      <c r="DH102" s="934"/>
      <c r="DI102" s="934"/>
      <c r="DJ102" s="934"/>
      <c r="DK102" s="977"/>
      <c r="DL102" s="976"/>
      <c r="DM102" s="934"/>
      <c r="DN102" s="934"/>
      <c r="DO102" s="934"/>
      <c r="DP102" s="977"/>
      <c r="DQ102" s="976"/>
      <c r="DR102" s="934"/>
      <c r="DS102" s="934"/>
      <c r="DT102" s="934"/>
      <c r="DU102" s="977"/>
      <c r="DV102" s="1000"/>
      <c r="DW102" s="1001"/>
      <c r="DX102" s="1001"/>
      <c r="DY102" s="1001"/>
      <c r="DZ102" s="1002"/>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418</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419</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420</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421</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05" t="s">
        <v>422</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423</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15">
      <c r="A109" s="998" t="s">
        <v>424</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425</v>
      </c>
      <c r="AB109" s="979"/>
      <c r="AC109" s="979"/>
      <c r="AD109" s="979"/>
      <c r="AE109" s="980"/>
      <c r="AF109" s="978" t="s">
        <v>308</v>
      </c>
      <c r="AG109" s="979"/>
      <c r="AH109" s="979"/>
      <c r="AI109" s="979"/>
      <c r="AJ109" s="980"/>
      <c r="AK109" s="978" t="s">
        <v>307</v>
      </c>
      <c r="AL109" s="979"/>
      <c r="AM109" s="979"/>
      <c r="AN109" s="979"/>
      <c r="AO109" s="980"/>
      <c r="AP109" s="978" t="s">
        <v>426</v>
      </c>
      <c r="AQ109" s="979"/>
      <c r="AR109" s="979"/>
      <c r="AS109" s="979"/>
      <c r="AT109" s="981"/>
      <c r="AU109" s="998" t="s">
        <v>424</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425</v>
      </c>
      <c r="BR109" s="979"/>
      <c r="BS109" s="979"/>
      <c r="BT109" s="979"/>
      <c r="BU109" s="980"/>
      <c r="BV109" s="978" t="s">
        <v>308</v>
      </c>
      <c r="BW109" s="979"/>
      <c r="BX109" s="979"/>
      <c r="BY109" s="979"/>
      <c r="BZ109" s="980"/>
      <c r="CA109" s="978" t="s">
        <v>307</v>
      </c>
      <c r="CB109" s="979"/>
      <c r="CC109" s="979"/>
      <c r="CD109" s="979"/>
      <c r="CE109" s="980"/>
      <c r="CF109" s="999" t="s">
        <v>426</v>
      </c>
      <c r="CG109" s="999"/>
      <c r="CH109" s="999"/>
      <c r="CI109" s="999"/>
      <c r="CJ109" s="999"/>
      <c r="CK109" s="978" t="s">
        <v>427</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425</v>
      </c>
      <c r="DH109" s="979"/>
      <c r="DI109" s="979"/>
      <c r="DJ109" s="979"/>
      <c r="DK109" s="980"/>
      <c r="DL109" s="978" t="s">
        <v>308</v>
      </c>
      <c r="DM109" s="979"/>
      <c r="DN109" s="979"/>
      <c r="DO109" s="979"/>
      <c r="DP109" s="980"/>
      <c r="DQ109" s="978" t="s">
        <v>307</v>
      </c>
      <c r="DR109" s="979"/>
      <c r="DS109" s="979"/>
      <c r="DT109" s="979"/>
      <c r="DU109" s="980"/>
      <c r="DV109" s="978" t="s">
        <v>426</v>
      </c>
      <c r="DW109" s="979"/>
      <c r="DX109" s="979"/>
      <c r="DY109" s="979"/>
      <c r="DZ109" s="981"/>
    </row>
    <row r="110" spans="1:131" s="247" customFormat="1" ht="26.25" customHeight="1" x14ac:dyDescent="0.15">
      <c r="A110" s="982" t="s">
        <v>428</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1165972</v>
      </c>
      <c r="AB110" s="986"/>
      <c r="AC110" s="986"/>
      <c r="AD110" s="986"/>
      <c r="AE110" s="987"/>
      <c r="AF110" s="988">
        <v>1167065</v>
      </c>
      <c r="AG110" s="986"/>
      <c r="AH110" s="986"/>
      <c r="AI110" s="986"/>
      <c r="AJ110" s="987"/>
      <c r="AK110" s="988">
        <v>1138052</v>
      </c>
      <c r="AL110" s="986"/>
      <c r="AM110" s="986"/>
      <c r="AN110" s="986"/>
      <c r="AO110" s="987"/>
      <c r="AP110" s="989">
        <v>12.4</v>
      </c>
      <c r="AQ110" s="990"/>
      <c r="AR110" s="990"/>
      <c r="AS110" s="990"/>
      <c r="AT110" s="991"/>
      <c r="AU110" s="992" t="s">
        <v>73</v>
      </c>
      <c r="AV110" s="993"/>
      <c r="AW110" s="993"/>
      <c r="AX110" s="993"/>
      <c r="AY110" s="993"/>
      <c r="AZ110" s="1034" t="s">
        <v>429</v>
      </c>
      <c r="BA110" s="983"/>
      <c r="BB110" s="983"/>
      <c r="BC110" s="983"/>
      <c r="BD110" s="983"/>
      <c r="BE110" s="983"/>
      <c r="BF110" s="983"/>
      <c r="BG110" s="983"/>
      <c r="BH110" s="983"/>
      <c r="BI110" s="983"/>
      <c r="BJ110" s="983"/>
      <c r="BK110" s="983"/>
      <c r="BL110" s="983"/>
      <c r="BM110" s="983"/>
      <c r="BN110" s="983"/>
      <c r="BO110" s="983"/>
      <c r="BP110" s="984"/>
      <c r="BQ110" s="1020">
        <v>6879231</v>
      </c>
      <c r="BR110" s="1021"/>
      <c r="BS110" s="1021"/>
      <c r="BT110" s="1021"/>
      <c r="BU110" s="1021"/>
      <c r="BV110" s="1021">
        <v>6492648</v>
      </c>
      <c r="BW110" s="1021"/>
      <c r="BX110" s="1021"/>
      <c r="BY110" s="1021"/>
      <c r="BZ110" s="1021"/>
      <c r="CA110" s="1021">
        <v>6293956</v>
      </c>
      <c r="CB110" s="1021"/>
      <c r="CC110" s="1021"/>
      <c r="CD110" s="1021"/>
      <c r="CE110" s="1021"/>
      <c r="CF110" s="1035">
        <v>68.599999999999994</v>
      </c>
      <c r="CG110" s="1036"/>
      <c r="CH110" s="1036"/>
      <c r="CI110" s="1036"/>
      <c r="CJ110" s="1036"/>
      <c r="CK110" s="1037" t="s">
        <v>430</v>
      </c>
      <c r="CL110" s="1038"/>
      <c r="CM110" s="1017" t="s">
        <v>431</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174</v>
      </c>
      <c r="DH110" s="1021"/>
      <c r="DI110" s="1021"/>
      <c r="DJ110" s="1021"/>
      <c r="DK110" s="1021"/>
      <c r="DL110" s="1021" t="s">
        <v>174</v>
      </c>
      <c r="DM110" s="1021"/>
      <c r="DN110" s="1021"/>
      <c r="DO110" s="1021"/>
      <c r="DP110" s="1021"/>
      <c r="DQ110" s="1021" t="s">
        <v>432</v>
      </c>
      <c r="DR110" s="1021"/>
      <c r="DS110" s="1021"/>
      <c r="DT110" s="1021"/>
      <c r="DU110" s="1021"/>
      <c r="DV110" s="1022" t="s">
        <v>432</v>
      </c>
      <c r="DW110" s="1022"/>
      <c r="DX110" s="1022"/>
      <c r="DY110" s="1022"/>
      <c r="DZ110" s="1023"/>
    </row>
    <row r="111" spans="1:131" s="247" customFormat="1" ht="26.25" customHeight="1" x14ac:dyDescent="0.15">
      <c r="A111" s="1024" t="s">
        <v>433</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434</v>
      </c>
      <c r="AB111" s="1028"/>
      <c r="AC111" s="1028"/>
      <c r="AD111" s="1028"/>
      <c r="AE111" s="1029"/>
      <c r="AF111" s="1030" t="s">
        <v>432</v>
      </c>
      <c r="AG111" s="1028"/>
      <c r="AH111" s="1028"/>
      <c r="AI111" s="1028"/>
      <c r="AJ111" s="1029"/>
      <c r="AK111" s="1030" t="s">
        <v>174</v>
      </c>
      <c r="AL111" s="1028"/>
      <c r="AM111" s="1028"/>
      <c r="AN111" s="1028"/>
      <c r="AO111" s="1029"/>
      <c r="AP111" s="1031" t="s">
        <v>174</v>
      </c>
      <c r="AQ111" s="1032"/>
      <c r="AR111" s="1032"/>
      <c r="AS111" s="1032"/>
      <c r="AT111" s="1033"/>
      <c r="AU111" s="994"/>
      <c r="AV111" s="995"/>
      <c r="AW111" s="995"/>
      <c r="AX111" s="995"/>
      <c r="AY111" s="995"/>
      <c r="AZ111" s="1043" t="s">
        <v>435</v>
      </c>
      <c r="BA111" s="1044"/>
      <c r="BB111" s="1044"/>
      <c r="BC111" s="1044"/>
      <c r="BD111" s="1044"/>
      <c r="BE111" s="1044"/>
      <c r="BF111" s="1044"/>
      <c r="BG111" s="1044"/>
      <c r="BH111" s="1044"/>
      <c r="BI111" s="1044"/>
      <c r="BJ111" s="1044"/>
      <c r="BK111" s="1044"/>
      <c r="BL111" s="1044"/>
      <c r="BM111" s="1044"/>
      <c r="BN111" s="1044"/>
      <c r="BO111" s="1044"/>
      <c r="BP111" s="1045"/>
      <c r="BQ111" s="1013">
        <v>50</v>
      </c>
      <c r="BR111" s="1014"/>
      <c r="BS111" s="1014"/>
      <c r="BT111" s="1014"/>
      <c r="BU111" s="1014"/>
      <c r="BV111" s="1014">
        <v>151</v>
      </c>
      <c r="BW111" s="1014"/>
      <c r="BX111" s="1014"/>
      <c r="BY111" s="1014"/>
      <c r="BZ111" s="1014"/>
      <c r="CA111" s="1014">
        <v>212</v>
      </c>
      <c r="CB111" s="1014"/>
      <c r="CC111" s="1014"/>
      <c r="CD111" s="1014"/>
      <c r="CE111" s="1014"/>
      <c r="CF111" s="1008">
        <v>0</v>
      </c>
      <c r="CG111" s="1009"/>
      <c r="CH111" s="1009"/>
      <c r="CI111" s="1009"/>
      <c r="CJ111" s="1009"/>
      <c r="CK111" s="1039"/>
      <c r="CL111" s="1040"/>
      <c r="CM111" s="1010" t="s">
        <v>436</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432</v>
      </c>
      <c r="DH111" s="1014"/>
      <c r="DI111" s="1014"/>
      <c r="DJ111" s="1014"/>
      <c r="DK111" s="1014"/>
      <c r="DL111" s="1014" t="s">
        <v>434</v>
      </c>
      <c r="DM111" s="1014"/>
      <c r="DN111" s="1014"/>
      <c r="DO111" s="1014"/>
      <c r="DP111" s="1014"/>
      <c r="DQ111" s="1014" t="s">
        <v>434</v>
      </c>
      <c r="DR111" s="1014"/>
      <c r="DS111" s="1014"/>
      <c r="DT111" s="1014"/>
      <c r="DU111" s="1014"/>
      <c r="DV111" s="1015" t="s">
        <v>174</v>
      </c>
      <c r="DW111" s="1015"/>
      <c r="DX111" s="1015"/>
      <c r="DY111" s="1015"/>
      <c r="DZ111" s="1016"/>
    </row>
    <row r="112" spans="1:131" s="247" customFormat="1" ht="26.25" customHeight="1" x14ac:dyDescent="0.15">
      <c r="A112" s="1046" t="s">
        <v>437</v>
      </c>
      <c r="B112" s="1047"/>
      <c r="C112" s="1044" t="s">
        <v>438</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174</v>
      </c>
      <c r="AB112" s="1053"/>
      <c r="AC112" s="1053"/>
      <c r="AD112" s="1053"/>
      <c r="AE112" s="1054"/>
      <c r="AF112" s="1055" t="s">
        <v>174</v>
      </c>
      <c r="AG112" s="1053"/>
      <c r="AH112" s="1053"/>
      <c r="AI112" s="1053"/>
      <c r="AJ112" s="1054"/>
      <c r="AK112" s="1055" t="s">
        <v>174</v>
      </c>
      <c r="AL112" s="1053"/>
      <c r="AM112" s="1053"/>
      <c r="AN112" s="1053"/>
      <c r="AO112" s="1054"/>
      <c r="AP112" s="1056" t="s">
        <v>174</v>
      </c>
      <c r="AQ112" s="1057"/>
      <c r="AR112" s="1057"/>
      <c r="AS112" s="1057"/>
      <c r="AT112" s="1058"/>
      <c r="AU112" s="994"/>
      <c r="AV112" s="995"/>
      <c r="AW112" s="995"/>
      <c r="AX112" s="995"/>
      <c r="AY112" s="995"/>
      <c r="AZ112" s="1043" t="s">
        <v>439</v>
      </c>
      <c r="BA112" s="1044"/>
      <c r="BB112" s="1044"/>
      <c r="BC112" s="1044"/>
      <c r="BD112" s="1044"/>
      <c r="BE112" s="1044"/>
      <c r="BF112" s="1044"/>
      <c r="BG112" s="1044"/>
      <c r="BH112" s="1044"/>
      <c r="BI112" s="1044"/>
      <c r="BJ112" s="1044"/>
      <c r="BK112" s="1044"/>
      <c r="BL112" s="1044"/>
      <c r="BM112" s="1044"/>
      <c r="BN112" s="1044"/>
      <c r="BO112" s="1044"/>
      <c r="BP112" s="1045"/>
      <c r="BQ112" s="1013">
        <v>11004546</v>
      </c>
      <c r="BR112" s="1014"/>
      <c r="BS112" s="1014"/>
      <c r="BT112" s="1014"/>
      <c r="BU112" s="1014"/>
      <c r="BV112" s="1014">
        <v>11553399</v>
      </c>
      <c r="BW112" s="1014"/>
      <c r="BX112" s="1014"/>
      <c r="BY112" s="1014"/>
      <c r="BZ112" s="1014"/>
      <c r="CA112" s="1014">
        <v>12050037</v>
      </c>
      <c r="CB112" s="1014"/>
      <c r="CC112" s="1014"/>
      <c r="CD112" s="1014"/>
      <c r="CE112" s="1014"/>
      <c r="CF112" s="1008">
        <v>131.19999999999999</v>
      </c>
      <c r="CG112" s="1009"/>
      <c r="CH112" s="1009"/>
      <c r="CI112" s="1009"/>
      <c r="CJ112" s="1009"/>
      <c r="CK112" s="1039"/>
      <c r="CL112" s="1040"/>
      <c r="CM112" s="1010" t="s">
        <v>440</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174</v>
      </c>
      <c r="DH112" s="1014"/>
      <c r="DI112" s="1014"/>
      <c r="DJ112" s="1014"/>
      <c r="DK112" s="1014"/>
      <c r="DL112" s="1014" t="s">
        <v>434</v>
      </c>
      <c r="DM112" s="1014"/>
      <c r="DN112" s="1014"/>
      <c r="DO112" s="1014"/>
      <c r="DP112" s="1014"/>
      <c r="DQ112" s="1014" t="s">
        <v>174</v>
      </c>
      <c r="DR112" s="1014"/>
      <c r="DS112" s="1014"/>
      <c r="DT112" s="1014"/>
      <c r="DU112" s="1014"/>
      <c r="DV112" s="1015" t="s">
        <v>174</v>
      </c>
      <c r="DW112" s="1015"/>
      <c r="DX112" s="1015"/>
      <c r="DY112" s="1015"/>
      <c r="DZ112" s="1016"/>
    </row>
    <row r="113" spans="1:130" s="247" customFormat="1" ht="26.25" customHeight="1" x14ac:dyDescent="0.15">
      <c r="A113" s="1048"/>
      <c r="B113" s="1049"/>
      <c r="C113" s="1044" t="s">
        <v>441</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407067</v>
      </c>
      <c r="AB113" s="1028"/>
      <c r="AC113" s="1028"/>
      <c r="AD113" s="1028"/>
      <c r="AE113" s="1029"/>
      <c r="AF113" s="1030">
        <v>474566</v>
      </c>
      <c r="AG113" s="1028"/>
      <c r="AH113" s="1028"/>
      <c r="AI113" s="1028"/>
      <c r="AJ113" s="1029"/>
      <c r="AK113" s="1030">
        <v>547819</v>
      </c>
      <c r="AL113" s="1028"/>
      <c r="AM113" s="1028"/>
      <c r="AN113" s="1028"/>
      <c r="AO113" s="1029"/>
      <c r="AP113" s="1031">
        <v>6</v>
      </c>
      <c r="AQ113" s="1032"/>
      <c r="AR113" s="1032"/>
      <c r="AS113" s="1032"/>
      <c r="AT113" s="1033"/>
      <c r="AU113" s="994"/>
      <c r="AV113" s="995"/>
      <c r="AW113" s="995"/>
      <c r="AX113" s="995"/>
      <c r="AY113" s="995"/>
      <c r="AZ113" s="1043" t="s">
        <v>442</v>
      </c>
      <c r="BA113" s="1044"/>
      <c r="BB113" s="1044"/>
      <c r="BC113" s="1044"/>
      <c r="BD113" s="1044"/>
      <c r="BE113" s="1044"/>
      <c r="BF113" s="1044"/>
      <c r="BG113" s="1044"/>
      <c r="BH113" s="1044"/>
      <c r="BI113" s="1044"/>
      <c r="BJ113" s="1044"/>
      <c r="BK113" s="1044"/>
      <c r="BL113" s="1044"/>
      <c r="BM113" s="1044"/>
      <c r="BN113" s="1044"/>
      <c r="BO113" s="1044"/>
      <c r="BP113" s="1045"/>
      <c r="BQ113" s="1013">
        <v>1655833</v>
      </c>
      <c r="BR113" s="1014"/>
      <c r="BS113" s="1014"/>
      <c r="BT113" s="1014"/>
      <c r="BU113" s="1014"/>
      <c r="BV113" s="1014">
        <v>1574643</v>
      </c>
      <c r="BW113" s="1014"/>
      <c r="BX113" s="1014"/>
      <c r="BY113" s="1014"/>
      <c r="BZ113" s="1014"/>
      <c r="CA113" s="1014">
        <v>1507291</v>
      </c>
      <c r="CB113" s="1014"/>
      <c r="CC113" s="1014"/>
      <c r="CD113" s="1014"/>
      <c r="CE113" s="1014"/>
      <c r="CF113" s="1008">
        <v>16.399999999999999</v>
      </c>
      <c r="CG113" s="1009"/>
      <c r="CH113" s="1009"/>
      <c r="CI113" s="1009"/>
      <c r="CJ113" s="1009"/>
      <c r="CK113" s="1039"/>
      <c r="CL113" s="1040"/>
      <c r="CM113" s="1010" t="s">
        <v>443</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174</v>
      </c>
      <c r="DH113" s="1053"/>
      <c r="DI113" s="1053"/>
      <c r="DJ113" s="1053"/>
      <c r="DK113" s="1054"/>
      <c r="DL113" s="1055" t="s">
        <v>174</v>
      </c>
      <c r="DM113" s="1053"/>
      <c r="DN113" s="1053"/>
      <c r="DO113" s="1053"/>
      <c r="DP113" s="1054"/>
      <c r="DQ113" s="1055" t="s">
        <v>174</v>
      </c>
      <c r="DR113" s="1053"/>
      <c r="DS113" s="1053"/>
      <c r="DT113" s="1053"/>
      <c r="DU113" s="1054"/>
      <c r="DV113" s="1056" t="s">
        <v>174</v>
      </c>
      <c r="DW113" s="1057"/>
      <c r="DX113" s="1057"/>
      <c r="DY113" s="1057"/>
      <c r="DZ113" s="1058"/>
    </row>
    <row r="114" spans="1:130" s="247" customFormat="1" ht="26.25" customHeight="1" x14ac:dyDescent="0.15">
      <c r="A114" s="1048"/>
      <c r="B114" s="1049"/>
      <c r="C114" s="1044" t="s">
        <v>444</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245670</v>
      </c>
      <c r="AB114" s="1053"/>
      <c r="AC114" s="1053"/>
      <c r="AD114" s="1053"/>
      <c r="AE114" s="1054"/>
      <c r="AF114" s="1055">
        <v>235379</v>
      </c>
      <c r="AG114" s="1053"/>
      <c r="AH114" s="1053"/>
      <c r="AI114" s="1053"/>
      <c r="AJ114" s="1054"/>
      <c r="AK114" s="1055">
        <v>246414</v>
      </c>
      <c r="AL114" s="1053"/>
      <c r="AM114" s="1053"/>
      <c r="AN114" s="1053"/>
      <c r="AO114" s="1054"/>
      <c r="AP114" s="1056">
        <v>2.7</v>
      </c>
      <c r="AQ114" s="1057"/>
      <c r="AR114" s="1057"/>
      <c r="AS114" s="1057"/>
      <c r="AT114" s="1058"/>
      <c r="AU114" s="994"/>
      <c r="AV114" s="995"/>
      <c r="AW114" s="995"/>
      <c r="AX114" s="995"/>
      <c r="AY114" s="995"/>
      <c r="AZ114" s="1043" t="s">
        <v>445</v>
      </c>
      <c r="BA114" s="1044"/>
      <c r="BB114" s="1044"/>
      <c r="BC114" s="1044"/>
      <c r="BD114" s="1044"/>
      <c r="BE114" s="1044"/>
      <c r="BF114" s="1044"/>
      <c r="BG114" s="1044"/>
      <c r="BH114" s="1044"/>
      <c r="BI114" s="1044"/>
      <c r="BJ114" s="1044"/>
      <c r="BK114" s="1044"/>
      <c r="BL114" s="1044"/>
      <c r="BM114" s="1044"/>
      <c r="BN114" s="1044"/>
      <c r="BO114" s="1044"/>
      <c r="BP114" s="1045"/>
      <c r="BQ114" s="1013">
        <v>428981</v>
      </c>
      <c r="BR114" s="1014"/>
      <c r="BS114" s="1014"/>
      <c r="BT114" s="1014"/>
      <c r="BU114" s="1014"/>
      <c r="BV114" s="1014">
        <v>300960</v>
      </c>
      <c r="BW114" s="1014"/>
      <c r="BX114" s="1014"/>
      <c r="BY114" s="1014"/>
      <c r="BZ114" s="1014"/>
      <c r="CA114" s="1014">
        <v>227809</v>
      </c>
      <c r="CB114" s="1014"/>
      <c r="CC114" s="1014"/>
      <c r="CD114" s="1014"/>
      <c r="CE114" s="1014"/>
      <c r="CF114" s="1008">
        <v>2.5</v>
      </c>
      <c r="CG114" s="1009"/>
      <c r="CH114" s="1009"/>
      <c r="CI114" s="1009"/>
      <c r="CJ114" s="1009"/>
      <c r="CK114" s="1039"/>
      <c r="CL114" s="1040"/>
      <c r="CM114" s="1010" t="s">
        <v>446</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174</v>
      </c>
      <c r="DH114" s="1053"/>
      <c r="DI114" s="1053"/>
      <c r="DJ114" s="1053"/>
      <c r="DK114" s="1054"/>
      <c r="DL114" s="1055" t="s">
        <v>174</v>
      </c>
      <c r="DM114" s="1053"/>
      <c r="DN114" s="1053"/>
      <c r="DO114" s="1053"/>
      <c r="DP114" s="1054"/>
      <c r="DQ114" s="1055" t="s">
        <v>174</v>
      </c>
      <c r="DR114" s="1053"/>
      <c r="DS114" s="1053"/>
      <c r="DT114" s="1053"/>
      <c r="DU114" s="1054"/>
      <c r="DV114" s="1056" t="s">
        <v>174</v>
      </c>
      <c r="DW114" s="1057"/>
      <c r="DX114" s="1057"/>
      <c r="DY114" s="1057"/>
      <c r="DZ114" s="1058"/>
    </row>
    <row r="115" spans="1:130" s="247" customFormat="1" ht="26.25" customHeight="1" x14ac:dyDescent="0.15">
      <c r="A115" s="1048"/>
      <c r="B115" s="1049"/>
      <c r="C115" s="1044" t="s">
        <v>447</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t="s">
        <v>174</v>
      </c>
      <c r="AB115" s="1028"/>
      <c r="AC115" s="1028"/>
      <c r="AD115" s="1028"/>
      <c r="AE115" s="1029"/>
      <c r="AF115" s="1030" t="s">
        <v>174</v>
      </c>
      <c r="AG115" s="1028"/>
      <c r="AH115" s="1028"/>
      <c r="AI115" s="1028"/>
      <c r="AJ115" s="1029"/>
      <c r="AK115" s="1030" t="s">
        <v>432</v>
      </c>
      <c r="AL115" s="1028"/>
      <c r="AM115" s="1028"/>
      <c r="AN115" s="1028"/>
      <c r="AO115" s="1029"/>
      <c r="AP115" s="1031" t="s">
        <v>174</v>
      </c>
      <c r="AQ115" s="1032"/>
      <c r="AR115" s="1032"/>
      <c r="AS115" s="1032"/>
      <c r="AT115" s="1033"/>
      <c r="AU115" s="994"/>
      <c r="AV115" s="995"/>
      <c r="AW115" s="995"/>
      <c r="AX115" s="995"/>
      <c r="AY115" s="995"/>
      <c r="AZ115" s="1043" t="s">
        <v>448</v>
      </c>
      <c r="BA115" s="1044"/>
      <c r="BB115" s="1044"/>
      <c r="BC115" s="1044"/>
      <c r="BD115" s="1044"/>
      <c r="BE115" s="1044"/>
      <c r="BF115" s="1044"/>
      <c r="BG115" s="1044"/>
      <c r="BH115" s="1044"/>
      <c r="BI115" s="1044"/>
      <c r="BJ115" s="1044"/>
      <c r="BK115" s="1044"/>
      <c r="BL115" s="1044"/>
      <c r="BM115" s="1044"/>
      <c r="BN115" s="1044"/>
      <c r="BO115" s="1044"/>
      <c r="BP115" s="1045"/>
      <c r="BQ115" s="1013" t="s">
        <v>174</v>
      </c>
      <c r="BR115" s="1014"/>
      <c r="BS115" s="1014"/>
      <c r="BT115" s="1014"/>
      <c r="BU115" s="1014"/>
      <c r="BV115" s="1014" t="s">
        <v>174</v>
      </c>
      <c r="BW115" s="1014"/>
      <c r="BX115" s="1014"/>
      <c r="BY115" s="1014"/>
      <c r="BZ115" s="1014"/>
      <c r="CA115" s="1014" t="s">
        <v>174</v>
      </c>
      <c r="CB115" s="1014"/>
      <c r="CC115" s="1014"/>
      <c r="CD115" s="1014"/>
      <c r="CE115" s="1014"/>
      <c r="CF115" s="1008" t="s">
        <v>174</v>
      </c>
      <c r="CG115" s="1009"/>
      <c r="CH115" s="1009"/>
      <c r="CI115" s="1009"/>
      <c r="CJ115" s="1009"/>
      <c r="CK115" s="1039"/>
      <c r="CL115" s="1040"/>
      <c r="CM115" s="1043" t="s">
        <v>449</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174</v>
      </c>
      <c r="DH115" s="1053"/>
      <c r="DI115" s="1053"/>
      <c r="DJ115" s="1053"/>
      <c r="DK115" s="1054"/>
      <c r="DL115" s="1055" t="s">
        <v>174</v>
      </c>
      <c r="DM115" s="1053"/>
      <c r="DN115" s="1053"/>
      <c r="DO115" s="1053"/>
      <c r="DP115" s="1054"/>
      <c r="DQ115" s="1055" t="s">
        <v>174</v>
      </c>
      <c r="DR115" s="1053"/>
      <c r="DS115" s="1053"/>
      <c r="DT115" s="1053"/>
      <c r="DU115" s="1054"/>
      <c r="DV115" s="1056" t="s">
        <v>174</v>
      </c>
      <c r="DW115" s="1057"/>
      <c r="DX115" s="1057"/>
      <c r="DY115" s="1057"/>
      <c r="DZ115" s="1058"/>
    </row>
    <row r="116" spans="1:130" s="247" customFormat="1" ht="26.25" customHeight="1" x14ac:dyDescent="0.15">
      <c r="A116" s="1050"/>
      <c r="B116" s="1051"/>
      <c r="C116" s="1059" t="s">
        <v>450</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174</v>
      </c>
      <c r="AB116" s="1053"/>
      <c r="AC116" s="1053"/>
      <c r="AD116" s="1053"/>
      <c r="AE116" s="1054"/>
      <c r="AF116" s="1055" t="s">
        <v>174</v>
      </c>
      <c r="AG116" s="1053"/>
      <c r="AH116" s="1053"/>
      <c r="AI116" s="1053"/>
      <c r="AJ116" s="1054"/>
      <c r="AK116" s="1055" t="s">
        <v>174</v>
      </c>
      <c r="AL116" s="1053"/>
      <c r="AM116" s="1053"/>
      <c r="AN116" s="1053"/>
      <c r="AO116" s="1054"/>
      <c r="AP116" s="1056" t="s">
        <v>174</v>
      </c>
      <c r="AQ116" s="1057"/>
      <c r="AR116" s="1057"/>
      <c r="AS116" s="1057"/>
      <c r="AT116" s="1058"/>
      <c r="AU116" s="994"/>
      <c r="AV116" s="995"/>
      <c r="AW116" s="995"/>
      <c r="AX116" s="995"/>
      <c r="AY116" s="995"/>
      <c r="AZ116" s="1061" t="s">
        <v>451</v>
      </c>
      <c r="BA116" s="1062"/>
      <c r="BB116" s="1062"/>
      <c r="BC116" s="1062"/>
      <c r="BD116" s="1062"/>
      <c r="BE116" s="1062"/>
      <c r="BF116" s="1062"/>
      <c r="BG116" s="1062"/>
      <c r="BH116" s="1062"/>
      <c r="BI116" s="1062"/>
      <c r="BJ116" s="1062"/>
      <c r="BK116" s="1062"/>
      <c r="BL116" s="1062"/>
      <c r="BM116" s="1062"/>
      <c r="BN116" s="1062"/>
      <c r="BO116" s="1062"/>
      <c r="BP116" s="1063"/>
      <c r="BQ116" s="1013" t="s">
        <v>174</v>
      </c>
      <c r="BR116" s="1014"/>
      <c r="BS116" s="1014"/>
      <c r="BT116" s="1014"/>
      <c r="BU116" s="1014"/>
      <c r="BV116" s="1014" t="s">
        <v>174</v>
      </c>
      <c r="BW116" s="1014"/>
      <c r="BX116" s="1014"/>
      <c r="BY116" s="1014"/>
      <c r="BZ116" s="1014"/>
      <c r="CA116" s="1014" t="s">
        <v>174</v>
      </c>
      <c r="CB116" s="1014"/>
      <c r="CC116" s="1014"/>
      <c r="CD116" s="1014"/>
      <c r="CE116" s="1014"/>
      <c r="CF116" s="1008" t="s">
        <v>432</v>
      </c>
      <c r="CG116" s="1009"/>
      <c r="CH116" s="1009"/>
      <c r="CI116" s="1009"/>
      <c r="CJ116" s="1009"/>
      <c r="CK116" s="1039"/>
      <c r="CL116" s="1040"/>
      <c r="CM116" s="1010" t="s">
        <v>452</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174</v>
      </c>
      <c r="DH116" s="1053"/>
      <c r="DI116" s="1053"/>
      <c r="DJ116" s="1053"/>
      <c r="DK116" s="1054"/>
      <c r="DL116" s="1055" t="s">
        <v>174</v>
      </c>
      <c r="DM116" s="1053"/>
      <c r="DN116" s="1053"/>
      <c r="DO116" s="1053"/>
      <c r="DP116" s="1054"/>
      <c r="DQ116" s="1055" t="s">
        <v>174</v>
      </c>
      <c r="DR116" s="1053"/>
      <c r="DS116" s="1053"/>
      <c r="DT116" s="1053"/>
      <c r="DU116" s="1054"/>
      <c r="DV116" s="1056" t="s">
        <v>174</v>
      </c>
      <c r="DW116" s="1057"/>
      <c r="DX116" s="1057"/>
      <c r="DY116" s="1057"/>
      <c r="DZ116" s="1058"/>
    </row>
    <row r="117" spans="1:130" s="247" customFormat="1" ht="26.25" customHeight="1" x14ac:dyDescent="0.15">
      <c r="A117" s="998" t="s">
        <v>187</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453</v>
      </c>
      <c r="Z117" s="980"/>
      <c r="AA117" s="1070">
        <v>1818709</v>
      </c>
      <c r="AB117" s="1071"/>
      <c r="AC117" s="1071"/>
      <c r="AD117" s="1071"/>
      <c r="AE117" s="1072"/>
      <c r="AF117" s="1073">
        <v>1877010</v>
      </c>
      <c r="AG117" s="1071"/>
      <c r="AH117" s="1071"/>
      <c r="AI117" s="1071"/>
      <c r="AJ117" s="1072"/>
      <c r="AK117" s="1073">
        <v>1932285</v>
      </c>
      <c r="AL117" s="1071"/>
      <c r="AM117" s="1071"/>
      <c r="AN117" s="1071"/>
      <c r="AO117" s="1072"/>
      <c r="AP117" s="1074"/>
      <c r="AQ117" s="1075"/>
      <c r="AR117" s="1075"/>
      <c r="AS117" s="1075"/>
      <c r="AT117" s="1076"/>
      <c r="AU117" s="994"/>
      <c r="AV117" s="995"/>
      <c r="AW117" s="995"/>
      <c r="AX117" s="995"/>
      <c r="AY117" s="995"/>
      <c r="AZ117" s="1061" t="s">
        <v>454</v>
      </c>
      <c r="BA117" s="1062"/>
      <c r="BB117" s="1062"/>
      <c r="BC117" s="1062"/>
      <c r="BD117" s="1062"/>
      <c r="BE117" s="1062"/>
      <c r="BF117" s="1062"/>
      <c r="BG117" s="1062"/>
      <c r="BH117" s="1062"/>
      <c r="BI117" s="1062"/>
      <c r="BJ117" s="1062"/>
      <c r="BK117" s="1062"/>
      <c r="BL117" s="1062"/>
      <c r="BM117" s="1062"/>
      <c r="BN117" s="1062"/>
      <c r="BO117" s="1062"/>
      <c r="BP117" s="1063"/>
      <c r="BQ117" s="1013" t="s">
        <v>174</v>
      </c>
      <c r="BR117" s="1014"/>
      <c r="BS117" s="1014"/>
      <c r="BT117" s="1014"/>
      <c r="BU117" s="1014"/>
      <c r="BV117" s="1014" t="s">
        <v>174</v>
      </c>
      <c r="BW117" s="1014"/>
      <c r="BX117" s="1014"/>
      <c r="BY117" s="1014"/>
      <c r="BZ117" s="1014"/>
      <c r="CA117" s="1014" t="s">
        <v>174</v>
      </c>
      <c r="CB117" s="1014"/>
      <c r="CC117" s="1014"/>
      <c r="CD117" s="1014"/>
      <c r="CE117" s="1014"/>
      <c r="CF117" s="1008" t="s">
        <v>174</v>
      </c>
      <c r="CG117" s="1009"/>
      <c r="CH117" s="1009"/>
      <c r="CI117" s="1009"/>
      <c r="CJ117" s="1009"/>
      <c r="CK117" s="1039"/>
      <c r="CL117" s="1040"/>
      <c r="CM117" s="1010" t="s">
        <v>455</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174</v>
      </c>
      <c r="DH117" s="1053"/>
      <c r="DI117" s="1053"/>
      <c r="DJ117" s="1053"/>
      <c r="DK117" s="1054"/>
      <c r="DL117" s="1055" t="s">
        <v>174</v>
      </c>
      <c r="DM117" s="1053"/>
      <c r="DN117" s="1053"/>
      <c r="DO117" s="1053"/>
      <c r="DP117" s="1054"/>
      <c r="DQ117" s="1055" t="s">
        <v>174</v>
      </c>
      <c r="DR117" s="1053"/>
      <c r="DS117" s="1053"/>
      <c r="DT117" s="1053"/>
      <c r="DU117" s="1054"/>
      <c r="DV117" s="1056" t="s">
        <v>174</v>
      </c>
      <c r="DW117" s="1057"/>
      <c r="DX117" s="1057"/>
      <c r="DY117" s="1057"/>
      <c r="DZ117" s="1058"/>
    </row>
    <row r="118" spans="1:130" s="247" customFormat="1" ht="26.25" customHeight="1" x14ac:dyDescent="0.15">
      <c r="A118" s="998" t="s">
        <v>427</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425</v>
      </c>
      <c r="AB118" s="979"/>
      <c r="AC118" s="979"/>
      <c r="AD118" s="979"/>
      <c r="AE118" s="980"/>
      <c r="AF118" s="978" t="s">
        <v>308</v>
      </c>
      <c r="AG118" s="979"/>
      <c r="AH118" s="979"/>
      <c r="AI118" s="979"/>
      <c r="AJ118" s="980"/>
      <c r="AK118" s="978" t="s">
        <v>307</v>
      </c>
      <c r="AL118" s="979"/>
      <c r="AM118" s="979"/>
      <c r="AN118" s="979"/>
      <c r="AO118" s="980"/>
      <c r="AP118" s="1065" t="s">
        <v>426</v>
      </c>
      <c r="AQ118" s="1066"/>
      <c r="AR118" s="1066"/>
      <c r="AS118" s="1066"/>
      <c r="AT118" s="1067"/>
      <c r="AU118" s="994"/>
      <c r="AV118" s="995"/>
      <c r="AW118" s="995"/>
      <c r="AX118" s="995"/>
      <c r="AY118" s="995"/>
      <c r="AZ118" s="1068" t="s">
        <v>456</v>
      </c>
      <c r="BA118" s="1059"/>
      <c r="BB118" s="1059"/>
      <c r="BC118" s="1059"/>
      <c r="BD118" s="1059"/>
      <c r="BE118" s="1059"/>
      <c r="BF118" s="1059"/>
      <c r="BG118" s="1059"/>
      <c r="BH118" s="1059"/>
      <c r="BI118" s="1059"/>
      <c r="BJ118" s="1059"/>
      <c r="BK118" s="1059"/>
      <c r="BL118" s="1059"/>
      <c r="BM118" s="1059"/>
      <c r="BN118" s="1059"/>
      <c r="BO118" s="1059"/>
      <c r="BP118" s="1060"/>
      <c r="BQ118" s="1091" t="s">
        <v>174</v>
      </c>
      <c r="BR118" s="1092"/>
      <c r="BS118" s="1092"/>
      <c r="BT118" s="1092"/>
      <c r="BU118" s="1092"/>
      <c r="BV118" s="1092" t="s">
        <v>174</v>
      </c>
      <c r="BW118" s="1092"/>
      <c r="BX118" s="1092"/>
      <c r="BY118" s="1092"/>
      <c r="BZ118" s="1092"/>
      <c r="CA118" s="1092" t="s">
        <v>174</v>
      </c>
      <c r="CB118" s="1092"/>
      <c r="CC118" s="1092"/>
      <c r="CD118" s="1092"/>
      <c r="CE118" s="1092"/>
      <c r="CF118" s="1008" t="s">
        <v>174</v>
      </c>
      <c r="CG118" s="1009"/>
      <c r="CH118" s="1009"/>
      <c r="CI118" s="1009"/>
      <c r="CJ118" s="1009"/>
      <c r="CK118" s="1039"/>
      <c r="CL118" s="1040"/>
      <c r="CM118" s="1010" t="s">
        <v>457</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174</v>
      </c>
      <c r="DH118" s="1053"/>
      <c r="DI118" s="1053"/>
      <c r="DJ118" s="1053"/>
      <c r="DK118" s="1054"/>
      <c r="DL118" s="1055" t="s">
        <v>174</v>
      </c>
      <c r="DM118" s="1053"/>
      <c r="DN118" s="1053"/>
      <c r="DO118" s="1053"/>
      <c r="DP118" s="1054"/>
      <c r="DQ118" s="1055" t="s">
        <v>174</v>
      </c>
      <c r="DR118" s="1053"/>
      <c r="DS118" s="1053"/>
      <c r="DT118" s="1053"/>
      <c r="DU118" s="1054"/>
      <c r="DV118" s="1056" t="s">
        <v>174</v>
      </c>
      <c r="DW118" s="1057"/>
      <c r="DX118" s="1057"/>
      <c r="DY118" s="1057"/>
      <c r="DZ118" s="1058"/>
    </row>
    <row r="119" spans="1:130" s="247" customFormat="1" ht="26.25" customHeight="1" x14ac:dyDescent="0.15">
      <c r="A119" s="1152" t="s">
        <v>430</v>
      </c>
      <c r="B119" s="1038"/>
      <c r="C119" s="1017" t="s">
        <v>431</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174</v>
      </c>
      <c r="AB119" s="986"/>
      <c r="AC119" s="986"/>
      <c r="AD119" s="986"/>
      <c r="AE119" s="987"/>
      <c r="AF119" s="988" t="s">
        <v>174</v>
      </c>
      <c r="AG119" s="986"/>
      <c r="AH119" s="986"/>
      <c r="AI119" s="986"/>
      <c r="AJ119" s="987"/>
      <c r="AK119" s="988" t="s">
        <v>174</v>
      </c>
      <c r="AL119" s="986"/>
      <c r="AM119" s="986"/>
      <c r="AN119" s="986"/>
      <c r="AO119" s="987"/>
      <c r="AP119" s="989" t="s">
        <v>174</v>
      </c>
      <c r="AQ119" s="990"/>
      <c r="AR119" s="990"/>
      <c r="AS119" s="990"/>
      <c r="AT119" s="991"/>
      <c r="AU119" s="996"/>
      <c r="AV119" s="997"/>
      <c r="AW119" s="997"/>
      <c r="AX119" s="997"/>
      <c r="AY119" s="997"/>
      <c r="AZ119" s="278" t="s">
        <v>187</v>
      </c>
      <c r="BA119" s="278"/>
      <c r="BB119" s="278"/>
      <c r="BC119" s="278"/>
      <c r="BD119" s="278"/>
      <c r="BE119" s="278"/>
      <c r="BF119" s="278"/>
      <c r="BG119" s="278"/>
      <c r="BH119" s="278"/>
      <c r="BI119" s="278"/>
      <c r="BJ119" s="278"/>
      <c r="BK119" s="278"/>
      <c r="BL119" s="278"/>
      <c r="BM119" s="278"/>
      <c r="BN119" s="278"/>
      <c r="BO119" s="1069" t="s">
        <v>458</v>
      </c>
      <c r="BP119" s="1100"/>
      <c r="BQ119" s="1091">
        <v>19968641</v>
      </c>
      <c r="BR119" s="1092"/>
      <c r="BS119" s="1092"/>
      <c r="BT119" s="1092"/>
      <c r="BU119" s="1092"/>
      <c r="BV119" s="1092">
        <v>19921801</v>
      </c>
      <c r="BW119" s="1092"/>
      <c r="BX119" s="1092"/>
      <c r="BY119" s="1092"/>
      <c r="BZ119" s="1092"/>
      <c r="CA119" s="1092">
        <v>20079305</v>
      </c>
      <c r="CB119" s="1092"/>
      <c r="CC119" s="1092"/>
      <c r="CD119" s="1092"/>
      <c r="CE119" s="1092"/>
      <c r="CF119" s="1093"/>
      <c r="CG119" s="1094"/>
      <c r="CH119" s="1094"/>
      <c r="CI119" s="1094"/>
      <c r="CJ119" s="1095"/>
      <c r="CK119" s="1041"/>
      <c r="CL119" s="1042"/>
      <c r="CM119" s="1096" t="s">
        <v>459</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v>50</v>
      </c>
      <c r="DH119" s="1078"/>
      <c r="DI119" s="1078"/>
      <c r="DJ119" s="1078"/>
      <c r="DK119" s="1079"/>
      <c r="DL119" s="1077">
        <v>151</v>
      </c>
      <c r="DM119" s="1078"/>
      <c r="DN119" s="1078"/>
      <c r="DO119" s="1078"/>
      <c r="DP119" s="1079"/>
      <c r="DQ119" s="1077">
        <v>212</v>
      </c>
      <c r="DR119" s="1078"/>
      <c r="DS119" s="1078"/>
      <c r="DT119" s="1078"/>
      <c r="DU119" s="1079"/>
      <c r="DV119" s="1080">
        <v>0</v>
      </c>
      <c r="DW119" s="1081"/>
      <c r="DX119" s="1081"/>
      <c r="DY119" s="1081"/>
      <c r="DZ119" s="1082"/>
    </row>
    <row r="120" spans="1:130" s="247" customFormat="1" ht="26.25" customHeight="1" x14ac:dyDescent="0.15">
      <c r="A120" s="1153"/>
      <c r="B120" s="1040"/>
      <c r="C120" s="1010" t="s">
        <v>436</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174</v>
      </c>
      <c r="AB120" s="1053"/>
      <c r="AC120" s="1053"/>
      <c r="AD120" s="1053"/>
      <c r="AE120" s="1054"/>
      <c r="AF120" s="1055" t="s">
        <v>174</v>
      </c>
      <c r="AG120" s="1053"/>
      <c r="AH120" s="1053"/>
      <c r="AI120" s="1053"/>
      <c r="AJ120" s="1054"/>
      <c r="AK120" s="1055" t="s">
        <v>174</v>
      </c>
      <c r="AL120" s="1053"/>
      <c r="AM120" s="1053"/>
      <c r="AN120" s="1053"/>
      <c r="AO120" s="1054"/>
      <c r="AP120" s="1056" t="s">
        <v>174</v>
      </c>
      <c r="AQ120" s="1057"/>
      <c r="AR120" s="1057"/>
      <c r="AS120" s="1057"/>
      <c r="AT120" s="1058"/>
      <c r="AU120" s="1083" t="s">
        <v>460</v>
      </c>
      <c r="AV120" s="1084"/>
      <c r="AW120" s="1084"/>
      <c r="AX120" s="1084"/>
      <c r="AY120" s="1085"/>
      <c r="AZ120" s="1034" t="s">
        <v>461</v>
      </c>
      <c r="BA120" s="983"/>
      <c r="BB120" s="983"/>
      <c r="BC120" s="983"/>
      <c r="BD120" s="983"/>
      <c r="BE120" s="983"/>
      <c r="BF120" s="983"/>
      <c r="BG120" s="983"/>
      <c r="BH120" s="983"/>
      <c r="BI120" s="983"/>
      <c r="BJ120" s="983"/>
      <c r="BK120" s="983"/>
      <c r="BL120" s="983"/>
      <c r="BM120" s="983"/>
      <c r="BN120" s="983"/>
      <c r="BO120" s="983"/>
      <c r="BP120" s="984"/>
      <c r="BQ120" s="1020">
        <v>6400697</v>
      </c>
      <c r="BR120" s="1021"/>
      <c r="BS120" s="1021"/>
      <c r="BT120" s="1021"/>
      <c r="BU120" s="1021"/>
      <c r="BV120" s="1021">
        <v>6616976</v>
      </c>
      <c r="BW120" s="1021"/>
      <c r="BX120" s="1021"/>
      <c r="BY120" s="1021"/>
      <c r="BZ120" s="1021"/>
      <c r="CA120" s="1021">
        <v>7057753</v>
      </c>
      <c r="CB120" s="1021"/>
      <c r="CC120" s="1021"/>
      <c r="CD120" s="1021"/>
      <c r="CE120" s="1021"/>
      <c r="CF120" s="1035">
        <v>76.900000000000006</v>
      </c>
      <c r="CG120" s="1036"/>
      <c r="CH120" s="1036"/>
      <c r="CI120" s="1036"/>
      <c r="CJ120" s="1036"/>
      <c r="CK120" s="1101" t="s">
        <v>462</v>
      </c>
      <c r="CL120" s="1102"/>
      <c r="CM120" s="1102"/>
      <c r="CN120" s="1102"/>
      <c r="CO120" s="1103"/>
      <c r="CP120" s="1109" t="s">
        <v>408</v>
      </c>
      <c r="CQ120" s="1110"/>
      <c r="CR120" s="1110"/>
      <c r="CS120" s="1110"/>
      <c r="CT120" s="1110"/>
      <c r="CU120" s="1110"/>
      <c r="CV120" s="1110"/>
      <c r="CW120" s="1110"/>
      <c r="CX120" s="1110"/>
      <c r="CY120" s="1110"/>
      <c r="CZ120" s="1110"/>
      <c r="DA120" s="1110"/>
      <c r="DB120" s="1110"/>
      <c r="DC120" s="1110"/>
      <c r="DD120" s="1110"/>
      <c r="DE120" s="1110"/>
      <c r="DF120" s="1111"/>
      <c r="DG120" s="1020">
        <v>10999972</v>
      </c>
      <c r="DH120" s="1021"/>
      <c r="DI120" s="1021"/>
      <c r="DJ120" s="1021"/>
      <c r="DK120" s="1021"/>
      <c r="DL120" s="1021">
        <v>11549481</v>
      </c>
      <c r="DM120" s="1021"/>
      <c r="DN120" s="1021"/>
      <c r="DO120" s="1021"/>
      <c r="DP120" s="1021"/>
      <c r="DQ120" s="1021">
        <v>12047386</v>
      </c>
      <c r="DR120" s="1021"/>
      <c r="DS120" s="1021"/>
      <c r="DT120" s="1021"/>
      <c r="DU120" s="1021"/>
      <c r="DV120" s="1022">
        <v>131.19999999999999</v>
      </c>
      <c r="DW120" s="1022"/>
      <c r="DX120" s="1022"/>
      <c r="DY120" s="1022"/>
      <c r="DZ120" s="1023"/>
    </row>
    <row r="121" spans="1:130" s="247" customFormat="1" ht="26.25" customHeight="1" x14ac:dyDescent="0.15">
      <c r="A121" s="1153"/>
      <c r="B121" s="1040"/>
      <c r="C121" s="1061" t="s">
        <v>463</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174</v>
      </c>
      <c r="AB121" s="1053"/>
      <c r="AC121" s="1053"/>
      <c r="AD121" s="1053"/>
      <c r="AE121" s="1054"/>
      <c r="AF121" s="1055" t="s">
        <v>174</v>
      </c>
      <c r="AG121" s="1053"/>
      <c r="AH121" s="1053"/>
      <c r="AI121" s="1053"/>
      <c r="AJ121" s="1054"/>
      <c r="AK121" s="1055" t="s">
        <v>174</v>
      </c>
      <c r="AL121" s="1053"/>
      <c r="AM121" s="1053"/>
      <c r="AN121" s="1053"/>
      <c r="AO121" s="1054"/>
      <c r="AP121" s="1056" t="s">
        <v>174</v>
      </c>
      <c r="AQ121" s="1057"/>
      <c r="AR121" s="1057"/>
      <c r="AS121" s="1057"/>
      <c r="AT121" s="1058"/>
      <c r="AU121" s="1086"/>
      <c r="AV121" s="1087"/>
      <c r="AW121" s="1087"/>
      <c r="AX121" s="1087"/>
      <c r="AY121" s="1088"/>
      <c r="AZ121" s="1043" t="s">
        <v>464</v>
      </c>
      <c r="BA121" s="1044"/>
      <c r="BB121" s="1044"/>
      <c r="BC121" s="1044"/>
      <c r="BD121" s="1044"/>
      <c r="BE121" s="1044"/>
      <c r="BF121" s="1044"/>
      <c r="BG121" s="1044"/>
      <c r="BH121" s="1044"/>
      <c r="BI121" s="1044"/>
      <c r="BJ121" s="1044"/>
      <c r="BK121" s="1044"/>
      <c r="BL121" s="1044"/>
      <c r="BM121" s="1044"/>
      <c r="BN121" s="1044"/>
      <c r="BO121" s="1044"/>
      <c r="BP121" s="1045"/>
      <c r="BQ121" s="1013">
        <v>84095</v>
      </c>
      <c r="BR121" s="1014"/>
      <c r="BS121" s="1014"/>
      <c r="BT121" s="1014"/>
      <c r="BU121" s="1014"/>
      <c r="BV121" s="1014">
        <v>67291</v>
      </c>
      <c r="BW121" s="1014"/>
      <c r="BX121" s="1014"/>
      <c r="BY121" s="1014"/>
      <c r="BZ121" s="1014"/>
      <c r="CA121" s="1014">
        <v>51987</v>
      </c>
      <c r="CB121" s="1014"/>
      <c r="CC121" s="1014"/>
      <c r="CD121" s="1014"/>
      <c r="CE121" s="1014"/>
      <c r="CF121" s="1008">
        <v>0.6</v>
      </c>
      <c r="CG121" s="1009"/>
      <c r="CH121" s="1009"/>
      <c r="CI121" s="1009"/>
      <c r="CJ121" s="1009"/>
      <c r="CK121" s="1104"/>
      <c r="CL121" s="1105"/>
      <c r="CM121" s="1105"/>
      <c r="CN121" s="1105"/>
      <c r="CO121" s="1106"/>
      <c r="CP121" s="1114" t="s">
        <v>406</v>
      </c>
      <c r="CQ121" s="1115"/>
      <c r="CR121" s="1115"/>
      <c r="CS121" s="1115"/>
      <c r="CT121" s="1115"/>
      <c r="CU121" s="1115"/>
      <c r="CV121" s="1115"/>
      <c r="CW121" s="1115"/>
      <c r="CX121" s="1115"/>
      <c r="CY121" s="1115"/>
      <c r="CZ121" s="1115"/>
      <c r="DA121" s="1115"/>
      <c r="DB121" s="1115"/>
      <c r="DC121" s="1115"/>
      <c r="DD121" s="1115"/>
      <c r="DE121" s="1115"/>
      <c r="DF121" s="1116"/>
      <c r="DG121" s="1013">
        <v>4574</v>
      </c>
      <c r="DH121" s="1014"/>
      <c r="DI121" s="1014"/>
      <c r="DJ121" s="1014"/>
      <c r="DK121" s="1014"/>
      <c r="DL121" s="1014">
        <v>3918</v>
      </c>
      <c r="DM121" s="1014"/>
      <c r="DN121" s="1014"/>
      <c r="DO121" s="1014"/>
      <c r="DP121" s="1014"/>
      <c r="DQ121" s="1014">
        <v>2651</v>
      </c>
      <c r="DR121" s="1014"/>
      <c r="DS121" s="1014"/>
      <c r="DT121" s="1014"/>
      <c r="DU121" s="1014"/>
      <c r="DV121" s="1015">
        <v>0</v>
      </c>
      <c r="DW121" s="1015"/>
      <c r="DX121" s="1015"/>
      <c r="DY121" s="1015"/>
      <c r="DZ121" s="1016"/>
    </row>
    <row r="122" spans="1:130" s="247" customFormat="1" ht="26.25" customHeight="1" x14ac:dyDescent="0.15">
      <c r="A122" s="1153"/>
      <c r="B122" s="1040"/>
      <c r="C122" s="1010" t="s">
        <v>446</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174</v>
      </c>
      <c r="AB122" s="1053"/>
      <c r="AC122" s="1053"/>
      <c r="AD122" s="1053"/>
      <c r="AE122" s="1054"/>
      <c r="AF122" s="1055" t="s">
        <v>174</v>
      </c>
      <c r="AG122" s="1053"/>
      <c r="AH122" s="1053"/>
      <c r="AI122" s="1053"/>
      <c r="AJ122" s="1054"/>
      <c r="AK122" s="1055" t="s">
        <v>174</v>
      </c>
      <c r="AL122" s="1053"/>
      <c r="AM122" s="1053"/>
      <c r="AN122" s="1053"/>
      <c r="AO122" s="1054"/>
      <c r="AP122" s="1056" t="s">
        <v>174</v>
      </c>
      <c r="AQ122" s="1057"/>
      <c r="AR122" s="1057"/>
      <c r="AS122" s="1057"/>
      <c r="AT122" s="1058"/>
      <c r="AU122" s="1086"/>
      <c r="AV122" s="1087"/>
      <c r="AW122" s="1087"/>
      <c r="AX122" s="1087"/>
      <c r="AY122" s="1088"/>
      <c r="AZ122" s="1068" t="s">
        <v>465</v>
      </c>
      <c r="BA122" s="1059"/>
      <c r="BB122" s="1059"/>
      <c r="BC122" s="1059"/>
      <c r="BD122" s="1059"/>
      <c r="BE122" s="1059"/>
      <c r="BF122" s="1059"/>
      <c r="BG122" s="1059"/>
      <c r="BH122" s="1059"/>
      <c r="BI122" s="1059"/>
      <c r="BJ122" s="1059"/>
      <c r="BK122" s="1059"/>
      <c r="BL122" s="1059"/>
      <c r="BM122" s="1059"/>
      <c r="BN122" s="1059"/>
      <c r="BO122" s="1059"/>
      <c r="BP122" s="1060"/>
      <c r="BQ122" s="1091">
        <v>15386480</v>
      </c>
      <c r="BR122" s="1092"/>
      <c r="BS122" s="1092"/>
      <c r="BT122" s="1092"/>
      <c r="BU122" s="1092"/>
      <c r="BV122" s="1092">
        <v>15614627</v>
      </c>
      <c r="BW122" s="1092"/>
      <c r="BX122" s="1092"/>
      <c r="BY122" s="1092"/>
      <c r="BZ122" s="1092"/>
      <c r="CA122" s="1092">
        <v>15965991</v>
      </c>
      <c r="CB122" s="1092"/>
      <c r="CC122" s="1092"/>
      <c r="CD122" s="1092"/>
      <c r="CE122" s="1092"/>
      <c r="CF122" s="1112">
        <v>173.9</v>
      </c>
      <c r="CG122" s="1113"/>
      <c r="CH122" s="1113"/>
      <c r="CI122" s="1113"/>
      <c r="CJ122" s="1113"/>
      <c r="CK122" s="1104"/>
      <c r="CL122" s="1105"/>
      <c r="CM122" s="1105"/>
      <c r="CN122" s="1105"/>
      <c r="CO122" s="1106"/>
      <c r="CP122" s="1114" t="s">
        <v>404</v>
      </c>
      <c r="CQ122" s="1115"/>
      <c r="CR122" s="1115"/>
      <c r="CS122" s="1115"/>
      <c r="CT122" s="1115"/>
      <c r="CU122" s="1115"/>
      <c r="CV122" s="1115"/>
      <c r="CW122" s="1115"/>
      <c r="CX122" s="1115"/>
      <c r="CY122" s="1115"/>
      <c r="CZ122" s="1115"/>
      <c r="DA122" s="1115"/>
      <c r="DB122" s="1115"/>
      <c r="DC122" s="1115"/>
      <c r="DD122" s="1115"/>
      <c r="DE122" s="1115"/>
      <c r="DF122" s="1116"/>
      <c r="DG122" s="1013" t="s">
        <v>174</v>
      </c>
      <c r="DH122" s="1014"/>
      <c r="DI122" s="1014"/>
      <c r="DJ122" s="1014"/>
      <c r="DK122" s="1014"/>
      <c r="DL122" s="1014" t="s">
        <v>174</v>
      </c>
      <c r="DM122" s="1014"/>
      <c r="DN122" s="1014"/>
      <c r="DO122" s="1014"/>
      <c r="DP122" s="1014"/>
      <c r="DQ122" s="1014" t="s">
        <v>174</v>
      </c>
      <c r="DR122" s="1014"/>
      <c r="DS122" s="1014"/>
      <c r="DT122" s="1014"/>
      <c r="DU122" s="1014"/>
      <c r="DV122" s="1015" t="s">
        <v>174</v>
      </c>
      <c r="DW122" s="1015"/>
      <c r="DX122" s="1015"/>
      <c r="DY122" s="1015"/>
      <c r="DZ122" s="1016"/>
    </row>
    <row r="123" spans="1:130" s="247" customFormat="1" ht="26.25" customHeight="1" x14ac:dyDescent="0.15">
      <c r="A123" s="1153"/>
      <c r="B123" s="1040"/>
      <c r="C123" s="1010" t="s">
        <v>452</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174</v>
      </c>
      <c r="AB123" s="1053"/>
      <c r="AC123" s="1053"/>
      <c r="AD123" s="1053"/>
      <c r="AE123" s="1054"/>
      <c r="AF123" s="1055" t="s">
        <v>174</v>
      </c>
      <c r="AG123" s="1053"/>
      <c r="AH123" s="1053"/>
      <c r="AI123" s="1053"/>
      <c r="AJ123" s="1054"/>
      <c r="AK123" s="1055" t="s">
        <v>174</v>
      </c>
      <c r="AL123" s="1053"/>
      <c r="AM123" s="1053"/>
      <c r="AN123" s="1053"/>
      <c r="AO123" s="1054"/>
      <c r="AP123" s="1056" t="s">
        <v>174</v>
      </c>
      <c r="AQ123" s="1057"/>
      <c r="AR123" s="1057"/>
      <c r="AS123" s="1057"/>
      <c r="AT123" s="1058"/>
      <c r="AU123" s="1089"/>
      <c r="AV123" s="1090"/>
      <c r="AW123" s="1090"/>
      <c r="AX123" s="1090"/>
      <c r="AY123" s="1090"/>
      <c r="AZ123" s="278" t="s">
        <v>187</v>
      </c>
      <c r="BA123" s="278"/>
      <c r="BB123" s="278"/>
      <c r="BC123" s="278"/>
      <c r="BD123" s="278"/>
      <c r="BE123" s="278"/>
      <c r="BF123" s="278"/>
      <c r="BG123" s="278"/>
      <c r="BH123" s="278"/>
      <c r="BI123" s="278"/>
      <c r="BJ123" s="278"/>
      <c r="BK123" s="278"/>
      <c r="BL123" s="278"/>
      <c r="BM123" s="278"/>
      <c r="BN123" s="278"/>
      <c r="BO123" s="1069" t="s">
        <v>466</v>
      </c>
      <c r="BP123" s="1100"/>
      <c r="BQ123" s="1159">
        <v>21871272</v>
      </c>
      <c r="BR123" s="1160"/>
      <c r="BS123" s="1160"/>
      <c r="BT123" s="1160"/>
      <c r="BU123" s="1160"/>
      <c r="BV123" s="1160">
        <v>22298894</v>
      </c>
      <c r="BW123" s="1160"/>
      <c r="BX123" s="1160"/>
      <c r="BY123" s="1160"/>
      <c r="BZ123" s="1160"/>
      <c r="CA123" s="1160">
        <v>23075731</v>
      </c>
      <c r="CB123" s="1160"/>
      <c r="CC123" s="1160"/>
      <c r="CD123" s="1160"/>
      <c r="CE123" s="1160"/>
      <c r="CF123" s="1093"/>
      <c r="CG123" s="1094"/>
      <c r="CH123" s="1094"/>
      <c r="CI123" s="1094"/>
      <c r="CJ123" s="1095"/>
      <c r="CK123" s="1104"/>
      <c r="CL123" s="1105"/>
      <c r="CM123" s="1105"/>
      <c r="CN123" s="1105"/>
      <c r="CO123" s="1106"/>
      <c r="CP123" s="1114" t="s">
        <v>405</v>
      </c>
      <c r="CQ123" s="1115"/>
      <c r="CR123" s="1115"/>
      <c r="CS123" s="1115"/>
      <c r="CT123" s="1115"/>
      <c r="CU123" s="1115"/>
      <c r="CV123" s="1115"/>
      <c r="CW123" s="1115"/>
      <c r="CX123" s="1115"/>
      <c r="CY123" s="1115"/>
      <c r="CZ123" s="1115"/>
      <c r="DA123" s="1115"/>
      <c r="DB123" s="1115"/>
      <c r="DC123" s="1115"/>
      <c r="DD123" s="1115"/>
      <c r="DE123" s="1115"/>
      <c r="DF123" s="1116"/>
      <c r="DG123" s="1052" t="s">
        <v>174</v>
      </c>
      <c r="DH123" s="1053"/>
      <c r="DI123" s="1053"/>
      <c r="DJ123" s="1053"/>
      <c r="DK123" s="1054"/>
      <c r="DL123" s="1055" t="s">
        <v>174</v>
      </c>
      <c r="DM123" s="1053"/>
      <c r="DN123" s="1053"/>
      <c r="DO123" s="1053"/>
      <c r="DP123" s="1054"/>
      <c r="DQ123" s="1055" t="s">
        <v>174</v>
      </c>
      <c r="DR123" s="1053"/>
      <c r="DS123" s="1053"/>
      <c r="DT123" s="1053"/>
      <c r="DU123" s="1054"/>
      <c r="DV123" s="1056" t="s">
        <v>174</v>
      </c>
      <c r="DW123" s="1057"/>
      <c r="DX123" s="1057"/>
      <c r="DY123" s="1057"/>
      <c r="DZ123" s="1058"/>
    </row>
    <row r="124" spans="1:130" s="247" customFormat="1" ht="26.25" customHeight="1" thickBot="1" x14ac:dyDescent="0.2">
      <c r="A124" s="1153"/>
      <c r="B124" s="1040"/>
      <c r="C124" s="1010" t="s">
        <v>455</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174</v>
      </c>
      <c r="AB124" s="1053"/>
      <c r="AC124" s="1053"/>
      <c r="AD124" s="1053"/>
      <c r="AE124" s="1054"/>
      <c r="AF124" s="1055" t="s">
        <v>174</v>
      </c>
      <c r="AG124" s="1053"/>
      <c r="AH124" s="1053"/>
      <c r="AI124" s="1053"/>
      <c r="AJ124" s="1054"/>
      <c r="AK124" s="1055" t="s">
        <v>174</v>
      </c>
      <c r="AL124" s="1053"/>
      <c r="AM124" s="1053"/>
      <c r="AN124" s="1053"/>
      <c r="AO124" s="1054"/>
      <c r="AP124" s="1056" t="s">
        <v>174</v>
      </c>
      <c r="AQ124" s="1057"/>
      <c r="AR124" s="1057"/>
      <c r="AS124" s="1057"/>
      <c r="AT124" s="1058"/>
      <c r="AU124" s="1155" t="s">
        <v>467</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t="s">
        <v>174</v>
      </c>
      <c r="BR124" s="1122"/>
      <c r="BS124" s="1122"/>
      <c r="BT124" s="1122"/>
      <c r="BU124" s="1122"/>
      <c r="BV124" s="1122" t="s">
        <v>174</v>
      </c>
      <c r="BW124" s="1122"/>
      <c r="BX124" s="1122"/>
      <c r="BY124" s="1122"/>
      <c r="BZ124" s="1122"/>
      <c r="CA124" s="1122" t="s">
        <v>174</v>
      </c>
      <c r="CB124" s="1122"/>
      <c r="CC124" s="1122"/>
      <c r="CD124" s="1122"/>
      <c r="CE124" s="1122"/>
      <c r="CF124" s="1123"/>
      <c r="CG124" s="1124"/>
      <c r="CH124" s="1124"/>
      <c r="CI124" s="1124"/>
      <c r="CJ124" s="1125"/>
      <c r="CK124" s="1107"/>
      <c r="CL124" s="1107"/>
      <c r="CM124" s="1107"/>
      <c r="CN124" s="1107"/>
      <c r="CO124" s="1108"/>
      <c r="CP124" s="1114" t="s">
        <v>468</v>
      </c>
      <c r="CQ124" s="1115"/>
      <c r="CR124" s="1115"/>
      <c r="CS124" s="1115"/>
      <c r="CT124" s="1115"/>
      <c r="CU124" s="1115"/>
      <c r="CV124" s="1115"/>
      <c r="CW124" s="1115"/>
      <c r="CX124" s="1115"/>
      <c r="CY124" s="1115"/>
      <c r="CZ124" s="1115"/>
      <c r="DA124" s="1115"/>
      <c r="DB124" s="1115"/>
      <c r="DC124" s="1115"/>
      <c r="DD124" s="1115"/>
      <c r="DE124" s="1115"/>
      <c r="DF124" s="1116"/>
      <c r="DG124" s="1099" t="s">
        <v>174</v>
      </c>
      <c r="DH124" s="1078"/>
      <c r="DI124" s="1078"/>
      <c r="DJ124" s="1078"/>
      <c r="DK124" s="1079"/>
      <c r="DL124" s="1077" t="s">
        <v>174</v>
      </c>
      <c r="DM124" s="1078"/>
      <c r="DN124" s="1078"/>
      <c r="DO124" s="1078"/>
      <c r="DP124" s="1079"/>
      <c r="DQ124" s="1077" t="s">
        <v>174</v>
      </c>
      <c r="DR124" s="1078"/>
      <c r="DS124" s="1078"/>
      <c r="DT124" s="1078"/>
      <c r="DU124" s="1079"/>
      <c r="DV124" s="1080" t="s">
        <v>174</v>
      </c>
      <c r="DW124" s="1081"/>
      <c r="DX124" s="1081"/>
      <c r="DY124" s="1081"/>
      <c r="DZ124" s="1082"/>
    </row>
    <row r="125" spans="1:130" s="247" customFormat="1" ht="26.25" customHeight="1" x14ac:dyDescent="0.15">
      <c r="A125" s="1153"/>
      <c r="B125" s="1040"/>
      <c r="C125" s="1010" t="s">
        <v>457</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174</v>
      </c>
      <c r="AB125" s="1053"/>
      <c r="AC125" s="1053"/>
      <c r="AD125" s="1053"/>
      <c r="AE125" s="1054"/>
      <c r="AF125" s="1055" t="s">
        <v>174</v>
      </c>
      <c r="AG125" s="1053"/>
      <c r="AH125" s="1053"/>
      <c r="AI125" s="1053"/>
      <c r="AJ125" s="1054"/>
      <c r="AK125" s="1055" t="s">
        <v>174</v>
      </c>
      <c r="AL125" s="1053"/>
      <c r="AM125" s="1053"/>
      <c r="AN125" s="1053"/>
      <c r="AO125" s="1054"/>
      <c r="AP125" s="1056" t="s">
        <v>174</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469</v>
      </c>
      <c r="CL125" s="1102"/>
      <c r="CM125" s="1102"/>
      <c r="CN125" s="1102"/>
      <c r="CO125" s="1103"/>
      <c r="CP125" s="1034" t="s">
        <v>470</v>
      </c>
      <c r="CQ125" s="983"/>
      <c r="CR125" s="983"/>
      <c r="CS125" s="983"/>
      <c r="CT125" s="983"/>
      <c r="CU125" s="983"/>
      <c r="CV125" s="983"/>
      <c r="CW125" s="983"/>
      <c r="CX125" s="983"/>
      <c r="CY125" s="983"/>
      <c r="CZ125" s="983"/>
      <c r="DA125" s="983"/>
      <c r="DB125" s="983"/>
      <c r="DC125" s="983"/>
      <c r="DD125" s="983"/>
      <c r="DE125" s="983"/>
      <c r="DF125" s="984"/>
      <c r="DG125" s="1020" t="s">
        <v>174</v>
      </c>
      <c r="DH125" s="1021"/>
      <c r="DI125" s="1021"/>
      <c r="DJ125" s="1021"/>
      <c r="DK125" s="1021"/>
      <c r="DL125" s="1021" t="s">
        <v>174</v>
      </c>
      <c r="DM125" s="1021"/>
      <c r="DN125" s="1021"/>
      <c r="DO125" s="1021"/>
      <c r="DP125" s="1021"/>
      <c r="DQ125" s="1021" t="s">
        <v>174</v>
      </c>
      <c r="DR125" s="1021"/>
      <c r="DS125" s="1021"/>
      <c r="DT125" s="1021"/>
      <c r="DU125" s="1021"/>
      <c r="DV125" s="1022" t="s">
        <v>174</v>
      </c>
      <c r="DW125" s="1022"/>
      <c r="DX125" s="1022"/>
      <c r="DY125" s="1022"/>
      <c r="DZ125" s="1023"/>
    </row>
    <row r="126" spans="1:130" s="247" customFormat="1" ht="26.25" customHeight="1" thickBot="1" x14ac:dyDescent="0.2">
      <c r="A126" s="1153"/>
      <c r="B126" s="1040"/>
      <c r="C126" s="1010" t="s">
        <v>459</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174</v>
      </c>
      <c r="AB126" s="1053"/>
      <c r="AC126" s="1053"/>
      <c r="AD126" s="1053"/>
      <c r="AE126" s="1054"/>
      <c r="AF126" s="1055" t="s">
        <v>174</v>
      </c>
      <c r="AG126" s="1053"/>
      <c r="AH126" s="1053"/>
      <c r="AI126" s="1053"/>
      <c r="AJ126" s="1054"/>
      <c r="AK126" s="1055" t="s">
        <v>174</v>
      </c>
      <c r="AL126" s="1053"/>
      <c r="AM126" s="1053"/>
      <c r="AN126" s="1053"/>
      <c r="AO126" s="1054"/>
      <c r="AP126" s="1056" t="s">
        <v>174</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471</v>
      </c>
      <c r="CQ126" s="1044"/>
      <c r="CR126" s="1044"/>
      <c r="CS126" s="1044"/>
      <c r="CT126" s="1044"/>
      <c r="CU126" s="1044"/>
      <c r="CV126" s="1044"/>
      <c r="CW126" s="1044"/>
      <c r="CX126" s="1044"/>
      <c r="CY126" s="1044"/>
      <c r="CZ126" s="1044"/>
      <c r="DA126" s="1044"/>
      <c r="DB126" s="1044"/>
      <c r="DC126" s="1044"/>
      <c r="DD126" s="1044"/>
      <c r="DE126" s="1044"/>
      <c r="DF126" s="1045"/>
      <c r="DG126" s="1013" t="s">
        <v>174</v>
      </c>
      <c r="DH126" s="1014"/>
      <c r="DI126" s="1014"/>
      <c r="DJ126" s="1014"/>
      <c r="DK126" s="1014"/>
      <c r="DL126" s="1014" t="s">
        <v>174</v>
      </c>
      <c r="DM126" s="1014"/>
      <c r="DN126" s="1014"/>
      <c r="DO126" s="1014"/>
      <c r="DP126" s="1014"/>
      <c r="DQ126" s="1014" t="s">
        <v>174</v>
      </c>
      <c r="DR126" s="1014"/>
      <c r="DS126" s="1014"/>
      <c r="DT126" s="1014"/>
      <c r="DU126" s="1014"/>
      <c r="DV126" s="1015" t="s">
        <v>174</v>
      </c>
      <c r="DW126" s="1015"/>
      <c r="DX126" s="1015"/>
      <c r="DY126" s="1015"/>
      <c r="DZ126" s="1016"/>
    </row>
    <row r="127" spans="1:130" s="247" customFormat="1" ht="26.25" customHeight="1" x14ac:dyDescent="0.15">
      <c r="A127" s="1154"/>
      <c r="B127" s="1042"/>
      <c r="C127" s="1096" t="s">
        <v>472</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174</v>
      </c>
      <c r="AB127" s="1053"/>
      <c r="AC127" s="1053"/>
      <c r="AD127" s="1053"/>
      <c r="AE127" s="1054"/>
      <c r="AF127" s="1055" t="s">
        <v>174</v>
      </c>
      <c r="AG127" s="1053"/>
      <c r="AH127" s="1053"/>
      <c r="AI127" s="1053"/>
      <c r="AJ127" s="1054"/>
      <c r="AK127" s="1055" t="s">
        <v>174</v>
      </c>
      <c r="AL127" s="1053"/>
      <c r="AM127" s="1053"/>
      <c r="AN127" s="1053"/>
      <c r="AO127" s="1054"/>
      <c r="AP127" s="1056" t="s">
        <v>174</v>
      </c>
      <c r="AQ127" s="1057"/>
      <c r="AR127" s="1057"/>
      <c r="AS127" s="1057"/>
      <c r="AT127" s="1058"/>
      <c r="AU127" s="283"/>
      <c r="AV127" s="283"/>
      <c r="AW127" s="283"/>
      <c r="AX127" s="1126" t="s">
        <v>473</v>
      </c>
      <c r="AY127" s="1127"/>
      <c r="AZ127" s="1127"/>
      <c r="BA127" s="1127"/>
      <c r="BB127" s="1127"/>
      <c r="BC127" s="1127"/>
      <c r="BD127" s="1127"/>
      <c r="BE127" s="1128"/>
      <c r="BF127" s="1129" t="s">
        <v>474</v>
      </c>
      <c r="BG127" s="1127"/>
      <c r="BH127" s="1127"/>
      <c r="BI127" s="1127"/>
      <c r="BJ127" s="1127"/>
      <c r="BK127" s="1127"/>
      <c r="BL127" s="1128"/>
      <c r="BM127" s="1129" t="s">
        <v>475</v>
      </c>
      <c r="BN127" s="1127"/>
      <c r="BO127" s="1127"/>
      <c r="BP127" s="1127"/>
      <c r="BQ127" s="1127"/>
      <c r="BR127" s="1127"/>
      <c r="BS127" s="1128"/>
      <c r="BT127" s="1129" t="s">
        <v>476</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477</v>
      </c>
      <c r="CQ127" s="1044"/>
      <c r="CR127" s="1044"/>
      <c r="CS127" s="1044"/>
      <c r="CT127" s="1044"/>
      <c r="CU127" s="1044"/>
      <c r="CV127" s="1044"/>
      <c r="CW127" s="1044"/>
      <c r="CX127" s="1044"/>
      <c r="CY127" s="1044"/>
      <c r="CZ127" s="1044"/>
      <c r="DA127" s="1044"/>
      <c r="DB127" s="1044"/>
      <c r="DC127" s="1044"/>
      <c r="DD127" s="1044"/>
      <c r="DE127" s="1044"/>
      <c r="DF127" s="1045"/>
      <c r="DG127" s="1013" t="s">
        <v>174</v>
      </c>
      <c r="DH127" s="1014"/>
      <c r="DI127" s="1014"/>
      <c r="DJ127" s="1014"/>
      <c r="DK127" s="1014"/>
      <c r="DL127" s="1014" t="s">
        <v>174</v>
      </c>
      <c r="DM127" s="1014"/>
      <c r="DN127" s="1014"/>
      <c r="DO127" s="1014"/>
      <c r="DP127" s="1014"/>
      <c r="DQ127" s="1014" t="s">
        <v>174</v>
      </c>
      <c r="DR127" s="1014"/>
      <c r="DS127" s="1014"/>
      <c r="DT127" s="1014"/>
      <c r="DU127" s="1014"/>
      <c r="DV127" s="1015" t="s">
        <v>174</v>
      </c>
      <c r="DW127" s="1015"/>
      <c r="DX127" s="1015"/>
      <c r="DY127" s="1015"/>
      <c r="DZ127" s="1016"/>
    </row>
    <row r="128" spans="1:130" s="247" customFormat="1" ht="26.25" customHeight="1" thickBot="1" x14ac:dyDescent="0.2">
      <c r="A128" s="1137" t="s">
        <v>478</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479</v>
      </c>
      <c r="X128" s="1139"/>
      <c r="Y128" s="1139"/>
      <c r="Z128" s="1140"/>
      <c r="AA128" s="1141">
        <v>232047</v>
      </c>
      <c r="AB128" s="1142"/>
      <c r="AC128" s="1142"/>
      <c r="AD128" s="1142"/>
      <c r="AE128" s="1143"/>
      <c r="AF128" s="1144">
        <v>231777</v>
      </c>
      <c r="AG128" s="1142"/>
      <c r="AH128" s="1142"/>
      <c r="AI128" s="1142"/>
      <c r="AJ128" s="1143"/>
      <c r="AK128" s="1144">
        <v>246864</v>
      </c>
      <c r="AL128" s="1142"/>
      <c r="AM128" s="1142"/>
      <c r="AN128" s="1142"/>
      <c r="AO128" s="1143"/>
      <c r="AP128" s="1145"/>
      <c r="AQ128" s="1146"/>
      <c r="AR128" s="1146"/>
      <c r="AS128" s="1146"/>
      <c r="AT128" s="1147"/>
      <c r="AU128" s="283"/>
      <c r="AV128" s="283"/>
      <c r="AW128" s="283"/>
      <c r="AX128" s="982" t="s">
        <v>480</v>
      </c>
      <c r="AY128" s="983"/>
      <c r="AZ128" s="983"/>
      <c r="BA128" s="983"/>
      <c r="BB128" s="983"/>
      <c r="BC128" s="983"/>
      <c r="BD128" s="983"/>
      <c r="BE128" s="984"/>
      <c r="BF128" s="1148" t="s">
        <v>174</v>
      </c>
      <c r="BG128" s="1149"/>
      <c r="BH128" s="1149"/>
      <c r="BI128" s="1149"/>
      <c r="BJ128" s="1149"/>
      <c r="BK128" s="1149"/>
      <c r="BL128" s="1150"/>
      <c r="BM128" s="1148">
        <v>13.26</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481</v>
      </c>
      <c r="CQ128" s="1131"/>
      <c r="CR128" s="1131"/>
      <c r="CS128" s="1131"/>
      <c r="CT128" s="1131"/>
      <c r="CU128" s="1131"/>
      <c r="CV128" s="1131"/>
      <c r="CW128" s="1131"/>
      <c r="CX128" s="1131"/>
      <c r="CY128" s="1131"/>
      <c r="CZ128" s="1131"/>
      <c r="DA128" s="1131"/>
      <c r="DB128" s="1131"/>
      <c r="DC128" s="1131"/>
      <c r="DD128" s="1131"/>
      <c r="DE128" s="1131"/>
      <c r="DF128" s="1132"/>
      <c r="DG128" s="1133" t="s">
        <v>174</v>
      </c>
      <c r="DH128" s="1134"/>
      <c r="DI128" s="1134"/>
      <c r="DJ128" s="1134"/>
      <c r="DK128" s="1134"/>
      <c r="DL128" s="1134" t="s">
        <v>174</v>
      </c>
      <c r="DM128" s="1134"/>
      <c r="DN128" s="1134"/>
      <c r="DO128" s="1134"/>
      <c r="DP128" s="1134"/>
      <c r="DQ128" s="1134" t="s">
        <v>174</v>
      </c>
      <c r="DR128" s="1134"/>
      <c r="DS128" s="1134"/>
      <c r="DT128" s="1134"/>
      <c r="DU128" s="1134"/>
      <c r="DV128" s="1135" t="s">
        <v>174</v>
      </c>
      <c r="DW128" s="1135"/>
      <c r="DX128" s="1135"/>
      <c r="DY128" s="1135"/>
      <c r="DZ128" s="1136"/>
    </row>
    <row r="129" spans="1:131" s="247" customFormat="1" ht="26.25" customHeight="1" x14ac:dyDescent="0.15">
      <c r="A129" s="1024" t="s">
        <v>108</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482</v>
      </c>
      <c r="X129" s="1168"/>
      <c r="Y129" s="1168"/>
      <c r="Z129" s="1169"/>
      <c r="AA129" s="1052">
        <v>9969065</v>
      </c>
      <c r="AB129" s="1053"/>
      <c r="AC129" s="1053"/>
      <c r="AD129" s="1053"/>
      <c r="AE129" s="1054"/>
      <c r="AF129" s="1055">
        <v>10388269</v>
      </c>
      <c r="AG129" s="1053"/>
      <c r="AH129" s="1053"/>
      <c r="AI129" s="1053"/>
      <c r="AJ129" s="1054"/>
      <c r="AK129" s="1055">
        <v>10462711</v>
      </c>
      <c r="AL129" s="1053"/>
      <c r="AM129" s="1053"/>
      <c r="AN129" s="1053"/>
      <c r="AO129" s="1054"/>
      <c r="AP129" s="1170"/>
      <c r="AQ129" s="1171"/>
      <c r="AR129" s="1171"/>
      <c r="AS129" s="1171"/>
      <c r="AT129" s="1172"/>
      <c r="AU129" s="285"/>
      <c r="AV129" s="285"/>
      <c r="AW129" s="285"/>
      <c r="AX129" s="1161" t="s">
        <v>483</v>
      </c>
      <c r="AY129" s="1044"/>
      <c r="AZ129" s="1044"/>
      <c r="BA129" s="1044"/>
      <c r="BB129" s="1044"/>
      <c r="BC129" s="1044"/>
      <c r="BD129" s="1044"/>
      <c r="BE129" s="1045"/>
      <c r="BF129" s="1162" t="s">
        <v>174</v>
      </c>
      <c r="BG129" s="1163"/>
      <c r="BH129" s="1163"/>
      <c r="BI129" s="1163"/>
      <c r="BJ129" s="1163"/>
      <c r="BK129" s="1163"/>
      <c r="BL129" s="1164"/>
      <c r="BM129" s="1162">
        <v>18.260000000000002</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1024" t="s">
        <v>484</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485</v>
      </c>
      <c r="X130" s="1168"/>
      <c r="Y130" s="1168"/>
      <c r="Z130" s="1169"/>
      <c r="AA130" s="1052">
        <v>1251982</v>
      </c>
      <c r="AB130" s="1053"/>
      <c r="AC130" s="1053"/>
      <c r="AD130" s="1053"/>
      <c r="AE130" s="1054"/>
      <c r="AF130" s="1055">
        <v>1288085</v>
      </c>
      <c r="AG130" s="1053"/>
      <c r="AH130" s="1053"/>
      <c r="AI130" s="1053"/>
      <c r="AJ130" s="1054"/>
      <c r="AK130" s="1055">
        <v>1281449</v>
      </c>
      <c r="AL130" s="1053"/>
      <c r="AM130" s="1053"/>
      <c r="AN130" s="1053"/>
      <c r="AO130" s="1054"/>
      <c r="AP130" s="1170"/>
      <c r="AQ130" s="1171"/>
      <c r="AR130" s="1171"/>
      <c r="AS130" s="1171"/>
      <c r="AT130" s="1172"/>
      <c r="AU130" s="285"/>
      <c r="AV130" s="285"/>
      <c r="AW130" s="285"/>
      <c r="AX130" s="1161" t="s">
        <v>486</v>
      </c>
      <c r="AY130" s="1044"/>
      <c r="AZ130" s="1044"/>
      <c r="BA130" s="1044"/>
      <c r="BB130" s="1044"/>
      <c r="BC130" s="1044"/>
      <c r="BD130" s="1044"/>
      <c r="BE130" s="1045"/>
      <c r="BF130" s="1198">
        <v>4</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487</v>
      </c>
      <c r="X131" s="1206"/>
      <c r="Y131" s="1206"/>
      <c r="Z131" s="1207"/>
      <c r="AA131" s="1099">
        <v>8717083</v>
      </c>
      <c r="AB131" s="1078"/>
      <c r="AC131" s="1078"/>
      <c r="AD131" s="1078"/>
      <c r="AE131" s="1079"/>
      <c r="AF131" s="1077">
        <v>9100184</v>
      </c>
      <c r="AG131" s="1078"/>
      <c r="AH131" s="1078"/>
      <c r="AI131" s="1078"/>
      <c r="AJ131" s="1079"/>
      <c r="AK131" s="1077">
        <v>9181262</v>
      </c>
      <c r="AL131" s="1078"/>
      <c r="AM131" s="1078"/>
      <c r="AN131" s="1078"/>
      <c r="AO131" s="1079"/>
      <c r="AP131" s="1208"/>
      <c r="AQ131" s="1209"/>
      <c r="AR131" s="1209"/>
      <c r="AS131" s="1209"/>
      <c r="AT131" s="1210"/>
      <c r="AU131" s="285"/>
      <c r="AV131" s="285"/>
      <c r="AW131" s="285"/>
      <c r="AX131" s="1180" t="s">
        <v>488</v>
      </c>
      <c r="AY131" s="1131"/>
      <c r="AZ131" s="1131"/>
      <c r="BA131" s="1131"/>
      <c r="BB131" s="1131"/>
      <c r="BC131" s="1131"/>
      <c r="BD131" s="1131"/>
      <c r="BE131" s="1132"/>
      <c r="BF131" s="1181" t="s">
        <v>174</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87" t="s">
        <v>489</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490</v>
      </c>
      <c r="W132" s="1191"/>
      <c r="X132" s="1191"/>
      <c r="Y132" s="1191"/>
      <c r="Z132" s="1192"/>
      <c r="AA132" s="1193">
        <v>3.8393577300000001</v>
      </c>
      <c r="AB132" s="1194"/>
      <c r="AC132" s="1194"/>
      <c r="AD132" s="1194"/>
      <c r="AE132" s="1195"/>
      <c r="AF132" s="1196">
        <v>3.9246239420000002</v>
      </c>
      <c r="AG132" s="1194"/>
      <c r="AH132" s="1194"/>
      <c r="AI132" s="1194"/>
      <c r="AJ132" s="1195"/>
      <c r="AK132" s="1196">
        <v>4.3999624730000004</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491</v>
      </c>
      <c r="W133" s="1174"/>
      <c r="X133" s="1174"/>
      <c r="Y133" s="1174"/>
      <c r="Z133" s="1175"/>
      <c r="AA133" s="1176">
        <v>3.5</v>
      </c>
      <c r="AB133" s="1177"/>
      <c r="AC133" s="1177"/>
      <c r="AD133" s="1177"/>
      <c r="AE133" s="1178"/>
      <c r="AF133" s="1176">
        <v>3.7</v>
      </c>
      <c r="AG133" s="1177"/>
      <c r="AH133" s="1177"/>
      <c r="AI133" s="1177"/>
      <c r="AJ133" s="1178"/>
      <c r="AK133" s="1176">
        <v>4</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80m00t951jTOi27sj7YxsSmyvOIu5Y7lM82Ybn87r7jG/h9ppWTYKRS0zmOs5RcDbnhqDYkruiHI8RjwLAXn5A==" saltValue="dGhMHMrYgdD5X1rG8bKIP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492</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XzXUb9TSIoyqRVmqXceFfYCxt+I/rsWfVMcK+hXwh3lcuES+R2j5H6CrGG3RUlgGpTl/adkb6GXkzHfmDGKmDQ==" saltValue="YP03lhK8I74POfRDPCqziA=="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f6OAG/nani2A4pyv8YedK2GpZRXIxe6yJodYmk1Xlc8BCmNMPKPEWgNVHb22dYKlSeszKvoG+Abdx5bfZHiXQ==" saltValue="THh4/Ow5rOuM5zwXkQVir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493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494</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495</v>
      </c>
      <c r="AP7" s="304"/>
      <c r="AQ7" s="305" t="s">
        <v>496</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497</v>
      </c>
      <c r="AQ8" s="311" t="s">
        <v>498</v>
      </c>
      <c r="AR8" s="312" t="s">
        <v>499</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500</v>
      </c>
      <c r="AL9" s="1217"/>
      <c r="AM9" s="1217"/>
      <c r="AN9" s="1218"/>
      <c r="AO9" s="313">
        <v>2083153</v>
      </c>
      <c r="AP9" s="313">
        <v>38581</v>
      </c>
      <c r="AQ9" s="314">
        <v>57754</v>
      </c>
      <c r="AR9" s="315">
        <v>-33.200000000000003</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501</v>
      </c>
      <c r="AL10" s="1217"/>
      <c r="AM10" s="1217"/>
      <c r="AN10" s="1218"/>
      <c r="AO10" s="316">
        <v>180677</v>
      </c>
      <c r="AP10" s="316">
        <v>3346</v>
      </c>
      <c r="AQ10" s="317">
        <v>3830</v>
      </c>
      <c r="AR10" s="318">
        <v>-12.6</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502</v>
      </c>
      <c r="AL11" s="1217"/>
      <c r="AM11" s="1217"/>
      <c r="AN11" s="1218"/>
      <c r="AO11" s="316">
        <v>507842</v>
      </c>
      <c r="AP11" s="316">
        <v>9406</v>
      </c>
      <c r="AQ11" s="317">
        <v>6814</v>
      </c>
      <c r="AR11" s="318">
        <v>38</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503</v>
      </c>
      <c r="AL12" s="1217"/>
      <c r="AM12" s="1217"/>
      <c r="AN12" s="1218"/>
      <c r="AO12" s="316">
        <v>121407</v>
      </c>
      <c r="AP12" s="316">
        <v>2249</v>
      </c>
      <c r="AQ12" s="317">
        <v>1059</v>
      </c>
      <c r="AR12" s="318">
        <v>112.4</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504</v>
      </c>
      <c r="AL13" s="1217"/>
      <c r="AM13" s="1217"/>
      <c r="AN13" s="1218"/>
      <c r="AO13" s="316" t="s">
        <v>505</v>
      </c>
      <c r="AP13" s="316" t="s">
        <v>505</v>
      </c>
      <c r="AQ13" s="317">
        <v>4</v>
      </c>
      <c r="AR13" s="318" t="s">
        <v>505</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506</v>
      </c>
      <c r="AL14" s="1217"/>
      <c r="AM14" s="1217"/>
      <c r="AN14" s="1218"/>
      <c r="AO14" s="316">
        <v>144617</v>
      </c>
      <c r="AP14" s="316">
        <v>2678</v>
      </c>
      <c r="AQ14" s="317">
        <v>2651</v>
      </c>
      <c r="AR14" s="318">
        <v>1</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507</v>
      </c>
      <c r="AL15" s="1217"/>
      <c r="AM15" s="1217"/>
      <c r="AN15" s="1218"/>
      <c r="AO15" s="316">
        <v>46481</v>
      </c>
      <c r="AP15" s="316">
        <v>861</v>
      </c>
      <c r="AQ15" s="317">
        <v>1352</v>
      </c>
      <c r="AR15" s="318">
        <v>-36.299999999999997</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508</v>
      </c>
      <c r="AL16" s="1220"/>
      <c r="AM16" s="1220"/>
      <c r="AN16" s="1221"/>
      <c r="AO16" s="316">
        <v>-189874</v>
      </c>
      <c r="AP16" s="316">
        <v>-3517</v>
      </c>
      <c r="AQ16" s="317">
        <v>-4074</v>
      </c>
      <c r="AR16" s="318">
        <v>-13.7</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187</v>
      </c>
      <c r="AL17" s="1220"/>
      <c r="AM17" s="1220"/>
      <c r="AN17" s="1221"/>
      <c r="AO17" s="316">
        <v>2894303</v>
      </c>
      <c r="AP17" s="316">
        <v>53604</v>
      </c>
      <c r="AQ17" s="317">
        <v>69392</v>
      </c>
      <c r="AR17" s="318">
        <v>-22.8</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509</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510</v>
      </c>
      <c r="AP20" s="324" t="s">
        <v>511</v>
      </c>
      <c r="AQ20" s="325" t="s">
        <v>512</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513</v>
      </c>
      <c r="AL21" s="1212"/>
      <c r="AM21" s="1212"/>
      <c r="AN21" s="1213"/>
      <c r="AO21" s="328">
        <v>4.9800000000000004</v>
      </c>
      <c r="AP21" s="329">
        <v>6.31</v>
      </c>
      <c r="AQ21" s="330">
        <v>-1.33</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514</v>
      </c>
      <c r="AL22" s="1212"/>
      <c r="AM22" s="1212"/>
      <c r="AN22" s="1213"/>
      <c r="AO22" s="333">
        <v>93.1</v>
      </c>
      <c r="AP22" s="334">
        <v>98.4</v>
      </c>
      <c r="AQ22" s="335">
        <v>-5.3</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515</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516</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517</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495</v>
      </c>
      <c r="AP30" s="304"/>
      <c r="AQ30" s="305" t="s">
        <v>496</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497</v>
      </c>
      <c r="AQ31" s="311" t="s">
        <v>498</v>
      </c>
      <c r="AR31" s="312" t="s">
        <v>499</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518</v>
      </c>
      <c r="AL32" s="1228"/>
      <c r="AM32" s="1228"/>
      <c r="AN32" s="1229"/>
      <c r="AO32" s="343">
        <v>1138052</v>
      </c>
      <c r="AP32" s="343">
        <v>21077</v>
      </c>
      <c r="AQ32" s="344">
        <v>34189</v>
      </c>
      <c r="AR32" s="345">
        <v>-38.4</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519</v>
      </c>
      <c r="AL33" s="1228"/>
      <c r="AM33" s="1228"/>
      <c r="AN33" s="1229"/>
      <c r="AO33" s="343" t="s">
        <v>505</v>
      </c>
      <c r="AP33" s="343" t="s">
        <v>505</v>
      </c>
      <c r="AQ33" s="344" t="s">
        <v>505</v>
      </c>
      <c r="AR33" s="345" t="s">
        <v>505</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520</v>
      </c>
      <c r="AL34" s="1228"/>
      <c r="AM34" s="1228"/>
      <c r="AN34" s="1229"/>
      <c r="AO34" s="343" t="s">
        <v>505</v>
      </c>
      <c r="AP34" s="343" t="s">
        <v>505</v>
      </c>
      <c r="AQ34" s="344">
        <v>16</v>
      </c>
      <c r="AR34" s="345" t="s">
        <v>505</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521</v>
      </c>
      <c r="AL35" s="1228"/>
      <c r="AM35" s="1228"/>
      <c r="AN35" s="1229"/>
      <c r="AO35" s="343">
        <v>547819</v>
      </c>
      <c r="AP35" s="343">
        <v>10146</v>
      </c>
      <c r="AQ35" s="344">
        <v>9412</v>
      </c>
      <c r="AR35" s="345">
        <v>7.8</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522</v>
      </c>
      <c r="AL36" s="1228"/>
      <c r="AM36" s="1228"/>
      <c r="AN36" s="1229"/>
      <c r="AO36" s="343">
        <v>246414</v>
      </c>
      <c r="AP36" s="343">
        <v>4564</v>
      </c>
      <c r="AQ36" s="344">
        <v>2024</v>
      </c>
      <c r="AR36" s="345">
        <v>125.5</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523</v>
      </c>
      <c r="AL37" s="1228"/>
      <c r="AM37" s="1228"/>
      <c r="AN37" s="1229"/>
      <c r="AO37" s="343" t="s">
        <v>505</v>
      </c>
      <c r="AP37" s="343" t="s">
        <v>505</v>
      </c>
      <c r="AQ37" s="344">
        <v>1165</v>
      </c>
      <c r="AR37" s="345" t="s">
        <v>505</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524</v>
      </c>
      <c r="AL38" s="1231"/>
      <c r="AM38" s="1231"/>
      <c r="AN38" s="1232"/>
      <c r="AO38" s="346" t="s">
        <v>505</v>
      </c>
      <c r="AP38" s="346" t="s">
        <v>505</v>
      </c>
      <c r="AQ38" s="347">
        <v>2</v>
      </c>
      <c r="AR38" s="335" t="s">
        <v>505</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525</v>
      </c>
      <c r="AL39" s="1231"/>
      <c r="AM39" s="1231"/>
      <c r="AN39" s="1232"/>
      <c r="AO39" s="343">
        <v>-246864</v>
      </c>
      <c r="AP39" s="343">
        <v>-4572</v>
      </c>
      <c r="AQ39" s="344">
        <v>-6367</v>
      </c>
      <c r="AR39" s="345">
        <v>-28.2</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526</v>
      </c>
      <c r="AL40" s="1228"/>
      <c r="AM40" s="1228"/>
      <c r="AN40" s="1229"/>
      <c r="AO40" s="343">
        <v>-1281449</v>
      </c>
      <c r="AP40" s="343">
        <v>-23733</v>
      </c>
      <c r="AQ40" s="344">
        <v>-28963</v>
      </c>
      <c r="AR40" s="345">
        <v>-18.100000000000001</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299</v>
      </c>
      <c r="AL41" s="1234"/>
      <c r="AM41" s="1234"/>
      <c r="AN41" s="1235"/>
      <c r="AO41" s="343">
        <v>403972</v>
      </c>
      <c r="AP41" s="343">
        <v>7482</v>
      </c>
      <c r="AQ41" s="344">
        <v>11478</v>
      </c>
      <c r="AR41" s="345">
        <v>-34.799999999999997</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527</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528</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529</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495</v>
      </c>
      <c r="AN49" s="1224" t="s">
        <v>530</v>
      </c>
      <c r="AO49" s="1225"/>
      <c r="AP49" s="1225"/>
      <c r="AQ49" s="1225"/>
      <c r="AR49" s="1226"/>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531</v>
      </c>
      <c r="AO50" s="360" t="s">
        <v>532</v>
      </c>
      <c r="AP50" s="361" t="s">
        <v>533</v>
      </c>
      <c r="AQ50" s="362" t="s">
        <v>534</v>
      </c>
      <c r="AR50" s="363" t="s">
        <v>535</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536</v>
      </c>
      <c r="AL51" s="356"/>
      <c r="AM51" s="364">
        <v>1943896</v>
      </c>
      <c r="AN51" s="365">
        <v>36120</v>
      </c>
      <c r="AO51" s="366">
        <v>25.5</v>
      </c>
      <c r="AP51" s="367">
        <v>47278</v>
      </c>
      <c r="AQ51" s="368">
        <v>-28.6</v>
      </c>
      <c r="AR51" s="369">
        <v>54.1</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537</v>
      </c>
      <c r="AM52" s="372">
        <v>935869</v>
      </c>
      <c r="AN52" s="373">
        <v>17390</v>
      </c>
      <c r="AO52" s="374">
        <v>22.4</v>
      </c>
      <c r="AP52" s="375">
        <v>24096</v>
      </c>
      <c r="AQ52" s="376">
        <v>-24.3</v>
      </c>
      <c r="AR52" s="377">
        <v>46.7</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538</v>
      </c>
      <c r="AL53" s="356"/>
      <c r="AM53" s="364">
        <v>1329093</v>
      </c>
      <c r="AN53" s="365">
        <v>24658</v>
      </c>
      <c r="AO53" s="366">
        <v>-31.7</v>
      </c>
      <c r="AP53" s="367">
        <v>44504</v>
      </c>
      <c r="AQ53" s="368">
        <v>-5.9</v>
      </c>
      <c r="AR53" s="369">
        <v>-25.8</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537</v>
      </c>
      <c r="AM54" s="372">
        <v>725773</v>
      </c>
      <c r="AN54" s="373">
        <v>13465</v>
      </c>
      <c r="AO54" s="374">
        <v>-22.6</v>
      </c>
      <c r="AP54" s="375">
        <v>25876</v>
      </c>
      <c r="AQ54" s="376">
        <v>7.4</v>
      </c>
      <c r="AR54" s="377">
        <v>-30</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539</v>
      </c>
      <c r="AL55" s="356"/>
      <c r="AM55" s="364">
        <v>1722942</v>
      </c>
      <c r="AN55" s="365">
        <v>31933</v>
      </c>
      <c r="AO55" s="366">
        <v>29.5</v>
      </c>
      <c r="AP55" s="367">
        <v>47820</v>
      </c>
      <c r="AQ55" s="368">
        <v>7.5</v>
      </c>
      <c r="AR55" s="369">
        <v>22</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537</v>
      </c>
      <c r="AM56" s="372">
        <v>1289259</v>
      </c>
      <c r="AN56" s="373">
        <v>23895</v>
      </c>
      <c r="AO56" s="374">
        <v>77.5</v>
      </c>
      <c r="AP56" s="375">
        <v>25855</v>
      </c>
      <c r="AQ56" s="376">
        <v>-0.1</v>
      </c>
      <c r="AR56" s="377">
        <v>77.599999999999994</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540</v>
      </c>
      <c r="AL57" s="356"/>
      <c r="AM57" s="364">
        <v>1659298</v>
      </c>
      <c r="AN57" s="365">
        <v>30780</v>
      </c>
      <c r="AO57" s="366">
        <v>-3.6</v>
      </c>
      <c r="AP57" s="367">
        <v>41934</v>
      </c>
      <c r="AQ57" s="368">
        <v>-12.3</v>
      </c>
      <c r="AR57" s="369">
        <v>8.6999999999999993</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537</v>
      </c>
      <c r="AM58" s="372">
        <v>1098295</v>
      </c>
      <c r="AN58" s="373">
        <v>20374</v>
      </c>
      <c r="AO58" s="374">
        <v>-14.7</v>
      </c>
      <c r="AP58" s="375">
        <v>23352</v>
      </c>
      <c r="AQ58" s="376">
        <v>-9.6999999999999993</v>
      </c>
      <c r="AR58" s="377">
        <v>-5</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541</v>
      </c>
      <c r="AL59" s="356"/>
      <c r="AM59" s="364">
        <v>1996847</v>
      </c>
      <c r="AN59" s="365">
        <v>36983</v>
      </c>
      <c r="AO59" s="366">
        <v>20.2</v>
      </c>
      <c r="AP59" s="367">
        <v>45588</v>
      </c>
      <c r="AQ59" s="368">
        <v>8.6999999999999993</v>
      </c>
      <c r="AR59" s="369">
        <v>11.5</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537</v>
      </c>
      <c r="AM60" s="372">
        <v>1002626</v>
      </c>
      <c r="AN60" s="373">
        <v>18569</v>
      </c>
      <c r="AO60" s="374">
        <v>-8.9</v>
      </c>
      <c r="AP60" s="375">
        <v>24150</v>
      </c>
      <c r="AQ60" s="376">
        <v>3.4</v>
      </c>
      <c r="AR60" s="377">
        <v>-12.3</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542</v>
      </c>
      <c r="AL61" s="378"/>
      <c r="AM61" s="379">
        <v>1730415</v>
      </c>
      <c r="AN61" s="380">
        <v>32095</v>
      </c>
      <c r="AO61" s="381">
        <v>8</v>
      </c>
      <c r="AP61" s="382">
        <v>45425</v>
      </c>
      <c r="AQ61" s="383">
        <v>-6.1</v>
      </c>
      <c r="AR61" s="369">
        <v>14.1</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537</v>
      </c>
      <c r="AM62" s="372">
        <v>1010364</v>
      </c>
      <c r="AN62" s="373">
        <v>18739</v>
      </c>
      <c r="AO62" s="374">
        <v>10.7</v>
      </c>
      <c r="AP62" s="375">
        <v>24666</v>
      </c>
      <c r="AQ62" s="376">
        <v>-4.7</v>
      </c>
      <c r="AR62" s="377">
        <v>15.4</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KPRP3VCe9fhRKhc2+YP5Gvk1Frj3LkJqzNhB1yex1Ox3ECqBz4+ENTSF0SIqrRL7caVY5u8VwXpUfLjFkkBqaw==" saltValue="0VZX8rBNR5iCD47hdSov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544</v>
      </c>
    </row>
    <row r="120" spans="125:125" ht="13.5" hidden="1" customHeight="1" x14ac:dyDescent="0.15"/>
    <row r="121" spans="125:125" ht="13.5" hidden="1" customHeight="1" x14ac:dyDescent="0.15">
      <c r="DU121" s="291"/>
    </row>
  </sheetData>
  <sheetProtection algorithmName="SHA-512" hashValue="gkThfmqkdVtyW1jLIz3ZsXEznVJkI0TR2NfXzEyj4l9hFDXUQz5eav+8AbWl2O/gHm5WEaUHEeahSrEoo/Nk1A==" saltValue="AToWZEDzc4vW4vnDVNXk5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545</v>
      </c>
    </row>
  </sheetData>
  <sheetProtection algorithmName="SHA-512" hashValue="bHRaDl3SSLikYtvHcMyPHY3bM0pXzOtHja6xGECrTQHzGfU5s78xH/e4r1ca9LdYuJxLNYju/58/R4GH/mhTMA==" saltValue="PF8prjeV5rzobd9ecxzww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15">
      <c r="B47" s="10"/>
      <c r="C47" s="1236" t="s">
        <v>3</v>
      </c>
      <c r="D47" s="1236"/>
      <c r="E47" s="1237"/>
      <c r="F47" s="11">
        <v>16.02</v>
      </c>
      <c r="G47" s="12">
        <v>15.62</v>
      </c>
      <c r="H47" s="12">
        <v>15.24</v>
      </c>
      <c r="I47" s="12">
        <v>14.18</v>
      </c>
      <c r="J47" s="13">
        <v>15.53</v>
      </c>
    </row>
    <row r="48" spans="2:10" ht="57.75" customHeight="1" x14ac:dyDescent="0.15">
      <c r="B48" s="14"/>
      <c r="C48" s="1238" t="s">
        <v>4</v>
      </c>
      <c r="D48" s="1238"/>
      <c r="E48" s="1239"/>
      <c r="F48" s="15">
        <v>4.57</v>
      </c>
      <c r="G48" s="16">
        <v>4.47</v>
      </c>
      <c r="H48" s="16">
        <v>4.4000000000000004</v>
      </c>
      <c r="I48" s="16">
        <v>4.2300000000000004</v>
      </c>
      <c r="J48" s="17">
        <v>4.72</v>
      </c>
    </row>
    <row r="49" spans="2:10" ht="57.75" customHeight="1" thickBot="1" x14ac:dyDescent="0.2">
      <c r="B49" s="18"/>
      <c r="C49" s="1240" t="s">
        <v>5</v>
      </c>
      <c r="D49" s="1240"/>
      <c r="E49" s="1241"/>
      <c r="F49" s="19">
        <v>0.63</v>
      </c>
      <c r="G49" s="20">
        <v>0.62</v>
      </c>
      <c r="H49" s="20">
        <v>0.81</v>
      </c>
      <c r="I49" s="20">
        <v>0.34</v>
      </c>
      <c r="J49" s="21">
        <v>3.14</v>
      </c>
    </row>
    <row r="50" spans="2:10" ht="13.5" customHeight="1" x14ac:dyDescent="0.15"/>
  </sheetData>
  <sheetProtection algorithmName="SHA-512" hashValue="ipbGY4RFrBrZJWj2FfcZUrh0EMLdaaQ0Lm4/E9r8pkQF7+41+nhISBv33dFoCS0X/YqcXzbu6yE4FTSdpLbfFg==" saltValue="eeochGyVv167bulBNA+6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133132</cp:lastModifiedBy>
  <cp:lastPrinted>2021-10-13T04:28:02Z</cp:lastPrinted>
  <dcterms:created xsi:type="dcterms:W3CDTF">2021-02-05T03:41:50Z</dcterms:created>
  <dcterms:modified xsi:type="dcterms:W3CDTF">2021-10-27T22:48:38Z</dcterms:modified>
  <cp:category/>
</cp:coreProperties>
</file>