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89.61\share2009\_04財政班\_02決算統計\◆決算統計チーム共通◆\03_各種調査\08&amp;09_財政状況資料集\R元決算分\07_市町村→県（第２回）\"/>
    </mc:Choice>
  </mc:AlternateContent>
  <bookViews>
    <workbookView xWindow="-105" yWindow="-105" windowWidth="23250" windowHeight="12570" tabRatio="68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G34" i="10" l="1"/>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C38" i="10"/>
  <c r="CO37" i="10"/>
  <c r="BE37" i="10"/>
  <c r="AM37" i="10"/>
  <c r="C37" i="10"/>
  <c r="CO36" i="10"/>
  <c r="BE36" i="10"/>
  <c r="AM36" i="10"/>
  <c r="C36" i="10"/>
  <c r="CO35" i="10"/>
  <c r="BE35" i="10"/>
  <c r="AM35" i="10"/>
  <c r="CO34" i="10"/>
  <c r="BW34" i="10"/>
  <c r="BW35" i="10" s="1"/>
  <c r="BW36" i="10" s="1"/>
  <c r="BW37" i="10" s="1"/>
  <c r="BW38" i="10" s="1"/>
  <c r="BW39" i="10" s="1"/>
  <c r="BW40" i="10" s="1"/>
  <c r="BW41" i="10" s="1"/>
  <c r="BW42" i="10" s="1"/>
  <c r="BW43" i="10" s="1"/>
  <c r="AM34" i="10"/>
  <c r="C34" i="10"/>
  <c r="C35" i="10" s="1"/>
  <c r="U34" i="10" l="1"/>
  <c r="U35" i="10" s="1"/>
  <c r="U36" i="10" s="1"/>
  <c r="U37" i="10" s="1"/>
  <c r="U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alcChain>
</file>

<file path=xl/sharedStrings.xml><?xml version="1.0" encoding="utf-8"?>
<sst xmlns="http://schemas.openxmlformats.org/spreadsheetml/2006/main" count="1208" uniqueCount="608">
  <si>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</si>
  <si>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</si>
  <si>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</si>
  <si>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</si>
  <si>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</si>
  <si>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</si>
  <si>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</si>
  <si>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</si>
  <si>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</si>
  <si>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</si>
  <si>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</si>
  <si>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</si>
  <si>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</si>
  <si>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</si>
  <si>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</si>
  <si>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</si>
  <si>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</si>
  <si>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</si>
  <si>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</si>
  <si>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</si>
  <si>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</si>
  <si>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</si>
  <si>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</si>
  <si>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</si>
  <si>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</si>
  <si>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</si>
  <si>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</si>
  <si>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</si>
  <si>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</si>
  <si>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</si>
  <si>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</si>
  <si>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</si>
  <si>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</si>
  <si>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</si>
  <si>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</si>
  <si>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</si>
  <si>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</si>
  <si>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</si>
  <si>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</si>
  <si>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</si>
  <si>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</si>
  <si>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</si>
  <si>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</si>
  <si>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</si>
  <si>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</si>
  <si>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</si>
  <si>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</si>
  <si>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</si>
  <si>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</si>
  <si>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</si>
  <si>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</si>
  <si>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</si>
  <si>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</si>
  <si>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</si>
  <si>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</si>
  <si>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</si>
  <si>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</si>
  <si>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</si>
  <si>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</si>
  <si>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</si>
  <si>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</si>
  <si>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</si>
  <si>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</si>
  <si>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</si>
  <si>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</si>
  <si>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</si>
  <si>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</si>
  <si>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</si>
  <si>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</si>
  <si>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</si>
  <si>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</si>
  <si>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</si>
  <si>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</si>
  <si>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</si>
  <si>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</si>
  <si>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</si>
  <si>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</si>
  <si>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</si>
  <si>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</si>
  <si>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</si>
  <si>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</si>
  <si>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</si>
  <si>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</si>
  <si>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</si>
  <si>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</si>
  <si>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Ⅰ－２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</si>
  <si>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</si>
  <si>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</si>
  <si>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</si>
  <si>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</si>
  <si>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</si>
  <si>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</si>
  <si>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</si>
  <si>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</si>
  <si>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</si>
  <si>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</si>
  <si>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</si>
  <si>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</si>
  <si>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古座川町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</si>
  <si>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</si>
  <si>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</si>
  <si>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</si>
  <si>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</si>
  <si>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</si>
  <si>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</si>
  <si>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</si>
  <si>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</si>
  <si>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</si>
  <si>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</si>
  <si>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</si>
  <si>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</si>
  <si>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</si>
  <si>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</si>
  <si>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</si>
  <si>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</si>
  <si>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</si>
  <si>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</si>
  <si>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</si>
  <si>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</si>
  <si>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</si>
  <si>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</si>
  <si>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</si>
  <si>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</si>
  <si>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-8.9</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</si>
  <si>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</si>
  <si>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</si>
  <si>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</si>
  <si>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</si>
  <si>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</si>
  <si>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</si>
  <si>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</si>
  <si>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</si>
  <si>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</si>
  <si>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</si>
  <si>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</si>
  <si>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</si>
  <si>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</si>
  <si>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</si>
  <si>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</si>
  <si>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</si>
  <si>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</si>
  <si>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</si>
  <si>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</si>
  <si>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</si>
  <si>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</si>
  <si>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</si>
  <si>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</si>
  <si>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</si>
  <si>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</si>
  <si>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</si>
  <si>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</si>
  <si>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-3.7</t>
    <phoneticPr fontId="5"/>
  </si>
  <si>
    <t>基準財政需要額</t>
    <phoneticPr fontId="25"/>
  </si>
  <si>
    <t>うち日本人(％)</t>
    <phoneticPr fontId="5"/>
  </si>
  <si>
    <t>-3.7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</si>
  <si>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</si>
  <si>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</si>
  <si>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</si>
  <si>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</si>
  <si>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</si>
  <si>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</si>
  <si>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</si>
  <si>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</si>
  <si>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</si>
  <si>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</si>
  <si>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</si>
  <si>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</si>
  <si>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</si>
  <si>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</si>
  <si>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</si>
  <si>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</si>
  <si>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</si>
  <si>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</si>
  <si>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</si>
  <si>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</si>
  <si>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</si>
  <si>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</si>
  <si>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</si>
  <si>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</si>
  <si>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</si>
  <si>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</si>
  <si>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</si>
  <si>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</si>
  <si>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</si>
  <si>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</si>
  <si>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</si>
  <si>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</si>
  <si>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</si>
  <si>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</si>
  <si>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</si>
  <si>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</si>
  <si>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</si>
  <si>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</si>
  <si>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</si>
  <si>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</si>
  <si>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</si>
  <si>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</si>
  <si>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</si>
  <si>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</si>
  <si>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</si>
  <si>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</si>
  <si>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</si>
  <si>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</si>
  <si>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</si>
  <si>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</si>
  <si>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</si>
  <si>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</si>
  <si>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</si>
  <si>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</si>
  <si>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</si>
  <si>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</si>
  <si>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</si>
  <si>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和歌山県古座川町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</si>
  <si>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</si>
  <si>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</si>
  <si>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</si>
  <si>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</si>
  <si>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</si>
  <si>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</si>
  <si>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</si>
  <si>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</si>
  <si>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</si>
  <si>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</si>
  <si>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</si>
  <si>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</si>
  <si>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</si>
  <si>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</si>
  <si>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</si>
  <si>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</si>
  <si>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</si>
  <si>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</si>
  <si>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</si>
  <si>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</si>
  <si>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</si>
  <si>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</si>
  <si>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</si>
  <si>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</si>
  <si>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</si>
  <si>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</si>
  <si>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</si>
  <si>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</si>
  <si>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</si>
  <si>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</si>
  <si>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</si>
  <si>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</si>
  <si>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</si>
  <si>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</si>
  <si>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</si>
  <si>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</si>
  <si>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</si>
  <si>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</si>
  <si>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</si>
  <si>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</si>
  <si>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</si>
  <si>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</si>
  <si>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</si>
  <si>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</si>
  <si>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</si>
  <si>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</si>
  <si>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</si>
  <si>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</si>
  <si>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</si>
  <si>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</si>
  <si>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</si>
  <si>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</si>
  <si>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</si>
  <si>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</si>
  <si>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</si>
  <si>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</si>
  <si>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</si>
  <si>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</si>
  <si>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</si>
  <si>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</si>
  <si>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</si>
  <si>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</si>
  <si>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</si>
  <si>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</si>
  <si>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</si>
  <si>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</si>
  <si>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</si>
  <si>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</si>
  <si>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</si>
  <si>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</si>
  <si>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</si>
  <si>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</si>
  <si>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</si>
  <si>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</si>
  <si>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</si>
  <si>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</si>
  <si>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</si>
  <si>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</si>
  <si>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</si>
  <si>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</si>
  <si>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</si>
  <si>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</si>
  <si>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</si>
  <si>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</si>
  <si>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</si>
  <si>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</si>
  <si>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</si>
  <si>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</si>
  <si>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</si>
  <si>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</si>
  <si>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</si>
  <si>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</si>
  <si>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</si>
  <si>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</si>
  <si>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</si>
  <si>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</si>
  <si>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</si>
  <si>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</si>
  <si>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</si>
  <si>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</si>
  <si>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</si>
  <si>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</si>
  <si>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</si>
  <si>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</si>
  <si>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</si>
  <si>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</si>
  <si>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</si>
  <si>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</si>
  <si>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</si>
  <si>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</si>
  <si>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</si>
  <si>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</si>
  <si>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</si>
  <si>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</si>
  <si>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</si>
  <si>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</si>
  <si>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</si>
  <si>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簡易水道</t>
    <phoneticPr fontId="5"/>
  </si>
  <si>
    <t>再差引収支</t>
    <rPh sb="0" eb="1">
      <t>サイ</t>
    </rPh>
    <rPh sb="1" eb="3">
      <t>サシヒキ</t>
    </rPh>
    <rPh sb="3" eb="5">
      <t>シュウシ</t>
    </rPh>
    <phoneticPr fontId="5"/>
  </si>
  <si>
    <t>　　うち一部事務組合負担金</t>
    <phoneticPr fontId="5"/>
  </si>
  <si>
    <t>諸収入</t>
  </si>
  <si>
    <t>市場</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</si>
  <si>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</si>
  <si>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</si>
  <si>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</si>
  <si>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</si>
  <si>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</si>
  <si>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</si>
  <si>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</si>
  <si>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</si>
  <si>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</si>
  <si>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</si>
  <si>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</si>
  <si>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</si>
  <si>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</si>
  <si>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</si>
  <si>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</si>
  <si>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</si>
  <si>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</si>
  <si>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</si>
  <si>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</si>
  <si>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</si>
  <si>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</si>
  <si>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</si>
  <si>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</si>
  <si>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</si>
  <si>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</si>
  <si>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</si>
  <si>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</si>
  <si>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</si>
  <si>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</si>
  <si>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</si>
  <si>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</si>
  <si>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和歌山県古座川町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</si>
  <si>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</si>
  <si>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</si>
  <si>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</si>
  <si>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</si>
  <si>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</si>
  <si>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</si>
  <si>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</si>
  <si>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</si>
  <si>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</si>
  <si>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</si>
  <si>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</si>
  <si>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</si>
  <si>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</si>
  <si>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</si>
  <si>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</si>
  <si>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</si>
  <si>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</si>
  <si>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</si>
  <si>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</si>
  <si>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</si>
  <si>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へき地診療所特別会計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</si>
  <si>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</si>
  <si>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</si>
  <si>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</si>
  <si>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</si>
  <si>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</si>
  <si>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</si>
  <si>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</si>
  <si>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</si>
  <si>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</si>
  <si>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</si>
  <si>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</si>
  <si>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</si>
  <si>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</si>
  <si>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</si>
  <si>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</si>
  <si>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国民健康保険七川診療所特別会計</t>
    <phoneticPr fontId="5"/>
  </si>
  <si>
    <t>国民健康保険明神診療所特別会計</t>
    <phoneticPr fontId="5"/>
  </si>
  <si>
    <t>介護保険特別会計</t>
    <phoneticPr fontId="5"/>
  </si>
  <si>
    <t>後期高齢者医療特別会計</t>
    <phoneticPr fontId="5"/>
  </si>
  <si>
    <t>簡易水道事業特別会計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</si>
  <si>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</si>
  <si>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</si>
  <si>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</si>
  <si>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</si>
  <si>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</si>
  <si>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</si>
  <si>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</si>
  <si>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</si>
  <si>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</si>
  <si>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</si>
  <si>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</si>
  <si>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</si>
  <si>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</si>
  <si>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</si>
  <si>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</si>
  <si>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</si>
  <si>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</si>
  <si>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</si>
  <si>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</si>
  <si>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</si>
  <si>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</si>
  <si>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</si>
  <si>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</si>
  <si>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</si>
  <si>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</si>
  <si>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</si>
  <si>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</si>
  <si>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</si>
  <si>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</si>
  <si>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</si>
  <si>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</si>
  <si>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</si>
  <si>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</si>
  <si>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</si>
  <si>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</si>
  <si>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</si>
  <si>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</si>
  <si>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</si>
  <si>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</si>
  <si>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</si>
  <si>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</si>
  <si>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</si>
  <si>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</si>
  <si>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</si>
  <si>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</si>
  <si>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</si>
  <si>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</si>
  <si>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</si>
  <si>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</si>
  <si>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</si>
  <si>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</si>
  <si>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</si>
  <si>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</si>
  <si>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</si>
  <si>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</si>
  <si>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</si>
  <si>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</si>
  <si>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</si>
  <si>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</si>
  <si>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</si>
  <si>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</si>
  <si>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簡易水道事業特別会計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</si>
  <si>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</si>
  <si>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</si>
  <si>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</si>
  <si>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</si>
  <si>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</si>
  <si>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国民健康保険七川診療所特別会計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</si>
  <si>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</si>
  <si>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</si>
  <si>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</si>
  <si>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</si>
  <si>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</si>
  <si>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</si>
  <si>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</si>
  <si>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</si>
  <si>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</si>
  <si>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</si>
  <si>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</si>
  <si>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</si>
  <si>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</si>
  <si>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</si>
  <si>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</si>
  <si>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</si>
  <si>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</si>
  <si>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</si>
  <si>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</si>
  <si>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</si>
  <si>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</si>
  <si>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</si>
  <si>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</si>
  <si>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</si>
  <si>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</si>
  <si>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</si>
  <si>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</si>
  <si>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</si>
  <si>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</si>
  <si>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</si>
  <si>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</si>
  <si>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</si>
  <si>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</si>
  <si>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</si>
  <si>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</si>
  <si>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</si>
  <si>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</si>
  <si>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</si>
  <si>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</si>
  <si>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</si>
  <si>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</si>
  <si>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</si>
  <si>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</si>
  <si>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</si>
  <si>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</si>
  <si>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</si>
  <si>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</si>
  <si>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</si>
  <si>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</si>
  <si>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</si>
  <si>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</si>
  <si>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</si>
  <si>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</si>
  <si>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</si>
  <si>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</si>
  <si>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</si>
  <si>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</si>
  <si>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</si>
  <si>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</si>
  <si>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</si>
  <si>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</si>
  <si>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</si>
  <si>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</si>
  <si>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</si>
  <si>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</si>
  <si>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</si>
  <si>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</si>
  <si>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</si>
  <si>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</si>
  <si>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</si>
  <si>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</si>
  <si>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</si>
  <si>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</si>
  <si>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</si>
  <si>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</si>
  <si>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</si>
  <si>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</si>
  <si>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</si>
  <si>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</si>
  <si>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</si>
  <si>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</si>
  <si>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</si>
  <si>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</si>
  <si>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</si>
  <si>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2.98</t>
  </si>
  <si>
    <t>▲ 8.53</t>
  </si>
  <si>
    <t>▲ 6.08</t>
  </si>
  <si>
    <t>一般会計</t>
  </si>
  <si>
    <t>国民健康保険特別会計</t>
  </si>
  <si>
    <t>介護保険特別会計</t>
  </si>
  <si>
    <t>簡易水道事業特別会計</t>
  </si>
  <si>
    <t>後期高齢者医療特別会計</t>
  </si>
  <si>
    <t>へき地診療所特別会計</t>
  </si>
  <si>
    <t>国民健康保険七川診療所特別会計</t>
  </si>
  <si>
    <t>国民健康保険明神診療所特別会計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</si>
  <si>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</si>
  <si>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</si>
  <si>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</si>
  <si>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</si>
  <si>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</si>
  <si>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</si>
  <si>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</si>
  <si>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</si>
  <si>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和歌山県市町村総合事務組合</t>
    <rPh sb="0" eb="4">
      <t>ワカヤマケン</t>
    </rPh>
    <rPh sb="4" eb="7">
      <t>シチョウソン</t>
    </rPh>
    <rPh sb="7" eb="9">
      <t>ソウゴウ</t>
    </rPh>
    <rPh sb="9" eb="11">
      <t>ジム</t>
    </rPh>
    <rPh sb="11" eb="13">
      <t>クミアイ</t>
    </rPh>
    <phoneticPr fontId="11"/>
  </si>
  <si>
    <t>串本町古座川町衛生施設事務組合</t>
    <rPh sb="0" eb="3">
      <t>クシモトチョウ</t>
    </rPh>
    <rPh sb="3" eb="7">
      <t>コザガワチョウ</t>
    </rPh>
    <rPh sb="7" eb="9">
      <t>エイセイ</t>
    </rPh>
    <rPh sb="9" eb="11">
      <t>シセツ</t>
    </rPh>
    <rPh sb="11" eb="13">
      <t>ジム</t>
    </rPh>
    <rPh sb="13" eb="15">
      <t>クミアイ</t>
    </rPh>
    <phoneticPr fontId="11"/>
  </si>
  <si>
    <t>紀南学園事務組合</t>
    <rPh sb="0" eb="2">
      <t>キナン</t>
    </rPh>
    <rPh sb="2" eb="4">
      <t>ガクエン</t>
    </rPh>
    <rPh sb="4" eb="6">
      <t>ジム</t>
    </rPh>
    <rPh sb="6" eb="8">
      <t>クミアイ</t>
    </rPh>
    <phoneticPr fontId="11"/>
  </si>
  <si>
    <t>東牟婁郡町村新宮市老人福祉施設事務組合(普通会計)</t>
    <rPh sb="0" eb="4">
      <t>ヒガシムログン</t>
    </rPh>
    <rPh sb="4" eb="6">
      <t>チョウソン</t>
    </rPh>
    <rPh sb="6" eb="9">
      <t>シングウシ</t>
    </rPh>
    <rPh sb="9" eb="11">
      <t>ロウジン</t>
    </rPh>
    <rPh sb="11" eb="13">
      <t>フクシ</t>
    </rPh>
    <rPh sb="13" eb="15">
      <t>シセツ</t>
    </rPh>
    <rPh sb="15" eb="17">
      <t>ジム</t>
    </rPh>
    <rPh sb="17" eb="19">
      <t>クミアイ</t>
    </rPh>
    <rPh sb="20" eb="22">
      <t>フツウ</t>
    </rPh>
    <rPh sb="22" eb="24">
      <t>カイケイ</t>
    </rPh>
    <phoneticPr fontId="11"/>
  </si>
  <si>
    <t>東牟婁郡町村新宮市老人福祉施設事務組合(公営企業会計)</t>
    <rPh sb="0" eb="4">
      <t>ヒガシムログン</t>
    </rPh>
    <rPh sb="4" eb="6">
      <t>チョウソン</t>
    </rPh>
    <rPh sb="6" eb="9">
      <t>シングウシ</t>
    </rPh>
    <rPh sb="9" eb="11">
      <t>ロウジン</t>
    </rPh>
    <rPh sb="11" eb="13">
      <t>フクシ</t>
    </rPh>
    <rPh sb="13" eb="15">
      <t>シセツ</t>
    </rPh>
    <rPh sb="15" eb="17">
      <t>ジム</t>
    </rPh>
    <rPh sb="17" eb="19">
      <t>クミアイ</t>
    </rPh>
    <rPh sb="20" eb="22">
      <t>コウエイ</t>
    </rPh>
    <rPh sb="22" eb="24">
      <t>キギョウ</t>
    </rPh>
    <rPh sb="24" eb="26">
      <t>カイケイ</t>
    </rPh>
    <phoneticPr fontId="11"/>
  </si>
  <si>
    <t>和歌山地方税回収機構</t>
    <rPh sb="0" eb="3">
      <t>ワカヤマ</t>
    </rPh>
    <rPh sb="3" eb="6">
      <t>チホウゼイ</t>
    </rPh>
    <rPh sb="6" eb="8">
      <t>カイシュウ</t>
    </rPh>
    <rPh sb="8" eb="10">
      <t>キコウ</t>
    </rPh>
    <phoneticPr fontId="11"/>
  </si>
  <si>
    <t>和歌山県後期高齢者医療連合(普通会計)</t>
    <rPh sb="0" eb="4">
      <t>ワカヤマケン</t>
    </rPh>
    <rPh sb="4" eb="6">
      <t>コウキ</t>
    </rPh>
    <rPh sb="6" eb="9">
      <t>コウレイシャ</t>
    </rPh>
    <rPh sb="9" eb="11">
      <t>イリョウ</t>
    </rPh>
    <rPh sb="11" eb="13">
      <t>レンゴウ</t>
    </rPh>
    <rPh sb="14" eb="16">
      <t>フツウ</t>
    </rPh>
    <rPh sb="16" eb="18">
      <t>カイケイ</t>
    </rPh>
    <phoneticPr fontId="11"/>
  </si>
  <si>
    <t>和歌山県後期高齢者医療連合(特別会計)</t>
    <rPh sb="0" eb="4">
      <t>ワカヤマケン</t>
    </rPh>
    <rPh sb="4" eb="6">
      <t>コウキ</t>
    </rPh>
    <rPh sb="6" eb="9">
      <t>コウレイシャ</t>
    </rPh>
    <rPh sb="9" eb="11">
      <t>イリョウ</t>
    </rPh>
    <rPh sb="11" eb="13">
      <t>レンゴウ</t>
    </rPh>
    <rPh sb="14" eb="16">
      <t>トクベツ</t>
    </rPh>
    <rPh sb="16" eb="18">
      <t>カイケイ</t>
    </rPh>
    <phoneticPr fontId="11"/>
  </si>
  <si>
    <t>紀南環境広域施設組合</t>
    <rPh sb="0" eb="2">
      <t>キナン</t>
    </rPh>
    <rPh sb="2" eb="4">
      <t>カンキョウ</t>
    </rPh>
    <rPh sb="4" eb="6">
      <t>コウイキ</t>
    </rPh>
    <rPh sb="6" eb="8">
      <t>シセツ</t>
    </rPh>
    <rPh sb="8" eb="10">
      <t>クミアイ</t>
    </rPh>
    <phoneticPr fontId="11"/>
  </si>
  <si>
    <t>新宮周辺広域市町村圏事務組合(普通会計)</t>
    <rPh sb="0" eb="2">
      <t>シングウ</t>
    </rPh>
    <rPh sb="2" eb="4">
      <t>シュウヘン</t>
    </rPh>
    <rPh sb="4" eb="6">
      <t>コウイキ</t>
    </rPh>
    <rPh sb="6" eb="9">
      <t>シチョウソン</t>
    </rPh>
    <rPh sb="9" eb="10">
      <t>ケン</t>
    </rPh>
    <rPh sb="10" eb="12">
      <t>ジム</t>
    </rPh>
    <rPh sb="12" eb="14">
      <t>クミアイ</t>
    </rPh>
    <phoneticPr fontId="2"/>
  </si>
  <si>
    <t>新宮周辺広域市町村圏事務組合(特別会計)</t>
    <rPh sb="0" eb="2">
      <t>シングウ</t>
    </rPh>
    <rPh sb="2" eb="4">
      <t>シュウヘン</t>
    </rPh>
    <rPh sb="4" eb="6">
      <t>コウイキ</t>
    </rPh>
    <rPh sb="6" eb="9">
      <t>シチョウソン</t>
    </rPh>
    <rPh sb="9" eb="10">
      <t>ケン</t>
    </rPh>
    <rPh sb="10" eb="12">
      <t>ジム</t>
    </rPh>
    <rPh sb="12" eb="14">
      <t>クミアイ</t>
    </rPh>
    <phoneticPr fontId="2"/>
  </si>
  <si>
    <t>法非適用企業</t>
  </si>
  <si>
    <t>-</t>
    <phoneticPr fontId="2"/>
  </si>
  <si>
    <t>防災対策基金</t>
    <phoneticPr fontId="2"/>
  </si>
  <si>
    <t>公共施設整備基金</t>
    <phoneticPr fontId="2"/>
  </si>
  <si>
    <t>廃棄物処理基金</t>
    <phoneticPr fontId="2"/>
  </si>
  <si>
    <t>教育振興基金</t>
    <phoneticPr fontId="2"/>
  </si>
  <si>
    <t>福祉基金</t>
    <rPh sb="0" eb="2">
      <t>フクシ</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</si>
  <si>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</si>
  <si>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</si>
  <si>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</si>
  <si>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</si>
  <si>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</si>
  <si>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</si>
  <si>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</si>
  <si>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</si>
  <si>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</si>
  <si>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</si>
  <si>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実質公債費比率においては過去５ヶ年ともに類似団体平均値を下回っている。</t>
    <rPh sb="0" eb="2">
      <t>ジッシツ</t>
    </rPh>
    <rPh sb="2" eb="5">
      <t>コウサイヒ</t>
    </rPh>
    <rPh sb="5" eb="7">
      <t>ヒリツ</t>
    </rPh>
    <rPh sb="12" eb="14">
      <t>カコ</t>
    </rPh>
    <rPh sb="16" eb="17">
      <t>ネン</t>
    </rPh>
    <rPh sb="20" eb="22">
      <t>ルイジ</t>
    </rPh>
    <rPh sb="22" eb="24">
      <t>ダンタイ</t>
    </rPh>
    <rPh sb="24" eb="27">
      <t>ヘイキンチ</t>
    </rPh>
    <rPh sb="28" eb="30">
      <t>シタマワ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</si>
</sst>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6"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287914</c:v>
                </c:pt>
                <c:pt idx="1">
                  <c:v>310300</c:v>
                </c:pt>
                <c:pt idx="2">
                  <c:v>317319</c:v>
                </c:pt>
                <c:pt idx="3">
                  <c:v>289738</c:v>
                </c:pt>
                <c:pt idx="4">
                  <c:v>316937</c:v>
                </c:pt>
              </c:numCache>
            </c:numRef>
          </c:val>
          <c:smooth val="0"/>
          <c:extLst>
            <c:ext xmlns:c16="http://schemas.microsoft.com/office/drawing/2014/chart" uri="{C3380CC4-5D6E-409C-BE32-E72D297353CC}">
              <c16:uniqueId val="{00000000-C98A-42AF-8D06-8EEF63B29E7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212875</c:v>
                </c:pt>
                <c:pt idx="1">
                  <c:v>167467</c:v>
                </c:pt>
                <c:pt idx="2">
                  <c:v>171608</c:v>
                </c:pt>
                <c:pt idx="3">
                  <c:v>141433</c:v>
                </c:pt>
                <c:pt idx="4">
                  <c:v>199220</c:v>
                </c:pt>
              </c:numCache>
            </c:numRef>
          </c:val>
          <c:smooth val="0"/>
          <c:extLst>
            <c:ext xmlns:c16="http://schemas.microsoft.com/office/drawing/2014/chart" uri="{C3380CC4-5D6E-409C-BE32-E72D297353CC}">
              <c16:uniqueId val="{00000001-C98A-42AF-8D06-8EEF63B29E7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27.42</c:v>
                </c:pt>
                <c:pt idx="1">
                  <c:v>24.9</c:v>
                </c:pt>
                <c:pt idx="2">
                  <c:v>17</c:v>
                </c:pt>
                <c:pt idx="3">
                  <c:v>14.8</c:v>
                </c:pt>
                <c:pt idx="4">
                  <c:v>20.149999999999999</c:v>
                </c:pt>
              </c:numCache>
            </c:numRef>
          </c:val>
          <c:extLst>
            <c:ext xmlns:c16="http://schemas.microsoft.com/office/drawing/2014/chart" uri="{C3380CC4-5D6E-409C-BE32-E72D297353CC}">
              <c16:uniqueId val="{00000000-E9BC-4B19-9A6B-6030EC7F4DE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60.11</c:v>
                </c:pt>
                <c:pt idx="1">
                  <c:v>61.36</c:v>
                </c:pt>
                <c:pt idx="2">
                  <c:v>63.04</c:v>
                </c:pt>
                <c:pt idx="3">
                  <c:v>60.66</c:v>
                </c:pt>
                <c:pt idx="4">
                  <c:v>60.59</c:v>
                </c:pt>
              </c:numCache>
            </c:numRef>
          </c:val>
          <c:extLst>
            <c:ext xmlns:c16="http://schemas.microsoft.com/office/drawing/2014/chart" uri="{C3380CC4-5D6E-409C-BE32-E72D297353CC}">
              <c16:uniqueId val="{00000001-E9BC-4B19-9A6B-6030EC7F4DE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1.27</c:v>
                </c:pt>
                <c:pt idx="1">
                  <c:v>-2.98</c:v>
                </c:pt>
                <c:pt idx="2">
                  <c:v>-8.5299999999999994</c:v>
                </c:pt>
                <c:pt idx="3">
                  <c:v>-6.08</c:v>
                </c:pt>
                <c:pt idx="4">
                  <c:v>5.41</c:v>
                </c:pt>
              </c:numCache>
            </c:numRef>
          </c:val>
          <c:smooth val="0"/>
          <c:extLst>
            <c:ext xmlns:c16="http://schemas.microsoft.com/office/drawing/2014/chart" uri="{C3380CC4-5D6E-409C-BE32-E72D297353CC}">
              <c16:uniqueId val="{00000002-E9BC-4B19-9A6B-6030EC7F4DE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9F6-461A-93D1-067C4E275FD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9F6-461A-93D1-067C4E275FD4}"/>
            </c:ext>
          </c:extLst>
        </c:ser>
        <c:ser>
          <c:idx val="2"/>
          <c:order val="2"/>
          <c:tx>
            <c:strRef>
              <c:f>データシート!$A$29</c:f>
              <c:strCache>
                <c:ptCount val="1"/>
                <c:pt idx="0">
                  <c:v>国民健康保険明神診療所特別会計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29F6-461A-93D1-067C4E275FD4}"/>
            </c:ext>
          </c:extLst>
        </c:ser>
        <c:ser>
          <c:idx val="3"/>
          <c:order val="3"/>
          <c:tx>
            <c:strRef>
              <c:f>データシート!$A$30</c:f>
              <c:strCache>
                <c:ptCount val="1"/>
                <c:pt idx="0">
                  <c:v>国民健康保険七川診療所特別会計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7.0000000000000007E-2</c:v>
                </c:pt>
                <c:pt idx="2">
                  <c:v>#N/A</c:v>
                </c:pt>
                <c:pt idx="3">
                  <c:v>0.01</c:v>
                </c:pt>
                <c:pt idx="4">
                  <c:v>#N/A</c:v>
                </c:pt>
                <c:pt idx="5">
                  <c:v>0.01</c:v>
                </c:pt>
                <c:pt idx="6">
                  <c:v>#N/A</c:v>
                </c:pt>
                <c:pt idx="7">
                  <c:v>0</c:v>
                </c:pt>
                <c:pt idx="8">
                  <c:v>#N/A</c:v>
                </c:pt>
                <c:pt idx="9">
                  <c:v>0</c:v>
                </c:pt>
              </c:numCache>
            </c:numRef>
          </c:val>
          <c:extLst>
            <c:ext xmlns:c16="http://schemas.microsoft.com/office/drawing/2014/chart" uri="{C3380CC4-5D6E-409C-BE32-E72D297353CC}">
              <c16:uniqueId val="{00000003-29F6-461A-93D1-067C4E275FD4}"/>
            </c:ext>
          </c:extLst>
        </c:ser>
        <c:ser>
          <c:idx val="4"/>
          <c:order val="4"/>
          <c:tx>
            <c:strRef>
              <c:f>データシート!$A$31</c:f>
              <c:strCache>
                <c:ptCount val="1"/>
                <c:pt idx="0">
                  <c:v>へき地診療所特別会計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4-29F6-461A-93D1-067C4E275FD4}"/>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0.01</c:v>
                </c:pt>
                <c:pt idx="2">
                  <c:v>#N/A</c:v>
                </c:pt>
                <c:pt idx="3">
                  <c:v>0.02</c:v>
                </c:pt>
                <c:pt idx="4">
                  <c:v>#N/A</c:v>
                </c:pt>
                <c:pt idx="5">
                  <c:v>0.01</c:v>
                </c:pt>
                <c:pt idx="6">
                  <c:v>#N/A</c:v>
                </c:pt>
                <c:pt idx="7">
                  <c:v>0.03</c:v>
                </c:pt>
                <c:pt idx="8">
                  <c:v>#N/A</c:v>
                </c:pt>
                <c:pt idx="9">
                  <c:v>0.02</c:v>
                </c:pt>
              </c:numCache>
            </c:numRef>
          </c:val>
          <c:extLst>
            <c:ext xmlns:c16="http://schemas.microsoft.com/office/drawing/2014/chart" uri="{C3380CC4-5D6E-409C-BE32-E72D297353CC}">
              <c16:uniqueId val="{00000005-29F6-461A-93D1-067C4E275FD4}"/>
            </c:ext>
          </c:extLst>
        </c:ser>
        <c:ser>
          <c:idx val="6"/>
          <c:order val="6"/>
          <c:tx>
            <c:strRef>
              <c:f>データシート!$A$33</c:f>
              <c:strCache>
                <c:ptCount val="1"/>
                <c:pt idx="0">
                  <c:v>簡易水道事業特別会計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0.2</c:v>
                </c:pt>
                <c:pt idx="2">
                  <c:v>#N/A</c:v>
                </c:pt>
                <c:pt idx="3">
                  <c:v>0.19</c:v>
                </c:pt>
                <c:pt idx="4">
                  <c:v>#N/A</c:v>
                </c:pt>
                <c:pt idx="5">
                  <c:v>0.26</c:v>
                </c:pt>
                <c:pt idx="6">
                  <c:v>#N/A</c:v>
                </c:pt>
                <c:pt idx="7">
                  <c:v>0.06</c:v>
                </c:pt>
                <c:pt idx="8">
                  <c:v>#N/A</c:v>
                </c:pt>
                <c:pt idx="9">
                  <c:v>0.17</c:v>
                </c:pt>
              </c:numCache>
            </c:numRef>
          </c:val>
          <c:extLst>
            <c:ext xmlns:c16="http://schemas.microsoft.com/office/drawing/2014/chart" uri="{C3380CC4-5D6E-409C-BE32-E72D297353CC}">
              <c16:uniqueId val="{00000006-29F6-461A-93D1-067C4E275FD4}"/>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0.33</c:v>
                </c:pt>
                <c:pt idx="2">
                  <c:v>#N/A</c:v>
                </c:pt>
                <c:pt idx="3">
                  <c:v>0.45</c:v>
                </c:pt>
                <c:pt idx="4">
                  <c:v>#N/A</c:v>
                </c:pt>
                <c:pt idx="5">
                  <c:v>0.65</c:v>
                </c:pt>
                <c:pt idx="6">
                  <c:v>#N/A</c:v>
                </c:pt>
                <c:pt idx="7">
                  <c:v>0.46</c:v>
                </c:pt>
                <c:pt idx="8">
                  <c:v>#N/A</c:v>
                </c:pt>
                <c:pt idx="9">
                  <c:v>0.69</c:v>
                </c:pt>
              </c:numCache>
            </c:numRef>
          </c:val>
          <c:extLst>
            <c:ext xmlns:c16="http://schemas.microsoft.com/office/drawing/2014/chart" uri="{C3380CC4-5D6E-409C-BE32-E72D297353CC}">
              <c16:uniqueId val="{00000007-29F6-461A-93D1-067C4E275FD4}"/>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0.95</c:v>
                </c:pt>
                <c:pt idx="2">
                  <c:v>#N/A</c:v>
                </c:pt>
                <c:pt idx="3">
                  <c:v>1.51</c:v>
                </c:pt>
                <c:pt idx="4">
                  <c:v>#N/A</c:v>
                </c:pt>
                <c:pt idx="5">
                  <c:v>2.79</c:v>
                </c:pt>
                <c:pt idx="6">
                  <c:v>#N/A</c:v>
                </c:pt>
                <c:pt idx="7">
                  <c:v>1.4</c:v>
                </c:pt>
                <c:pt idx="8">
                  <c:v>#N/A</c:v>
                </c:pt>
                <c:pt idx="9">
                  <c:v>1.52</c:v>
                </c:pt>
              </c:numCache>
            </c:numRef>
          </c:val>
          <c:extLst>
            <c:ext xmlns:c16="http://schemas.microsoft.com/office/drawing/2014/chart" uri="{C3380CC4-5D6E-409C-BE32-E72D297353CC}">
              <c16:uniqueId val="{00000008-29F6-461A-93D1-067C4E275FD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27.41</c:v>
                </c:pt>
                <c:pt idx="2">
                  <c:v>#N/A</c:v>
                </c:pt>
                <c:pt idx="3">
                  <c:v>24.88</c:v>
                </c:pt>
                <c:pt idx="4">
                  <c:v>#N/A</c:v>
                </c:pt>
                <c:pt idx="5">
                  <c:v>16.98</c:v>
                </c:pt>
                <c:pt idx="6">
                  <c:v>#N/A</c:v>
                </c:pt>
                <c:pt idx="7">
                  <c:v>14.79</c:v>
                </c:pt>
                <c:pt idx="8">
                  <c:v>#N/A</c:v>
                </c:pt>
                <c:pt idx="9">
                  <c:v>20.14</c:v>
                </c:pt>
              </c:numCache>
            </c:numRef>
          </c:val>
          <c:extLst>
            <c:ext xmlns:c16="http://schemas.microsoft.com/office/drawing/2014/chart" uri="{C3380CC4-5D6E-409C-BE32-E72D297353CC}">
              <c16:uniqueId val="{00000009-29F6-461A-93D1-067C4E275FD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274</c:v>
                </c:pt>
                <c:pt idx="5">
                  <c:v>295</c:v>
                </c:pt>
                <c:pt idx="8">
                  <c:v>292</c:v>
                </c:pt>
                <c:pt idx="11">
                  <c:v>309</c:v>
                </c:pt>
                <c:pt idx="14">
                  <c:v>295</c:v>
                </c:pt>
              </c:numCache>
            </c:numRef>
          </c:val>
          <c:extLst>
            <c:ext xmlns:c16="http://schemas.microsoft.com/office/drawing/2014/chart" uri="{C3380CC4-5D6E-409C-BE32-E72D297353CC}">
              <c16:uniqueId val="{00000000-E737-4EA2-B864-3C65FC498D1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737-4EA2-B864-3C65FC498D1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E737-4EA2-B864-3C65FC498D1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14</c:v>
                </c:pt>
                <c:pt idx="3">
                  <c:v>14</c:v>
                </c:pt>
                <c:pt idx="6">
                  <c:v>27</c:v>
                </c:pt>
                <c:pt idx="9">
                  <c:v>25</c:v>
                </c:pt>
                <c:pt idx="12">
                  <c:v>27</c:v>
                </c:pt>
              </c:numCache>
            </c:numRef>
          </c:val>
          <c:extLst>
            <c:ext xmlns:c16="http://schemas.microsoft.com/office/drawing/2014/chart" uri="{C3380CC4-5D6E-409C-BE32-E72D297353CC}">
              <c16:uniqueId val="{00000003-E737-4EA2-B864-3C65FC498D1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2</c:v>
                </c:pt>
                <c:pt idx="3">
                  <c:v>3</c:v>
                </c:pt>
                <c:pt idx="6">
                  <c:v>3</c:v>
                </c:pt>
                <c:pt idx="9">
                  <c:v>13</c:v>
                </c:pt>
                <c:pt idx="12">
                  <c:v>10</c:v>
                </c:pt>
              </c:numCache>
            </c:numRef>
          </c:val>
          <c:extLst>
            <c:ext xmlns:c16="http://schemas.microsoft.com/office/drawing/2014/chart" uri="{C3380CC4-5D6E-409C-BE32-E72D297353CC}">
              <c16:uniqueId val="{00000004-E737-4EA2-B864-3C65FC498D1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737-4EA2-B864-3C65FC498D1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737-4EA2-B864-3C65FC498D1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360</c:v>
                </c:pt>
                <c:pt idx="3">
                  <c:v>368</c:v>
                </c:pt>
                <c:pt idx="6">
                  <c:v>362</c:v>
                </c:pt>
                <c:pt idx="9">
                  <c:v>370</c:v>
                </c:pt>
                <c:pt idx="12">
                  <c:v>357</c:v>
                </c:pt>
              </c:numCache>
            </c:numRef>
          </c:val>
          <c:extLst>
            <c:ext xmlns:c16="http://schemas.microsoft.com/office/drawing/2014/chart" uri="{C3380CC4-5D6E-409C-BE32-E72D297353CC}">
              <c16:uniqueId val="{00000007-E737-4EA2-B864-3C65FC498D1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102</c:v>
                </c:pt>
                <c:pt idx="2">
                  <c:v>#N/A</c:v>
                </c:pt>
                <c:pt idx="3">
                  <c:v>#N/A</c:v>
                </c:pt>
                <c:pt idx="4">
                  <c:v>90</c:v>
                </c:pt>
                <c:pt idx="5">
                  <c:v>#N/A</c:v>
                </c:pt>
                <c:pt idx="6">
                  <c:v>#N/A</c:v>
                </c:pt>
                <c:pt idx="7">
                  <c:v>100</c:v>
                </c:pt>
                <c:pt idx="8">
                  <c:v>#N/A</c:v>
                </c:pt>
                <c:pt idx="9">
                  <c:v>#N/A</c:v>
                </c:pt>
                <c:pt idx="10">
                  <c:v>99</c:v>
                </c:pt>
                <c:pt idx="11">
                  <c:v>#N/A</c:v>
                </c:pt>
                <c:pt idx="12">
                  <c:v>#N/A</c:v>
                </c:pt>
                <c:pt idx="13">
                  <c:v>99</c:v>
                </c:pt>
                <c:pt idx="14">
                  <c:v>#N/A</c:v>
                </c:pt>
              </c:numCache>
            </c:numRef>
          </c:val>
          <c:smooth val="0"/>
          <c:extLst>
            <c:ext xmlns:c16="http://schemas.microsoft.com/office/drawing/2014/chart" uri="{C3380CC4-5D6E-409C-BE32-E72D297353CC}">
              <c16:uniqueId val="{00000008-E737-4EA2-B864-3C65FC498D1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2766</c:v>
                </c:pt>
                <c:pt idx="5">
                  <c:v>2470</c:v>
                </c:pt>
                <c:pt idx="8">
                  <c:v>2551</c:v>
                </c:pt>
                <c:pt idx="11">
                  <c:v>2422</c:v>
                </c:pt>
                <c:pt idx="14">
                  <c:v>2325</c:v>
                </c:pt>
              </c:numCache>
            </c:numRef>
          </c:val>
          <c:extLst>
            <c:ext xmlns:c16="http://schemas.microsoft.com/office/drawing/2014/chart" uri="{C3380CC4-5D6E-409C-BE32-E72D297353CC}">
              <c16:uniqueId val="{00000000-7C46-4756-B5D2-B6974376AA4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7C46-4756-B5D2-B6974376AA4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3010</c:v>
                </c:pt>
                <c:pt idx="5">
                  <c:v>3201</c:v>
                </c:pt>
                <c:pt idx="8">
                  <c:v>3326</c:v>
                </c:pt>
                <c:pt idx="11">
                  <c:v>3287</c:v>
                </c:pt>
                <c:pt idx="14">
                  <c:v>3139</c:v>
                </c:pt>
              </c:numCache>
            </c:numRef>
          </c:val>
          <c:extLst>
            <c:ext xmlns:c16="http://schemas.microsoft.com/office/drawing/2014/chart" uri="{C3380CC4-5D6E-409C-BE32-E72D297353CC}">
              <c16:uniqueId val="{00000002-7C46-4756-B5D2-B6974376AA4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C46-4756-B5D2-B6974376AA4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C46-4756-B5D2-B6974376AA4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C46-4756-B5D2-B6974376AA4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752</c:v>
                </c:pt>
                <c:pt idx="3">
                  <c:v>693</c:v>
                </c:pt>
                <c:pt idx="6">
                  <c:v>637</c:v>
                </c:pt>
                <c:pt idx="9">
                  <c:v>584</c:v>
                </c:pt>
                <c:pt idx="12">
                  <c:v>557</c:v>
                </c:pt>
              </c:numCache>
            </c:numRef>
          </c:val>
          <c:extLst>
            <c:ext xmlns:c16="http://schemas.microsoft.com/office/drawing/2014/chart" uri="{C3380CC4-5D6E-409C-BE32-E72D297353CC}">
              <c16:uniqueId val="{00000006-7C46-4756-B5D2-B6974376AA4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256</c:v>
                </c:pt>
                <c:pt idx="3">
                  <c:v>238</c:v>
                </c:pt>
                <c:pt idx="6">
                  <c:v>218</c:v>
                </c:pt>
                <c:pt idx="9">
                  <c:v>193</c:v>
                </c:pt>
                <c:pt idx="12">
                  <c:v>167</c:v>
                </c:pt>
              </c:numCache>
            </c:numRef>
          </c:val>
          <c:extLst>
            <c:ext xmlns:c16="http://schemas.microsoft.com/office/drawing/2014/chart" uri="{C3380CC4-5D6E-409C-BE32-E72D297353CC}">
              <c16:uniqueId val="{00000007-7C46-4756-B5D2-B6974376AA4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181</c:v>
                </c:pt>
                <c:pt idx="3">
                  <c:v>171</c:v>
                </c:pt>
                <c:pt idx="6">
                  <c:v>283</c:v>
                </c:pt>
                <c:pt idx="9">
                  <c:v>372</c:v>
                </c:pt>
                <c:pt idx="12">
                  <c:v>362</c:v>
                </c:pt>
              </c:numCache>
            </c:numRef>
          </c:val>
          <c:extLst>
            <c:ext xmlns:c16="http://schemas.microsoft.com/office/drawing/2014/chart" uri="{C3380CC4-5D6E-409C-BE32-E72D297353CC}">
              <c16:uniqueId val="{00000008-7C46-4756-B5D2-B6974376AA4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7C46-4756-B5D2-B6974376AA4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3397</c:v>
                </c:pt>
                <c:pt idx="3">
                  <c:v>3306</c:v>
                </c:pt>
                <c:pt idx="6">
                  <c:v>3145</c:v>
                </c:pt>
                <c:pt idx="9">
                  <c:v>2955</c:v>
                </c:pt>
                <c:pt idx="12">
                  <c:v>2855</c:v>
                </c:pt>
              </c:numCache>
            </c:numRef>
          </c:val>
          <c:extLst>
            <c:ext xmlns:c16="http://schemas.microsoft.com/office/drawing/2014/chart" uri="{C3380CC4-5D6E-409C-BE32-E72D297353CC}">
              <c16:uniqueId val="{0000000A-7C46-4756-B5D2-B6974376AA4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C46-4756-B5D2-B6974376AA4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1250</c:v>
                </c:pt>
                <c:pt idx="1">
                  <c:v>1181</c:v>
                </c:pt>
                <c:pt idx="2">
                  <c:v>1181</c:v>
                </c:pt>
              </c:numCache>
            </c:numRef>
          </c:val>
          <c:extLst>
            <c:ext xmlns:c16="http://schemas.microsoft.com/office/drawing/2014/chart" uri="{C3380CC4-5D6E-409C-BE32-E72D297353CC}">
              <c16:uniqueId val="{00000000-B2A3-4D16-B2A4-2E70AE633DF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317</c:v>
                </c:pt>
                <c:pt idx="1">
                  <c:v>277</c:v>
                </c:pt>
                <c:pt idx="2">
                  <c:v>247</c:v>
                </c:pt>
              </c:numCache>
            </c:numRef>
          </c:val>
          <c:extLst>
            <c:ext xmlns:c16="http://schemas.microsoft.com/office/drawing/2014/chart" uri="{C3380CC4-5D6E-409C-BE32-E72D297353CC}">
              <c16:uniqueId val="{00000001-B2A3-4D16-B2A4-2E70AE633DF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1610</c:v>
                </c:pt>
                <c:pt idx="1">
                  <c:v>1652</c:v>
                </c:pt>
                <c:pt idx="2">
                  <c:v>1543</c:v>
                </c:pt>
              </c:numCache>
            </c:numRef>
          </c:val>
          <c:extLst>
            <c:ext xmlns:c16="http://schemas.microsoft.com/office/drawing/2014/chart" uri="{C3380CC4-5D6E-409C-BE32-E72D297353CC}">
              <c16:uniqueId val="{00000002-B2A3-4D16-B2A4-2E70AE633DF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{F124C5AE-E285-4780-AF3D-2D57D61378A7}</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1F07-4DC9-9905-07814355DB9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{43FC8AB0-B524-49AB-B5B1-919E5FA8BA5E}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F07-4DC9-9905-07814355DB9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{E3AEEAEB-8CF3-41B6-8665-DFF557A752D5}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F07-4DC9-9905-07814355DB9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{830A6E00-A4C7-4E06-AD97-FF4CA65E1E4A}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F07-4DC9-9905-07814355DB9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{746EA248-3549-4CDC-BA16-84520179AAD8}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F07-4DC9-9905-07814355DB93}"/>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{87FF3828-3290-46F5-8941-2A38B9CCE12E}</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1F07-4DC9-9905-07814355DB93}"/>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{A2133416-8542-426B-8FEC-32A8FC40EB7B}</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1F07-4DC9-9905-07814355DB93}"/>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{A40EC204-CC3D-477A-9299-8178478D3208}</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1F07-4DC9-9905-07814355DB93}"/>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{39FD0EAB-FABF-4328-AEA6-DF2876C541F0}</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1F07-4DC9-9905-07814355DB9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54</c:v>
                </c:pt>
                <c:pt idx="16">
                  <c:v>56.9</c:v>
                </c:pt>
                <c:pt idx="24">
                  <c:v>58.7</c:v>
                </c:pt>
                <c:pt idx="32">
                  <c:v>60.6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1F07-4DC9-9905-07814355DB9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{E53CC265-3EFE-46B4-9E6D-B635D7A0821A}</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1F07-4DC9-9905-07814355DB9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{3E85927A-4244-4BBA-B0DD-7790CCDB7383}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F07-4DC9-9905-07814355DB9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{375B9446-BDC5-4612-AD9F-C2DB6D36CA06}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F07-4DC9-9905-07814355DB9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{B5BDF054-0244-4DAF-8DB0-5C50DA7B981F}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F07-4DC9-9905-07814355DB9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{01451D23-0024-45CF-AE63-6CDCC52113C7}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F07-4DC9-9905-07814355DB93}"/>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{C86B5FB9-0C56-44A6-B6B1-8FBC80F37507}</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1F07-4DC9-9905-07814355DB93}"/>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{D8487CDA-9ED4-4053-88D9-9C0660A303CF}</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1F07-4DC9-9905-07814355DB93}"/>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{625763D1-DA28-4ED6-BDDF-5EFBDA36B6FE}</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1F07-4DC9-9905-07814355DB93}"/>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{43736DB6-A2D4-41A7-8424-87817EEB13F1}</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1F07-4DC9-9905-07814355DB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57.9</c:v>
                </c:pt>
                <c:pt idx="16">
                  <c:v>58.2</c:v>
                </c:pt>
                <c:pt idx="24">
                  <c:v>59.4</c:v>
                </c:pt>
                <c:pt idx="32">
                  <c:v>60.3</c:v>
                </c:pt>
              </c:numCache>
            </c:numRef>
          </c:xVal>
          <c:yVal>
            <c:numRef>
              <c:f>公会計指標分析・財政指標組合せ分析表!$BP$55:$DC$55</c:f>
              <c:numCache>
                <c:formatCode>#,##0.0;"▲ "#,##0.0</c:formatCode>
                <c:ptCount val="40"/>
                <c:pt idx="8">
                  <c:v>0</c:v>
                </c:pt>
                <c:pt idx="16">
                  <c:v>0</c:v>
                </c:pt>
                <c:pt idx="24">
                  <c:v>0</c:v>
                </c:pt>
                <c:pt idx="32">
                  <c:v>0</c:v>
                </c:pt>
              </c:numCache>
            </c:numRef>
          </c:yVal>
          <c:smooth val="0"/>
          <c:extLst>
            <c:ext xmlns:c16="http://schemas.microsoft.com/office/drawing/2014/chart" uri="{C3380CC4-5D6E-409C-BE32-E72D297353CC}">
              <c16:uniqueId val="{00000013-1F07-4DC9-9905-07814355DB93}"/>
            </c:ext>
          </c:extLst>
        </c:ser>
        <c:dLbls>
          <c:showLegendKey val="0"/>
          <c:showVal val="1"/>
          <c:showCatName val="0"/>
          <c:showSerName val="0"/>
          <c:showPercent val="0"/>
          <c:showBubbleSize val="0"/>
        </c:dLbls>
        <c:axId val="46179840"/>
        <c:axId val="46181760"/>
      </c:scatterChart>
      <c:valAx>
        <c:axId val="46179840"/>
        <c:scaling>
          <c:orientation val="minMax"/>
          <c:max val="60.5"/>
          <c:min val="57.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1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{BF15C3B2-7970-4913-99D6-D8CD4B1603F6}</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C6B6-45BB-BD06-E8BA6567819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{F52D5521-31EB-4414-B894-9128173E25BB}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6B6-45BB-BD06-E8BA6567819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{1426D643-B43E-4777-A911-DDFFCC26EEAC}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6B6-45BB-BD06-E8BA6567819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{4A11D08C-49F4-4F7D-B33B-6E9A244DD360}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6B6-45BB-BD06-E8BA6567819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{4D6F216F-5BE9-4B24-969F-355AF1B4F935}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6B6-45BB-BD06-E8BA6567819C}"/>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{3A9460C1-E7CD-4356-8CE4-BEA5471D4F03}</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C6B6-45BB-BD06-E8BA6567819C}"/>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{A193EB0D-E346-4560-9D64-20A2DB6ED23F}</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C6B6-45BB-BD06-E8BA6567819C}"/>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{A91A68B5-5404-44F5-A8F9-5CD95A852571}</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C6B6-45BB-BD06-E8BA6567819C}"/>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{E3B9AB1B-FDC7-4E55-91EC-C3E7307CC7C3}</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C6B6-45BB-BD06-E8BA6567819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c:v>
                </c:pt>
                <c:pt idx="8">
                  <c:v>5.5</c:v>
                </c:pt>
                <c:pt idx="16">
                  <c:v>5.5</c:v>
                </c:pt>
                <c:pt idx="24">
                  <c:v>5.6</c:v>
                </c:pt>
                <c:pt idx="32">
                  <c:v>5.9</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C6B6-45BB-BD06-E8BA6567819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{FB8041CF-093C-4EBE-A21D-838828730D8B}</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C6B6-45BB-BD06-E8BA6567819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{74FC71B9-B736-4DD8-BDA6-9ACC9B2D114B}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6B6-45BB-BD06-E8BA6567819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{E5E0D959-0E2B-4467-B07D-EA92C7E5922B}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6B6-45BB-BD06-E8BA6567819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{57FB0A8E-09D2-4B33-AF46-757FDBD3EF7C}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6B6-45BB-BD06-E8BA6567819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{8BC96A3F-A47E-4D90-B064-94B24C263381}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6B6-45BB-BD06-E8BA6567819C}"/>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{3EFE2A8E-39CC-466D-AACF-23D32CFBBE01}</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C6B6-45BB-BD06-E8BA6567819C}"/>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{C60F82C6-5A92-4468-8B3F-1442D07DBAE6}</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C6B6-45BB-BD06-E8BA6567819C}"/>
                </c:ext>
              </c:extLst>
            </c:dLbl>
            <c:dLbl>
              <c:idx val="24"/>
              <c:layout>
                <c:manualLayout>
                  <c:x val="-4.509653070695388E-2"/>
                  <c:y val="-8.1337372860052048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{459301E1-E6A5-48EC-B11D-4D72E677C8B4}</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C6B6-45BB-BD06-E8BA6567819C}"/>
                </c:ext>
              </c:extLst>
            </c:dLbl>
            <c:dLbl>
              <c:idx val="32"/>
              <c:layout>
                <c:manualLayout>
                  <c:x val="-1.8171803637232468E-2"/>
                  <c:y val="-4.3495921315535854E-2"/>
                </c:manualLayout>
              </c:layout>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{03A55162-30AA-4F11-933E-EFAC346795BE}</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C6B6-45BB-BD06-E8BA6567819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6.4</c:v>
                </c:pt>
                <c:pt idx="8">
                  <c:v>6.9</c:v>
                </c:pt>
                <c:pt idx="16">
                  <c:v>7.1</c:v>
                </c:pt>
                <c:pt idx="24">
                  <c:v>7.4</c:v>
                </c:pt>
                <c:pt idx="32">
                  <c:v>7.4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C6B6-45BB-BD06-E8BA6567819C}"/>
            </c:ext>
          </c:extLst>
        </c:ser>
        <c:dLbls>
          <c:showLegendKey val="0"/>
          <c:showVal val="1"/>
          <c:showCatName val="0"/>
          <c:showSerName val="0"/>
          <c:showPercent val="0"/>
          <c:showBubbleSize val="0"/>
        </c:dLbls>
        <c:axId val="84219776"/>
        <c:axId val="84234240"/>
      </c:scatterChart>
      <c:valAx>
        <c:axId val="84219776"/>
        <c:scaling>
          <c:orientation val="minMax"/>
          <c:max val="7.5"/>
          <c:min val="6.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1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和歌山県古座川町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実質公債費率は類似団体と比較して低い水準にある。また、平成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6.0</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5.5</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5.5%</a:t>
          </a:r>
          <a:r>
            <a:rPr kumimoji="1" lang="ja-JP" altLang="ja-JP" sz="1100">
              <a:solidFill>
                <a:schemeClr val="dk1"/>
              </a:solidFill>
              <a:effectLst/>
              <a:latin typeface="+mn-lt"/>
              <a:ea typeface="+mn-ea"/>
              <a:cs typeface="+mn-cs"/>
            </a:rPr>
            <a:t>年度、平成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5.6%</a:t>
          </a:r>
          <a:r>
            <a:rPr kumimoji="1" lang="ja-JP" altLang="en-US" sz="1100">
              <a:solidFill>
                <a:schemeClr val="dk1"/>
              </a:solidFill>
              <a:effectLst/>
              <a:latin typeface="+mn-lt"/>
              <a:ea typeface="+mn-ea"/>
              <a:cs typeface="+mn-cs"/>
            </a:rPr>
            <a:t>、令和元年度は</a:t>
          </a:r>
          <a:r>
            <a:rPr kumimoji="1" lang="en-US" altLang="ja-JP" sz="1100">
              <a:solidFill>
                <a:schemeClr val="dk1"/>
              </a:solidFill>
              <a:effectLst/>
              <a:latin typeface="+mn-lt"/>
              <a:ea typeface="+mn-ea"/>
              <a:cs typeface="+mn-cs"/>
            </a:rPr>
            <a:t>5.9</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と低水準で推移しており、以前から起債抑制に努めていることに因る。</a:t>
          </a:r>
          <a:endParaRPr lang="ja-JP" altLang="ja-JP" sz="1400">
            <a:effectLst/>
          </a:endParaRPr>
        </a:p>
        <a:p>
          <a:r>
            <a:rPr kumimoji="1" lang="ja-JP" altLang="ja-JP" sz="1100">
              <a:solidFill>
                <a:schemeClr val="dk1"/>
              </a:solidFill>
              <a:effectLst/>
              <a:latin typeface="+mn-lt"/>
              <a:ea typeface="+mn-ea"/>
              <a:cs typeface="+mn-cs"/>
            </a:rPr>
            <a:t>　今後も引き続き現在の水準維持に努める。</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満期一括償還地方債を利用していないため。</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和歌山県古座川町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起債を抑制しつつ、各種基金への積立を行ってきたため、平成</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年度から将来負担比率は</a:t>
          </a:r>
          <a:r>
            <a:rPr kumimoji="1" lang="en-US" altLang="ja-JP" sz="1100">
              <a:solidFill>
                <a:schemeClr val="dk1"/>
              </a:solidFill>
              <a:effectLst/>
              <a:latin typeface="+mn-lt"/>
              <a:ea typeface="+mn-ea"/>
              <a:cs typeface="+mn-cs"/>
            </a:rPr>
            <a:t>0</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　今後の見通しとしては、平成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年度以降、過疎債等を財源として簡易水道建設に着手しており、加えて、</a:t>
          </a:r>
          <a:r>
            <a:rPr kumimoji="1" lang="ja-JP" altLang="en-US" sz="1100">
              <a:solidFill>
                <a:schemeClr val="dk1"/>
              </a:solidFill>
              <a:effectLst/>
              <a:latin typeface="+mn-lt"/>
              <a:ea typeface="+mn-ea"/>
              <a:cs typeface="+mn-cs"/>
            </a:rPr>
            <a:t>今後</a:t>
          </a:r>
          <a:r>
            <a:rPr kumimoji="1" lang="ja-JP" altLang="ja-JP" sz="1100">
              <a:solidFill>
                <a:schemeClr val="dk1"/>
              </a:solidFill>
              <a:effectLst/>
              <a:latin typeface="+mn-lt"/>
              <a:ea typeface="+mn-ea"/>
              <a:cs typeface="+mn-cs"/>
            </a:rPr>
            <a:t>防災基金を使用した大型事業も予定しているため、充当可能基金の数値が減少することが予想される。</a:t>
          </a:r>
          <a:endParaRPr lang="ja-JP" altLang="ja-JP" sz="1400">
            <a:effectLst/>
          </a:endParaRPr>
        </a:p>
        <a:p>
          <a:r>
            <a:rPr kumimoji="1" lang="ja-JP" altLang="ja-JP" sz="1100">
              <a:solidFill>
                <a:schemeClr val="dk1"/>
              </a:solidFill>
              <a:effectLst/>
              <a:latin typeface="+mn-lt"/>
              <a:ea typeface="+mn-ea"/>
              <a:cs typeface="+mn-cs"/>
            </a:rPr>
            <a:t>　このことを踏まえつつ、今後も起債に頼らない財政運営を心掛けつつ、必要に応じ、各種目的基金への積立を行うこととする。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和歌山県古座川町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基金全体として</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となっており、減債基金</a:t>
          </a:r>
          <a:r>
            <a:rPr kumimoji="1" lang="ja-JP" altLang="en-US" sz="1100">
              <a:solidFill>
                <a:schemeClr val="dk1"/>
              </a:solidFill>
              <a:effectLst/>
              <a:latin typeface="+mn-lt"/>
              <a:ea typeface="+mn-ea"/>
              <a:cs typeface="+mn-cs"/>
            </a:rPr>
            <a:t>および</a:t>
          </a:r>
          <a:r>
            <a:rPr kumimoji="1" lang="ja-JP" altLang="ja-JP" sz="1100">
              <a:solidFill>
                <a:schemeClr val="dk1"/>
              </a:solidFill>
              <a:effectLst/>
              <a:latin typeface="+mn-lt"/>
              <a:ea typeface="+mn-ea"/>
              <a:cs typeface="+mn-cs"/>
            </a:rPr>
            <a:t>特定目的基金の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によるものである。</a:t>
          </a:r>
          <a:endParaRPr lang="ja-JP" altLang="ja-JP" sz="1400">
            <a:effectLst/>
          </a:endParaRPr>
        </a:p>
        <a:p>
          <a:r>
            <a:rPr kumimoji="1" lang="ja-JP" altLang="ja-JP" sz="1100">
              <a:solidFill>
                <a:schemeClr val="dk1"/>
              </a:solidFill>
              <a:effectLst/>
              <a:latin typeface="+mn-lt"/>
              <a:ea typeface="+mn-ea"/>
              <a:cs typeface="+mn-cs"/>
            </a:rPr>
            <a:t>主な要因は、防災対策基金及び</a:t>
          </a:r>
          <a:r>
            <a:rPr kumimoji="1" lang="ja-JP" altLang="en-US" sz="1100">
              <a:solidFill>
                <a:schemeClr val="dk1"/>
              </a:solidFill>
              <a:effectLst/>
              <a:latin typeface="+mn-lt"/>
              <a:ea typeface="+mn-ea"/>
              <a:cs typeface="+mn-cs"/>
            </a:rPr>
            <a:t>廃棄物処理</a:t>
          </a:r>
          <a:r>
            <a:rPr kumimoji="1" lang="ja-JP" altLang="ja-JP" sz="1100">
              <a:solidFill>
                <a:schemeClr val="dk1"/>
              </a:solidFill>
              <a:effectLst/>
              <a:latin typeface="+mn-lt"/>
              <a:ea typeface="+mn-ea"/>
              <a:cs typeface="+mn-cs"/>
            </a:rPr>
            <a:t>基金の</a:t>
          </a:r>
          <a:r>
            <a:rPr kumimoji="1" lang="ja-JP" altLang="en-US" sz="1100">
              <a:solidFill>
                <a:schemeClr val="dk1"/>
              </a:solidFill>
              <a:effectLst/>
              <a:latin typeface="+mn-lt"/>
              <a:ea typeface="+mn-ea"/>
              <a:cs typeface="+mn-cs"/>
            </a:rPr>
            <a:t>取り崩し</a:t>
          </a:r>
          <a:r>
            <a:rPr kumimoji="1" lang="ja-JP" altLang="ja-JP" sz="1100">
              <a:solidFill>
                <a:schemeClr val="dk1"/>
              </a:solidFill>
              <a:effectLst/>
              <a:latin typeface="+mn-lt"/>
              <a:ea typeface="+mn-ea"/>
              <a:cs typeface="+mn-cs"/>
            </a:rPr>
            <a:t>によるものである。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各種大型事業に対応した目的金については今後も引き続き積立をおこなう。</a:t>
          </a:r>
          <a:endParaRPr lang="ja-JP" altLang="ja-JP">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基金の使途は古座川町における防災、減災に対する事業、災害発生時における応急対策、復旧、復興に対する事業及び被災地への支援活動等に対する事業に充てる防災対策基金、公共施設の新規整備や老朽化対策に充てる公共施設整備、高齢化社会の福祉活動の促進及び快適な生活環境の形成をはかるための事業に充てる福祉基金、教育の振興を目的とした事業に充てる教育振興基金等それぞれの目的に応じ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その他特定目的基金は</a:t>
          </a:r>
          <a:r>
            <a:rPr kumimoji="1" lang="ja-JP" altLang="en-US" sz="1100">
              <a:solidFill>
                <a:schemeClr val="dk1"/>
              </a:solidFill>
              <a:effectLst/>
              <a:latin typeface="+mn-lt"/>
              <a:ea typeface="+mn-ea"/>
              <a:cs typeface="+mn-cs"/>
            </a:rPr>
            <a:t>防災対策基金、</a:t>
          </a:r>
          <a:r>
            <a:rPr kumimoji="1" lang="ja-JP" altLang="ja-JP" sz="1100">
              <a:solidFill>
                <a:schemeClr val="dk1"/>
              </a:solidFill>
              <a:effectLst/>
              <a:latin typeface="+mn-lt"/>
              <a:ea typeface="+mn-ea"/>
              <a:cs typeface="+mn-cs"/>
            </a:rPr>
            <a:t>廃棄物処理基金</a:t>
          </a:r>
          <a:r>
            <a:rPr kumimoji="1" lang="ja-JP" altLang="en-US" sz="1100">
              <a:solidFill>
                <a:schemeClr val="dk1"/>
              </a:solidFill>
              <a:effectLst/>
              <a:latin typeface="+mn-lt"/>
              <a:ea typeface="+mn-ea"/>
              <a:cs typeface="+mn-cs"/>
            </a:rPr>
            <a:t>の取り崩し</a:t>
          </a:r>
          <a:r>
            <a:rPr kumimoji="1" lang="ja-JP" altLang="ja-JP" sz="1100">
              <a:solidFill>
                <a:schemeClr val="dk1"/>
              </a:solidFill>
              <a:effectLst/>
              <a:latin typeface="+mn-lt"/>
              <a:ea typeface="+mn-ea"/>
              <a:cs typeface="+mn-cs"/>
            </a:rPr>
            <a:t>により</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町の各計画等に沿った事業の財源として、各基金の積立を継続する。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増減なし</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今後の大幅な税収等の減や災害発生による多額の経費支出等の不測の事態に備え、現在の水準程度の積立額を維持する。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公債費財源の平準化を図るため充当をおこなったため、減少している。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地方債残高に対して基金積立額は大きく下回っており、今後も積立を継続する。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D54E376C-D8DD-4B56-AE64-884B3B183E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5DBFE9C-F6F8-4687-80A5-E6ABF1C28C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a:extLst>
            <a:ext uri="{FF2B5EF4-FFF2-40B4-BE49-F238E27FC236}">
              <a16:creationId xmlns:a16="http://schemas.microsoft.com/office/drawing/2014/main" id="{E4E31168-316F-4EE3-8B69-47593E1311A5}"/>
            </a:ext>
          </a:extLst>
        </xdr:cNvPr>
        <xdr:cNvSpPr/>
      </xdr:nvSpPr>
      <xdr:spPr>
        <a:xfrm>
          <a:off x="1283970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3565C50A-38C3-4657-B374-0066BD782407}"/>
            </a:ext>
          </a:extLst>
        </xdr:cNvPr>
        <xdr:cNvSpPr/>
      </xdr:nvSpPr>
      <xdr:spPr>
        <a:xfrm>
          <a:off x="1418082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645F8D45-C04B-42EF-A3B9-1BCA3CD7E58D}"/>
            </a:ext>
          </a:extLst>
        </xdr:cNvPr>
        <xdr:cNvSpPr/>
      </xdr:nvSpPr>
      <xdr:spPr>
        <a:xfrm>
          <a:off x="1552194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3E7A2CFB-8DE9-4CC6-BA2C-14AC0E983C6B}"/>
            </a:ext>
          </a:extLst>
        </xdr:cNvPr>
        <xdr:cNvSpPr/>
      </xdr:nvSpPr>
      <xdr:spPr>
        <a:xfrm>
          <a:off x="1686306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a:extLst>
            <a:ext uri="{FF2B5EF4-FFF2-40B4-BE49-F238E27FC236}">
              <a16:creationId xmlns:a16="http://schemas.microsoft.com/office/drawing/2014/main" id="{C18144BC-192C-41AE-9C6F-32DDCE2682BD}"/>
            </a:ext>
          </a:extLst>
        </xdr:cNvPr>
        <xdr:cNvSpPr/>
      </xdr:nvSpPr>
      <xdr:spPr>
        <a:xfrm>
          <a:off x="1149858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a:extLst>
            <a:ext uri="{FF2B5EF4-FFF2-40B4-BE49-F238E27FC236}">
              <a16:creationId xmlns:a16="http://schemas.microsoft.com/office/drawing/2014/main" id="{00EBEED6-BE2A-4788-B402-59B0967FDDCE}"/>
            </a:ext>
          </a:extLst>
        </xdr:cNvPr>
        <xdr:cNvSpPr/>
      </xdr:nvSpPr>
      <xdr:spPr>
        <a:xfrm>
          <a:off x="1283970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a:extLst>
            <a:ext uri="{FF2B5EF4-FFF2-40B4-BE49-F238E27FC236}">
              <a16:creationId xmlns:a16="http://schemas.microsoft.com/office/drawing/2014/main" id="{E1179BC5-C87F-4564-94AD-C0452B7D55B5}"/>
            </a:ext>
          </a:extLst>
        </xdr:cNvPr>
        <xdr:cNvSpPr/>
      </xdr:nvSpPr>
      <xdr:spPr>
        <a:xfrm>
          <a:off x="1418082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a:extLst>
            <a:ext uri="{FF2B5EF4-FFF2-40B4-BE49-F238E27FC236}">
              <a16:creationId xmlns:a16="http://schemas.microsoft.com/office/drawing/2014/main" id="{7E48ED91-61A1-4385-8408-F19D989C6D01}"/>
            </a:ext>
          </a:extLst>
        </xdr:cNvPr>
        <xdr:cNvSpPr/>
      </xdr:nvSpPr>
      <xdr:spPr>
        <a:xfrm>
          <a:off x="1552194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a:extLst>
            <a:ext uri="{FF2B5EF4-FFF2-40B4-BE49-F238E27FC236}">
              <a16:creationId xmlns:a16="http://schemas.microsoft.com/office/drawing/2014/main" id="{71CA9C36-8FE9-4680-8EEA-721F5B83368A}"/>
            </a:ext>
          </a:extLst>
        </xdr:cNvPr>
        <xdr:cNvSpPr/>
      </xdr:nvSpPr>
      <xdr:spPr>
        <a:xfrm>
          <a:off x="1686306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a:extLst>
            <a:ext uri="{FF2B5EF4-FFF2-40B4-BE49-F238E27FC236}">
              <a16:creationId xmlns:a16="http://schemas.microsoft.com/office/drawing/2014/main" id="{B16E9767-C4F6-48F4-A3B9-69280BCA4697}"/>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a:extLst>
            <a:ext uri="{FF2B5EF4-FFF2-40B4-BE49-F238E27FC236}">
              <a16:creationId xmlns:a16="http://schemas.microsoft.com/office/drawing/2014/main" id="{FDBA9037-EDC0-4631-A4A2-198BF7E1BAF3}"/>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a:extLst>
            <a:ext uri="{FF2B5EF4-FFF2-40B4-BE49-F238E27FC236}">
              <a16:creationId xmlns:a16="http://schemas.microsoft.com/office/drawing/2014/main" id="{EEDC2DF1-C9E0-4439-B88B-E19585338AD1}"/>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a:extLst>
            <a:ext uri="{FF2B5EF4-FFF2-40B4-BE49-F238E27FC236}">
              <a16:creationId xmlns:a16="http://schemas.microsoft.com/office/drawing/2014/main" id="{CB890285-D0F9-4466-AFA5-B71E7FEE0F51}"/>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和歌山県古座川町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a:extLst>
            <a:ext uri="{FF2B5EF4-FFF2-40B4-BE49-F238E27FC236}">
              <a16:creationId xmlns:a16="http://schemas.microsoft.com/office/drawing/2014/main" id="{C2D5C418-E26D-4F75-BF5A-9BD9B782E60D}"/>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a:extLst>
            <a:ext uri="{FF2B5EF4-FFF2-40B4-BE49-F238E27FC236}">
              <a16:creationId xmlns:a16="http://schemas.microsoft.com/office/drawing/2014/main" id="{A568A2AF-EE75-4B53-88D9-49586ABA24A6}"/>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a:extLst>
            <a:ext uri="{FF2B5EF4-FFF2-40B4-BE49-F238E27FC236}">
              <a16:creationId xmlns:a16="http://schemas.microsoft.com/office/drawing/2014/main" id="{2347F12B-0902-4997-A34B-BA4D3565B767}"/>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a:extLst>
            <a:ext uri="{FF2B5EF4-FFF2-40B4-BE49-F238E27FC236}">
              <a16:creationId xmlns:a16="http://schemas.microsoft.com/office/drawing/2014/main" id="{960FBFD0-3EBD-4FD7-9F37-33AC860960E5}"/>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a:extLst>
            <a:ext uri="{FF2B5EF4-FFF2-40B4-BE49-F238E27FC236}">
              <a16:creationId xmlns:a16="http://schemas.microsoft.com/office/drawing/2014/main" id="{50CA023F-7B5B-46F9-B7CF-7B9AC3CBB523}"/>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a:extLst>
            <a:ext uri="{FF2B5EF4-FFF2-40B4-BE49-F238E27FC236}">
              <a16:creationId xmlns:a16="http://schemas.microsoft.com/office/drawing/2014/main" id="{C13F658C-0C77-42B0-AD09-26F8F2175CDF}"/>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2,642
2,628
294.23
3,670,923
3,213,291
392,858
1,949,314
2,855,295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a:extLst>
            <a:ext uri="{FF2B5EF4-FFF2-40B4-BE49-F238E27FC236}">
              <a16:creationId xmlns:a16="http://schemas.microsoft.com/office/drawing/2014/main" id="{2826B36A-2039-4323-ACFF-52C6EDABAEBE}"/>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a:extLst>
            <a:ext uri="{FF2B5EF4-FFF2-40B4-BE49-F238E27FC236}">
              <a16:creationId xmlns:a16="http://schemas.microsoft.com/office/drawing/2014/main" id="{63916853-82EE-4730-AAD2-E0482D73D7EE}"/>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a:extLst>
            <a:ext uri="{FF2B5EF4-FFF2-40B4-BE49-F238E27FC236}">
              <a16:creationId xmlns:a16="http://schemas.microsoft.com/office/drawing/2014/main" id="{08F83C66-EAA7-4BE7-A070-4107A6690CF2}"/>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a:extLst>
            <a:ext uri="{FF2B5EF4-FFF2-40B4-BE49-F238E27FC236}">
              <a16:creationId xmlns:a16="http://schemas.microsoft.com/office/drawing/2014/main" id="{DAE3697F-60A1-4C7E-8CBC-D3AFEFE8C5C0}"/>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a:extLst>
            <a:ext uri="{FF2B5EF4-FFF2-40B4-BE49-F238E27FC236}">
              <a16:creationId xmlns:a16="http://schemas.microsoft.com/office/drawing/2014/main" id="{8AB72A9D-8E70-447C-B4A9-25BF26555B11}"/>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a:extLst>
            <a:ext uri="{FF2B5EF4-FFF2-40B4-BE49-F238E27FC236}">
              <a16:creationId xmlns:a16="http://schemas.microsoft.com/office/drawing/2014/main" id="{86FDA75C-284F-417B-AEE3-E85B081B40E4}"/>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a:extLst>
            <a:ext uri="{FF2B5EF4-FFF2-40B4-BE49-F238E27FC236}">
              <a16:creationId xmlns:a16="http://schemas.microsoft.com/office/drawing/2014/main" id="{D2BF14CE-E03D-4576-B720-452CCF0634EB}"/>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a:extLst>
            <a:ext uri="{FF2B5EF4-FFF2-40B4-BE49-F238E27FC236}">
              <a16:creationId xmlns:a16="http://schemas.microsoft.com/office/drawing/2014/main" id="{6F906995-5221-43BE-8C03-7B8218B72F2C}"/>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a:extLst>
            <a:ext uri="{FF2B5EF4-FFF2-40B4-BE49-F238E27FC236}">
              <a16:creationId xmlns:a16="http://schemas.microsoft.com/office/drawing/2014/main" id="{B6B34ED0-0E49-4C12-918D-5C2834CB9E0C}"/>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a:extLst>
            <a:ext uri="{FF2B5EF4-FFF2-40B4-BE49-F238E27FC236}">
              <a16:creationId xmlns:a16="http://schemas.microsoft.com/office/drawing/2014/main" id="{B2A71DB2-B729-4558-ABB9-AFECF4BD4287}"/>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a:extLst>
            <a:ext uri="{FF2B5EF4-FFF2-40B4-BE49-F238E27FC236}">
              <a16:creationId xmlns:a16="http://schemas.microsoft.com/office/drawing/2014/main" id="{4F69BE8A-37F3-430C-8C28-7F278C731BA2}"/>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a:extLst>
            <a:ext uri="{FF2B5EF4-FFF2-40B4-BE49-F238E27FC236}">
              <a16:creationId xmlns:a16="http://schemas.microsoft.com/office/drawing/2014/main" id="{F8DBB9E1-D0A5-4706-AB10-38A0B50A5BF1}"/>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a:extLst>
            <a:ext uri="{FF2B5EF4-FFF2-40B4-BE49-F238E27FC236}">
              <a16:creationId xmlns:a16="http://schemas.microsoft.com/office/drawing/2014/main" id="{0689A76A-6001-468A-91D2-34C6CA3981A9}"/>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a:extLst>
            <a:ext uri="{FF2B5EF4-FFF2-40B4-BE49-F238E27FC236}">
              <a16:creationId xmlns:a16="http://schemas.microsoft.com/office/drawing/2014/main" id="{AB99DE9D-D628-477B-9870-53EB81A341A5}"/>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a:extLst>
            <a:ext uri="{FF2B5EF4-FFF2-40B4-BE49-F238E27FC236}">
              <a16:creationId xmlns:a16="http://schemas.microsoft.com/office/drawing/2014/main" id="{1BCD22F3-F2C0-4565-8B10-75D3FC27CE4E}"/>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a:extLst>
            <a:ext uri="{FF2B5EF4-FFF2-40B4-BE49-F238E27FC236}">
              <a16:creationId xmlns:a16="http://schemas.microsoft.com/office/drawing/2014/main" id="{2F710A41-6E31-47DC-A1D4-251B41C07811}"/>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a:extLst>
            <a:ext uri="{FF2B5EF4-FFF2-40B4-BE49-F238E27FC236}">
              <a16:creationId xmlns:a16="http://schemas.microsoft.com/office/drawing/2014/main" id="{49B051D6-CFD4-471A-8534-0D2FE4CADB54}"/>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 name="テキスト ボックス 39">
          <a:extLst>
            <a:ext uri="{FF2B5EF4-FFF2-40B4-BE49-F238E27FC236}">
              <a16:creationId xmlns:a16="http://schemas.microsoft.com/office/drawing/2014/main" id="{62E9E788-3BDF-40F3-A0D6-AB1F9EC2427C}"/>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1" name="テキスト ボックス 40">
          <a:extLst>
            <a:ext uri="{FF2B5EF4-FFF2-40B4-BE49-F238E27FC236}">
              <a16:creationId xmlns:a16="http://schemas.microsoft.com/office/drawing/2014/main" id="{FC9FAC74-7291-4108-83D1-8DFBBB2B84A7}"/>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42" name="テキスト ボックス 41">
          <a:extLst>
            <a:ext uri="{FF2B5EF4-FFF2-40B4-BE49-F238E27FC236}">
              <a16:creationId xmlns:a16="http://schemas.microsoft.com/office/drawing/2014/main" id="{D52277C3-AE72-4308-8EE9-B15E5427AE6E}"/>
            </a:ext>
          </a:extLst>
        </xdr:cNvPr>
        <xdr:cNvSpPr txBox="1"/>
      </xdr:nvSpPr>
      <xdr:spPr>
        <a:xfrm>
          <a:off x="419100" y="319595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3" name="テキスト ボックス 42">
          <a:extLst>
            <a:ext uri="{FF2B5EF4-FFF2-40B4-BE49-F238E27FC236}">
              <a16:creationId xmlns:a16="http://schemas.microsoft.com/office/drawing/2014/main" id="{39738351-4416-4D43-AD4E-EEDE72132B6A}"/>
            </a:ext>
          </a:extLst>
        </xdr:cNvPr>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4" name="テキスト ボックス 43">
          <a:extLst>
            <a:ext uri="{FF2B5EF4-FFF2-40B4-BE49-F238E27FC236}">
              <a16:creationId xmlns:a16="http://schemas.microsoft.com/office/drawing/2014/main" id="{44459DFD-7AE8-467F-BB60-EA3C9378CC7F}"/>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5" name="正方形/長方形 44">
          <a:extLst>
            <a:ext uri="{FF2B5EF4-FFF2-40B4-BE49-F238E27FC236}">
              <a16:creationId xmlns:a16="http://schemas.microsoft.com/office/drawing/2014/main" id="{C9B8F0E7-383B-4A47-962F-63F26E738BB1}"/>
            </a:ext>
          </a:extLst>
        </xdr:cNvPr>
        <xdr:cNvSpPr/>
      </xdr:nvSpPr>
      <xdr:spPr>
        <a:xfrm>
          <a:off x="1127125" y="4180205"/>
          <a:ext cx="373888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6" name="正方形/長方形 45">
          <a:extLst>
            <a:ext uri="{FF2B5EF4-FFF2-40B4-BE49-F238E27FC236}">
              <a16:creationId xmlns:a16="http://schemas.microsoft.com/office/drawing/2014/main" id="{6D4AA196-0CE8-4056-8ECB-2637494228FA}"/>
            </a:ext>
          </a:extLst>
        </xdr:cNvPr>
        <xdr:cNvSpPr/>
      </xdr:nvSpPr>
      <xdr:spPr>
        <a:xfrm>
          <a:off x="1774684" y="452367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7" name="正方形/長方形 46">
          <a:extLst>
            <a:ext uri="{FF2B5EF4-FFF2-40B4-BE49-F238E27FC236}">
              <a16:creationId xmlns:a16="http://schemas.microsoft.com/office/drawing/2014/main" id="{BCEAEEAA-01EE-4CD9-AA0A-CF8E7068293F}"/>
            </a:ext>
          </a:extLst>
        </xdr:cNvPr>
        <xdr:cNvSpPr/>
      </xdr:nvSpPr>
      <xdr:spPr>
        <a:xfrm>
          <a:off x="3387084" y="450700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8" name="正方形/長方形 47">
          <a:extLst>
            <a:ext uri="{FF2B5EF4-FFF2-40B4-BE49-F238E27FC236}">
              <a16:creationId xmlns:a16="http://schemas.microsoft.com/office/drawing/2014/main" id="{FA32BAC5-FB28-4408-8F3B-D9DDA3CC2312}"/>
            </a:ext>
          </a:extLst>
        </xdr:cNvPr>
        <xdr:cNvSpPr/>
      </xdr:nvSpPr>
      <xdr:spPr>
        <a:xfrm>
          <a:off x="48152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9" name="正方形/長方形 48">
          <a:extLst>
            <a:ext uri="{FF2B5EF4-FFF2-40B4-BE49-F238E27FC236}">
              <a16:creationId xmlns:a16="http://schemas.microsoft.com/office/drawing/2014/main" id="{7C4E9A23-80F8-43E9-AFC2-77E1C9A60C0A}"/>
            </a:ext>
          </a:extLst>
        </xdr:cNvPr>
        <xdr:cNvSpPr/>
      </xdr:nvSpPr>
      <xdr:spPr>
        <a:xfrm>
          <a:off x="48152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0" name="正方形/長方形 49">
          <a:extLst>
            <a:ext uri="{FF2B5EF4-FFF2-40B4-BE49-F238E27FC236}">
              <a16:creationId xmlns:a16="http://schemas.microsoft.com/office/drawing/2014/main" id="{08BF1B55-D2C2-4CEA-A812-4C6B366A73D6}"/>
            </a:ext>
          </a:extLst>
        </xdr:cNvPr>
        <xdr:cNvSpPr/>
      </xdr:nvSpPr>
      <xdr:spPr>
        <a:xfrm>
          <a:off x="615632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1" name="正方形/長方形 50">
          <a:extLst>
            <a:ext uri="{FF2B5EF4-FFF2-40B4-BE49-F238E27FC236}">
              <a16:creationId xmlns:a16="http://schemas.microsoft.com/office/drawing/2014/main" id="{DDC376FD-B72C-4CEB-A28D-4639B9EF221A}"/>
            </a:ext>
          </a:extLst>
        </xdr:cNvPr>
        <xdr:cNvSpPr/>
      </xdr:nvSpPr>
      <xdr:spPr>
        <a:xfrm>
          <a:off x="615632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2" name="正方形/長方形 51">
          <a:extLst>
            <a:ext uri="{FF2B5EF4-FFF2-40B4-BE49-F238E27FC236}">
              <a16:creationId xmlns:a16="http://schemas.microsoft.com/office/drawing/2014/main" id="{64955607-0409-4F83-95C6-5629CEBE2E08}"/>
            </a:ext>
          </a:extLst>
        </xdr:cNvPr>
        <xdr:cNvSpPr/>
      </xdr:nvSpPr>
      <xdr:spPr>
        <a:xfrm>
          <a:off x="762444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3" name="正方形/長方形 52">
          <a:extLst>
            <a:ext uri="{FF2B5EF4-FFF2-40B4-BE49-F238E27FC236}">
              <a16:creationId xmlns:a16="http://schemas.microsoft.com/office/drawing/2014/main" id="{99599043-D1F7-4500-81ED-FBAA5CED8F4E}"/>
            </a:ext>
          </a:extLst>
        </xdr:cNvPr>
        <xdr:cNvSpPr/>
      </xdr:nvSpPr>
      <xdr:spPr>
        <a:xfrm>
          <a:off x="762444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4" name="正方形/長方形 53">
          <a:extLst>
            <a:ext uri="{FF2B5EF4-FFF2-40B4-BE49-F238E27FC236}">
              <a16:creationId xmlns:a16="http://schemas.microsoft.com/office/drawing/2014/main" id="{60E30EBF-E905-485C-9EF7-39C98ECF0A63}"/>
            </a:ext>
          </a:extLst>
        </xdr:cNvPr>
        <xdr:cNvSpPr/>
      </xdr:nvSpPr>
      <xdr:spPr>
        <a:xfrm>
          <a:off x="1127125" y="484441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5" name="正方形/長方形 54">
          <a:extLst>
            <a:ext uri="{FF2B5EF4-FFF2-40B4-BE49-F238E27FC236}">
              <a16:creationId xmlns:a16="http://schemas.microsoft.com/office/drawing/2014/main" id="{B398912B-CD4F-4A69-9D73-5FFD8A824033}"/>
            </a:ext>
          </a:extLst>
        </xdr:cNvPr>
        <xdr:cNvSpPr/>
      </xdr:nvSpPr>
      <xdr:spPr>
        <a:xfrm>
          <a:off x="510984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6" name="正方形/長方形 55">
          <a:extLst>
            <a:ext uri="{FF2B5EF4-FFF2-40B4-BE49-F238E27FC236}">
              <a16:creationId xmlns:a16="http://schemas.microsoft.com/office/drawing/2014/main" id="{6309EE68-2C10-40EA-B3EB-3899AE233533}"/>
            </a:ext>
          </a:extLst>
        </xdr:cNvPr>
        <xdr:cNvSpPr/>
      </xdr:nvSpPr>
      <xdr:spPr>
        <a:xfrm>
          <a:off x="510984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7" name="テキスト ボックス 56">
          <a:extLst>
            <a:ext uri="{FF2B5EF4-FFF2-40B4-BE49-F238E27FC236}">
              <a16:creationId xmlns:a16="http://schemas.microsoft.com/office/drawing/2014/main" id="{F763A933-BDC7-42E2-9D90-588C7CB76ED6}"/>
            </a:ext>
          </a:extLst>
        </xdr:cNvPr>
        <xdr:cNvSpPr txBox="1"/>
      </xdr:nvSpPr>
      <xdr:spPr>
        <a:xfrm>
          <a:off x="516318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有形固定資産減価償却率については、</a:t>
          </a:r>
          <a:r>
            <a:rPr kumimoji="1" lang="ja-JP" altLang="en-US" sz="1100">
              <a:solidFill>
                <a:schemeClr val="dk1"/>
              </a:solidFill>
              <a:effectLst/>
              <a:latin typeface="+mn-lt"/>
              <a:ea typeface="+mn-ea"/>
              <a:cs typeface="+mn-cs"/>
            </a:rPr>
            <a:t>ほぼ</a:t>
          </a:r>
          <a:r>
            <a:rPr kumimoji="1" lang="ja-JP" altLang="ja-JP" sz="1100">
              <a:solidFill>
                <a:schemeClr val="dk1"/>
              </a:solidFill>
              <a:effectLst/>
              <a:latin typeface="+mn-lt"/>
              <a:ea typeface="+mn-ea"/>
              <a:cs typeface="+mn-cs"/>
            </a:rPr>
            <a:t>類似団体平均となり、和歌山県平均を下回っている。今後も公共施設等の維持管理を適切に進めていく。</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8" name="テキスト ボックス 57">
          <a:extLst>
            <a:ext uri="{FF2B5EF4-FFF2-40B4-BE49-F238E27FC236}">
              <a16:creationId xmlns:a16="http://schemas.microsoft.com/office/drawing/2014/main" id="{9DFEE416-101E-4499-9BE2-D9CAACB97801}"/>
            </a:ext>
          </a:extLst>
        </xdr:cNvPr>
        <xdr:cNvSpPr txBox="1"/>
      </xdr:nvSpPr>
      <xdr:spPr>
        <a:xfrm>
          <a:off x="110426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9" name="直線コネクタ 58">
          <a:extLst>
            <a:ext uri="{FF2B5EF4-FFF2-40B4-BE49-F238E27FC236}">
              <a16:creationId xmlns:a16="http://schemas.microsoft.com/office/drawing/2014/main" id="{F5A2D05F-0F46-483C-9B07-91AD5B93C7BB}"/>
            </a:ext>
          </a:extLst>
        </xdr:cNvPr>
        <xdr:cNvCxnSpPr/>
      </xdr:nvCxnSpPr>
      <xdr:spPr>
        <a:xfrm>
          <a:off x="1127125" y="69576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0" name="テキスト ボックス 59">
          <a:extLst>
            <a:ext uri="{FF2B5EF4-FFF2-40B4-BE49-F238E27FC236}">
              <a16:creationId xmlns:a16="http://schemas.microsoft.com/office/drawing/2014/main" id="{C59EB072-B2A9-4D12-8407-6618A7B3378F}"/>
            </a:ext>
          </a:extLst>
        </xdr:cNvPr>
        <xdr:cNvSpPr txBox="1"/>
      </xdr:nvSpPr>
      <xdr:spPr>
        <a:xfrm>
          <a:off x="772811" y="68638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1" name="直線コネクタ 60">
          <a:extLst>
            <a:ext uri="{FF2B5EF4-FFF2-40B4-BE49-F238E27FC236}">
              <a16:creationId xmlns:a16="http://schemas.microsoft.com/office/drawing/2014/main" id="{3A88B7D8-85BE-438C-BBFC-611CA112E0BC}"/>
            </a:ext>
          </a:extLst>
        </xdr:cNvPr>
        <xdr:cNvCxnSpPr/>
      </xdr:nvCxnSpPr>
      <xdr:spPr>
        <a:xfrm>
          <a:off x="1127125" y="66054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2" name="テキスト ボックス 61">
          <a:extLst>
            <a:ext uri="{FF2B5EF4-FFF2-40B4-BE49-F238E27FC236}">
              <a16:creationId xmlns:a16="http://schemas.microsoft.com/office/drawing/2014/main" id="{99359621-E1E3-429F-91F8-A34725D2B779}"/>
            </a:ext>
          </a:extLst>
        </xdr:cNvPr>
        <xdr:cNvSpPr txBox="1"/>
      </xdr:nvSpPr>
      <xdr:spPr>
        <a:xfrm>
          <a:off x="772811" y="65116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3" name="直線コネクタ 62">
          <a:extLst>
            <a:ext uri="{FF2B5EF4-FFF2-40B4-BE49-F238E27FC236}">
              <a16:creationId xmlns:a16="http://schemas.microsoft.com/office/drawing/2014/main" id="{8498E4D3-5909-4DE5-A395-4AA528F2F798}"/>
            </a:ext>
          </a:extLst>
        </xdr:cNvPr>
        <xdr:cNvCxnSpPr/>
      </xdr:nvCxnSpPr>
      <xdr:spPr>
        <a:xfrm>
          <a:off x="1127125" y="62532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4" name="テキスト ボックス 63">
          <a:extLst>
            <a:ext uri="{FF2B5EF4-FFF2-40B4-BE49-F238E27FC236}">
              <a16:creationId xmlns:a16="http://schemas.microsoft.com/office/drawing/2014/main" id="{DADDD447-532C-47CD-953E-3CA5DDF10CF3}"/>
            </a:ext>
          </a:extLst>
        </xdr:cNvPr>
        <xdr:cNvSpPr txBox="1"/>
      </xdr:nvSpPr>
      <xdr:spPr>
        <a:xfrm>
          <a:off x="772811" y="615946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5" name="直線コネクタ 64">
          <a:extLst>
            <a:ext uri="{FF2B5EF4-FFF2-40B4-BE49-F238E27FC236}">
              <a16:creationId xmlns:a16="http://schemas.microsoft.com/office/drawing/2014/main" id="{7EF6B2B7-B02B-42D3-874F-912649B5FFDF}"/>
            </a:ext>
          </a:extLst>
        </xdr:cNvPr>
        <xdr:cNvCxnSpPr/>
      </xdr:nvCxnSpPr>
      <xdr:spPr>
        <a:xfrm>
          <a:off x="1127125" y="59010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6" name="テキスト ボックス 65">
          <a:extLst>
            <a:ext uri="{FF2B5EF4-FFF2-40B4-BE49-F238E27FC236}">
              <a16:creationId xmlns:a16="http://schemas.microsoft.com/office/drawing/2014/main" id="{8149A374-AEB4-4EE2-9587-285290027D15}"/>
            </a:ext>
          </a:extLst>
        </xdr:cNvPr>
        <xdr:cNvSpPr txBox="1"/>
      </xdr:nvSpPr>
      <xdr:spPr>
        <a:xfrm>
          <a:off x="772811" y="580725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7" name="直線コネクタ 66">
          <a:extLst>
            <a:ext uri="{FF2B5EF4-FFF2-40B4-BE49-F238E27FC236}">
              <a16:creationId xmlns:a16="http://schemas.microsoft.com/office/drawing/2014/main" id="{AC9CA033-EA05-47F8-8434-049358DC51C5}"/>
            </a:ext>
          </a:extLst>
        </xdr:cNvPr>
        <xdr:cNvCxnSpPr/>
      </xdr:nvCxnSpPr>
      <xdr:spPr>
        <a:xfrm>
          <a:off x="1127125" y="554884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8" name="テキスト ボックス 67">
          <a:extLst>
            <a:ext uri="{FF2B5EF4-FFF2-40B4-BE49-F238E27FC236}">
              <a16:creationId xmlns:a16="http://schemas.microsoft.com/office/drawing/2014/main" id="{25BF6601-A001-4CC9-8902-DDF3D2B068A3}"/>
            </a:ext>
          </a:extLst>
        </xdr:cNvPr>
        <xdr:cNvSpPr txBox="1"/>
      </xdr:nvSpPr>
      <xdr:spPr>
        <a:xfrm>
          <a:off x="772811" y="54550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9" name="直線コネクタ 68">
          <a:extLst>
            <a:ext uri="{FF2B5EF4-FFF2-40B4-BE49-F238E27FC236}">
              <a16:creationId xmlns:a16="http://schemas.microsoft.com/office/drawing/2014/main" id="{5710C51D-32B1-4890-9EB8-DF661FEDFA13}"/>
            </a:ext>
          </a:extLst>
        </xdr:cNvPr>
        <xdr:cNvCxnSpPr/>
      </xdr:nvCxnSpPr>
      <xdr:spPr>
        <a:xfrm>
          <a:off x="1127125" y="519662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0" name="テキスト ボックス 69">
          <a:extLst>
            <a:ext uri="{FF2B5EF4-FFF2-40B4-BE49-F238E27FC236}">
              <a16:creationId xmlns:a16="http://schemas.microsoft.com/office/drawing/2014/main" id="{B11616F1-73B5-4D31-A11B-656BA6392D44}"/>
            </a:ext>
          </a:extLst>
        </xdr:cNvPr>
        <xdr:cNvSpPr txBox="1"/>
      </xdr:nvSpPr>
      <xdr:spPr>
        <a:xfrm>
          <a:off x="772811" y="510663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1" name="直線コネクタ 70">
          <a:extLst>
            <a:ext uri="{FF2B5EF4-FFF2-40B4-BE49-F238E27FC236}">
              <a16:creationId xmlns:a16="http://schemas.microsoft.com/office/drawing/2014/main" id="{6A235344-36E4-4F89-95A2-3B74283E6E50}"/>
            </a:ext>
          </a:extLst>
        </xdr:cNvPr>
        <xdr:cNvCxnSpPr/>
      </xdr:nvCxnSpPr>
      <xdr:spPr>
        <a:xfrm>
          <a:off x="1127125" y="48444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2" name="テキスト ボックス 71">
          <a:extLst>
            <a:ext uri="{FF2B5EF4-FFF2-40B4-BE49-F238E27FC236}">
              <a16:creationId xmlns:a16="http://schemas.microsoft.com/office/drawing/2014/main" id="{A6FEFE76-F233-4EDA-8BE8-55A28BADCE59}"/>
            </a:ext>
          </a:extLst>
        </xdr:cNvPr>
        <xdr:cNvSpPr txBox="1"/>
      </xdr:nvSpPr>
      <xdr:spPr>
        <a:xfrm>
          <a:off x="772811" y="4754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3" name="有形固定資産減価償却率グラフ枠">
          <a:extLst>
            <a:ext uri="{FF2B5EF4-FFF2-40B4-BE49-F238E27FC236}">
              <a16:creationId xmlns:a16="http://schemas.microsoft.com/office/drawing/2014/main" id="{16709B2C-A08B-46F6-B294-838A5414883A}"/>
            </a:ext>
          </a:extLst>
        </xdr:cNvPr>
        <xdr:cNvSpPr/>
      </xdr:nvSpPr>
      <xdr:spPr>
        <a:xfrm>
          <a:off x="1127125" y="484441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34</xdr:row>
      <xdr:rowOff>54187</xdr:rowOff>
    </xdr:to>
    <xdr:cxnSp macro="">
      <xdr:nvCxnSpPr>
        <xdr:cNvPr id="74" name="直線コネクタ 73">
          <a:extLst>
            <a:ext uri="{FF2B5EF4-FFF2-40B4-BE49-F238E27FC236}">
              <a16:creationId xmlns:a16="http://schemas.microsoft.com/office/drawing/2014/main" id="{2903C4D5-3116-4BCE-B2A7-098B012325AA}"/>
            </a:ext>
          </a:extLst>
        </xdr:cNvPr>
        <xdr:cNvCxnSpPr/>
      </xdr:nvCxnSpPr>
      <xdr:spPr>
        <a:xfrm flipV="1">
          <a:off x="4206240" y="5121063"/>
          <a:ext cx="1270" cy="1387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58014</xdr:rowOff>
    </xdr:from>
    <xdr:ext cx="405111" cy="259045"/>
    <xdr:sp macro="" textlink="">
      <xdr:nvSpPr>
        <xdr:cNvPr id="75" name="有形固定資産減価償却率最小値テキスト">
          <a:extLst>
            <a:ext uri="{FF2B5EF4-FFF2-40B4-BE49-F238E27FC236}">
              <a16:creationId xmlns:a16="http://schemas.microsoft.com/office/drawing/2014/main" id="{E4788DBE-1586-4A56-82E2-C79E6599D30E}"/>
            </a:ext>
          </a:extLst>
        </xdr:cNvPr>
        <xdr:cNvSpPr txBox="1"/>
      </xdr:nvSpPr>
      <xdr:spPr>
        <a:xfrm>
          <a:off x="4258945" y="6512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54187</xdr:rowOff>
    </xdr:from>
    <xdr:to>
      <xdr:col>23</xdr:col>
      <xdr:colOff>174625</xdr:colOff>
      <xdr:row>34</xdr:row>
      <xdr:rowOff>54187</xdr:rowOff>
    </xdr:to>
    <xdr:cxnSp macro="">
      <xdr:nvCxnSpPr>
        <xdr:cNvPr id="76" name="直線コネクタ 75">
          <a:extLst>
            <a:ext uri="{FF2B5EF4-FFF2-40B4-BE49-F238E27FC236}">
              <a16:creationId xmlns:a16="http://schemas.microsoft.com/office/drawing/2014/main" id="{DFD2CEAC-D29C-42C5-BAF3-431B55CF7E26}"/>
            </a:ext>
          </a:extLst>
        </xdr:cNvPr>
        <xdr:cNvCxnSpPr/>
      </xdr:nvCxnSpPr>
      <xdr:spPr>
        <a:xfrm>
          <a:off x="4119245" y="6508327"/>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7" name="有形固定資産減価償却率最大値テキスト">
          <a:extLst>
            <a:ext uri="{FF2B5EF4-FFF2-40B4-BE49-F238E27FC236}">
              <a16:creationId xmlns:a16="http://schemas.microsoft.com/office/drawing/2014/main" id="{CD7ACE04-8C1F-4DF1-BBCA-BAED4D6DEF1E}"/>
            </a:ext>
          </a:extLst>
        </xdr:cNvPr>
        <xdr:cNvSpPr txBox="1"/>
      </xdr:nvSpPr>
      <xdr:spPr>
        <a:xfrm>
          <a:off x="4258945" y="4903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8" name="直線コネクタ 77">
          <a:extLst>
            <a:ext uri="{FF2B5EF4-FFF2-40B4-BE49-F238E27FC236}">
              <a16:creationId xmlns:a16="http://schemas.microsoft.com/office/drawing/2014/main" id="{81505C3D-A56F-4AEB-9319-AF574D468047}"/>
            </a:ext>
          </a:extLst>
        </xdr:cNvPr>
        <xdr:cNvCxnSpPr/>
      </xdr:nvCxnSpPr>
      <xdr:spPr>
        <a:xfrm>
          <a:off x="4119245" y="5121063"/>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100347</xdr:rowOff>
    </xdr:from>
    <xdr:ext cx="405111" cy="259045"/>
    <xdr:sp macro="" textlink="">
      <xdr:nvSpPr>
        <xdr:cNvPr id="79" name="有形固定資産減価償却率平均値テキスト">
          <a:extLst>
            <a:ext uri="{FF2B5EF4-FFF2-40B4-BE49-F238E27FC236}">
              <a16:creationId xmlns:a16="http://schemas.microsoft.com/office/drawing/2014/main" id="{24071047-3AD2-438C-BAEF-1986091BA511}"/>
            </a:ext>
          </a:extLst>
        </xdr:cNvPr>
        <xdr:cNvSpPr txBox="1"/>
      </xdr:nvSpPr>
      <xdr:spPr>
        <a:xfrm>
          <a:off x="4258945" y="57162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77470</xdr:rowOff>
    </xdr:from>
    <xdr:to>
      <xdr:col>23</xdr:col>
      <xdr:colOff>136525</xdr:colOff>
      <xdr:row>31</xdr:row>
      <xdr:rowOff>7620</xdr:rowOff>
    </xdr:to>
    <xdr:sp macro="" textlink="">
      <xdr:nvSpPr>
        <xdr:cNvPr id="80" name="フローチャート: 判断 79">
          <a:extLst>
            <a:ext uri="{FF2B5EF4-FFF2-40B4-BE49-F238E27FC236}">
              <a16:creationId xmlns:a16="http://schemas.microsoft.com/office/drawing/2014/main" id="{FC8D18C7-8DC1-4C7B-BCEE-5B872E5276F1}"/>
            </a:ext>
          </a:extLst>
        </xdr:cNvPr>
        <xdr:cNvSpPr/>
      </xdr:nvSpPr>
      <xdr:spPr>
        <a:xfrm>
          <a:off x="4157345" y="5861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45085</xdr:rowOff>
    </xdr:from>
    <xdr:to>
      <xdr:col>19</xdr:col>
      <xdr:colOff>187325</xdr:colOff>
      <xdr:row>30</xdr:row>
      <xdr:rowOff>146685</xdr:rowOff>
    </xdr:to>
    <xdr:sp macro="" textlink="">
      <xdr:nvSpPr>
        <xdr:cNvPr id="81" name="フローチャート: 判断 80">
          <a:extLst>
            <a:ext uri="{FF2B5EF4-FFF2-40B4-BE49-F238E27FC236}">
              <a16:creationId xmlns:a16="http://schemas.microsoft.com/office/drawing/2014/main" id="{37A316F8-633D-4FF3-AFCE-2988B9FE8C89}"/>
            </a:ext>
          </a:extLst>
        </xdr:cNvPr>
        <xdr:cNvSpPr/>
      </xdr:nvSpPr>
      <xdr:spPr>
        <a:xfrm>
          <a:off x="3537585" y="58286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1905</xdr:rowOff>
    </xdr:from>
    <xdr:to>
      <xdr:col>15</xdr:col>
      <xdr:colOff>187325</xdr:colOff>
      <xdr:row>30</xdr:row>
      <xdr:rowOff>103505</xdr:rowOff>
    </xdr:to>
    <xdr:sp macro="" textlink="">
      <xdr:nvSpPr>
        <xdr:cNvPr id="82" name="フローチャート: 判断 81">
          <a:extLst>
            <a:ext uri="{FF2B5EF4-FFF2-40B4-BE49-F238E27FC236}">
              <a16:creationId xmlns:a16="http://schemas.microsoft.com/office/drawing/2014/main" id="{A4BEDE65-FA38-4B98-AECA-532C93237E83}"/>
            </a:ext>
          </a:extLst>
        </xdr:cNvPr>
        <xdr:cNvSpPr/>
      </xdr:nvSpPr>
      <xdr:spPr>
        <a:xfrm>
          <a:off x="2867025" y="57854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162560</xdr:rowOff>
    </xdr:from>
    <xdr:to>
      <xdr:col>11</xdr:col>
      <xdr:colOff>187325</xdr:colOff>
      <xdr:row>30</xdr:row>
      <xdr:rowOff>92710</xdr:rowOff>
    </xdr:to>
    <xdr:sp macro="" textlink="">
      <xdr:nvSpPr>
        <xdr:cNvPr id="83" name="フローチャート: 判断 82">
          <a:extLst>
            <a:ext uri="{FF2B5EF4-FFF2-40B4-BE49-F238E27FC236}">
              <a16:creationId xmlns:a16="http://schemas.microsoft.com/office/drawing/2014/main" id="{76980064-1339-4ACE-943B-260B4E835830}"/>
            </a:ext>
          </a:extLst>
        </xdr:cNvPr>
        <xdr:cNvSpPr/>
      </xdr:nvSpPr>
      <xdr:spPr>
        <a:xfrm>
          <a:off x="2196465" y="57785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133773</xdr:rowOff>
    </xdr:from>
    <xdr:to>
      <xdr:col>7</xdr:col>
      <xdr:colOff>187325</xdr:colOff>
      <xdr:row>30</xdr:row>
      <xdr:rowOff>63923</xdr:rowOff>
    </xdr:to>
    <xdr:sp macro="" textlink="">
      <xdr:nvSpPr>
        <xdr:cNvPr id="84" name="フローチャート: 判断 83">
          <a:extLst>
            <a:ext uri="{FF2B5EF4-FFF2-40B4-BE49-F238E27FC236}">
              <a16:creationId xmlns:a16="http://schemas.microsoft.com/office/drawing/2014/main" id="{F7088501-A00F-4035-A53A-95DB38478F40}"/>
            </a:ext>
          </a:extLst>
        </xdr:cNvPr>
        <xdr:cNvSpPr/>
      </xdr:nvSpPr>
      <xdr:spPr>
        <a:xfrm>
          <a:off x="1525905" y="57497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2899FB37-E357-429B-91E9-999CDDA11AB8}"/>
            </a:ext>
          </a:extLst>
        </xdr:cNvPr>
        <xdr:cNvSpPr txBox="1"/>
      </xdr:nvSpPr>
      <xdr:spPr>
        <a:xfrm>
          <a:off x="40532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7BE7756-2AE8-479B-8F0E-2E4A67AF3DA5}"/>
            </a:ext>
          </a:extLst>
        </xdr:cNvPr>
        <xdr:cNvSpPr txBox="1"/>
      </xdr:nvSpPr>
      <xdr:spPr>
        <a:xfrm>
          <a:off x="34334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C9F73441-03B8-454B-A18D-EEF5724DA068}"/>
            </a:ext>
          </a:extLst>
        </xdr:cNvPr>
        <xdr:cNvSpPr txBox="1"/>
      </xdr:nvSpPr>
      <xdr:spPr>
        <a:xfrm>
          <a:off x="27628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7A5EF738-CD80-4956-9E96-3F53566CAEBC}"/>
            </a:ext>
          </a:extLst>
        </xdr:cNvPr>
        <xdr:cNvSpPr txBox="1"/>
      </xdr:nvSpPr>
      <xdr:spPr>
        <a:xfrm>
          <a:off x="20923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B49DBD8B-9C56-477B-85CE-8E05F3BF5CB0}"/>
            </a:ext>
          </a:extLst>
        </xdr:cNvPr>
        <xdr:cNvSpPr txBox="1"/>
      </xdr:nvSpPr>
      <xdr:spPr>
        <a:xfrm>
          <a:off x="14217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88265</xdr:rowOff>
    </xdr:from>
    <xdr:to>
      <xdr:col>23</xdr:col>
      <xdr:colOff>136525</xdr:colOff>
      <xdr:row>31</xdr:row>
      <xdr:rowOff>18415</xdr:rowOff>
    </xdr:to>
    <xdr:sp macro="" textlink="">
      <xdr:nvSpPr>
        <xdr:cNvPr id="90" name="楕円 89">
          <a:extLst>
            <a:ext uri="{FF2B5EF4-FFF2-40B4-BE49-F238E27FC236}">
              <a16:creationId xmlns:a16="http://schemas.microsoft.com/office/drawing/2014/main" id="{919EE5DC-61E6-48AC-BC8A-0E4512475A56}"/>
            </a:ext>
          </a:extLst>
        </xdr:cNvPr>
        <xdr:cNvSpPr/>
      </xdr:nvSpPr>
      <xdr:spPr>
        <a:xfrm>
          <a:off x="4157345" y="58718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66692</xdr:rowOff>
    </xdr:from>
    <xdr:ext cx="405111" cy="259045"/>
    <xdr:sp macro="" textlink="">
      <xdr:nvSpPr>
        <xdr:cNvPr id="91" name="有形固定資産減価償却率該当値テキスト">
          <a:extLst>
            <a:ext uri="{FF2B5EF4-FFF2-40B4-BE49-F238E27FC236}">
              <a16:creationId xmlns:a16="http://schemas.microsoft.com/office/drawing/2014/main" id="{464F8363-D841-40C5-95A9-E657E41AAA7B}"/>
            </a:ext>
          </a:extLst>
        </xdr:cNvPr>
        <xdr:cNvSpPr txBox="1"/>
      </xdr:nvSpPr>
      <xdr:spPr>
        <a:xfrm>
          <a:off x="4258945" y="5850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19897</xdr:rowOff>
    </xdr:from>
    <xdr:to>
      <xdr:col>19</xdr:col>
      <xdr:colOff>187325</xdr:colOff>
      <xdr:row>30</xdr:row>
      <xdr:rowOff>121497</xdr:rowOff>
    </xdr:to>
    <xdr:sp macro="" textlink="">
      <xdr:nvSpPr>
        <xdr:cNvPr id="92" name="楕円 91">
          <a:extLst>
            <a:ext uri="{FF2B5EF4-FFF2-40B4-BE49-F238E27FC236}">
              <a16:creationId xmlns:a16="http://schemas.microsoft.com/office/drawing/2014/main" id="{A2371796-4284-4DD8-B25F-F524031DBB03}"/>
            </a:ext>
          </a:extLst>
        </xdr:cNvPr>
        <xdr:cNvSpPr/>
      </xdr:nvSpPr>
      <xdr:spPr>
        <a:xfrm>
          <a:off x="3537585" y="580347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70697</xdr:rowOff>
    </xdr:from>
    <xdr:to>
      <xdr:col>23</xdr:col>
      <xdr:colOff>85725</xdr:colOff>
      <xdr:row>30</xdr:row>
      <xdr:rowOff>139065</xdr:rowOff>
    </xdr:to>
    <xdr:cxnSp macro="">
      <xdr:nvCxnSpPr>
        <xdr:cNvPr id="93" name="直線コネクタ 92">
          <a:extLst>
            <a:ext uri="{FF2B5EF4-FFF2-40B4-BE49-F238E27FC236}">
              <a16:creationId xmlns:a16="http://schemas.microsoft.com/office/drawing/2014/main" id="{8DDB1E7B-6564-4A97-B610-5EA48D54DA7F}"/>
            </a:ext>
          </a:extLst>
        </xdr:cNvPr>
        <xdr:cNvCxnSpPr/>
      </xdr:nvCxnSpPr>
      <xdr:spPr>
        <a:xfrm>
          <a:off x="3588385" y="5854277"/>
          <a:ext cx="61976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126577</xdr:rowOff>
    </xdr:from>
    <xdr:to>
      <xdr:col>15</xdr:col>
      <xdr:colOff>187325</xdr:colOff>
      <xdr:row>30</xdr:row>
      <xdr:rowOff>56727</xdr:rowOff>
    </xdr:to>
    <xdr:sp macro="" textlink="">
      <xdr:nvSpPr>
        <xdr:cNvPr id="94" name="楕円 93">
          <a:extLst>
            <a:ext uri="{FF2B5EF4-FFF2-40B4-BE49-F238E27FC236}">
              <a16:creationId xmlns:a16="http://schemas.microsoft.com/office/drawing/2014/main" id="{B20193A3-B68D-45DF-BB2A-740F19F87C69}"/>
            </a:ext>
          </a:extLst>
        </xdr:cNvPr>
        <xdr:cNvSpPr/>
      </xdr:nvSpPr>
      <xdr:spPr>
        <a:xfrm>
          <a:off x="2867025" y="57425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5927</xdr:rowOff>
    </xdr:from>
    <xdr:to>
      <xdr:col>19</xdr:col>
      <xdr:colOff>136525</xdr:colOff>
      <xdr:row>30</xdr:row>
      <xdr:rowOff>70697</xdr:rowOff>
    </xdr:to>
    <xdr:cxnSp macro="">
      <xdr:nvCxnSpPr>
        <xdr:cNvPr id="95" name="直線コネクタ 94">
          <a:extLst>
            <a:ext uri="{FF2B5EF4-FFF2-40B4-BE49-F238E27FC236}">
              <a16:creationId xmlns:a16="http://schemas.microsoft.com/office/drawing/2014/main" id="{FCF66F26-0DD7-44B5-BBFE-BE0AC03045B0}"/>
            </a:ext>
          </a:extLst>
        </xdr:cNvPr>
        <xdr:cNvCxnSpPr/>
      </xdr:nvCxnSpPr>
      <xdr:spPr>
        <a:xfrm>
          <a:off x="2917825" y="5789507"/>
          <a:ext cx="67056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22225</xdr:rowOff>
    </xdr:from>
    <xdr:to>
      <xdr:col>11</xdr:col>
      <xdr:colOff>187325</xdr:colOff>
      <xdr:row>29</xdr:row>
      <xdr:rowOff>123825</xdr:rowOff>
    </xdr:to>
    <xdr:sp macro="" textlink="">
      <xdr:nvSpPr>
        <xdr:cNvPr id="96" name="楕円 95">
          <a:extLst>
            <a:ext uri="{FF2B5EF4-FFF2-40B4-BE49-F238E27FC236}">
              <a16:creationId xmlns:a16="http://schemas.microsoft.com/office/drawing/2014/main" id="{F403955B-EBED-481B-9BF3-2D6E23F6ACA8}"/>
            </a:ext>
          </a:extLst>
        </xdr:cNvPr>
        <xdr:cNvSpPr/>
      </xdr:nvSpPr>
      <xdr:spPr>
        <a:xfrm>
          <a:off x="2196465" y="563816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73025</xdr:rowOff>
    </xdr:from>
    <xdr:to>
      <xdr:col>15</xdr:col>
      <xdr:colOff>136525</xdr:colOff>
      <xdr:row>30</xdr:row>
      <xdr:rowOff>5927</xdr:rowOff>
    </xdr:to>
    <xdr:cxnSp macro="">
      <xdr:nvCxnSpPr>
        <xdr:cNvPr id="97" name="直線コネクタ 96">
          <a:extLst>
            <a:ext uri="{FF2B5EF4-FFF2-40B4-BE49-F238E27FC236}">
              <a16:creationId xmlns:a16="http://schemas.microsoft.com/office/drawing/2014/main" id="{89156C44-7064-4F0E-AD11-8B46F8A3C70D}"/>
            </a:ext>
          </a:extLst>
        </xdr:cNvPr>
        <xdr:cNvCxnSpPr/>
      </xdr:nvCxnSpPr>
      <xdr:spPr>
        <a:xfrm>
          <a:off x="2247265" y="5688965"/>
          <a:ext cx="67056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137812</xdr:rowOff>
    </xdr:from>
    <xdr:ext cx="405111" cy="259045"/>
    <xdr:sp macro="" textlink="">
      <xdr:nvSpPr>
        <xdr:cNvPr id="98" name="n_1aveValue有形固定資産減価償却率">
          <a:extLst>
            <a:ext uri="{FF2B5EF4-FFF2-40B4-BE49-F238E27FC236}">
              <a16:creationId xmlns:a16="http://schemas.microsoft.com/office/drawing/2014/main" id="{E58F3ADC-374F-40AB-9432-FEF3026C3F1D}"/>
            </a:ext>
          </a:extLst>
        </xdr:cNvPr>
        <xdr:cNvSpPr txBox="1"/>
      </xdr:nvSpPr>
      <xdr:spPr>
        <a:xfrm>
          <a:off x="3395989" y="592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94632</xdr:rowOff>
    </xdr:from>
    <xdr:ext cx="405111" cy="259045"/>
    <xdr:sp macro="" textlink="">
      <xdr:nvSpPr>
        <xdr:cNvPr id="99" name="n_2aveValue有形固定資産減価償却率">
          <a:extLst>
            <a:ext uri="{FF2B5EF4-FFF2-40B4-BE49-F238E27FC236}">
              <a16:creationId xmlns:a16="http://schemas.microsoft.com/office/drawing/2014/main" id="{055578CB-AF18-4BBB-8A74-853D2E847F15}"/>
            </a:ext>
          </a:extLst>
        </xdr:cNvPr>
        <xdr:cNvSpPr txBox="1"/>
      </xdr:nvSpPr>
      <xdr:spPr>
        <a:xfrm>
          <a:off x="2738129" y="5878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83837</xdr:rowOff>
    </xdr:from>
    <xdr:ext cx="405111" cy="259045"/>
    <xdr:sp macro="" textlink="">
      <xdr:nvSpPr>
        <xdr:cNvPr id="100" name="n_3aveValue有形固定資産減価償却率">
          <a:extLst>
            <a:ext uri="{FF2B5EF4-FFF2-40B4-BE49-F238E27FC236}">
              <a16:creationId xmlns:a16="http://schemas.microsoft.com/office/drawing/2014/main" id="{5CFB5285-161C-4087-A324-3E0C333283FA}"/>
            </a:ext>
          </a:extLst>
        </xdr:cNvPr>
        <xdr:cNvSpPr txBox="1"/>
      </xdr:nvSpPr>
      <xdr:spPr>
        <a:xfrm>
          <a:off x="2067569" y="5867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80450</xdr:rowOff>
    </xdr:from>
    <xdr:ext cx="405111" cy="259045"/>
    <xdr:sp macro="" textlink="">
      <xdr:nvSpPr>
        <xdr:cNvPr id="101" name="n_4aveValue有形固定資産減価償却率">
          <a:extLst>
            <a:ext uri="{FF2B5EF4-FFF2-40B4-BE49-F238E27FC236}">
              <a16:creationId xmlns:a16="http://schemas.microsoft.com/office/drawing/2014/main" id="{7594718B-8C52-4861-86AB-499935E49FA6}"/>
            </a:ext>
          </a:extLst>
        </xdr:cNvPr>
        <xdr:cNvSpPr txBox="1"/>
      </xdr:nvSpPr>
      <xdr:spPr>
        <a:xfrm>
          <a:off x="1397009" y="5528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138024</xdr:rowOff>
    </xdr:from>
    <xdr:ext cx="405111" cy="259045"/>
    <xdr:sp macro="" textlink="">
      <xdr:nvSpPr>
        <xdr:cNvPr id="102" name="n_1mainValue有形固定資産減価償却率">
          <a:extLst>
            <a:ext uri="{FF2B5EF4-FFF2-40B4-BE49-F238E27FC236}">
              <a16:creationId xmlns:a16="http://schemas.microsoft.com/office/drawing/2014/main" id="{71521D08-B33C-4D37-9869-E66BF651D95A}"/>
            </a:ext>
          </a:extLst>
        </xdr:cNvPr>
        <xdr:cNvSpPr txBox="1"/>
      </xdr:nvSpPr>
      <xdr:spPr>
        <a:xfrm>
          <a:off x="3395989" y="5586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73254</xdr:rowOff>
    </xdr:from>
    <xdr:ext cx="405111" cy="259045"/>
    <xdr:sp macro="" textlink="">
      <xdr:nvSpPr>
        <xdr:cNvPr id="103" name="n_2mainValue有形固定資産減価償却率">
          <a:extLst>
            <a:ext uri="{FF2B5EF4-FFF2-40B4-BE49-F238E27FC236}">
              <a16:creationId xmlns:a16="http://schemas.microsoft.com/office/drawing/2014/main" id="{3A2AF48A-1A31-4D8D-9204-AE7E0BA86182}"/>
            </a:ext>
          </a:extLst>
        </xdr:cNvPr>
        <xdr:cNvSpPr txBox="1"/>
      </xdr:nvSpPr>
      <xdr:spPr>
        <a:xfrm>
          <a:off x="2738129" y="5521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140352</xdr:rowOff>
    </xdr:from>
    <xdr:ext cx="405111" cy="259045"/>
    <xdr:sp macro="" textlink="">
      <xdr:nvSpPr>
        <xdr:cNvPr id="104" name="n_3mainValue有形固定資産減価償却率">
          <a:extLst>
            <a:ext uri="{FF2B5EF4-FFF2-40B4-BE49-F238E27FC236}">
              <a16:creationId xmlns:a16="http://schemas.microsoft.com/office/drawing/2014/main" id="{5A15CCE8-3D8D-48FC-9252-35BF378B9B1B}"/>
            </a:ext>
          </a:extLst>
        </xdr:cNvPr>
        <xdr:cNvSpPr txBox="1"/>
      </xdr:nvSpPr>
      <xdr:spPr>
        <a:xfrm>
          <a:off x="2067569" y="5421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1BE4AC85-9B6C-4845-8247-AAA7527EAF9C}"/>
            </a:ext>
          </a:extLst>
        </xdr:cNvPr>
        <xdr:cNvSpPr/>
      </xdr:nvSpPr>
      <xdr:spPr>
        <a:xfrm>
          <a:off x="9971405" y="4180205"/>
          <a:ext cx="371602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9535BD4F-93B4-440C-B591-7C59CE758D2A}"/>
            </a:ext>
          </a:extLst>
        </xdr:cNvPr>
        <xdr:cNvSpPr/>
      </xdr:nvSpPr>
      <xdr:spPr>
        <a:xfrm>
          <a:off x="10904488" y="452367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F58706E2-3FA5-41C2-A883-B55E8545979B}"/>
            </a:ext>
          </a:extLst>
        </xdr:cNvPr>
        <xdr:cNvSpPr/>
      </xdr:nvSpPr>
      <xdr:spPr>
        <a:xfrm>
          <a:off x="12166505" y="450700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[ 125.1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7D77F61E-2CA7-4EA8-8D6C-1927C268E333}"/>
            </a:ext>
          </a:extLst>
        </xdr:cNvPr>
        <xdr:cNvSpPr/>
      </xdr:nvSpPr>
      <xdr:spPr>
        <a:xfrm>
          <a:off x="1365948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4F1EB81E-F546-4767-96DD-AB094751B7A0}"/>
            </a:ext>
          </a:extLst>
        </xdr:cNvPr>
        <xdr:cNvSpPr/>
      </xdr:nvSpPr>
      <xdr:spPr>
        <a:xfrm>
          <a:off x="1365948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CF73CBD9-11CF-4091-BCA3-8CBF65CFB8BA}"/>
            </a:ext>
          </a:extLst>
        </xdr:cNvPr>
        <xdr:cNvSpPr/>
      </xdr:nvSpPr>
      <xdr:spPr>
        <a:xfrm>
          <a:off x="150006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ECD3ACC8-E206-4C29-815E-D5499785654E}"/>
            </a:ext>
          </a:extLst>
        </xdr:cNvPr>
        <xdr:cNvSpPr/>
      </xdr:nvSpPr>
      <xdr:spPr>
        <a:xfrm>
          <a:off x="150006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9B14ADB2-8156-419B-BED4-991DCFBF7205}"/>
            </a:ext>
          </a:extLst>
        </xdr:cNvPr>
        <xdr:cNvSpPr/>
      </xdr:nvSpPr>
      <xdr:spPr>
        <a:xfrm>
          <a:off x="1644586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BD7B8DD8-EFCC-4524-B0B9-64C8086D6FBD}"/>
            </a:ext>
          </a:extLst>
        </xdr:cNvPr>
        <xdr:cNvSpPr/>
      </xdr:nvSpPr>
      <xdr:spPr>
        <a:xfrm>
          <a:off x="1644586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A5744F27-E729-4D0C-8CE1-9F255241D033}"/>
            </a:ext>
          </a:extLst>
        </xdr:cNvPr>
        <xdr:cNvSpPr/>
      </xdr:nvSpPr>
      <xdr:spPr>
        <a:xfrm>
          <a:off x="9971405" y="484441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383C7AFC-F910-459E-87CE-45FA8202A770}"/>
            </a:ext>
          </a:extLst>
        </xdr:cNvPr>
        <xdr:cNvSpPr/>
      </xdr:nvSpPr>
      <xdr:spPr>
        <a:xfrm>
          <a:off x="1393126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0755686B-D0D3-44DF-8505-A622B53F0D26}"/>
            </a:ext>
          </a:extLst>
        </xdr:cNvPr>
        <xdr:cNvSpPr/>
      </xdr:nvSpPr>
      <xdr:spPr>
        <a:xfrm>
          <a:off x="1393126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9B49B7CA-EDF8-4E74-8658-7014126A1512}"/>
            </a:ext>
          </a:extLst>
        </xdr:cNvPr>
        <xdr:cNvSpPr txBox="1"/>
      </xdr:nvSpPr>
      <xdr:spPr>
        <a:xfrm>
          <a:off x="1400746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債務償還比率は、全国平均・和歌山県平均を下回っている。今後も地方債発行額の抑制に努め、地方債現在高を減小させていく。</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28835798-AEEC-49E4-9E05-E211CDD7AA93}"/>
            </a:ext>
          </a:extLst>
        </xdr:cNvPr>
        <xdr:cNvSpPr txBox="1"/>
      </xdr:nvSpPr>
      <xdr:spPr>
        <a:xfrm>
          <a:off x="993330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DCCA9CBF-3F42-4174-A494-335DAE8B44D6}"/>
            </a:ext>
          </a:extLst>
        </xdr:cNvPr>
        <xdr:cNvCxnSpPr/>
      </xdr:nvCxnSpPr>
      <xdr:spPr>
        <a:xfrm>
          <a:off x="9971405" y="69576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D06236EB-4A0A-4AB1-8ABB-66531C2B1857}"/>
            </a:ext>
          </a:extLst>
        </xdr:cNvPr>
        <xdr:cNvSpPr txBox="1"/>
      </xdr:nvSpPr>
      <xdr:spPr>
        <a:xfrm>
          <a:off x="9486041" y="686389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1" name="直線コネクタ 120">
          <a:extLst>
            <a:ext uri="{FF2B5EF4-FFF2-40B4-BE49-F238E27FC236}">
              <a16:creationId xmlns:a16="http://schemas.microsoft.com/office/drawing/2014/main" id="{EA2C3DB9-AD45-4DAD-AC06-80740A64C465}"/>
            </a:ext>
          </a:extLst>
        </xdr:cNvPr>
        <xdr:cNvCxnSpPr/>
      </xdr:nvCxnSpPr>
      <xdr:spPr>
        <a:xfrm>
          <a:off x="9971405" y="66054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2" name="テキスト ボックス 121">
          <a:extLst>
            <a:ext uri="{FF2B5EF4-FFF2-40B4-BE49-F238E27FC236}">
              <a16:creationId xmlns:a16="http://schemas.microsoft.com/office/drawing/2014/main" id="{4A0EC89A-1C4C-4F91-B8F3-635B00D09998}"/>
            </a:ext>
          </a:extLst>
        </xdr:cNvPr>
        <xdr:cNvSpPr txBox="1"/>
      </xdr:nvSpPr>
      <xdr:spPr>
        <a:xfrm>
          <a:off x="9486041" y="651168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3" name="直線コネクタ 122">
          <a:extLst>
            <a:ext uri="{FF2B5EF4-FFF2-40B4-BE49-F238E27FC236}">
              <a16:creationId xmlns:a16="http://schemas.microsoft.com/office/drawing/2014/main" id="{8A5DEF10-9F4F-4556-B8D9-AD5FC741EE46}"/>
            </a:ext>
          </a:extLst>
        </xdr:cNvPr>
        <xdr:cNvCxnSpPr/>
      </xdr:nvCxnSpPr>
      <xdr:spPr>
        <a:xfrm>
          <a:off x="9971405" y="62532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4" name="テキスト ボックス 123">
          <a:extLst>
            <a:ext uri="{FF2B5EF4-FFF2-40B4-BE49-F238E27FC236}">
              <a16:creationId xmlns:a16="http://schemas.microsoft.com/office/drawing/2014/main" id="{7AD3F6CA-403C-4B37-B406-46D65EEC025D}"/>
            </a:ext>
          </a:extLst>
        </xdr:cNvPr>
        <xdr:cNvSpPr txBox="1"/>
      </xdr:nvSpPr>
      <xdr:spPr>
        <a:xfrm>
          <a:off x="9542936" y="615946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919E027A-ACE3-4BAA-8090-34D516647F66}"/>
            </a:ext>
          </a:extLst>
        </xdr:cNvPr>
        <xdr:cNvCxnSpPr/>
      </xdr:nvCxnSpPr>
      <xdr:spPr>
        <a:xfrm>
          <a:off x="9971405" y="59010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6" name="テキスト ボックス 125">
          <a:extLst>
            <a:ext uri="{FF2B5EF4-FFF2-40B4-BE49-F238E27FC236}">
              <a16:creationId xmlns:a16="http://schemas.microsoft.com/office/drawing/2014/main" id="{9848524D-FF85-4CF2-84D5-C6E8715AFC50}"/>
            </a:ext>
          </a:extLst>
        </xdr:cNvPr>
        <xdr:cNvSpPr txBox="1"/>
      </xdr:nvSpPr>
      <xdr:spPr>
        <a:xfrm>
          <a:off x="9542936" y="580725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7" name="直線コネクタ 126">
          <a:extLst>
            <a:ext uri="{FF2B5EF4-FFF2-40B4-BE49-F238E27FC236}">
              <a16:creationId xmlns:a16="http://schemas.microsoft.com/office/drawing/2014/main" id="{9CACB0DE-4481-4B6A-9834-96C0D0ABDBF4}"/>
            </a:ext>
          </a:extLst>
        </xdr:cNvPr>
        <xdr:cNvCxnSpPr/>
      </xdr:nvCxnSpPr>
      <xdr:spPr>
        <a:xfrm>
          <a:off x="9971405" y="554884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8" name="テキスト ボックス 127">
          <a:extLst>
            <a:ext uri="{FF2B5EF4-FFF2-40B4-BE49-F238E27FC236}">
              <a16:creationId xmlns:a16="http://schemas.microsoft.com/office/drawing/2014/main" id="{1F4D05AD-C380-498F-9451-2FF7799D21AB}"/>
            </a:ext>
          </a:extLst>
        </xdr:cNvPr>
        <xdr:cNvSpPr txBox="1"/>
      </xdr:nvSpPr>
      <xdr:spPr>
        <a:xfrm>
          <a:off x="9542936" y="54550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9" name="直線コネクタ 128">
          <a:extLst>
            <a:ext uri="{FF2B5EF4-FFF2-40B4-BE49-F238E27FC236}">
              <a16:creationId xmlns:a16="http://schemas.microsoft.com/office/drawing/2014/main" id="{B654C4DF-63D3-4FB8-9B6A-9EA8DA3D2053}"/>
            </a:ext>
          </a:extLst>
        </xdr:cNvPr>
        <xdr:cNvCxnSpPr/>
      </xdr:nvCxnSpPr>
      <xdr:spPr>
        <a:xfrm>
          <a:off x="9971405" y="519662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0" name="テキスト ボックス 129">
          <a:extLst>
            <a:ext uri="{FF2B5EF4-FFF2-40B4-BE49-F238E27FC236}">
              <a16:creationId xmlns:a16="http://schemas.microsoft.com/office/drawing/2014/main" id="{69CE9B64-93AB-41B8-AD04-B3F8B09AECD4}"/>
            </a:ext>
          </a:extLst>
        </xdr:cNvPr>
        <xdr:cNvSpPr txBox="1"/>
      </xdr:nvSpPr>
      <xdr:spPr>
        <a:xfrm>
          <a:off x="9645528" y="510663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2CE83F73-1A52-43BA-A48E-FD364AFAD2CD}"/>
            </a:ext>
          </a:extLst>
        </xdr:cNvPr>
        <xdr:cNvCxnSpPr/>
      </xdr:nvCxnSpPr>
      <xdr:spPr>
        <a:xfrm>
          <a:off x="9971405" y="484441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85F286AA-BFAB-42CC-9D59-5394C4461426}"/>
            </a:ext>
          </a:extLst>
        </xdr:cNvPr>
        <xdr:cNvSpPr/>
      </xdr:nvSpPr>
      <xdr:spPr>
        <a:xfrm>
          <a:off x="9971405" y="484441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162377</xdr:rowOff>
    </xdr:to>
    <xdr:cxnSp macro="">
      <xdr:nvCxnSpPr>
        <xdr:cNvPr id="133" name="直線コネクタ 132">
          <a:extLst>
            <a:ext uri="{FF2B5EF4-FFF2-40B4-BE49-F238E27FC236}">
              <a16:creationId xmlns:a16="http://schemas.microsoft.com/office/drawing/2014/main" id="{D9D38229-723B-40AF-B9CE-4B0B4ACD6E35}"/>
            </a:ext>
          </a:extLst>
        </xdr:cNvPr>
        <xdr:cNvCxnSpPr/>
      </xdr:nvCxnSpPr>
      <xdr:spPr>
        <a:xfrm flipV="1">
          <a:off x="13027660" y="5196628"/>
          <a:ext cx="1269" cy="14198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166204</xdr:rowOff>
    </xdr:from>
    <xdr:ext cx="560923" cy="259045"/>
    <xdr:sp macro="" textlink="">
      <xdr:nvSpPr>
        <xdr:cNvPr id="134" name="債務償還比率最小値テキスト">
          <a:extLst>
            <a:ext uri="{FF2B5EF4-FFF2-40B4-BE49-F238E27FC236}">
              <a16:creationId xmlns:a16="http://schemas.microsoft.com/office/drawing/2014/main" id="{0C9CF042-CE1F-4269-8642-36F6EDFADC96}"/>
            </a:ext>
          </a:extLst>
        </xdr:cNvPr>
        <xdr:cNvSpPr txBox="1"/>
      </xdr:nvSpPr>
      <xdr:spPr>
        <a:xfrm>
          <a:off x="13080365" y="662034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162377</xdr:rowOff>
    </xdr:from>
    <xdr:to>
      <xdr:col>76</xdr:col>
      <xdr:colOff>111125</xdr:colOff>
      <xdr:row>34</xdr:row>
      <xdr:rowOff>162377</xdr:rowOff>
    </xdr:to>
    <xdr:cxnSp macro="">
      <xdr:nvCxnSpPr>
        <xdr:cNvPr id="135" name="直線コネクタ 134">
          <a:extLst>
            <a:ext uri="{FF2B5EF4-FFF2-40B4-BE49-F238E27FC236}">
              <a16:creationId xmlns:a16="http://schemas.microsoft.com/office/drawing/2014/main" id="{EDF3C976-1F8B-419C-AB3A-BAAB73919741}"/>
            </a:ext>
          </a:extLst>
        </xdr:cNvPr>
        <xdr:cNvCxnSpPr/>
      </xdr:nvCxnSpPr>
      <xdr:spPr>
        <a:xfrm>
          <a:off x="12963525" y="66165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6" name="債務償還比率最大値テキスト">
          <a:extLst>
            <a:ext uri="{FF2B5EF4-FFF2-40B4-BE49-F238E27FC236}">
              <a16:creationId xmlns:a16="http://schemas.microsoft.com/office/drawing/2014/main" id="{AA9DCB82-E787-4141-A229-DB75376EC8A4}"/>
            </a:ext>
          </a:extLst>
        </xdr:cNvPr>
        <xdr:cNvSpPr txBox="1"/>
      </xdr:nvSpPr>
      <xdr:spPr>
        <a:xfrm>
          <a:off x="13080365" y="49756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7" name="直線コネクタ 136">
          <a:extLst>
            <a:ext uri="{FF2B5EF4-FFF2-40B4-BE49-F238E27FC236}">
              <a16:creationId xmlns:a16="http://schemas.microsoft.com/office/drawing/2014/main" id="{D72FBF9E-A41D-46D4-BE39-0943F14A99A5}"/>
            </a:ext>
          </a:extLst>
        </xdr:cNvPr>
        <xdr:cNvCxnSpPr/>
      </xdr:nvCxnSpPr>
      <xdr:spPr>
        <a:xfrm>
          <a:off x="12963525" y="51966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107092</xdr:rowOff>
    </xdr:from>
    <xdr:ext cx="469744" cy="259045"/>
    <xdr:sp macro="" textlink="">
      <xdr:nvSpPr>
        <xdr:cNvPr id="138" name="債務償還比率平均値テキスト">
          <a:extLst>
            <a:ext uri="{FF2B5EF4-FFF2-40B4-BE49-F238E27FC236}">
              <a16:creationId xmlns:a16="http://schemas.microsoft.com/office/drawing/2014/main" id="{FE7D8A50-F84D-4C8E-B5AA-9A9DA5E4671F}"/>
            </a:ext>
          </a:extLst>
        </xdr:cNvPr>
        <xdr:cNvSpPr txBox="1"/>
      </xdr:nvSpPr>
      <xdr:spPr>
        <a:xfrm>
          <a:off x="13080365" y="55553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128665</xdr:rowOff>
    </xdr:from>
    <xdr:to>
      <xdr:col>76</xdr:col>
      <xdr:colOff>73025</xdr:colOff>
      <xdr:row>29</xdr:row>
      <xdr:rowOff>58815</xdr:rowOff>
    </xdr:to>
    <xdr:sp macro="" textlink="">
      <xdr:nvSpPr>
        <xdr:cNvPr id="139" name="フローチャート: 判断 138">
          <a:extLst>
            <a:ext uri="{FF2B5EF4-FFF2-40B4-BE49-F238E27FC236}">
              <a16:creationId xmlns:a16="http://schemas.microsoft.com/office/drawing/2014/main" id="{50183FB6-B4B3-4596-BDD6-20631376CA7C}"/>
            </a:ext>
          </a:extLst>
        </xdr:cNvPr>
        <xdr:cNvSpPr/>
      </xdr:nvSpPr>
      <xdr:spPr>
        <a:xfrm>
          <a:off x="13001625" y="55769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6632</xdr:rowOff>
    </xdr:from>
    <xdr:to>
      <xdr:col>72</xdr:col>
      <xdr:colOff>123825</xdr:colOff>
      <xdr:row>29</xdr:row>
      <xdr:rowOff>108232</xdr:rowOff>
    </xdr:to>
    <xdr:sp macro="" textlink="">
      <xdr:nvSpPr>
        <xdr:cNvPr id="140" name="フローチャート: 判断 139">
          <a:extLst>
            <a:ext uri="{FF2B5EF4-FFF2-40B4-BE49-F238E27FC236}">
              <a16:creationId xmlns:a16="http://schemas.microsoft.com/office/drawing/2014/main" id="{7F1EF82B-0512-4F8C-8A6E-8241B420B41A}"/>
            </a:ext>
          </a:extLst>
        </xdr:cNvPr>
        <xdr:cNvSpPr/>
      </xdr:nvSpPr>
      <xdr:spPr>
        <a:xfrm>
          <a:off x="12359005" y="5622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15268</xdr:rowOff>
    </xdr:from>
    <xdr:to>
      <xdr:col>68</xdr:col>
      <xdr:colOff>123825</xdr:colOff>
      <xdr:row>29</xdr:row>
      <xdr:rowOff>116868</xdr:rowOff>
    </xdr:to>
    <xdr:sp macro="" textlink="">
      <xdr:nvSpPr>
        <xdr:cNvPr id="141" name="フローチャート: 判断 140">
          <a:extLst>
            <a:ext uri="{FF2B5EF4-FFF2-40B4-BE49-F238E27FC236}">
              <a16:creationId xmlns:a16="http://schemas.microsoft.com/office/drawing/2014/main" id="{67753842-F19C-4796-B9E3-7C81FA2D6209}"/>
            </a:ext>
          </a:extLst>
        </xdr:cNvPr>
        <xdr:cNvSpPr/>
      </xdr:nvSpPr>
      <xdr:spPr>
        <a:xfrm>
          <a:off x="11688445" y="5631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151335</xdr:rowOff>
    </xdr:from>
    <xdr:to>
      <xdr:col>64</xdr:col>
      <xdr:colOff>123825</xdr:colOff>
      <xdr:row>29</xdr:row>
      <xdr:rowOff>81485</xdr:rowOff>
    </xdr:to>
    <xdr:sp macro="" textlink="">
      <xdr:nvSpPr>
        <xdr:cNvPr id="142" name="フローチャート: 判断 141">
          <a:extLst>
            <a:ext uri="{FF2B5EF4-FFF2-40B4-BE49-F238E27FC236}">
              <a16:creationId xmlns:a16="http://schemas.microsoft.com/office/drawing/2014/main" id="{1AAB1CEE-12D3-4081-AF36-6E3554ADCE9A}"/>
            </a:ext>
          </a:extLst>
        </xdr:cNvPr>
        <xdr:cNvSpPr/>
      </xdr:nvSpPr>
      <xdr:spPr>
        <a:xfrm>
          <a:off x="11017885" y="55996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27</xdr:row>
      <xdr:rowOff>100407</xdr:rowOff>
    </xdr:from>
    <xdr:to>
      <xdr:col>60</xdr:col>
      <xdr:colOff>123825</xdr:colOff>
      <xdr:row>28</xdr:row>
      <xdr:rowOff>30557</xdr:rowOff>
    </xdr:to>
    <xdr:sp macro="" textlink="">
      <xdr:nvSpPr>
        <xdr:cNvPr id="143" name="フローチャート: 判断 142">
          <a:extLst>
            <a:ext uri="{FF2B5EF4-FFF2-40B4-BE49-F238E27FC236}">
              <a16:creationId xmlns:a16="http://schemas.microsoft.com/office/drawing/2014/main" id="{DC4632E0-FFCC-47E1-B710-632B29995E39}"/>
            </a:ext>
          </a:extLst>
        </xdr:cNvPr>
        <xdr:cNvSpPr/>
      </xdr:nvSpPr>
      <xdr:spPr>
        <a:xfrm>
          <a:off x="10347325" y="53810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EC9289F5-8A22-4661-88C2-FE7B3A3D2CCB}"/>
            </a:ext>
          </a:extLst>
        </xdr:cNvPr>
        <xdr:cNvSpPr txBox="1"/>
      </xdr:nvSpPr>
      <xdr:spPr>
        <a:xfrm>
          <a:off x="128746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D969BC0E-7821-41BD-B2DC-39F85ADB489B}"/>
            </a:ext>
          </a:extLst>
        </xdr:cNvPr>
        <xdr:cNvSpPr txBox="1"/>
      </xdr:nvSpPr>
      <xdr:spPr>
        <a:xfrm>
          <a:off x="122548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6BA61BD5-C71B-4C06-B189-BAF65660E961}"/>
            </a:ext>
          </a:extLst>
        </xdr:cNvPr>
        <xdr:cNvSpPr txBox="1"/>
      </xdr:nvSpPr>
      <xdr:spPr>
        <a:xfrm>
          <a:off x="115843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2728766B-FA4B-48D0-B84D-635AFEEF8350}"/>
            </a:ext>
          </a:extLst>
        </xdr:cNvPr>
        <xdr:cNvSpPr txBox="1"/>
      </xdr:nvSpPr>
      <xdr:spPr>
        <a:xfrm>
          <a:off x="109137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657F92A-30F9-46F3-BFEB-AA8DA00EE899}"/>
            </a:ext>
          </a:extLst>
        </xdr:cNvPr>
        <xdr:cNvSpPr txBox="1"/>
      </xdr:nvSpPr>
      <xdr:spPr>
        <a:xfrm>
          <a:off x="102431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11409</xdr:rowOff>
    </xdr:from>
    <xdr:to>
      <xdr:col>76</xdr:col>
      <xdr:colOff>73025</xdr:colOff>
      <xdr:row>27</xdr:row>
      <xdr:rowOff>113009</xdr:rowOff>
    </xdr:to>
    <xdr:sp macro="" textlink="">
      <xdr:nvSpPr>
        <xdr:cNvPr id="149" name="楕円 148">
          <a:extLst>
            <a:ext uri="{FF2B5EF4-FFF2-40B4-BE49-F238E27FC236}">
              <a16:creationId xmlns:a16="http://schemas.microsoft.com/office/drawing/2014/main" id="{1128DAA4-F01C-4678-B852-FC89ADE7829C}"/>
            </a:ext>
          </a:extLst>
        </xdr:cNvPr>
        <xdr:cNvSpPr/>
      </xdr:nvSpPr>
      <xdr:spPr>
        <a:xfrm>
          <a:off x="13001625" y="52920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34286</xdr:rowOff>
    </xdr:from>
    <xdr:ext cx="469744" cy="259045"/>
    <xdr:sp macro="" textlink="">
      <xdr:nvSpPr>
        <xdr:cNvPr id="150" name="債務償還比率該当値テキスト">
          <a:extLst>
            <a:ext uri="{FF2B5EF4-FFF2-40B4-BE49-F238E27FC236}">
              <a16:creationId xmlns:a16="http://schemas.microsoft.com/office/drawing/2014/main" id="{8C121A42-9ECD-4FB0-9C6F-6CDE6ED21BD5}"/>
            </a:ext>
          </a:extLst>
        </xdr:cNvPr>
        <xdr:cNvSpPr txBox="1"/>
      </xdr:nvSpPr>
      <xdr:spPr>
        <a:xfrm>
          <a:off x="13080365" y="5147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7810</xdr:rowOff>
    </xdr:from>
    <xdr:to>
      <xdr:col>72</xdr:col>
      <xdr:colOff>123825</xdr:colOff>
      <xdr:row>27</xdr:row>
      <xdr:rowOff>109410</xdr:rowOff>
    </xdr:to>
    <xdr:sp macro="" textlink="">
      <xdr:nvSpPr>
        <xdr:cNvPr id="151" name="楕円 150">
          <a:extLst>
            <a:ext uri="{FF2B5EF4-FFF2-40B4-BE49-F238E27FC236}">
              <a16:creationId xmlns:a16="http://schemas.microsoft.com/office/drawing/2014/main" id="{200BA8F1-F9D9-487A-B40B-54BB8518B29B}"/>
            </a:ext>
          </a:extLst>
        </xdr:cNvPr>
        <xdr:cNvSpPr/>
      </xdr:nvSpPr>
      <xdr:spPr>
        <a:xfrm>
          <a:off x="12359005" y="5288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58610</xdr:rowOff>
    </xdr:from>
    <xdr:to>
      <xdr:col>76</xdr:col>
      <xdr:colOff>22225</xdr:colOff>
      <xdr:row>27</xdr:row>
      <xdr:rowOff>62209</xdr:rowOff>
    </xdr:to>
    <xdr:cxnSp macro="">
      <xdr:nvCxnSpPr>
        <xdr:cNvPr id="152" name="直線コネクタ 151">
          <a:extLst>
            <a:ext uri="{FF2B5EF4-FFF2-40B4-BE49-F238E27FC236}">
              <a16:creationId xmlns:a16="http://schemas.microsoft.com/office/drawing/2014/main" id="{E2BCC204-35B4-4EED-9068-4A90583A9C6A}"/>
            </a:ext>
          </a:extLst>
        </xdr:cNvPr>
        <xdr:cNvCxnSpPr/>
      </xdr:nvCxnSpPr>
      <xdr:spPr>
        <a:xfrm>
          <a:off x="12409805" y="5339270"/>
          <a:ext cx="619760" cy="3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49431</xdr:rowOff>
    </xdr:from>
    <xdr:to>
      <xdr:col>68</xdr:col>
      <xdr:colOff>123825</xdr:colOff>
      <xdr:row>27</xdr:row>
      <xdr:rowOff>151031</xdr:rowOff>
    </xdr:to>
    <xdr:sp macro="" textlink="">
      <xdr:nvSpPr>
        <xdr:cNvPr id="153" name="楕円 152">
          <a:extLst>
            <a:ext uri="{FF2B5EF4-FFF2-40B4-BE49-F238E27FC236}">
              <a16:creationId xmlns:a16="http://schemas.microsoft.com/office/drawing/2014/main" id="{FA86BEBD-5D09-4EC8-A948-ACCF4B8C0A62}"/>
            </a:ext>
          </a:extLst>
        </xdr:cNvPr>
        <xdr:cNvSpPr/>
      </xdr:nvSpPr>
      <xdr:spPr>
        <a:xfrm>
          <a:off x="11688445" y="5330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58610</xdr:rowOff>
    </xdr:from>
    <xdr:to>
      <xdr:col>72</xdr:col>
      <xdr:colOff>73025</xdr:colOff>
      <xdr:row>27</xdr:row>
      <xdr:rowOff>100231</xdr:rowOff>
    </xdr:to>
    <xdr:cxnSp macro="">
      <xdr:nvCxnSpPr>
        <xdr:cNvPr id="154" name="直線コネクタ 153">
          <a:extLst>
            <a:ext uri="{FF2B5EF4-FFF2-40B4-BE49-F238E27FC236}">
              <a16:creationId xmlns:a16="http://schemas.microsoft.com/office/drawing/2014/main" id="{0DD1DB6C-862B-4F20-8E56-6C2A564D60DE}"/>
            </a:ext>
          </a:extLst>
        </xdr:cNvPr>
        <xdr:cNvCxnSpPr/>
      </xdr:nvCxnSpPr>
      <xdr:spPr>
        <a:xfrm flipV="1">
          <a:off x="11739245" y="5339270"/>
          <a:ext cx="670560" cy="41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61186</xdr:rowOff>
    </xdr:from>
    <xdr:to>
      <xdr:col>64</xdr:col>
      <xdr:colOff>123825</xdr:colOff>
      <xdr:row>27</xdr:row>
      <xdr:rowOff>162786</xdr:rowOff>
    </xdr:to>
    <xdr:sp macro="" textlink="">
      <xdr:nvSpPr>
        <xdr:cNvPr id="155" name="楕円 154">
          <a:extLst>
            <a:ext uri="{FF2B5EF4-FFF2-40B4-BE49-F238E27FC236}">
              <a16:creationId xmlns:a16="http://schemas.microsoft.com/office/drawing/2014/main" id="{4DF40DB1-FDD5-4868-B592-1550EB9C44FC}"/>
            </a:ext>
          </a:extLst>
        </xdr:cNvPr>
        <xdr:cNvSpPr/>
      </xdr:nvSpPr>
      <xdr:spPr>
        <a:xfrm>
          <a:off x="11017885" y="5341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100231</xdr:rowOff>
    </xdr:from>
    <xdr:to>
      <xdr:col>68</xdr:col>
      <xdr:colOff>73025</xdr:colOff>
      <xdr:row>27</xdr:row>
      <xdr:rowOff>111986</xdr:rowOff>
    </xdr:to>
    <xdr:cxnSp macro="">
      <xdr:nvCxnSpPr>
        <xdr:cNvPr id="156" name="直線コネクタ 155">
          <a:extLst>
            <a:ext uri="{FF2B5EF4-FFF2-40B4-BE49-F238E27FC236}">
              <a16:creationId xmlns:a16="http://schemas.microsoft.com/office/drawing/2014/main" id="{12608921-3C75-4C36-9EB9-B4F5E962DA84}"/>
            </a:ext>
          </a:extLst>
        </xdr:cNvPr>
        <xdr:cNvCxnSpPr/>
      </xdr:nvCxnSpPr>
      <xdr:spPr>
        <a:xfrm flipV="1">
          <a:off x="11068685" y="5380891"/>
          <a:ext cx="670560" cy="11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121398</xdr:rowOff>
    </xdr:from>
    <xdr:to>
      <xdr:col>60</xdr:col>
      <xdr:colOff>123825</xdr:colOff>
      <xdr:row>28</xdr:row>
      <xdr:rowOff>51548</xdr:rowOff>
    </xdr:to>
    <xdr:sp macro="" textlink="">
      <xdr:nvSpPr>
        <xdr:cNvPr id="157" name="楕円 156">
          <a:extLst>
            <a:ext uri="{FF2B5EF4-FFF2-40B4-BE49-F238E27FC236}">
              <a16:creationId xmlns:a16="http://schemas.microsoft.com/office/drawing/2014/main" id="{2EADC7B2-BC90-43FA-BB9D-53A8FCA9853E}"/>
            </a:ext>
          </a:extLst>
        </xdr:cNvPr>
        <xdr:cNvSpPr/>
      </xdr:nvSpPr>
      <xdr:spPr>
        <a:xfrm>
          <a:off x="10347325" y="54020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111986</xdr:rowOff>
    </xdr:from>
    <xdr:to>
      <xdr:col>64</xdr:col>
      <xdr:colOff>73025</xdr:colOff>
      <xdr:row>28</xdr:row>
      <xdr:rowOff>748</xdr:rowOff>
    </xdr:to>
    <xdr:cxnSp macro="">
      <xdr:nvCxnSpPr>
        <xdr:cNvPr id="158" name="直線コネクタ 157">
          <a:extLst>
            <a:ext uri="{FF2B5EF4-FFF2-40B4-BE49-F238E27FC236}">
              <a16:creationId xmlns:a16="http://schemas.microsoft.com/office/drawing/2014/main" id="{32BDB4EA-297E-4EC4-8BE0-20275FE9AED0}"/>
            </a:ext>
          </a:extLst>
        </xdr:cNvPr>
        <xdr:cNvCxnSpPr/>
      </xdr:nvCxnSpPr>
      <xdr:spPr>
        <a:xfrm flipV="1">
          <a:off x="10398125" y="5392646"/>
          <a:ext cx="670560" cy="56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99359</xdr:rowOff>
    </xdr:from>
    <xdr:ext cx="469744" cy="259045"/>
    <xdr:sp macro="" textlink="">
      <xdr:nvSpPr>
        <xdr:cNvPr id="159" name="n_1aveValue債務償還比率">
          <a:extLst>
            <a:ext uri="{FF2B5EF4-FFF2-40B4-BE49-F238E27FC236}">
              <a16:creationId xmlns:a16="http://schemas.microsoft.com/office/drawing/2014/main" id="{812784CC-F85A-40F3-9C1C-75080061EDF3}"/>
            </a:ext>
          </a:extLst>
        </xdr:cNvPr>
        <xdr:cNvSpPr txBox="1"/>
      </xdr:nvSpPr>
      <xdr:spPr>
        <a:xfrm>
          <a:off x="12185092" y="5715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107995</xdr:rowOff>
    </xdr:from>
    <xdr:ext cx="469744" cy="259045"/>
    <xdr:sp macro="" textlink="">
      <xdr:nvSpPr>
        <xdr:cNvPr id="160" name="n_2aveValue債務償還比率">
          <a:extLst>
            <a:ext uri="{FF2B5EF4-FFF2-40B4-BE49-F238E27FC236}">
              <a16:creationId xmlns:a16="http://schemas.microsoft.com/office/drawing/2014/main" id="{698A8C31-AB1D-44EA-89A0-52D4360C7448}"/>
            </a:ext>
          </a:extLst>
        </xdr:cNvPr>
        <xdr:cNvSpPr txBox="1"/>
      </xdr:nvSpPr>
      <xdr:spPr>
        <a:xfrm>
          <a:off x="11527232" y="5723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72612</xdr:rowOff>
    </xdr:from>
    <xdr:ext cx="469744" cy="259045"/>
    <xdr:sp macro="" textlink="">
      <xdr:nvSpPr>
        <xdr:cNvPr id="161" name="n_3aveValue債務償還比率">
          <a:extLst>
            <a:ext uri="{FF2B5EF4-FFF2-40B4-BE49-F238E27FC236}">
              <a16:creationId xmlns:a16="http://schemas.microsoft.com/office/drawing/2014/main" id="{1CAED70A-AEC9-4E74-A386-64C80E806172}"/>
            </a:ext>
          </a:extLst>
        </xdr:cNvPr>
        <xdr:cNvSpPr txBox="1"/>
      </xdr:nvSpPr>
      <xdr:spPr>
        <a:xfrm>
          <a:off x="10856672" y="5688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47084</xdr:rowOff>
    </xdr:from>
    <xdr:ext cx="469744" cy="259045"/>
    <xdr:sp macro="" textlink="">
      <xdr:nvSpPr>
        <xdr:cNvPr id="162" name="n_4aveValue債務償還比率">
          <a:extLst>
            <a:ext uri="{FF2B5EF4-FFF2-40B4-BE49-F238E27FC236}">
              <a16:creationId xmlns:a16="http://schemas.microsoft.com/office/drawing/2014/main" id="{DD26C2F0-6A06-4FE5-9BE0-72E22F51EB1D}"/>
            </a:ext>
          </a:extLst>
        </xdr:cNvPr>
        <xdr:cNvSpPr txBox="1"/>
      </xdr:nvSpPr>
      <xdr:spPr>
        <a:xfrm>
          <a:off x="10186112" y="5160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25</xdr:row>
      <xdr:rowOff>125937</xdr:rowOff>
    </xdr:from>
    <xdr:ext cx="469744" cy="259045"/>
    <xdr:sp macro="" textlink="">
      <xdr:nvSpPr>
        <xdr:cNvPr id="163" name="n_1mainValue債務償還比率">
          <a:extLst>
            <a:ext uri="{FF2B5EF4-FFF2-40B4-BE49-F238E27FC236}">
              <a16:creationId xmlns:a16="http://schemas.microsoft.com/office/drawing/2014/main" id="{0CB2C537-D3C8-4E80-84E5-7AA889C6C7D7}"/>
            </a:ext>
          </a:extLst>
        </xdr:cNvPr>
        <xdr:cNvSpPr txBox="1"/>
      </xdr:nvSpPr>
      <xdr:spPr>
        <a:xfrm>
          <a:off x="12185092" y="5071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167558</xdr:rowOff>
    </xdr:from>
    <xdr:ext cx="469744" cy="259045"/>
    <xdr:sp macro="" textlink="">
      <xdr:nvSpPr>
        <xdr:cNvPr id="164" name="n_2mainValue債務償還比率">
          <a:extLst>
            <a:ext uri="{FF2B5EF4-FFF2-40B4-BE49-F238E27FC236}">
              <a16:creationId xmlns:a16="http://schemas.microsoft.com/office/drawing/2014/main" id="{A922C55F-31DF-4308-8E3D-4F8B723A0133}"/>
            </a:ext>
          </a:extLst>
        </xdr:cNvPr>
        <xdr:cNvSpPr txBox="1"/>
      </xdr:nvSpPr>
      <xdr:spPr>
        <a:xfrm>
          <a:off x="11527232" y="5112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7863</xdr:rowOff>
    </xdr:from>
    <xdr:ext cx="469744" cy="259045"/>
    <xdr:sp macro="" textlink="">
      <xdr:nvSpPr>
        <xdr:cNvPr id="165" name="n_3mainValue債務償還比率">
          <a:extLst>
            <a:ext uri="{FF2B5EF4-FFF2-40B4-BE49-F238E27FC236}">
              <a16:creationId xmlns:a16="http://schemas.microsoft.com/office/drawing/2014/main" id="{BE4B5826-C7B1-4D93-9FB4-1614D5A667FC}"/>
            </a:ext>
          </a:extLst>
        </xdr:cNvPr>
        <xdr:cNvSpPr txBox="1"/>
      </xdr:nvSpPr>
      <xdr:spPr>
        <a:xfrm>
          <a:off x="10856672" y="5120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42675</xdr:rowOff>
    </xdr:from>
    <xdr:ext cx="469744" cy="259045"/>
    <xdr:sp macro="" textlink="">
      <xdr:nvSpPr>
        <xdr:cNvPr id="166" name="n_4mainValue債務償還比率">
          <a:extLst>
            <a:ext uri="{FF2B5EF4-FFF2-40B4-BE49-F238E27FC236}">
              <a16:creationId xmlns:a16="http://schemas.microsoft.com/office/drawing/2014/main" id="{47817395-1A11-4A1B-BC1D-1FEA492C5EE5}"/>
            </a:ext>
          </a:extLst>
        </xdr:cNvPr>
        <xdr:cNvSpPr txBox="1"/>
      </xdr:nvSpPr>
      <xdr:spPr>
        <a:xfrm>
          <a:off x="10186112" y="5490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973035AA-4316-4EE4-963E-5A41D6672AA2}"/>
            </a:ext>
          </a:extLst>
        </xdr:cNvPr>
        <xdr:cNvSpPr/>
      </xdr:nvSpPr>
      <xdr:spPr>
        <a:xfrm>
          <a:off x="1127125" y="781812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F4965030-6225-46B7-AE0A-1A8423C472EE}"/>
            </a:ext>
          </a:extLst>
        </xdr:cNvPr>
        <xdr:cNvSpPr/>
      </xdr:nvSpPr>
      <xdr:spPr>
        <a:xfrm>
          <a:off x="1127125" y="1153477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C0CBCE2C-628A-46CD-BF87-01F50AB3B437}"/>
            </a:ext>
          </a:extLst>
        </xdr:cNvPr>
        <xdr:cNvSpPr txBox="1"/>
      </xdr:nvSpPr>
      <xdr:spPr>
        <a:xfrm>
          <a:off x="817245" y="8064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CA65B748-1F6B-4DB1-B4CF-F8E6C7F05E7A}"/>
            </a:ext>
          </a:extLst>
        </xdr:cNvPr>
        <xdr:cNvSpPr txBox="1"/>
      </xdr:nvSpPr>
      <xdr:spPr>
        <a:xfrm>
          <a:off x="6156325" y="10674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71DF0B27-9D58-4969-AFDA-A4CE549F6565}"/>
            </a:ext>
          </a:extLst>
        </xdr:cNvPr>
        <xdr:cNvSpPr txBox="1"/>
      </xdr:nvSpPr>
      <xdr:spPr>
        <a:xfrm>
          <a:off x="817245" y="1175575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B075D26E-E5C3-4688-8801-EA008AF15BAC}"/>
            </a:ext>
          </a:extLst>
        </xdr:cNvPr>
        <xdr:cNvSpPr txBox="1"/>
      </xdr:nvSpPr>
      <xdr:spPr>
        <a:xfrm>
          <a:off x="6156325" y="144506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72246C0-716E-4DF9-BEED-623960F31912}"/>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9DBACB7-9FF0-4CAE-BB16-9903547626BD}"/>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AA452A9-4D2B-4BC6-9AEC-E300C8A27DAA}"/>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C1C5E01-F85C-4C7C-979A-8885DEB225FC}"/>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和歌山県古座川町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9751016-71A1-4741-99A5-A5CD1E75B8F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071F846-1F11-4404-AC66-2259B3007E1C}"/>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B33F0EC-C28B-49F1-A55D-6719DA7D4351}"/>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D47100B-2366-45C1-B11F-376A47F460AA}"/>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E69C54D-BE0A-468A-80A1-CCDB38A0F29D}"/>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8262D7F-3367-4B32-A9A4-A26D03D63C5A}"/>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2,642
2,628
294.23
3,670,923
3,213,291
392,858
1,949,314
2,855,295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B25D688-14F1-49A4-A36A-39F6483A6695}"/>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835FF5E-C0B1-427F-A3BD-76B6A81BAA6B}"/>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72E5036-CD36-4CD0-AC97-8E9E74B20E62}"/>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27B4A8A-BF7D-4A09-910D-BBDC37AF71E5}"/>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9DCC178-74A5-4F3E-8B4A-C4AB2C1CCEA9}"/>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2D6C1FC8-17D4-4E58-A0B6-4481CCD01952}"/>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DC38B39-42D1-49C2-ADC8-C93BAD54F10F}"/>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326B8D5-4958-4A49-8CCC-CEDD01F251DF}"/>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28C1456-3BED-4749-9B3D-7EB041C6DAD8}"/>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D866F1D-D1FB-4B67-B2AE-BB0DDAA8E3BD}"/>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43BD2F3C-E987-4BB9-8190-D01F17938E25}"/>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7DFB4B5-4504-4F27-BBF0-92787D85BC32}"/>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F46F672-479C-4AF2-8925-378AE30AC899}"/>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843B343-48D0-4293-8543-80192253A52F}"/>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13BE1DB-12AC-495A-B214-FA332AE4A309}"/>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F033EC5-23A3-4B51-BFDD-2C9853BD1465}"/>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2C12C9D-1FE4-4627-BA41-ACDBAA7E9702}"/>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9F62A3AB-D1B3-4DD5-A526-C20B4E5CA7C8}"/>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2E690D0-65FD-4EED-A951-E69B448EDDB7}"/>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B6DCCC71-9372-492B-9500-15D4E9C392D7}"/>
            </a:ext>
          </a:extLst>
        </xdr:cNvPr>
        <xdr:cNvSpPr txBox="1"/>
      </xdr:nvSpPr>
      <xdr:spPr>
        <a:xfrm>
          <a:off x="629920" y="33528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8CED84C-C939-43B8-8A21-247DDB70E9C5}"/>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849B5F6-E6E1-4478-A8D1-871460FCF005}"/>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B4B7A7F-6A99-4815-A02C-67555A64DDA6}"/>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FC62BA9-620D-47F7-A6E6-8AFE402D59DF}"/>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551B44D-2A81-4ADA-BA1B-0339858E5DE7}"/>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9074548-A699-455F-BA94-41A50A0E705E}"/>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3449D8D-1939-43E2-9CEC-C73B06F1CA06}"/>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9AF572C-A504-4552-B57C-8F177CE91677}"/>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6B04FE8-CEB4-4473-AD57-E4577E487648}"/>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A7C2D5B-B55D-42FF-9AA8-7F908D228BC3}"/>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182F129C-D312-4914-93E9-C8704AA9C86D}"/>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CF565C3-BE83-4C72-B639-80AF27064C7C}"/>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F0BB1DB7-88E7-4189-943B-FDE23825EB46}"/>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D0B2F222-A77C-4C46-B903-053031CBD8D3}"/>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6A21DFF1-9D36-4B2E-91C5-7BBB6C3FDD05}"/>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232AE0CE-04BE-4BE4-8993-1A19DC793CC8}"/>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92C01553-67E9-4D79-B7B7-E024806C622F}"/>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D87DD7DE-5540-4278-8D34-239FB1276BC3}"/>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119D2266-FCB0-454D-BFBB-3CEFC0C0E021}"/>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D5671135-453A-4A93-A969-F8E0F5F5B7B9}"/>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1A229005-D2B5-4701-B0AB-E27C8B8C11DF}"/>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A66A146D-585E-43B3-980E-545D7623BB53}"/>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5204812D-2534-460C-AFB2-32F68AFF94BC}"/>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4D3AD0A4-648A-4AE1-9822-7036D4B858AD}"/>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83147AD9-201A-4D82-A369-600985A3F35E}"/>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102870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BDC3248F-A2D3-4EDC-AC67-4DDAC5372061}"/>
            </a:ext>
          </a:extLst>
        </xdr:cNvPr>
        <xdr:cNvCxnSpPr/>
      </xdr:nvCxnSpPr>
      <xdr:spPr>
        <a:xfrm flipV="1">
          <a:off x="4086225" y="580263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F6CB62DF-29ED-44BE-B02E-DDA4B8619EA8}"/>
            </a:ext>
          </a:extLst>
        </xdr:cNvPr>
        <xdr:cNvSpPr txBox="1"/>
      </xdr:nvSpPr>
      <xdr:spPr>
        <a:xfrm>
          <a:off x="4124960" y="705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F1BCBC51-933D-48B2-A23E-09BCC9F8BD54}"/>
            </a:ext>
          </a:extLst>
        </xdr:cNvPr>
        <xdr:cNvCxnSpPr/>
      </xdr:nvCxnSpPr>
      <xdr:spPr>
        <a:xfrm>
          <a:off x="4020820" y="70485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49547</xdr:rowOff>
    </xdr:from>
    <xdr:ext cx="405111" cy="259045"/>
    <xdr:sp macro="" textlink="">
      <xdr:nvSpPr>
        <xdr:cNvPr id="60" name="【道路】&#10;有形固定資産減価償却率最大値テキスト">
          <a:extLst>
            <a:ext uri="{FF2B5EF4-FFF2-40B4-BE49-F238E27FC236}">
              <a16:creationId xmlns:a16="http://schemas.microsoft.com/office/drawing/2014/main" id="{DF37E59A-CF9F-458C-8473-A38BD2DFD55B}"/>
            </a:ext>
          </a:extLst>
        </xdr:cNvPr>
        <xdr:cNvSpPr txBox="1"/>
      </xdr:nvSpPr>
      <xdr:spPr>
        <a:xfrm>
          <a:off x="4124960" y="5581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102870</xdr:rowOff>
    </xdr:from>
    <xdr:to>
      <xdr:col>24</xdr:col>
      <xdr:colOff>152400</xdr:colOff>
      <xdr:row>34</xdr:row>
      <xdr:rowOff>102870</xdr:rowOff>
    </xdr:to>
    <xdr:cxnSp macro="">
      <xdr:nvCxnSpPr>
        <xdr:cNvPr id="61" name="直線コネクタ 60">
          <a:extLst>
            <a:ext uri="{FF2B5EF4-FFF2-40B4-BE49-F238E27FC236}">
              <a16:creationId xmlns:a16="http://schemas.microsoft.com/office/drawing/2014/main" id="{1F7DC26B-E7C2-4524-ABDE-162910603E21}"/>
            </a:ext>
          </a:extLst>
        </xdr:cNvPr>
        <xdr:cNvCxnSpPr/>
      </xdr:nvCxnSpPr>
      <xdr:spPr>
        <a:xfrm>
          <a:off x="4020820" y="5802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153052</xdr:rowOff>
    </xdr:from>
    <xdr:ext cx="405111" cy="259045"/>
    <xdr:sp macro="" textlink="">
      <xdr:nvSpPr>
        <xdr:cNvPr id="62" name="【道路】&#10;有形固定資産減価償却率平均値テキスト">
          <a:extLst>
            <a:ext uri="{FF2B5EF4-FFF2-40B4-BE49-F238E27FC236}">
              <a16:creationId xmlns:a16="http://schemas.microsoft.com/office/drawing/2014/main" id="{876EF8A3-C704-4B5A-B409-23F0AED23D7E}"/>
            </a:ext>
          </a:extLst>
        </xdr:cNvPr>
        <xdr:cNvSpPr txBox="1"/>
      </xdr:nvSpPr>
      <xdr:spPr>
        <a:xfrm>
          <a:off x="4124960" y="61880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130175</xdr:rowOff>
    </xdr:from>
    <xdr:to>
      <xdr:col>24</xdr:col>
      <xdr:colOff>114300</xdr:colOff>
      <xdr:row>38</xdr:row>
      <xdr:rowOff>60325</xdr:rowOff>
    </xdr:to>
    <xdr:sp macro="" textlink="">
      <xdr:nvSpPr>
        <xdr:cNvPr id="63" name="フローチャート: 判断 62">
          <a:extLst>
            <a:ext uri="{FF2B5EF4-FFF2-40B4-BE49-F238E27FC236}">
              <a16:creationId xmlns:a16="http://schemas.microsoft.com/office/drawing/2014/main" id="{E6EFA5D2-78DF-4071-9BE7-EC895A95D042}"/>
            </a:ext>
          </a:extLst>
        </xdr:cNvPr>
        <xdr:cNvSpPr/>
      </xdr:nvSpPr>
      <xdr:spPr>
        <a:xfrm>
          <a:off x="4036060" y="63328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86360</xdr:rowOff>
    </xdr:from>
    <xdr:to>
      <xdr:col>20</xdr:col>
      <xdr:colOff>38100</xdr:colOff>
      <xdr:row>38</xdr:row>
      <xdr:rowOff>16510</xdr:rowOff>
    </xdr:to>
    <xdr:sp macro="" textlink="">
      <xdr:nvSpPr>
        <xdr:cNvPr id="64" name="フローチャート: 判断 63">
          <a:extLst>
            <a:ext uri="{FF2B5EF4-FFF2-40B4-BE49-F238E27FC236}">
              <a16:creationId xmlns:a16="http://schemas.microsoft.com/office/drawing/2014/main" id="{24711D6E-7E55-470A-9553-B3D94B06279C}"/>
            </a:ext>
          </a:extLst>
        </xdr:cNvPr>
        <xdr:cNvSpPr/>
      </xdr:nvSpPr>
      <xdr:spPr>
        <a:xfrm>
          <a:off x="3312160" y="62890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76835</xdr:rowOff>
    </xdr:from>
    <xdr:to>
      <xdr:col>15</xdr:col>
      <xdr:colOff>101600</xdr:colOff>
      <xdr:row>38</xdr:row>
      <xdr:rowOff>6985</xdr:rowOff>
    </xdr:to>
    <xdr:sp macro="" textlink="">
      <xdr:nvSpPr>
        <xdr:cNvPr id="65" name="フローチャート: 判断 64">
          <a:extLst>
            <a:ext uri="{FF2B5EF4-FFF2-40B4-BE49-F238E27FC236}">
              <a16:creationId xmlns:a16="http://schemas.microsoft.com/office/drawing/2014/main" id="{0A89F595-2097-4679-A633-FEC26A767BCE}"/>
            </a:ext>
          </a:extLst>
        </xdr:cNvPr>
        <xdr:cNvSpPr/>
      </xdr:nvSpPr>
      <xdr:spPr>
        <a:xfrm>
          <a:off x="2514600" y="62795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61595</xdr:rowOff>
    </xdr:from>
    <xdr:to>
      <xdr:col>10</xdr:col>
      <xdr:colOff>165100</xdr:colOff>
      <xdr:row>37</xdr:row>
      <xdr:rowOff>163195</xdr:rowOff>
    </xdr:to>
    <xdr:sp macro="" textlink="">
      <xdr:nvSpPr>
        <xdr:cNvPr id="66" name="フローチャート: 判断 65">
          <a:extLst>
            <a:ext uri="{FF2B5EF4-FFF2-40B4-BE49-F238E27FC236}">
              <a16:creationId xmlns:a16="http://schemas.microsoft.com/office/drawing/2014/main" id="{92FE2A5A-E19D-4BC4-BC38-2B16501AE52E}"/>
            </a:ext>
          </a:extLst>
        </xdr:cNvPr>
        <xdr:cNvSpPr/>
      </xdr:nvSpPr>
      <xdr:spPr>
        <a:xfrm>
          <a:off x="1739900" y="626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27305</xdr:rowOff>
    </xdr:from>
    <xdr:to>
      <xdr:col>6</xdr:col>
      <xdr:colOff>38100</xdr:colOff>
      <xdr:row>37</xdr:row>
      <xdr:rowOff>128905</xdr:rowOff>
    </xdr:to>
    <xdr:sp macro="" textlink="">
      <xdr:nvSpPr>
        <xdr:cNvPr id="67" name="フローチャート: 判断 66">
          <a:extLst>
            <a:ext uri="{FF2B5EF4-FFF2-40B4-BE49-F238E27FC236}">
              <a16:creationId xmlns:a16="http://schemas.microsoft.com/office/drawing/2014/main" id="{5801838F-8428-4BA3-9D71-DF813A9DED31}"/>
            </a:ext>
          </a:extLst>
        </xdr:cNvPr>
        <xdr:cNvSpPr/>
      </xdr:nvSpPr>
      <xdr:spPr>
        <a:xfrm>
          <a:off x="965200" y="62299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5A41BB94-6473-4FFC-A2C5-F24ABBAADD91}"/>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34F172B3-4231-473F-8BC5-EE2438EED772}"/>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EAAB818-4595-4980-802A-B973620D8E6F}"/>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8371F53-514B-4591-8D90-AB6F36DB59B2}"/>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4874F40-E71F-4DB2-9AF7-65B705F91FDE}"/>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88265</xdr:rowOff>
    </xdr:from>
    <xdr:to>
      <xdr:col>24</xdr:col>
      <xdr:colOff>114300</xdr:colOff>
      <xdr:row>40</xdr:row>
      <xdr:rowOff>18415</xdr:rowOff>
    </xdr:to>
    <xdr:sp macro="" textlink="">
      <xdr:nvSpPr>
        <xdr:cNvPr id="73" name="楕円 72">
          <a:extLst>
            <a:ext uri="{FF2B5EF4-FFF2-40B4-BE49-F238E27FC236}">
              <a16:creationId xmlns:a16="http://schemas.microsoft.com/office/drawing/2014/main" id="{59F0764C-D0EC-45DD-9DC9-3E3DA06BAF78}"/>
            </a:ext>
          </a:extLst>
        </xdr:cNvPr>
        <xdr:cNvSpPr/>
      </xdr:nvSpPr>
      <xdr:spPr>
        <a:xfrm>
          <a:off x="4036060" y="66262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66692</xdr:rowOff>
    </xdr:from>
    <xdr:ext cx="405111" cy="259045"/>
    <xdr:sp macro="" textlink="">
      <xdr:nvSpPr>
        <xdr:cNvPr id="74" name="【道路】&#10;有形固定資産減価償却率該当値テキスト">
          <a:extLst>
            <a:ext uri="{FF2B5EF4-FFF2-40B4-BE49-F238E27FC236}">
              <a16:creationId xmlns:a16="http://schemas.microsoft.com/office/drawing/2014/main" id="{62B4ECB4-3307-452E-AF2D-3A9EE80E23F6}"/>
            </a:ext>
          </a:extLst>
        </xdr:cNvPr>
        <xdr:cNvSpPr txBox="1"/>
      </xdr:nvSpPr>
      <xdr:spPr>
        <a:xfrm>
          <a:off x="4124960" y="660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46355</xdr:rowOff>
    </xdr:from>
    <xdr:to>
      <xdr:col>20</xdr:col>
      <xdr:colOff>38100</xdr:colOff>
      <xdr:row>39</xdr:row>
      <xdr:rowOff>147955</xdr:rowOff>
    </xdr:to>
    <xdr:sp macro="" textlink="">
      <xdr:nvSpPr>
        <xdr:cNvPr id="75" name="楕円 74">
          <a:extLst>
            <a:ext uri="{FF2B5EF4-FFF2-40B4-BE49-F238E27FC236}">
              <a16:creationId xmlns:a16="http://schemas.microsoft.com/office/drawing/2014/main" id="{E01AFDEE-1580-4AFC-B696-DD6FACFB7DEE}"/>
            </a:ext>
          </a:extLst>
        </xdr:cNvPr>
        <xdr:cNvSpPr/>
      </xdr:nvSpPr>
      <xdr:spPr>
        <a:xfrm>
          <a:off x="3312160" y="65843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97155</xdr:rowOff>
    </xdr:from>
    <xdr:to>
      <xdr:col>24</xdr:col>
      <xdr:colOff>63500</xdr:colOff>
      <xdr:row>39</xdr:row>
      <xdr:rowOff>139065</xdr:rowOff>
    </xdr:to>
    <xdr:cxnSp macro="">
      <xdr:nvCxnSpPr>
        <xdr:cNvPr id="76" name="直線コネクタ 75">
          <a:extLst>
            <a:ext uri="{FF2B5EF4-FFF2-40B4-BE49-F238E27FC236}">
              <a16:creationId xmlns:a16="http://schemas.microsoft.com/office/drawing/2014/main" id="{3A4DA3FC-6507-41B6-B963-14CC4EE455FE}"/>
            </a:ext>
          </a:extLst>
        </xdr:cNvPr>
        <xdr:cNvCxnSpPr/>
      </xdr:nvCxnSpPr>
      <xdr:spPr>
        <a:xfrm>
          <a:off x="3355340" y="6635115"/>
          <a:ext cx="7315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2540</xdr:rowOff>
    </xdr:from>
    <xdr:to>
      <xdr:col>15</xdr:col>
      <xdr:colOff>101600</xdr:colOff>
      <xdr:row>39</xdr:row>
      <xdr:rowOff>104140</xdr:rowOff>
    </xdr:to>
    <xdr:sp macro="" textlink="">
      <xdr:nvSpPr>
        <xdr:cNvPr id="77" name="楕円 76">
          <a:extLst>
            <a:ext uri="{FF2B5EF4-FFF2-40B4-BE49-F238E27FC236}">
              <a16:creationId xmlns:a16="http://schemas.microsoft.com/office/drawing/2014/main" id="{70E4E7D4-068F-451C-99C2-6BC015B270B7}"/>
            </a:ext>
          </a:extLst>
        </xdr:cNvPr>
        <xdr:cNvSpPr/>
      </xdr:nvSpPr>
      <xdr:spPr>
        <a:xfrm>
          <a:off x="25146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53340</xdr:rowOff>
    </xdr:from>
    <xdr:to>
      <xdr:col>19</xdr:col>
      <xdr:colOff>177800</xdr:colOff>
      <xdr:row>39</xdr:row>
      <xdr:rowOff>97155</xdr:rowOff>
    </xdr:to>
    <xdr:cxnSp macro="">
      <xdr:nvCxnSpPr>
        <xdr:cNvPr id="78" name="直線コネクタ 77">
          <a:extLst>
            <a:ext uri="{FF2B5EF4-FFF2-40B4-BE49-F238E27FC236}">
              <a16:creationId xmlns:a16="http://schemas.microsoft.com/office/drawing/2014/main" id="{DF1454F8-F789-4328-AFEC-79EA05FD7E6A}"/>
            </a:ext>
          </a:extLst>
        </xdr:cNvPr>
        <xdr:cNvCxnSpPr/>
      </xdr:nvCxnSpPr>
      <xdr:spPr>
        <a:xfrm>
          <a:off x="2565400" y="6591300"/>
          <a:ext cx="78994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86360</xdr:rowOff>
    </xdr:from>
    <xdr:to>
      <xdr:col>10</xdr:col>
      <xdr:colOff>165100</xdr:colOff>
      <xdr:row>39</xdr:row>
      <xdr:rowOff>16510</xdr:rowOff>
    </xdr:to>
    <xdr:sp macro="" textlink="">
      <xdr:nvSpPr>
        <xdr:cNvPr id="79" name="楕円 78">
          <a:extLst>
            <a:ext uri="{FF2B5EF4-FFF2-40B4-BE49-F238E27FC236}">
              <a16:creationId xmlns:a16="http://schemas.microsoft.com/office/drawing/2014/main" id="{5538F1AF-D53A-4751-B31D-BD8C9C7FBD93}"/>
            </a:ext>
          </a:extLst>
        </xdr:cNvPr>
        <xdr:cNvSpPr/>
      </xdr:nvSpPr>
      <xdr:spPr>
        <a:xfrm>
          <a:off x="1739900" y="64566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137160</xdr:rowOff>
    </xdr:from>
    <xdr:to>
      <xdr:col>15</xdr:col>
      <xdr:colOff>50800</xdr:colOff>
      <xdr:row>39</xdr:row>
      <xdr:rowOff>53340</xdr:rowOff>
    </xdr:to>
    <xdr:cxnSp macro="">
      <xdr:nvCxnSpPr>
        <xdr:cNvPr id="80" name="直線コネクタ 79">
          <a:extLst>
            <a:ext uri="{FF2B5EF4-FFF2-40B4-BE49-F238E27FC236}">
              <a16:creationId xmlns:a16="http://schemas.microsoft.com/office/drawing/2014/main" id="{1292833C-919C-4207-BFA0-4B733FC74A86}"/>
            </a:ext>
          </a:extLst>
        </xdr:cNvPr>
        <xdr:cNvCxnSpPr/>
      </xdr:nvCxnSpPr>
      <xdr:spPr>
        <a:xfrm>
          <a:off x="1790700" y="6507480"/>
          <a:ext cx="7747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33037</xdr:rowOff>
    </xdr:from>
    <xdr:ext cx="405111" cy="259045"/>
    <xdr:sp macro="" textlink="">
      <xdr:nvSpPr>
        <xdr:cNvPr id="81" name="n_1aveValue【道路】&#10;有形固定資産減価償却率">
          <a:extLst>
            <a:ext uri="{FF2B5EF4-FFF2-40B4-BE49-F238E27FC236}">
              <a16:creationId xmlns:a16="http://schemas.microsoft.com/office/drawing/2014/main" id="{ED4CC459-64F4-463F-9854-7969F0CB99DB}"/>
            </a:ext>
          </a:extLst>
        </xdr:cNvPr>
        <xdr:cNvSpPr txBox="1"/>
      </xdr:nvSpPr>
      <xdr:spPr>
        <a:xfrm>
          <a:off x="3170564" y="606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23512</xdr:rowOff>
    </xdr:from>
    <xdr:ext cx="405111" cy="259045"/>
    <xdr:sp macro="" textlink="">
      <xdr:nvSpPr>
        <xdr:cNvPr id="82" name="n_2aveValue【道路】&#10;有形固定資産減価償却率">
          <a:extLst>
            <a:ext uri="{FF2B5EF4-FFF2-40B4-BE49-F238E27FC236}">
              <a16:creationId xmlns:a16="http://schemas.microsoft.com/office/drawing/2014/main" id="{8EEFB65C-68AB-4375-B5DC-7CB1505C8E2D}"/>
            </a:ext>
          </a:extLst>
        </xdr:cNvPr>
        <xdr:cNvSpPr txBox="1"/>
      </xdr:nvSpPr>
      <xdr:spPr>
        <a:xfrm>
          <a:off x="2385704" y="605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8272</xdr:rowOff>
    </xdr:from>
    <xdr:ext cx="405111" cy="259045"/>
    <xdr:sp macro="" textlink="">
      <xdr:nvSpPr>
        <xdr:cNvPr id="83" name="n_3aveValue【道路】&#10;有形固定資産減価償却率">
          <a:extLst>
            <a:ext uri="{FF2B5EF4-FFF2-40B4-BE49-F238E27FC236}">
              <a16:creationId xmlns:a16="http://schemas.microsoft.com/office/drawing/2014/main" id="{BC772CA3-CF34-4CF5-BF1D-2E29B6694A57}"/>
            </a:ext>
          </a:extLst>
        </xdr:cNvPr>
        <xdr:cNvSpPr txBox="1"/>
      </xdr:nvSpPr>
      <xdr:spPr>
        <a:xfrm>
          <a:off x="1611004" y="604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145432</xdr:rowOff>
    </xdr:from>
    <xdr:ext cx="405111" cy="259045"/>
    <xdr:sp macro="" textlink="">
      <xdr:nvSpPr>
        <xdr:cNvPr id="84" name="n_4aveValue【道路】&#10;有形固定資産減価償却率">
          <a:extLst>
            <a:ext uri="{FF2B5EF4-FFF2-40B4-BE49-F238E27FC236}">
              <a16:creationId xmlns:a16="http://schemas.microsoft.com/office/drawing/2014/main" id="{A6060AF8-4982-4DB5-872E-09DE60D4FAFA}"/>
            </a:ext>
          </a:extLst>
        </xdr:cNvPr>
        <xdr:cNvSpPr txBox="1"/>
      </xdr:nvSpPr>
      <xdr:spPr>
        <a:xfrm>
          <a:off x="836304" y="601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139082</xdr:rowOff>
    </xdr:from>
    <xdr:ext cx="405111" cy="259045"/>
    <xdr:sp macro="" textlink="">
      <xdr:nvSpPr>
        <xdr:cNvPr id="85" name="n_1mainValue【道路】&#10;有形固定資産減価償却率">
          <a:extLst>
            <a:ext uri="{FF2B5EF4-FFF2-40B4-BE49-F238E27FC236}">
              <a16:creationId xmlns:a16="http://schemas.microsoft.com/office/drawing/2014/main" id="{7B0237B2-2ACC-4442-B296-FE64A5A71F27}"/>
            </a:ext>
          </a:extLst>
        </xdr:cNvPr>
        <xdr:cNvSpPr txBox="1"/>
      </xdr:nvSpPr>
      <xdr:spPr>
        <a:xfrm>
          <a:off x="3170564" y="667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95267</xdr:rowOff>
    </xdr:from>
    <xdr:ext cx="405111" cy="259045"/>
    <xdr:sp macro="" textlink="">
      <xdr:nvSpPr>
        <xdr:cNvPr id="86" name="n_2mainValue【道路】&#10;有形固定資産減価償却率">
          <a:extLst>
            <a:ext uri="{FF2B5EF4-FFF2-40B4-BE49-F238E27FC236}">
              <a16:creationId xmlns:a16="http://schemas.microsoft.com/office/drawing/2014/main" id="{3DAF50D8-B853-4581-9553-B318629C28CF}"/>
            </a:ext>
          </a:extLst>
        </xdr:cNvPr>
        <xdr:cNvSpPr txBox="1"/>
      </xdr:nvSpPr>
      <xdr:spPr>
        <a:xfrm>
          <a:off x="238570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7637</xdr:rowOff>
    </xdr:from>
    <xdr:ext cx="405111" cy="259045"/>
    <xdr:sp macro="" textlink="">
      <xdr:nvSpPr>
        <xdr:cNvPr id="87" name="n_3mainValue【道路】&#10;有形固定資産減価償却率">
          <a:extLst>
            <a:ext uri="{FF2B5EF4-FFF2-40B4-BE49-F238E27FC236}">
              <a16:creationId xmlns:a16="http://schemas.microsoft.com/office/drawing/2014/main" id="{CD304D3A-2B4A-488C-88AB-353295425386}"/>
            </a:ext>
          </a:extLst>
        </xdr:cNvPr>
        <xdr:cNvSpPr txBox="1"/>
      </xdr:nvSpPr>
      <xdr:spPr>
        <a:xfrm>
          <a:off x="1611004" y="654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a:extLst>
            <a:ext uri="{FF2B5EF4-FFF2-40B4-BE49-F238E27FC236}">
              <a16:creationId xmlns:a16="http://schemas.microsoft.com/office/drawing/2014/main" id="{AED09915-9961-4079-B692-A0BDBEC6B0BB}"/>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9" name="正方形/長方形 88">
          <a:extLst>
            <a:ext uri="{FF2B5EF4-FFF2-40B4-BE49-F238E27FC236}">
              <a16:creationId xmlns:a16="http://schemas.microsoft.com/office/drawing/2014/main" id="{B1DAF1D5-3095-4157-8303-3A310F2EEFEA}"/>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0" name="正方形/長方形 89">
          <a:extLst>
            <a:ext uri="{FF2B5EF4-FFF2-40B4-BE49-F238E27FC236}">
              <a16:creationId xmlns:a16="http://schemas.microsoft.com/office/drawing/2014/main" id="{CF068300-5623-4A92-AEAC-A09D553FF88D}"/>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1" name="正方形/長方形 90">
          <a:extLst>
            <a:ext uri="{FF2B5EF4-FFF2-40B4-BE49-F238E27FC236}">
              <a16:creationId xmlns:a16="http://schemas.microsoft.com/office/drawing/2014/main" id="{84DF9E0A-1997-4BF4-959F-0D4D18A320F6}"/>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 name="正方形/長方形 91">
          <a:extLst>
            <a:ext uri="{FF2B5EF4-FFF2-40B4-BE49-F238E27FC236}">
              <a16:creationId xmlns:a16="http://schemas.microsoft.com/office/drawing/2014/main" id="{EE352918-75D8-46A9-8ED3-A932323F6D03}"/>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3" name="正方形/長方形 92">
          <a:extLst>
            <a:ext uri="{FF2B5EF4-FFF2-40B4-BE49-F238E27FC236}">
              <a16:creationId xmlns:a16="http://schemas.microsoft.com/office/drawing/2014/main" id="{18A590D5-3065-4E8D-876B-A004F3746FC3}"/>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4" name="正方形/長方形 93">
          <a:extLst>
            <a:ext uri="{FF2B5EF4-FFF2-40B4-BE49-F238E27FC236}">
              <a16:creationId xmlns:a16="http://schemas.microsoft.com/office/drawing/2014/main" id="{EBE1EE70-5964-46C5-95FF-0DB6661EAAF6}"/>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a:extLst>
            <a:ext uri="{FF2B5EF4-FFF2-40B4-BE49-F238E27FC236}">
              <a16:creationId xmlns:a16="http://schemas.microsoft.com/office/drawing/2014/main" id="{6D69820F-63A6-40B0-9BD5-1944779938F4}"/>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6" name="テキスト ボックス 95">
          <a:extLst>
            <a:ext uri="{FF2B5EF4-FFF2-40B4-BE49-F238E27FC236}">
              <a16:creationId xmlns:a16="http://schemas.microsoft.com/office/drawing/2014/main" id="{EB2DF19B-8C09-4746-BC4A-0A4F0A7D5E25}"/>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7" name="直線コネクタ 96">
          <a:extLst>
            <a:ext uri="{FF2B5EF4-FFF2-40B4-BE49-F238E27FC236}">
              <a16:creationId xmlns:a16="http://schemas.microsoft.com/office/drawing/2014/main" id="{B7FFCB77-F2AD-4A60-B7DB-394D61633AF8}"/>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8" name="直線コネクタ 97">
          <a:extLst>
            <a:ext uri="{FF2B5EF4-FFF2-40B4-BE49-F238E27FC236}">
              <a16:creationId xmlns:a16="http://schemas.microsoft.com/office/drawing/2014/main" id="{3773045C-EFD2-4621-9206-96E90896D0D9}"/>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9" name="テキスト ボックス 98">
          <a:extLst>
            <a:ext uri="{FF2B5EF4-FFF2-40B4-BE49-F238E27FC236}">
              <a16:creationId xmlns:a16="http://schemas.microsoft.com/office/drawing/2014/main" id="{032B9F0B-D4F1-4EE7-BB1F-1D89E0847B20}"/>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0" name="直線コネクタ 99">
          <a:extLst>
            <a:ext uri="{FF2B5EF4-FFF2-40B4-BE49-F238E27FC236}">
              <a16:creationId xmlns:a16="http://schemas.microsoft.com/office/drawing/2014/main" id="{B31E75CF-9C98-45A0-9FB5-E9224310C30A}"/>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1" name="テキスト ボックス 100">
          <a:extLst>
            <a:ext uri="{FF2B5EF4-FFF2-40B4-BE49-F238E27FC236}">
              <a16:creationId xmlns:a16="http://schemas.microsoft.com/office/drawing/2014/main" id="{B4D0DB2F-3C92-496D-B0E7-331637F211C2}"/>
            </a:ext>
          </a:extLst>
        </xdr:cNvPr>
        <xdr:cNvSpPr txBox="1"/>
      </xdr:nvSpPr>
      <xdr:spPr>
        <a:xfrm>
          <a:off x="529992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2" name="直線コネクタ 101">
          <a:extLst>
            <a:ext uri="{FF2B5EF4-FFF2-40B4-BE49-F238E27FC236}">
              <a16:creationId xmlns:a16="http://schemas.microsoft.com/office/drawing/2014/main" id="{F23CD5E6-F4B9-4622-A9EE-618B1E28AB6C}"/>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3" name="テキスト ボックス 102">
          <a:extLst>
            <a:ext uri="{FF2B5EF4-FFF2-40B4-BE49-F238E27FC236}">
              <a16:creationId xmlns:a16="http://schemas.microsoft.com/office/drawing/2014/main" id="{CFA9B548-046C-4E67-B4AF-9A5C2C0B75D2}"/>
            </a:ext>
          </a:extLst>
        </xdr:cNvPr>
        <xdr:cNvSpPr txBox="1"/>
      </xdr:nvSpPr>
      <xdr:spPr>
        <a:xfrm>
          <a:off x="529992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4" name="直線コネクタ 103">
          <a:extLst>
            <a:ext uri="{FF2B5EF4-FFF2-40B4-BE49-F238E27FC236}">
              <a16:creationId xmlns:a16="http://schemas.microsoft.com/office/drawing/2014/main" id="{D2EBC72E-C090-49B7-B9C8-F3329E762E63}"/>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5" name="テキスト ボックス 104">
          <a:extLst>
            <a:ext uri="{FF2B5EF4-FFF2-40B4-BE49-F238E27FC236}">
              <a16:creationId xmlns:a16="http://schemas.microsoft.com/office/drawing/2014/main" id="{D49E4711-ACF3-4A19-806B-CEF2BB6D745B}"/>
            </a:ext>
          </a:extLst>
        </xdr:cNvPr>
        <xdr:cNvSpPr txBox="1"/>
      </xdr:nvSpPr>
      <xdr:spPr>
        <a:xfrm>
          <a:off x="529992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358CC9AC-AA97-4386-936E-C4EC8725D3F7}"/>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7" name="テキスト ボックス 106">
          <a:extLst>
            <a:ext uri="{FF2B5EF4-FFF2-40B4-BE49-F238E27FC236}">
              <a16:creationId xmlns:a16="http://schemas.microsoft.com/office/drawing/2014/main" id="{73B22002-D66E-4CA2-BFC4-A113795150FD}"/>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道路】&#10;一人当たり延長グラフ枠">
          <a:extLst>
            <a:ext uri="{FF2B5EF4-FFF2-40B4-BE49-F238E27FC236}">
              <a16:creationId xmlns:a16="http://schemas.microsoft.com/office/drawing/2014/main" id="{E17B81F1-B187-4462-9DA4-7D1F60AAF467}"/>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166284</xdr:rowOff>
    </xdr:from>
    <xdr:to>
      <xdr:col>54</xdr:col>
      <xdr:colOff>189865</xdr:colOff>
      <xdr:row>41</xdr:row>
      <xdr:rowOff>131661</xdr:rowOff>
    </xdr:to>
    <xdr:cxnSp macro="">
      <xdr:nvCxnSpPr>
        <xdr:cNvPr id="109" name="直線コネクタ 108">
          <a:extLst>
            <a:ext uri="{FF2B5EF4-FFF2-40B4-BE49-F238E27FC236}">
              <a16:creationId xmlns:a16="http://schemas.microsoft.com/office/drawing/2014/main" id="{7E7A5361-7E7C-4FA7-8A87-E569B13DF7A1}"/>
            </a:ext>
          </a:extLst>
        </xdr:cNvPr>
        <xdr:cNvCxnSpPr/>
      </xdr:nvCxnSpPr>
      <xdr:spPr>
        <a:xfrm flipV="1">
          <a:off x="9219565" y="5866044"/>
          <a:ext cx="0" cy="1138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135488</xdr:rowOff>
    </xdr:from>
    <xdr:ext cx="469744" cy="259045"/>
    <xdr:sp macro="" textlink="">
      <xdr:nvSpPr>
        <xdr:cNvPr id="110" name="【道路】&#10;一人当たり延長最小値テキスト">
          <a:extLst>
            <a:ext uri="{FF2B5EF4-FFF2-40B4-BE49-F238E27FC236}">
              <a16:creationId xmlns:a16="http://schemas.microsoft.com/office/drawing/2014/main" id="{C852DF33-7D78-434F-AEC4-68B5644F4689}"/>
            </a:ext>
          </a:extLst>
        </xdr:cNvPr>
        <xdr:cNvSpPr txBox="1"/>
      </xdr:nvSpPr>
      <xdr:spPr>
        <a:xfrm>
          <a:off x="9258300" y="7008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131661</xdr:rowOff>
    </xdr:from>
    <xdr:to>
      <xdr:col>55</xdr:col>
      <xdr:colOff>88900</xdr:colOff>
      <xdr:row>41</xdr:row>
      <xdr:rowOff>131661</xdr:rowOff>
    </xdr:to>
    <xdr:cxnSp macro="">
      <xdr:nvCxnSpPr>
        <xdr:cNvPr id="111" name="直線コネクタ 110">
          <a:extLst>
            <a:ext uri="{FF2B5EF4-FFF2-40B4-BE49-F238E27FC236}">
              <a16:creationId xmlns:a16="http://schemas.microsoft.com/office/drawing/2014/main" id="{A70EC7D7-CA2B-4821-996C-66FF6D0FC127}"/>
            </a:ext>
          </a:extLst>
        </xdr:cNvPr>
        <xdr:cNvCxnSpPr/>
      </xdr:nvCxnSpPr>
      <xdr:spPr>
        <a:xfrm>
          <a:off x="9154160" y="70049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112961</xdr:rowOff>
    </xdr:from>
    <xdr:ext cx="599010" cy="259045"/>
    <xdr:sp macro="" textlink="">
      <xdr:nvSpPr>
        <xdr:cNvPr id="112" name="【道路】&#10;一人当たり延長最大値テキスト">
          <a:extLst>
            <a:ext uri="{FF2B5EF4-FFF2-40B4-BE49-F238E27FC236}">
              <a16:creationId xmlns:a16="http://schemas.microsoft.com/office/drawing/2014/main" id="{88376F9D-E8F0-45E3-821E-F70705EF8B2B}"/>
            </a:ext>
          </a:extLst>
        </xdr:cNvPr>
        <xdr:cNvSpPr txBox="1"/>
      </xdr:nvSpPr>
      <xdr:spPr>
        <a:xfrm>
          <a:off x="9258300" y="5645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166284</xdr:rowOff>
    </xdr:from>
    <xdr:to>
      <xdr:col>55</xdr:col>
      <xdr:colOff>88900</xdr:colOff>
      <xdr:row>34</xdr:row>
      <xdr:rowOff>166284</xdr:rowOff>
    </xdr:to>
    <xdr:cxnSp macro="">
      <xdr:nvCxnSpPr>
        <xdr:cNvPr id="113" name="直線コネクタ 112">
          <a:extLst>
            <a:ext uri="{FF2B5EF4-FFF2-40B4-BE49-F238E27FC236}">
              <a16:creationId xmlns:a16="http://schemas.microsoft.com/office/drawing/2014/main" id="{26090CCE-57F4-4A85-AE86-B1A00B81D2CB}"/>
            </a:ext>
          </a:extLst>
        </xdr:cNvPr>
        <xdr:cNvCxnSpPr/>
      </xdr:nvCxnSpPr>
      <xdr:spPr>
        <a:xfrm>
          <a:off x="9154160" y="58660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108304</xdr:rowOff>
    </xdr:from>
    <xdr:ext cx="534377" cy="259045"/>
    <xdr:sp macro="" textlink="">
      <xdr:nvSpPr>
        <xdr:cNvPr id="114" name="【道路】&#10;一人当たり延長平均値テキスト">
          <a:extLst>
            <a:ext uri="{FF2B5EF4-FFF2-40B4-BE49-F238E27FC236}">
              <a16:creationId xmlns:a16="http://schemas.microsoft.com/office/drawing/2014/main" id="{BC326959-C869-4A29-9D75-B998A5963BC9}"/>
            </a:ext>
          </a:extLst>
        </xdr:cNvPr>
        <xdr:cNvSpPr txBox="1"/>
      </xdr:nvSpPr>
      <xdr:spPr>
        <a:xfrm>
          <a:off x="9258300" y="68139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129877</xdr:rowOff>
    </xdr:from>
    <xdr:to>
      <xdr:col>55</xdr:col>
      <xdr:colOff>50800</xdr:colOff>
      <xdr:row>41</xdr:row>
      <xdr:rowOff>60027</xdr:rowOff>
    </xdr:to>
    <xdr:sp macro="" textlink="">
      <xdr:nvSpPr>
        <xdr:cNvPr id="115" name="フローチャート: 判断 114">
          <a:extLst>
            <a:ext uri="{FF2B5EF4-FFF2-40B4-BE49-F238E27FC236}">
              <a16:creationId xmlns:a16="http://schemas.microsoft.com/office/drawing/2014/main" id="{2FE42466-BEE6-4D38-9C45-5DE5D1201F1C}"/>
            </a:ext>
          </a:extLst>
        </xdr:cNvPr>
        <xdr:cNvSpPr/>
      </xdr:nvSpPr>
      <xdr:spPr>
        <a:xfrm>
          <a:off x="9192260" y="683547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133903</xdr:rowOff>
    </xdr:from>
    <xdr:to>
      <xdr:col>50</xdr:col>
      <xdr:colOff>165100</xdr:colOff>
      <xdr:row>41</xdr:row>
      <xdr:rowOff>64053</xdr:rowOff>
    </xdr:to>
    <xdr:sp macro="" textlink="">
      <xdr:nvSpPr>
        <xdr:cNvPr id="116" name="フローチャート: 判断 115">
          <a:extLst>
            <a:ext uri="{FF2B5EF4-FFF2-40B4-BE49-F238E27FC236}">
              <a16:creationId xmlns:a16="http://schemas.microsoft.com/office/drawing/2014/main" id="{15A57940-50EA-4033-8DFF-CE4581C87F06}"/>
            </a:ext>
          </a:extLst>
        </xdr:cNvPr>
        <xdr:cNvSpPr/>
      </xdr:nvSpPr>
      <xdr:spPr>
        <a:xfrm>
          <a:off x="8445500" y="68395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127342</xdr:rowOff>
    </xdr:from>
    <xdr:to>
      <xdr:col>46</xdr:col>
      <xdr:colOff>38100</xdr:colOff>
      <xdr:row>41</xdr:row>
      <xdr:rowOff>57492</xdr:rowOff>
    </xdr:to>
    <xdr:sp macro="" textlink="">
      <xdr:nvSpPr>
        <xdr:cNvPr id="117" name="フローチャート: 判断 116">
          <a:extLst>
            <a:ext uri="{FF2B5EF4-FFF2-40B4-BE49-F238E27FC236}">
              <a16:creationId xmlns:a16="http://schemas.microsoft.com/office/drawing/2014/main" id="{B075F777-3220-4185-A93B-175A797C411F}"/>
            </a:ext>
          </a:extLst>
        </xdr:cNvPr>
        <xdr:cNvSpPr/>
      </xdr:nvSpPr>
      <xdr:spPr>
        <a:xfrm>
          <a:off x="7670800" y="68329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98330</xdr:rowOff>
    </xdr:from>
    <xdr:to>
      <xdr:col>41</xdr:col>
      <xdr:colOff>101600</xdr:colOff>
      <xdr:row>41</xdr:row>
      <xdr:rowOff>28480</xdr:rowOff>
    </xdr:to>
    <xdr:sp macro="" textlink="">
      <xdr:nvSpPr>
        <xdr:cNvPr id="118" name="フローチャート: 判断 117">
          <a:extLst>
            <a:ext uri="{FF2B5EF4-FFF2-40B4-BE49-F238E27FC236}">
              <a16:creationId xmlns:a16="http://schemas.microsoft.com/office/drawing/2014/main" id="{1225435A-F7BF-4814-8867-3D305CF6B25F}"/>
            </a:ext>
          </a:extLst>
        </xdr:cNvPr>
        <xdr:cNvSpPr/>
      </xdr:nvSpPr>
      <xdr:spPr>
        <a:xfrm>
          <a:off x="6873240" y="68039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139878</xdr:rowOff>
    </xdr:from>
    <xdr:to>
      <xdr:col>36</xdr:col>
      <xdr:colOff>165100</xdr:colOff>
      <xdr:row>41</xdr:row>
      <xdr:rowOff>70028</xdr:rowOff>
    </xdr:to>
    <xdr:sp macro="" textlink="">
      <xdr:nvSpPr>
        <xdr:cNvPr id="119" name="フローチャート: 判断 118">
          <a:extLst>
            <a:ext uri="{FF2B5EF4-FFF2-40B4-BE49-F238E27FC236}">
              <a16:creationId xmlns:a16="http://schemas.microsoft.com/office/drawing/2014/main" id="{E4F69739-33CE-4E30-9676-98A2E5205C26}"/>
            </a:ext>
          </a:extLst>
        </xdr:cNvPr>
        <xdr:cNvSpPr/>
      </xdr:nvSpPr>
      <xdr:spPr>
        <a:xfrm>
          <a:off x="6098540" y="68454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3639405E-FBC3-4DA1-94BF-671E6E9F1D9F}"/>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03AE3E03-572F-4397-8BAD-69FE51B21AA4}"/>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2D18FC38-DF2C-4E6F-8B22-34E43495293A}"/>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A65920E2-7574-43A8-B17F-EEBF0C087E67}"/>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9170368A-9B24-4AC5-B4B8-F62FF51F1885}"/>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45882</xdr:rowOff>
    </xdr:from>
    <xdr:to>
      <xdr:col>55</xdr:col>
      <xdr:colOff>50800</xdr:colOff>
      <xdr:row>40</xdr:row>
      <xdr:rowOff>147482</xdr:rowOff>
    </xdr:to>
    <xdr:sp macro="" textlink="">
      <xdr:nvSpPr>
        <xdr:cNvPr id="125" name="楕円 124">
          <a:extLst>
            <a:ext uri="{FF2B5EF4-FFF2-40B4-BE49-F238E27FC236}">
              <a16:creationId xmlns:a16="http://schemas.microsoft.com/office/drawing/2014/main" id="{026F936C-903A-4753-B097-BD998000710C}"/>
            </a:ext>
          </a:extLst>
        </xdr:cNvPr>
        <xdr:cNvSpPr/>
      </xdr:nvSpPr>
      <xdr:spPr>
        <a:xfrm>
          <a:off x="9192260" y="675148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68759</xdr:rowOff>
    </xdr:from>
    <xdr:ext cx="534377" cy="259045"/>
    <xdr:sp macro="" textlink="">
      <xdr:nvSpPr>
        <xdr:cNvPr id="126" name="【道路】&#10;一人当たり延長該当値テキスト">
          <a:extLst>
            <a:ext uri="{FF2B5EF4-FFF2-40B4-BE49-F238E27FC236}">
              <a16:creationId xmlns:a16="http://schemas.microsoft.com/office/drawing/2014/main" id="{A39E7A61-1A5D-410A-9530-05F077360681}"/>
            </a:ext>
          </a:extLst>
        </xdr:cNvPr>
        <xdr:cNvSpPr txBox="1"/>
      </xdr:nvSpPr>
      <xdr:spPr>
        <a:xfrm>
          <a:off x="9258300" y="660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133775</xdr:rowOff>
    </xdr:from>
    <xdr:to>
      <xdr:col>50</xdr:col>
      <xdr:colOff>165100</xdr:colOff>
      <xdr:row>41</xdr:row>
      <xdr:rowOff>63925</xdr:rowOff>
    </xdr:to>
    <xdr:sp macro="" textlink="">
      <xdr:nvSpPr>
        <xdr:cNvPr id="127" name="楕円 126">
          <a:extLst>
            <a:ext uri="{FF2B5EF4-FFF2-40B4-BE49-F238E27FC236}">
              <a16:creationId xmlns:a16="http://schemas.microsoft.com/office/drawing/2014/main" id="{D719AE9F-6BCE-4701-B55A-F2BB21A38435}"/>
            </a:ext>
          </a:extLst>
        </xdr:cNvPr>
        <xdr:cNvSpPr/>
      </xdr:nvSpPr>
      <xdr:spPr>
        <a:xfrm>
          <a:off x="8445500" y="68393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96682</xdr:rowOff>
    </xdr:from>
    <xdr:to>
      <xdr:col>55</xdr:col>
      <xdr:colOff>0</xdr:colOff>
      <xdr:row>41</xdr:row>
      <xdr:rowOff>13125</xdr:rowOff>
    </xdr:to>
    <xdr:cxnSp macro="">
      <xdr:nvCxnSpPr>
        <xdr:cNvPr id="128" name="直線コネクタ 127">
          <a:extLst>
            <a:ext uri="{FF2B5EF4-FFF2-40B4-BE49-F238E27FC236}">
              <a16:creationId xmlns:a16="http://schemas.microsoft.com/office/drawing/2014/main" id="{1944AFCC-6F69-4F6C-A3AB-4968BCAACDB1}"/>
            </a:ext>
          </a:extLst>
        </xdr:cNvPr>
        <xdr:cNvCxnSpPr/>
      </xdr:nvCxnSpPr>
      <xdr:spPr>
        <a:xfrm flipV="1">
          <a:off x="8496300" y="6802282"/>
          <a:ext cx="723900" cy="84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136299</xdr:rowOff>
    </xdr:from>
    <xdr:to>
      <xdr:col>46</xdr:col>
      <xdr:colOff>38100</xdr:colOff>
      <xdr:row>41</xdr:row>
      <xdr:rowOff>66449</xdr:rowOff>
    </xdr:to>
    <xdr:sp macro="" textlink="">
      <xdr:nvSpPr>
        <xdr:cNvPr id="129" name="楕円 128">
          <a:extLst>
            <a:ext uri="{FF2B5EF4-FFF2-40B4-BE49-F238E27FC236}">
              <a16:creationId xmlns:a16="http://schemas.microsoft.com/office/drawing/2014/main" id="{DA7B0361-67A7-46F1-95E8-1F6AF6A786F7}"/>
            </a:ext>
          </a:extLst>
        </xdr:cNvPr>
        <xdr:cNvSpPr/>
      </xdr:nvSpPr>
      <xdr:spPr>
        <a:xfrm>
          <a:off x="7670800" y="684189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13125</xdr:rowOff>
    </xdr:from>
    <xdr:to>
      <xdr:col>50</xdr:col>
      <xdr:colOff>114300</xdr:colOff>
      <xdr:row>41</xdr:row>
      <xdr:rowOff>15649</xdr:rowOff>
    </xdr:to>
    <xdr:cxnSp macro="">
      <xdr:nvCxnSpPr>
        <xdr:cNvPr id="130" name="直線コネクタ 129">
          <a:extLst>
            <a:ext uri="{FF2B5EF4-FFF2-40B4-BE49-F238E27FC236}">
              <a16:creationId xmlns:a16="http://schemas.microsoft.com/office/drawing/2014/main" id="{C060063A-9F2D-4E41-9961-A44C58BE016F}"/>
            </a:ext>
          </a:extLst>
        </xdr:cNvPr>
        <xdr:cNvCxnSpPr/>
      </xdr:nvCxnSpPr>
      <xdr:spPr>
        <a:xfrm flipV="1">
          <a:off x="7713980" y="6886365"/>
          <a:ext cx="782320" cy="2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61275</xdr:rowOff>
    </xdr:from>
    <xdr:to>
      <xdr:col>41</xdr:col>
      <xdr:colOff>101600</xdr:colOff>
      <xdr:row>40</xdr:row>
      <xdr:rowOff>162875</xdr:rowOff>
    </xdr:to>
    <xdr:sp macro="" textlink="">
      <xdr:nvSpPr>
        <xdr:cNvPr id="131" name="楕円 130">
          <a:extLst>
            <a:ext uri="{FF2B5EF4-FFF2-40B4-BE49-F238E27FC236}">
              <a16:creationId xmlns:a16="http://schemas.microsoft.com/office/drawing/2014/main" id="{3AF3E2BC-3B57-4D77-AB79-E2110B917B9C}"/>
            </a:ext>
          </a:extLst>
        </xdr:cNvPr>
        <xdr:cNvSpPr/>
      </xdr:nvSpPr>
      <xdr:spPr>
        <a:xfrm>
          <a:off x="6873240" y="6766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112075</xdr:rowOff>
    </xdr:from>
    <xdr:to>
      <xdr:col>45</xdr:col>
      <xdr:colOff>177800</xdr:colOff>
      <xdr:row>41</xdr:row>
      <xdr:rowOff>15649</xdr:rowOff>
    </xdr:to>
    <xdr:cxnSp macro="">
      <xdr:nvCxnSpPr>
        <xdr:cNvPr id="132" name="直線コネクタ 131">
          <a:extLst>
            <a:ext uri="{FF2B5EF4-FFF2-40B4-BE49-F238E27FC236}">
              <a16:creationId xmlns:a16="http://schemas.microsoft.com/office/drawing/2014/main" id="{81A6F524-427A-46A0-90EC-F6BEAD914966}"/>
            </a:ext>
          </a:extLst>
        </xdr:cNvPr>
        <xdr:cNvCxnSpPr/>
      </xdr:nvCxnSpPr>
      <xdr:spPr>
        <a:xfrm>
          <a:off x="6924040" y="6817675"/>
          <a:ext cx="789940" cy="71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41</xdr:row>
      <xdr:rowOff>55180</xdr:rowOff>
    </xdr:from>
    <xdr:ext cx="534377" cy="259045"/>
    <xdr:sp macro="" textlink="">
      <xdr:nvSpPr>
        <xdr:cNvPr id="133" name="n_1aveValue【道路】&#10;一人当たり延長">
          <a:extLst>
            <a:ext uri="{FF2B5EF4-FFF2-40B4-BE49-F238E27FC236}">
              <a16:creationId xmlns:a16="http://schemas.microsoft.com/office/drawing/2014/main" id="{78AE1D6B-0F29-4844-9726-BBC7892219F2}"/>
            </a:ext>
          </a:extLst>
        </xdr:cNvPr>
        <xdr:cNvSpPr txBox="1"/>
      </xdr:nvSpPr>
      <xdr:spPr>
        <a:xfrm>
          <a:off x="8239271" y="69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74019</xdr:rowOff>
    </xdr:from>
    <xdr:ext cx="534377" cy="259045"/>
    <xdr:sp macro="" textlink="">
      <xdr:nvSpPr>
        <xdr:cNvPr id="134" name="n_2aveValue【道路】&#10;一人当たり延長">
          <a:extLst>
            <a:ext uri="{FF2B5EF4-FFF2-40B4-BE49-F238E27FC236}">
              <a16:creationId xmlns:a16="http://schemas.microsoft.com/office/drawing/2014/main" id="{9693585C-E9BA-447F-9C9A-873A2ECC94AE}"/>
            </a:ext>
          </a:extLst>
        </xdr:cNvPr>
        <xdr:cNvSpPr txBox="1"/>
      </xdr:nvSpPr>
      <xdr:spPr>
        <a:xfrm>
          <a:off x="7477271" y="6611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19607</xdr:rowOff>
    </xdr:from>
    <xdr:ext cx="534377" cy="259045"/>
    <xdr:sp macro="" textlink="">
      <xdr:nvSpPr>
        <xdr:cNvPr id="135" name="n_3aveValue【道路】&#10;一人当たり延長">
          <a:extLst>
            <a:ext uri="{FF2B5EF4-FFF2-40B4-BE49-F238E27FC236}">
              <a16:creationId xmlns:a16="http://schemas.microsoft.com/office/drawing/2014/main" id="{F6A94014-43D9-4018-BD49-DB4C8DF4B1EF}"/>
            </a:ext>
          </a:extLst>
        </xdr:cNvPr>
        <xdr:cNvSpPr txBox="1"/>
      </xdr:nvSpPr>
      <xdr:spPr>
        <a:xfrm>
          <a:off x="6702571" y="6892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86555</xdr:rowOff>
    </xdr:from>
    <xdr:ext cx="534377" cy="259045"/>
    <xdr:sp macro="" textlink="">
      <xdr:nvSpPr>
        <xdr:cNvPr id="136" name="n_4aveValue【道路】&#10;一人当たり延長">
          <a:extLst>
            <a:ext uri="{FF2B5EF4-FFF2-40B4-BE49-F238E27FC236}">
              <a16:creationId xmlns:a16="http://schemas.microsoft.com/office/drawing/2014/main" id="{0A8DAAFE-C080-4DF2-BD56-7FE0F11AE403}"/>
            </a:ext>
          </a:extLst>
        </xdr:cNvPr>
        <xdr:cNvSpPr txBox="1"/>
      </xdr:nvSpPr>
      <xdr:spPr>
        <a:xfrm>
          <a:off x="5905011" y="6624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80452</xdr:rowOff>
    </xdr:from>
    <xdr:ext cx="534377" cy="259045"/>
    <xdr:sp macro="" textlink="">
      <xdr:nvSpPr>
        <xdr:cNvPr id="137" name="n_1mainValue【道路】&#10;一人当たり延長">
          <a:extLst>
            <a:ext uri="{FF2B5EF4-FFF2-40B4-BE49-F238E27FC236}">
              <a16:creationId xmlns:a16="http://schemas.microsoft.com/office/drawing/2014/main" id="{E46838A3-8EC6-4D98-8C71-75C017962956}"/>
            </a:ext>
          </a:extLst>
        </xdr:cNvPr>
        <xdr:cNvSpPr txBox="1"/>
      </xdr:nvSpPr>
      <xdr:spPr>
        <a:xfrm>
          <a:off x="8239271" y="6618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57576</xdr:rowOff>
    </xdr:from>
    <xdr:ext cx="534377" cy="259045"/>
    <xdr:sp macro="" textlink="">
      <xdr:nvSpPr>
        <xdr:cNvPr id="138" name="n_2mainValue【道路】&#10;一人当たり延長">
          <a:extLst>
            <a:ext uri="{FF2B5EF4-FFF2-40B4-BE49-F238E27FC236}">
              <a16:creationId xmlns:a16="http://schemas.microsoft.com/office/drawing/2014/main" id="{1CAE4832-E041-4C2F-9112-D033BB33DC81}"/>
            </a:ext>
          </a:extLst>
        </xdr:cNvPr>
        <xdr:cNvSpPr txBox="1"/>
      </xdr:nvSpPr>
      <xdr:spPr>
        <a:xfrm>
          <a:off x="7477271" y="6930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7952</xdr:rowOff>
    </xdr:from>
    <xdr:ext cx="534377" cy="259045"/>
    <xdr:sp macro="" textlink="">
      <xdr:nvSpPr>
        <xdr:cNvPr id="139" name="n_3mainValue【道路】&#10;一人当たり延長">
          <a:extLst>
            <a:ext uri="{FF2B5EF4-FFF2-40B4-BE49-F238E27FC236}">
              <a16:creationId xmlns:a16="http://schemas.microsoft.com/office/drawing/2014/main" id="{95CC74EC-9314-4D26-9AEB-6FED393B319C}"/>
            </a:ext>
          </a:extLst>
        </xdr:cNvPr>
        <xdr:cNvSpPr txBox="1"/>
      </xdr:nvSpPr>
      <xdr:spPr>
        <a:xfrm>
          <a:off x="6702571" y="6545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0" name="正方形/長方形 139">
          <a:extLst>
            <a:ext uri="{FF2B5EF4-FFF2-40B4-BE49-F238E27FC236}">
              <a16:creationId xmlns:a16="http://schemas.microsoft.com/office/drawing/2014/main" id="{F3BDB3D5-439F-403A-96DE-27D62AA438A3}"/>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1" name="正方形/長方形 140">
          <a:extLst>
            <a:ext uri="{FF2B5EF4-FFF2-40B4-BE49-F238E27FC236}">
              <a16:creationId xmlns:a16="http://schemas.microsoft.com/office/drawing/2014/main" id="{5EDD1D51-1201-47E8-B270-971CBD966DAD}"/>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2" name="正方形/長方形 141">
          <a:extLst>
            <a:ext uri="{FF2B5EF4-FFF2-40B4-BE49-F238E27FC236}">
              <a16:creationId xmlns:a16="http://schemas.microsoft.com/office/drawing/2014/main" id="{3B7A20A1-29FF-4C37-80B4-54D3726026F8}"/>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3" name="正方形/長方形 142">
          <a:extLst>
            <a:ext uri="{FF2B5EF4-FFF2-40B4-BE49-F238E27FC236}">
              <a16:creationId xmlns:a16="http://schemas.microsoft.com/office/drawing/2014/main" id="{473A0006-E245-40F7-9178-B61D346C2654}"/>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4" name="正方形/長方形 143">
          <a:extLst>
            <a:ext uri="{FF2B5EF4-FFF2-40B4-BE49-F238E27FC236}">
              <a16:creationId xmlns:a16="http://schemas.microsoft.com/office/drawing/2014/main" id="{4B9A8652-8C20-437E-8D36-05290D66AFB6}"/>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5" name="正方形/長方形 144">
          <a:extLst>
            <a:ext uri="{FF2B5EF4-FFF2-40B4-BE49-F238E27FC236}">
              <a16:creationId xmlns:a16="http://schemas.microsoft.com/office/drawing/2014/main" id="{1F514432-122B-4CE9-9AD2-79B4E98C3BE1}"/>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6" name="正方形/長方形 145">
          <a:extLst>
            <a:ext uri="{FF2B5EF4-FFF2-40B4-BE49-F238E27FC236}">
              <a16:creationId xmlns:a16="http://schemas.microsoft.com/office/drawing/2014/main" id="{EFD58D74-7E50-46E0-AE87-757EDEACBD83}"/>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7" name="正方形/長方形 146">
          <a:extLst>
            <a:ext uri="{FF2B5EF4-FFF2-40B4-BE49-F238E27FC236}">
              <a16:creationId xmlns:a16="http://schemas.microsoft.com/office/drawing/2014/main" id="{D0A45CAE-BECB-43D7-AA9C-B00FE939EE13}"/>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8" name="テキスト ボックス 147">
          <a:extLst>
            <a:ext uri="{FF2B5EF4-FFF2-40B4-BE49-F238E27FC236}">
              <a16:creationId xmlns:a16="http://schemas.microsoft.com/office/drawing/2014/main" id="{29E0D0A5-51E9-4FF2-9F3F-8490BC6A1B3B}"/>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9" name="直線コネクタ 148">
          <a:extLst>
            <a:ext uri="{FF2B5EF4-FFF2-40B4-BE49-F238E27FC236}">
              <a16:creationId xmlns:a16="http://schemas.microsoft.com/office/drawing/2014/main" id="{2461A912-7DFC-4DC8-9EE6-9776C3E76787}"/>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0" name="テキスト ボックス 149">
          <a:extLst>
            <a:ext uri="{FF2B5EF4-FFF2-40B4-BE49-F238E27FC236}">
              <a16:creationId xmlns:a16="http://schemas.microsoft.com/office/drawing/2014/main" id="{FD5261D3-4EAE-4FC0-AC67-5625CAEF2437}"/>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1" name="直線コネクタ 150">
          <a:extLst>
            <a:ext uri="{FF2B5EF4-FFF2-40B4-BE49-F238E27FC236}">
              <a16:creationId xmlns:a16="http://schemas.microsoft.com/office/drawing/2014/main" id="{E8636DFC-432B-4A2E-B344-BD108AC8581C}"/>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2" name="テキスト ボックス 151">
          <a:extLst>
            <a:ext uri="{FF2B5EF4-FFF2-40B4-BE49-F238E27FC236}">
              <a16:creationId xmlns:a16="http://schemas.microsoft.com/office/drawing/2014/main" id="{5D9A0F90-0746-4C9E-B47D-DAE869C25177}"/>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3" name="直線コネクタ 152">
          <a:extLst>
            <a:ext uri="{FF2B5EF4-FFF2-40B4-BE49-F238E27FC236}">
              <a16:creationId xmlns:a16="http://schemas.microsoft.com/office/drawing/2014/main" id="{277A8791-70D8-4A16-B327-D9FEA8E3BB12}"/>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4" name="テキスト ボックス 153">
          <a:extLst>
            <a:ext uri="{FF2B5EF4-FFF2-40B4-BE49-F238E27FC236}">
              <a16:creationId xmlns:a16="http://schemas.microsoft.com/office/drawing/2014/main" id="{719DD2B9-5A13-4622-AF0A-8877E60355DF}"/>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5" name="直線コネクタ 154">
          <a:extLst>
            <a:ext uri="{FF2B5EF4-FFF2-40B4-BE49-F238E27FC236}">
              <a16:creationId xmlns:a16="http://schemas.microsoft.com/office/drawing/2014/main" id="{DF302FF6-EB19-4365-BD1C-7FB4FF913E0F}"/>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6" name="テキスト ボックス 155">
          <a:extLst>
            <a:ext uri="{FF2B5EF4-FFF2-40B4-BE49-F238E27FC236}">
              <a16:creationId xmlns:a16="http://schemas.microsoft.com/office/drawing/2014/main" id="{420F3FF9-E8EA-4FD1-AD04-970A4EE8C01B}"/>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7" name="直線コネクタ 156">
          <a:extLst>
            <a:ext uri="{FF2B5EF4-FFF2-40B4-BE49-F238E27FC236}">
              <a16:creationId xmlns:a16="http://schemas.microsoft.com/office/drawing/2014/main" id="{2A4824E7-DCC5-40D6-AA17-79E3C748DFF5}"/>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8" name="テキスト ボックス 157">
          <a:extLst>
            <a:ext uri="{FF2B5EF4-FFF2-40B4-BE49-F238E27FC236}">
              <a16:creationId xmlns:a16="http://schemas.microsoft.com/office/drawing/2014/main" id="{BF5C0189-4FBF-49F5-AB1C-A3E24950A481}"/>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9" name="直線コネクタ 158">
          <a:extLst>
            <a:ext uri="{FF2B5EF4-FFF2-40B4-BE49-F238E27FC236}">
              <a16:creationId xmlns:a16="http://schemas.microsoft.com/office/drawing/2014/main" id="{B970395D-6C8B-45E1-9682-383DA6C9712F}"/>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0" name="テキスト ボックス 159">
          <a:extLst>
            <a:ext uri="{FF2B5EF4-FFF2-40B4-BE49-F238E27FC236}">
              <a16:creationId xmlns:a16="http://schemas.microsoft.com/office/drawing/2014/main" id="{E9A270AC-8ADD-4778-8069-B06C4846EC25}"/>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1" name="直線コネクタ 160">
          <a:extLst>
            <a:ext uri="{FF2B5EF4-FFF2-40B4-BE49-F238E27FC236}">
              <a16:creationId xmlns:a16="http://schemas.microsoft.com/office/drawing/2014/main" id="{8D055128-A4C8-47C9-8253-859CA155D7E7}"/>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2" name="テキスト ボックス 161">
          <a:extLst>
            <a:ext uri="{FF2B5EF4-FFF2-40B4-BE49-F238E27FC236}">
              <a16:creationId xmlns:a16="http://schemas.microsoft.com/office/drawing/2014/main" id="{747E2900-0414-4B58-81DE-154C6B3D0699}"/>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a:extLst>
            <a:ext uri="{FF2B5EF4-FFF2-40B4-BE49-F238E27FC236}">
              <a16:creationId xmlns:a16="http://schemas.microsoft.com/office/drawing/2014/main" id="{A4E97F6B-2F07-4165-A2FB-2B8B588E0D22}"/>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4" name="【橋りょう・トンネル】&#10;有形固定資産減価償却率グラフ枠">
          <a:extLst>
            <a:ext uri="{FF2B5EF4-FFF2-40B4-BE49-F238E27FC236}">
              <a16:creationId xmlns:a16="http://schemas.microsoft.com/office/drawing/2014/main" id="{D044845F-32CD-49D0-8084-E27EAB8BAFC6}"/>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122465</xdr:rowOff>
    </xdr:from>
    <xdr:to>
      <xdr:col>24</xdr:col>
      <xdr:colOff>62865</xdr:colOff>
      <xdr:row>63</xdr:row>
      <xdr:rowOff>96338</xdr:rowOff>
    </xdr:to>
    <xdr:cxnSp macro="">
      <xdr:nvCxnSpPr>
        <xdr:cNvPr id="165" name="直線コネクタ 164">
          <a:extLst>
            <a:ext uri="{FF2B5EF4-FFF2-40B4-BE49-F238E27FC236}">
              <a16:creationId xmlns:a16="http://schemas.microsoft.com/office/drawing/2014/main" id="{7C3E8458-E7CA-489B-85D2-A13F0149AB54}"/>
            </a:ext>
          </a:extLst>
        </xdr:cNvPr>
        <xdr:cNvCxnSpPr/>
      </xdr:nvCxnSpPr>
      <xdr:spPr>
        <a:xfrm flipV="1">
          <a:off x="4086225" y="9342665"/>
          <a:ext cx="0" cy="1314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100165</xdr:rowOff>
    </xdr:from>
    <xdr:ext cx="405111" cy="259045"/>
    <xdr:sp macro="" textlink="">
      <xdr:nvSpPr>
        <xdr:cNvPr id="166" name="【橋りょう・トンネル】&#10;有形固定資産減価償却率最小値テキスト">
          <a:extLst>
            <a:ext uri="{FF2B5EF4-FFF2-40B4-BE49-F238E27FC236}">
              <a16:creationId xmlns:a16="http://schemas.microsoft.com/office/drawing/2014/main" id="{554B9C42-0E28-41DE-B9F6-BF73B081F6B0}"/>
            </a:ext>
          </a:extLst>
        </xdr:cNvPr>
        <xdr:cNvSpPr txBox="1"/>
      </xdr:nvSpPr>
      <xdr:spPr>
        <a:xfrm>
          <a:off x="4124960" y="10661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96338</xdr:rowOff>
    </xdr:from>
    <xdr:to>
      <xdr:col>24</xdr:col>
      <xdr:colOff>152400</xdr:colOff>
      <xdr:row>63</xdr:row>
      <xdr:rowOff>96338</xdr:rowOff>
    </xdr:to>
    <xdr:cxnSp macro="">
      <xdr:nvCxnSpPr>
        <xdr:cNvPr id="167" name="直線コネクタ 166">
          <a:extLst>
            <a:ext uri="{FF2B5EF4-FFF2-40B4-BE49-F238E27FC236}">
              <a16:creationId xmlns:a16="http://schemas.microsoft.com/office/drawing/2014/main" id="{6B929FB5-7092-4DE5-A722-078162B2D3F0}"/>
            </a:ext>
          </a:extLst>
        </xdr:cNvPr>
        <xdr:cNvCxnSpPr/>
      </xdr:nvCxnSpPr>
      <xdr:spPr>
        <a:xfrm>
          <a:off x="4020820" y="106576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69142</xdr:rowOff>
    </xdr:from>
    <xdr:ext cx="340478" cy="259045"/>
    <xdr:sp macro="" textlink="">
      <xdr:nvSpPr>
        <xdr:cNvPr id="168" name="【橋りょう・トンネル】&#10;有形固定資産減価償却率最大値テキスト">
          <a:extLst>
            <a:ext uri="{FF2B5EF4-FFF2-40B4-BE49-F238E27FC236}">
              <a16:creationId xmlns:a16="http://schemas.microsoft.com/office/drawing/2014/main" id="{0408405F-90ED-4538-A747-84CB59A2DA1F}"/>
            </a:ext>
          </a:extLst>
        </xdr:cNvPr>
        <xdr:cNvSpPr txBox="1"/>
      </xdr:nvSpPr>
      <xdr:spPr>
        <a:xfrm>
          <a:off x="4124960" y="91217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122465</xdr:rowOff>
    </xdr:from>
    <xdr:to>
      <xdr:col>24</xdr:col>
      <xdr:colOff>152400</xdr:colOff>
      <xdr:row>55</xdr:row>
      <xdr:rowOff>122465</xdr:rowOff>
    </xdr:to>
    <xdr:cxnSp macro="">
      <xdr:nvCxnSpPr>
        <xdr:cNvPr id="169" name="直線コネクタ 168">
          <a:extLst>
            <a:ext uri="{FF2B5EF4-FFF2-40B4-BE49-F238E27FC236}">
              <a16:creationId xmlns:a16="http://schemas.microsoft.com/office/drawing/2014/main" id="{A90DC24C-CE4B-45D8-ABAB-CC4929A7226E}"/>
            </a:ext>
          </a:extLst>
        </xdr:cNvPr>
        <xdr:cNvCxnSpPr/>
      </xdr:nvCxnSpPr>
      <xdr:spPr>
        <a:xfrm>
          <a:off x="4020820" y="93426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143164</xdr:rowOff>
    </xdr:from>
    <xdr:ext cx="405111" cy="259045"/>
    <xdr:sp macro="" textlink="">
      <xdr:nvSpPr>
        <xdr:cNvPr id="170" name="【橋りょう・トンネル】&#10;有形固定資産減価償却率平均値テキスト">
          <a:extLst>
            <a:ext uri="{FF2B5EF4-FFF2-40B4-BE49-F238E27FC236}">
              <a16:creationId xmlns:a16="http://schemas.microsoft.com/office/drawing/2014/main" id="{32358200-BD47-461F-8D8E-857B621E6628}"/>
            </a:ext>
          </a:extLst>
        </xdr:cNvPr>
        <xdr:cNvSpPr txBox="1"/>
      </xdr:nvSpPr>
      <xdr:spPr>
        <a:xfrm>
          <a:off x="4124960" y="102015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164737</xdr:rowOff>
    </xdr:from>
    <xdr:to>
      <xdr:col>24</xdr:col>
      <xdr:colOff>114300</xdr:colOff>
      <xdr:row>61</xdr:row>
      <xdr:rowOff>94887</xdr:rowOff>
    </xdr:to>
    <xdr:sp macro="" textlink="">
      <xdr:nvSpPr>
        <xdr:cNvPr id="171" name="フローチャート: 判断 170">
          <a:extLst>
            <a:ext uri="{FF2B5EF4-FFF2-40B4-BE49-F238E27FC236}">
              <a16:creationId xmlns:a16="http://schemas.microsoft.com/office/drawing/2014/main" id="{EBBA62CB-8707-48DF-8E0A-1F19A4C144E6}"/>
            </a:ext>
          </a:extLst>
        </xdr:cNvPr>
        <xdr:cNvSpPr/>
      </xdr:nvSpPr>
      <xdr:spPr>
        <a:xfrm>
          <a:off x="4036060" y="10223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146776</xdr:rowOff>
    </xdr:from>
    <xdr:to>
      <xdr:col>20</xdr:col>
      <xdr:colOff>38100</xdr:colOff>
      <xdr:row>61</xdr:row>
      <xdr:rowOff>76926</xdr:rowOff>
    </xdr:to>
    <xdr:sp macro="" textlink="">
      <xdr:nvSpPr>
        <xdr:cNvPr id="172" name="フローチャート: 判断 171">
          <a:extLst>
            <a:ext uri="{FF2B5EF4-FFF2-40B4-BE49-F238E27FC236}">
              <a16:creationId xmlns:a16="http://schemas.microsoft.com/office/drawing/2014/main" id="{186BC98D-106E-47EA-A03D-864E609EDA02}"/>
            </a:ext>
          </a:extLst>
        </xdr:cNvPr>
        <xdr:cNvSpPr/>
      </xdr:nvSpPr>
      <xdr:spPr>
        <a:xfrm>
          <a:off x="3312160" y="1020517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81462</xdr:rowOff>
    </xdr:from>
    <xdr:to>
      <xdr:col>15</xdr:col>
      <xdr:colOff>101600</xdr:colOff>
      <xdr:row>61</xdr:row>
      <xdr:rowOff>11612</xdr:rowOff>
    </xdr:to>
    <xdr:sp macro="" textlink="">
      <xdr:nvSpPr>
        <xdr:cNvPr id="173" name="フローチャート: 判断 172">
          <a:extLst>
            <a:ext uri="{FF2B5EF4-FFF2-40B4-BE49-F238E27FC236}">
              <a16:creationId xmlns:a16="http://schemas.microsoft.com/office/drawing/2014/main" id="{AF2C64E2-6C8F-4256-8CDD-3BD322B41FED}"/>
            </a:ext>
          </a:extLst>
        </xdr:cNvPr>
        <xdr:cNvSpPr/>
      </xdr:nvSpPr>
      <xdr:spPr>
        <a:xfrm>
          <a:off x="2514600" y="101398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109220</xdr:rowOff>
    </xdr:from>
    <xdr:to>
      <xdr:col>10</xdr:col>
      <xdr:colOff>165100</xdr:colOff>
      <xdr:row>61</xdr:row>
      <xdr:rowOff>39370</xdr:rowOff>
    </xdr:to>
    <xdr:sp macro="" textlink="">
      <xdr:nvSpPr>
        <xdr:cNvPr id="174" name="フローチャート: 判断 173">
          <a:extLst>
            <a:ext uri="{FF2B5EF4-FFF2-40B4-BE49-F238E27FC236}">
              <a16:creationId xmlns:a16="http://schemas.microsoft.com/office/drawing/2014/main" id="{B4794CC0-0E9C-44A8-8EC1-B51F159C1787}"/>
            </a:ext>
          </a:extLst>
        </xdr:cNvPr>
        <xdr:cNvSpPr/>
      </xdr:nvSpPr>
      <xdr:spPr>
        <a:xfrm>
          <a:off x="1739900" y="101676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164737</xdr:rowOff>
    </xdr:from>
    <xdr:to>
      <xdr:col>6</xdr:col>
      <xdr:colOff>38100</xdr:colOff>
      <xdr:row>60</xdr:row>
      <xdr:rowOff>94887</xdr:rowOff>
    </xdr:to>
    <xdr:sp macro="" textlink="">
      <xdr:nvSpPr>
        <xdr:cNvPr id="175" name="フローチャート: 判断 174">
          <a:extLst>
            <a:ext uri="{FF2B5EF4-FFF2-40B4-BE49-F238E27FC236}">
              <a16:creationId xmlns:a16="http://schemas.microsoft.com/office/drawing/2014/main" id="{3F5EE139-9503-4E33-B407-C8EDA432FD59}"/>
            </a:ext>
          </a:extLst>
        </xdr:cNvPr>
        <xdr:cNvSpPr/>
      </xdr:nvSpPr>
      <xdr:spPr>
        <a:xfrm>
          <a:off x="965200" y="1005549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661CF22F-B188-4A64-A6E5-F4C241676D71}"/>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0597B301-D4FE-4517-9DF1-37A39F2DF8DB}"/>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D45C73EB-AE12-4250-87A3-7AD6C16DCE3D}"/>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76CCAB0B-856A-4E4D-B53B-1CE910302C01}"/>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22E6186C-49C7-44B2-9F8B-2D956D84596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91259</xdr:rowOff>
    </xdr:from>
    <xdr:to>
      <xdr:col>24</xdr:col>
      <xdr:colOff>114300</xdr:colOff>
      <xdr:row>60</xdr:row>
      <xdr:rowOff>21409</xdr:rowOff>
    </xdr:to>
    <xdr:sp macro="" textlink="">
      <xdr:nvSpPr>
        <xdr:cNvPr id="181" name="楕円 180">
          <a:extLst>
            <a:ext uri="{FF2B5EF4-FFF2-40B4-BE49-F238E27FC236}">
              <a16:creationId xmlns:a16="http://schemas.microsoft.com/office/drawing/2014/main" id="{39B397D4-699E-4204-87B0-B104577F1734}"/>
            </a:ext>
          </a:extLst>
        </xdr:cNvPr>
        <xdr:cNvSpPr/>
      </xdr:nvSpPr>
      <xdr:spPr>
        <a:xfrm>
          <a:off x="4036060" y="99820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114136</xdr:rowOff>
    </xdr:from>
    <xdr:ext cx="405111" cy="259045"/>
    <xdr:sp macro="" textlink="">
      <xdr:nvSpPr>
        <xdr:cNvPr id="182" name="【橋りょう・トンネル】&#10;有形固定資産減価償却率該当値テキスト">
          <a:extLst>
            <a:ext uri="{FF2B5EF4-FFF2-40B4-BE49-F238E27FC236}">
              <a16:creationId xmlns:a16="http://schemas.microsoft.com/office/drawing/2014/main" id="{30745992-91F5-4073-8559-BEE9A067874C}"/>
            </a:ext>
          </a:extLst>
        </xdr:cNvPr>
        <xdr:cNvSpPr txBox="1"/>
      </xdr:nvSpPr>
      <xdr:spPr>
        <a:xfrm>
          <a:off x="4124960" y="9837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66766</xdr:rowOff>
    </xdr:from>
    <xdr:to>
      <xdr:col>20</xdr:col>
      <xdr:colOff>38100</xdr:colOff>
      <xdr:row>59</xdr:row>
      <xdr:rowOff>168366</xdr:rowOff>
    </xdr:to>
    <xdr:sp macro="" textlink="">
      <xdr:nvSpPr>
        <xdr:cNvPr id="183" name="楕円 182">
          <a:extLst>
            <a:ext uri="{FF2B5EF4-FFF2-40B4-BE49-F238E27FC236}">
              <a16:creationId xmlns:a16="http://schemas.microsoft.com/office/drawing/2014/main" id="{1CE61C1C-89D6-4994-8463-DD20D130B759}"/>
            </a:ext>
          </a:extLst>
        </xdr:cNvPr>
        <xdr:cNvSpPr/>
      </xdr:nvSpPr>
      <xdr:spPr>
        <a:xfrm>
          <a:off x="3312160" y="995752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117566</xdr:rowOff>
    </xdr:from>
    <xdr:to>
      <xdr:col>24</xdr:col>
      <xdr:colOff>63500</xdr:colOff>
      <xdr:row>59</xdr:row>
      <xdr:rowOff>142059</xdr:rowOff>
    </xdr:to>
    <xdr:cxnSp macro="">
      <xdr:nvCxnSpPr>
        <xdr:cNvPr id="184" name="直線コネクタ 183">
          <a:extLst>
            <a:ext uri="{FF2B5EF4-FFF2-40B4-BE49-F238E27FC236}">
              <a16:creationId xmlns:a16="http://schemas.microsoft.com/office/drawing/2014/main" id="{F9FCFE77-3D7E-449C-8A46-5B85E4EF210F}"/>
            </a:ext>
          </a:extLst>
        </xdr:cNvPr>
        <xdr:cNvCxnSpPr/>
      </xdr:nvCxnSpPr>
      <xdr:spPr>
        <a:xfrm>
          <a:off x="3355340" y="10008326"/>
          <a:ext cx="73152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40640</xdr:rowOff>
    </xdr:from>
    <xdr:to>
      <xdr:col>15</xdr:col>
      <xdr:colOff>101600</xdr:colOff>
      <xdr:row>59</xdr:row>
      <xdr:rowOff>142240</xdr:rowOff>
    </xdr:to>
    <xdr:sp macro="" textlink="">
      <xdr:nvSpPr>
        <xdr:cNvPr id="185" name="楕円 184">
          <a:extLst>
            <a:ext uri="{FF2B5EF4-FFF2-40B4-BE49-F238E27FC236}">
              <a16:creationId xmlns:a16="http://schemas.microsoft.com/office/drawing/2014/main" id="{60153770-FA5B-49B6-B60A-0D217DD4C5CE}"/>
            </a:ext>
          </a:extLst>
        </xdr:cNvPr>
        <xdr:cNvSpPr/>
      </xdr:nvSpPr>
      <xdr:spPr>
        <a:xfrm>
          <a:off x="25146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91440</xdr:rowOff>
    </xdr:from>
    <xdr:to>
      <xdr:col>19</xdr:col>
      <xdr:colOff>177800</xdr:colOff>
      <xdr:row>59</xdr:row>
      <xdr:rowOff>117566</xdr:rowOff>
    </xdr:to>
    <xdr:cxnSp macro="">
      <xdr:nvCxnSpPr>
        <xdr:cNvPr id="186" name="直線コネクタ 185">
          <a:extLst>
            <a:ext uri="{FF2B5EF4-FFF2-40B4-BE49-F238E27FC236}">
              <a16:creationId xmlns:a16="http://schemas.microsoft.com/office/drawing/2014/main" id="{3F0E280D-7F3C-48FD-AB30-1256126C07BA}"/>
            </a:ext>
          </a:extLst>
        </xdr:cNvPr>
        <xdr:cNvCxnSpPr/>
      </xdr:nvCxnSpPr>
      <xdr:spPr>
        <a:xfrm>
          <a:off x="2565400" y="9982200"/>
          <a:ext cx="78994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161472</xdr:rowOff>
    </xdr:from>
    <xdr:to>
      <xdr:col>10</xdr:col>
      <xdr:colOff>165100</xdr:colOff>
      <xdr:row>59</xdr:row>
      <xdr:rowOff>91622</xdr:rowOff>
    </xdr:to>
    <xdr:sp macro="" textlink="">
      <xdr:nvSpPr>
        <xdr:cNvPr id="187" name="楕円 186">
          <a:extLst>
            <a:ext uri="{FF2B5EF4-FFF2-40B4-BE49-F238E27FC236}">
              <a16:creationId xmlns:a16="http://schemas.microsoft.com/office/drawing/2014/main" id="{7274ACB2-6B73-4EF2-BA12-E187175CF09F}"/>
            </a:ext>
          </a:extLst>
        </xdr:cNvPr>
        <xdr:cNvSpPr/>
      </xdr:nvSpPr>
      <xdr:spPr>
        <a:xfrm>
          <a:off x="1739900" y="98845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40822</xdr:rowOff>
    </xdr:from>
    <xdr:to>
      <xdr:col>15</xdr:col>
      <xdr:colOff>50800</xdr:colOff>
      <xdr:row>59</xdr:row>
      <xdr:rowOff>91440</xdr:rowOff>
    </xdr:to>
    <xdr:cxnSp macro="">
      <xdr:nvCxnSpPr>
        <xdr:cNvPr id="188" name="直線コネクタ 187">
          <a:extLst>
            <a:ext uri="{FF2B5EF4-FFF2-40B4-BE49-F238E27FC236}">
              <a16:creationId xmlns:a16="http://schemas.microsoft.com/office/drawing/2014/main" id="{1CB9D39D-8B20-451F-A4B7-13C295194645}"/>
            </a:ext>
          </a:extLst>
        </xdr:cNvPr>
        <xdr:cNvCxnSpPr/>
      </xdr:nvCxnSpPr>
      <xdr:spPr>
        <a:xfrm>
          <a:off x="1790700" y="9931582"/>
          <a:ext cx="7747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68053</xdr:rowOff>
    </xdr:from>
    <xdr:ext cx="405111" cy="259045"/>
    <xdr:sp macro="" textlink="">
      <xdr:nvSpPr>
        <xdr:cNvPr id="189" name="n_1aveValue【橋りょう・トンネル】&#10;有形固定資産減価償却率">
          <a:extLst>
            <a:ext uri="{FF2B5EF4-FFF2-40B4-BE49-F238E27FC236}">
              <a16:creationId xmlns:a16="http://schemas.microsoft.com/office/drawing/2014/main" id="{44ECE2A5-4E1E-4535-BF39-A2191BCB0E40}"/>
            </a:ext>
          </a:extLst>
        </xdr:cNvPr>
        <xdr:cNvSpPr txBox="1"/>
      </xdr:nvSpPr>
      <xdr:spPr>
        <a:xfrm>
          <a:off x="3170564" y="10294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2739</xdr:rowOff>
    </xdr:from>
    <xdr:ext cx="405111" cy="259045"/>
    <xdr:sp macro="" textlink="">
      <xdr:nvSpPr>
        <xdr:cNvPr id="190" name="n_2aveValue【橋りょう・トンネル】&#10;有形固定資産減価償却率">
          <a:extLst>
            <a:ext uri="{FF2B5EF4-FFF2-40B4-BE49-F238E27FC236}">
              <a16:creationId xmlns:a16="http://schemas.microsoft.com/office/drawing/2014/main" id="{7AD4F0D8-713C-4DD6-803A-54398D2797A8}"/>
            </a:ext>
          </a:extLst>
        </xdr:cNvPr>
        <xdr:cNvSpPr txBox="1"/>
      </xdr:nvSpPr>
      <xdr:spPr>
        <a:xfrm>
          <a:off x="2385704" y="1022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30497</xdr:rowOff>
    </xdr:from>
    <xdr:ext cx="405111" cy="259045"/>
    <xdr:sp macro="" textlink="">
      <xdr:nvSpPr>
        <xdr:cNvPr id="191" name="n_3aveValue【橋りょう・トンネル】&#10;有形固定資産減価償却率">
          <a:extLst>
            <a:ext uri="{FF2B5EF4-FFF2-40B4-BE49-F238E27FC236}">
              <a16:creationId xmlns:a16="http://schemas.microsoft.com/office/drawing/2014/main" id="{C725D457-194F-4C91-A89E-9D2193936222}"/>
            </a:ext>
          </a:extLst>
        </xdr:cNvPr>
        <xdr:cNvSpPr txBox="1"/>
      </xdr:nvSpPr>
      <xdr:spPr>
        <a:xfrm>
          <a:off x="1611004" y="10256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111414</xdr:rowOff>
    </xdr:from>
    <xdr:ext cx="405111" cy="259045"/>
    <xdr:sp macro="" textlink="">
      <xdr:nvSpPr>
        <xdr:cNvPr id="192" name="n_4aveValue【橋りょう・トンネル】&#10;有形固定資産減価償却率">
          <a:extLst>
            <a:ext uri="{FF2B5EF4-FFF2-40B4-BE49-F238E27FC236}">
              <a16:creationId xmlns:a16="http://schemas.microsoft.com/office/drawing/2014/main" id="{B97507AC-5236-4F82-A9E9-1CF75028CE81}"/>
            </a:ext>
          </a:extLst>
        </xdr:cNvPr>
        <xdr:cNvSpPr txBox="1"/>
      </xdr:nvSpPr>
      <xdr:spPr>
        <a:xfrm>
          <a:off x="836304" y="9834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13443</xdr:rowOff>
    </xdr:from>
    <xdr:ext cx="405111" cy="259045"/>
    <xdr:sp macro="" textlink="">
      <xdr:nvSpPr>
        <xdr:cNvPr id="193" name="n_1mainValue【橋りょう・トンネル】&#10;有形固定資産減価償却率">
          <a:extLst>
            <a:ext uri="{FF2B5EF4-FFF2-40B4-BE49-F238E27FC236}">
              <a16:creationId xmlns:a16="http://schemas.microsoft.com/office/drawing/2014/main" id="{8E2B6BAC-3B88-4BA3-B95D-9664A3DE1121}"/>
            </a:ext>
          </a:extLst>
        </xdr:cNvPr>
        <xdr:cNvSpPr txBox="1"/>
      </xdr:nvSpPr>
      <xdr:spPr>
        <a:xfrm>
          <a:off x="3170564" y="973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158767</xdr:rowOff>
    </xdr:from>
    <xdr:ext cx="405111" cy="259045"/>
    <xdr:sp macro="" textlink="">
      <xdr:nvSpPr>
        <xdr:cNvPr id="194" name="n_2mainValue【橋りょう・トンネル】&#10;有形固定資産減価償却率">
          <a:extLst>
            <a:ext uri="{FF2B5EF4-FFF2-40B4-BE49-F238E27FC236}">
              <a16:creationId xmlns:a16="http://schemas.microsoft.com/office/drawing/2014/main" id="{5FF6245E-F41C-4A14-8908-3A32DCEE63FC}"/>
            </a:ext>
          </a:extLst>
        </xdr:cNvPr>
        <xdr:cNvSpPr txBox="1"/>
      </xdr:nvSpPr>
      <xdr:spPr>
        <a:xfrm>
          <a:off x="2385704" y="971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108149</xdr:rowOff>
    </xdr:from>
    <xdr:ext cx="405111" cy="259045"/>
    <xdr:sp macro="" textlink="">
      <xdr:nvSpPr>
        <xdr:cNvPr id="195" name="n_3mainValue【橋りょう・トンネル】&#10;有形固定資産減価償却率">
          <a:extLst>
            <a:ext uri="{FF2B5EF4-FFF2-40B4-BE49-F238E27FC236}">
              <a16:creationId xmlns:a16="http://schemas.microsoft.com/office/drawing/2014/main" id="{6A2D3476-E6E4-4E24-B84D-397DA980BFEA}"/>
            </a:ext>
          </a:extLst>
        </xdr:cNvPr>
        <xdr:cNvSpPr txBox="1"/>
      </xdr:nvSpPr>
      <xdr:spPr>
        <a:xfrm>
          <a:off x="1611004" y="9663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6" name="正方形/長方形 195">
          <a:extLst>
            <a:ext uri="{FF2B5EF4-FFF2-40B4-BE49-F238E27FC236}">
              <a16:creationId xmlns:a16="http://schemas.microsoft.com/office/drawing/2014/main" id="{181E26B5-937E-44CB-BEEA-4DA75A2727B4}"/>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7" name="正方形/長方形 196">
          <a:extLst>
            <a:ext uri="{FF2B5EF4-FFF2-40B4-BE49-F238E27FC236}">
              <a16:creationId xmlns:a16="http://schemas.microsoft.com/office/drawing/2014/main" id="{A06331B8-AC04-4A83-A0F4-DE0D7965EE09}"/>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8" name="正方形/長方形 197">
          <a:extLst>
            <a:ext uri="{FF2B5EF4-FFF2-40B4-BE49-F238E27FC236}">
              <a16:creationId xmlns:a16="http://schemas.microsoft.com/office/drawing/2014/main" id="{521320BE-00C9-4EDA-8BE4-209FAC720FA8}"/>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9" name="正方形/長方形 198">
          <a:extLst>
            <a:ext uri="{FF2B5EF4-FFF2-40B4-BE49-F238E27FC236}">
              <a16:creationId xmlns:a16="http://schemas.microsoft.com/office/drawing/2014/main" id="{FA26CFB9-6D64-4975-9173-0A78BE0564CA}"/>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0" name="正方形/長方形 199">
          <a:extLst>
            <a:ext uri="{FF2B5EF4-FFF2-40B4-BE49-F238E27FC236}">
              <a16:creationId xmlns:a16="http://schemas.microsoft.com/office/drawing/2014/main" id="{C74A6087-3460-46F4-ADF7-D9EE3D450698}"/>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1" name="正方形/長方形 200">
          <a:extLst>
            <a:ext uri="{FF2B5EF4-FFF2-40B4-BE49-F238E27FC236}">
              <a16:creationId xmlns:a16="http://schemas.microsoft.com/office/drawing/2014/main" id="{3F4BDF0D-C2C2-4ACA-874F-6B07EE01E3BD}"/>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2" name="正方形/長方形 201">
          <a:extLst>
            <a:ext uri="{FF2B5EF4-FFF2-40B4-BE49-F238E27FC236}">
              <a16:creationId xmlns:a16="http://schemas.microsoft.com/office/drawing/2014/main" id="{48476F27-05BB-48D7-90F7-41D42602B3E5}"/>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3" name="正方形/長方形 202">
          <a:extLst>
            <a:ext uri="{FF2B5EF4-FFF2-40B4-BE49-F238E27FC236}">
              <a16:creationId xmlns:a16="http://schemas.microsoft.com/office/drawing/2014/main" id="{14D9C611-9BEC-42D4-AD08-1FA3AAB0E222}"/>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4" name="テキスト ボックス 203">
          <a:extLst>
            <a:ext uri="{FF2B5EF4-FFF2-40B4-BE49-F238E27FC236}">
              <a16:creationId xmlns:a16="http://schemas.microsoft.com/office/drawing/2014/main" id="{78D52607-7159-4327-8984-FBA21A3D058A}"/>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5" name="直線コネクタ 204">
          <a:extLst>
            <a:ext uri="{FF2B5EF4-FFF2-40B4-BE49-F238E27FC236}">
              <a16:creationId xmlns:a16="http://schemas.microsoft.com/office/drawing/2014/main" id="{5DEB2C3E-88DB-4A76-A571-E4D27CBB825C}"/>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6" name="直線コネクタ 205">
          <a:extLst>
            <a:ext uri="{FF2B5EF4-FFF2-40B4-BE49-F238E27FC236}">
              <a16:creationId xmlns:a16="http://schemas.microsoft.com/office/drawing/2014/main" id="{1CBEA83D-27DA-43D0-88E3-1EF9B8FEFE7E}"/>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7" name="テキスト ボックス 206">
          <a:extLst>
            <a:ext uri="{FF2B5EF4-FFF2-40B4-BE49-F238E27FC236}">
              <a16:creationId xmlns:a16="http://schemas.microsoft.com/office/drawing/2014/main" id="{6E592FE9-29A5-4B5F-9293-F8D34D69E2C0}"/>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8" name="直線コネクタ 207">
          <a:extLst>
            <a:ext uri="{FF2B5EF4-FFF2-40B4-BE49-F238E27FC236}">
              <a16:creationId xmlns:a16="http://schemas.microsoft.com/office/drawing/2014/main" id="{C75B980E-EC21-4DB8-9549-2786D5DF8B51}"/>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09" name="テキスト ボックス 208">
          <a:extLst>
            <a:ext uri="{FF2B5EF4-FFF2-40B4-BE49-F238E27FC236}">
              <a16:creationId xmlns:a16="http://schemas.microsoft.com/office/drawing/2014/main" id="{C413D7ED-5257-4FF3-B0FF-BD6470FDF1C2}"/>
            </a:ext>
          </a:extLst>
        </xdr:cNvPr>
        <xdr:cNvSpPr txBox="1"/>
      </xdr:nvSpPr>
      <xdr:spPr>
        <a:xfrm>
          <a:off x="5209768" y="102933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0" name="直線コネクタ 209">
          <a:extLst>
            <a:ext uri="{FF2B5EF4-FFF2-40B4-BE49-F238E27FC236}">
              <a16:creationId xmlns:a16="http://schemas.microsoft.com/office/drawing/2014/main" id="{8640F855-0A33-4EE8-AC4D-EFB7677E7E69}"/>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1" name="テキスト ボックス 210">
          <a:extLst>
            <a:ext uri="{FF2B5EF4-FFF2-40B4-BE49-F238E27FC236}">
              <a16:creationId xmlns:a16="http://schemas.microsoft.com/office/drawing/2014/main" id="{92A6EDE8-5A95-455A-8A19-42DD34256036}"/>
            </a:ext>
          </a:extLst>
        </xdr:cNvPr>
        <xdr:cNvSpPr txBox="1"/>
      </xdr:nvSpPr>
      <xdr:spPr>
        <a:xfrm>
          <a:off x="5209768" y="99199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2" name="直線コネクタ 211">
          <a:extLst>
            <a:ext uri="{FF2B5EF4-FFF2-40B4-BE49-F238E27FC236}">
              <a16:creationId xmlns:a16="http://schemas.microsoft.com/office/drawing/2014/main" id="{6015B28C-A155-4AD9-9BB5-782F0993D5C1}"/>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13" name="テキスト ボックス 212">
          <a:extLst>
            <a:ext uri="{FF2B5EF4-FFF2-40B4-BE49-F238E27FC236}">
              <a16:creationId xmlns:a16="http://schemas.microsoft.com/office/drawing/2014/main" id="{93A1BED6-16B0-4817-BC16-1DCB22912564}"/>
            </a:ext>
          </a:extLst>
        </xdr:cNvPr>
        <xdr:cNvSpPr txBox="1"/>
      </xdr:nvSpPr>
      <xdr:spPr>
        <a:xfrm>
          <a:off x="5209768" y="9550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4" name="直線コネクタ 213">
          <a:extLst>
            <a:ext uri="{FF2B5EF4-FFF2-40B4-BE49-F238E27FC236}">
              <a16:creationId xmlns:a16="http://schemas.microsoft.com/office/drawing/2014/main" id="{DEBA1921-921D-40F7-B3A2-B93F4BF00198}"/>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15" name="テキスト ボックス 214">
          <a:extLst>
            <a:ext uri="{FF2B5EF4-FFF2-40B4-BE49-F238E27FC236}">
              <a16:creationId xmlns:a16="http://schemas.microsoft.com/office/drawing/2014/main" id="{2C54F651-68DF-401F-936B-A12A42DC5F36}"/>
            </a:ext>
          </a:extLst>
        </xdr:cNvPr>
        <xdr:cNvSpPr txBox="1"/>
      </xdr:nvSpPr>
      <xdr:spPr>
        <a:xfrm>
          <a:off x="5168508" y="917703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6" name="直線コネクタ 215">
          <a:extLst>
            <a:ext uri="{FF2B5EF4-FFF2-40B4-BE49-F238E27FC236}">
              <a16:creationId xmlns:a16="http://schemas.microsoft.com/office/drawing/2014/main" id="{3771BBEA-A351-4682-AA71-10AD6B76B035}"/>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17" name="テキスト ボックス 216">
          <a:extLst>
            <a:ext uri="{FF2B5EF4-FFF2-40B4-BE49-F238E27FC236}">
              <a16:creationId xmlns:a16="http://schemas.microsoft.com/office/drawing/2014/main" id="{B399A9B4-B246-4EE3-AEE6-FB084DCB1B63}"/>
            </a:ext>
          </a:extLst>
        </xdr:cNvPr>
        <xdr:cNvSpPr txBox="1"/>
      </xdr:nvSpPr>
      <xdr:spPr>
        <a:xfrm>
          <a:off x="5168508" y="880365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8" name="【橋りょう・トンネル】&#10;一人当たり有形固定資産（償却資産）額グラフ枠">
          <a:extLst>
            <a:ext uri="{FF2B5EF4-FFF2-40B4-BE49-F238E27FC236}">
              <a16:creationId xmlns:a16="http://schemas.microsoft.com/office/drawing/2014/main" id="{71662C2E-4708-4850-A745-C8E7F8BB7F9E}"/>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76758</xdr:rowOff>
    </xdr:from>
    <xdr:to>
      <xdr:col>54</xdr:col>
      <xdr:colOff>189865</xdr:colOff>
      <xdr:row>64</xdr:row>
      <xdr:rowOff>75160</xdr:rowOff>
    </xdr:to>
    <xdr:cxnSp macro="">
      <xdr:nvCxnSpPr>
        <xdr:cNvPr id="219" name="直線コネクタ 218">
          <a:extLst>
            <a:ext uri="{FF2B5EF4-FFF2-40B4-BE49-F238E27FC236}">
              <a16:creationId xmlns:a16="http://schemas.microsoft.com/office/drawing/2014/main" id="{885F908C-96D3-49DD-9302-3F4D6B396289}"/>
            </a:ext>
          </a:extLst>
        </xdr:cNvPr>
        <xdr:cNvCxnSpPr/>
      </xdr:nvCxnSpPr>
      <xdr:spPr>
        <a:xfrm flipV="1">
          <a:off x="9219565" y="9464598"/>
          <a:ext cx="0" cy="1339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78987</xdr:rowOff>
    </xdr:from>
    <xdr:ext cx="469744" cy="259045"/>
    <xdr:sp macro="" textlink="">
      <xdr:nvSpPr>
        <xdr:cNvPr id="220" name="【橋りょう・トンネル】&#10;一人当たり有形固定資産（償却資産）額最小値テキスト">
          <a:extLst>
            <a:ext uri="{FF2B5EF4-FFF2-40B4-BE49-F238E27FC236}">
              <a16:creationId xmlns:a16="http://schemas.microsoft.com/office/drawing/2014/main" id="{1F02CEEA-27EF-458C-8B94-C07ECB1618C0}"/>
            </a:ext>
          </a:extLst>
        </xdr:cNvPr>
        <xdr:cNvSpPr txBox="1"/>
      </xdr:nvSpPr>
      <xdr:spPr>
        <a:xfrm>
          <a:off x="9258300" y="10807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75160</xdr:rowOff>
    </xdr:from>
    <xdr:to>
      <xdr:col>55</xdr:col>
      <xdr:colOff>88900</xdr:colOff>
      <xdr:row>64</xdr:row>
      <xdr:rowOff>75160</xdr:rowOff>
    </xdr:to>
    <xdr:cxnSp macro="">
      <xdr:nvCxnSpPr>
        <xdr:cNvPr id="221" name="直線コネクタ 220">
          <a:extLst>
            <a:ext uri="{FF2B5EF4-FFF2-40B4-BE49-F238E27FC236}">
              <a16:creationId xmlns:a16="http://schemas.microsoft.com/office/drawing/2014/main" id="{F6233447-0782-4F51-8C4B-44C3437C3B70}"/>
            </a:ext>
          </a:extLst>
        </xdr:cNvPr>
        <xdr:cNvCxnSpPr/>
      </xdr:nvCxnSpPr>
      <xdr:spPr>
        <a:xfrm>
          <a:off x="9154160" y="108041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23435</xdr:rowOff>
    </xdr:from>
    <xdr:ext cx="754822" cy="259045"/>
    <xdr:sp macro="" textlink="">
      <xdr:nvSpPr>
        <xdr:cNvPr id="222" name="【橋りょう・トンネル】&#10;一人当たり有形固定資産（償却資産）額最大値テキスト">
          <a:extLst>
            <a:ext uri="{FF2B5EF4-FFF2-40B4-BE49-F238E27FC236}">
              <a16:creationId xmlns:a16="http://schemas.microsoft.com/office/drawing/2014/main" id="{952A9D86-D600-476B-A924-520E007380D8}"/>
            </a:ext>
          </a:extLst>
        </xdr:cNvPr>
        <xdr:cNvSpPr txBox="1"/>
      </xdr:nvSpPr>
      <xdr:spPr>
        <a:xfrm>
          <a:off x="9258300" y="9243635"/>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76758</xdr:rowOff>
    </xdr:from>
    <xdr:to>
      <xdr:col>55</xdr:col>
      <xdr:colOff>88900</xdr:colOff>
      <xdr:row>56</xdr:row>
      <xdr:rowOff>76758</xdr:rowOff>
    </xdr:to>
    <xdr:cxnSp macro="">
      <xdr:nvCxnSpPr>
        <xdr:cNvPr id="223" name="直線コネクタ 222">
          <a:extLst>
            <a:ext uri="{FF2B5EF4-FFF2-40B4-BE49-F238E27FC236}">
              <a16:creationId xmlns:a16="http://schemas.microsoft.com/office/drawing/2014/main" id="{A0074B65-F874-4870-8917-86B4320945F8}"/>
            </a:ext>
          </a:extLst>
        </xdr:cNvPr>
        <xdr:cNvCxnSpPr/>
      </xdr:nvCxnSpPr>
      <xdr:spPr>
        <a:xfrm>
          <a:off x="9154160" y="94645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133331</xdr:rowOff>
    </xdr:from>
    <xdr:ext cx="690189" cy="259045"/>
    <xdr:sp macro="" textlink="">
      <xdr:nvSpPr>
        <xdr:cNvPr id="224" name="【橋りょう・トンネル】&#10;一人当たり有形固定資産（償却資産）額平均値テキスト">
          <a:extLst>
            <a:ext uri="{FF2B5EF4-FFF2-40B4-BE49-F238E27FC236}">
              <a16:creationId xmlns:a16="http://schemas.microsoft.com/office/drawing/2014/main" id="{68094D9B-372D-4149-8C7B-A3AC31B5E362}"/>
            </a:ext>
          </a:extLst>
        </xdr:cNvPr>
        <xdr:cNvSpPr txBox="1"/>
      </xdr:nvSpPr>
      <xdr:spPr>
        <a:xfrm>
          <a:off x="9258300" y="10527011"/>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154904</xdr:rowOff>
    </xdr:from>
    <xdr:to>
      <xdr:col>55</xdr:col>
      <xdr:colOff>50800</xdr:colOff>
      <xdr:row>63</xdr:row>
      <xdr:rowOff>85054</xdr:rowOff>
    </xdr:to>
    <xdr:sp macro="" textlink="">
      <xdr:nvSpPr>
        <xdr:cNvPr id="225" name="フローチャート: 判断 224">
          <a:extLst>
            <a:ext uri="{FF2B5EF4-FFF2-40B4-BE49-F238E27FC236}">
              <a16:creationId xmlns:a16="http://schemas.microsoft.com/office/drawing/2014/main" id="{DB03BB87-07E2-414E-B82C-116BBFA54B64}"/>
            </a:ext>
          </a:extLst>
        </xdr:cNvPr>
        <xdr:cNvSpPr/>
      </xdr:nvSpPr>
      <xdr:spPr>
        <a:xfrm>
          <a:off x="9192260" y="105485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154923</xdr:rowOff>
    </xdr:from>
    <xdr:to>
      <xdr:col>50</xdr:col>
      <xdr:colOff>165100</xdr:colOff>
      <xdr:row>63</xdr:row>
      <xdr:rowOff>85073</xdr:rowOff>
    </xdr:to>
    <xdr:sp macro="" textlink="">
      <xdr:nvSpPr>
        <xdr:cNvPr id="226" name="フローチャート: 判断 225">
          <a:extLst>
            <a:ext uri="{FF2B5EF4-FFF2-40B4-BE49-F238E27FC236}">
              <a16:creationId xmlns:a16="http://schemas.microsoft.com/office/drawing/2014/main" id="{2A060EFD-65CA-4CFC-96E6-4628E745EEBD}"/>
            </a:ext>
          </a:extLst>
        </xdr:cNvPr>
        <xdr:cNvSpPr/>
      </xdr:nvSpPr>
      <xdr:spPr>
        <a:xfrm>
          <a:off x="8445500" y="105486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46446</xdr:rowOff>
    </xdr:from>
    <xdr:to>
      <xdr:col>46</xdr:col>
      <xdr:colOff>38100</xdr:colOff>
      <xdr:row>63</xdr:row>
      <xdr:rowOff>148046</xdr:rowOff>
    </xdr:to>
    <xdr:sp macro="" textlink="">
      <xdr:nvSpPr>
        <xdr:cNvPr id="227" name="フローチャート: 判断 226">
          <a:extLst>
            <a:ext uri="{FF2B5EF4-FFF2-40B4-BE49-F238E27FC236}">
              <a16:creationId xmlns:a16="http://schemas.microsoft.com/office/drawing/2014/main" id="{F5258817-0733-4BF6-B0B4-5D6AA12C68DB}"/>
            </a:ext>
          </a:extLst>
        </xdr:cNvPr>
        <xdr:cNvSpPr/>
      </xdr:nvSpPr>
      <xdr:spPr>
        <a:xfrm>
          <a:off x="7670800" y="1060776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161131</xdr:rowOff>
    </xdr:from>
    <xdr:to>
      <xdr:col>41</xdr:col>
      <xdr:colOff>101600</xdr:colOff>
      <xdr:row>63</xdr:row>
      <xdr:rowOff>91281</xdr:rowOff>
    </xdr:to>
    <xdr:sp macro="" textlink="">
      <xdr:nvSpPr>
        <xdr:cNvPr id="228" name="フローチャート: 判断 227">
          <a:extLst>
            <a:ext uri="{FF2B5EF4-FFF2-40B4-BE49-F238E27FC236}">
              <a16:creationId xmlns:a16="http://schemas.microsoft.com/office/drawing/2014/main" id="{A78E2A20-0BC3-4EDA-8E9C-BE80D0DF7184}"/>
            </a:ext>
          </a:extLst>
        </xdr:cNvPr>
        <xdr:cNvSpPr/>
      </xdr:nvSpPr>
      <xdr:spPr>
        <a:xfrm>
          <a:off x="6873240" y="105548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89258</xdr:rowOff>
    </xdr:from>
    <xdr:to>
      <xdr:col>36</xdr:col>
      <xdr:colOff>165100</xdr:colOff>
      <xdr:row>64</xdr:row>
      <xdr:rowOff>19408</xdr:rowOff>
    </xdr:to>
    <xdr:sp macro="" textlink="">
      <xdr:nvSpPr>
        <xdr:cNvPr id="229" name="フローチャート: 判断 228">
          <a:extLst>
            <a:ext uri="{FF2B5EF4-FFF2-40B4-BE49-F238E27FC236}">
              <a16:creationId xmlns:a16="http://schemas.microsoft.com/office/drawing/2014/main" id="{DC345A56-DF9B-43E1-94A7-7CAC5D885C54}"/>
            </a:ext>
          </a:extLst>
        </xdr:cNvPr>
        <xdr:cNvSpPr/>
      </xdr:nvSpPr>
      <xdr:spPr>
        <a:xfrm>
          <a:off x="6098540" y="106505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id="{97D8B8AE-C091-4837-93DD-D862B0AC59E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1" name="テキスト ボックス 230">
          <a:extLst>
            <a:ext uri="{FF2B5EF4-FFF2-40B4-BE49-F238E27FC236}">
              <a16:creationId xmlns:a16="http://schemas.microsoft.com/office/drawing/2014/main" id="{D48340A1-628B-47B5-9DA2-AA4549A719CF}"/>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2" name="テキスト ボックス 231">
          <a:extLst>
            <a:ext uri="{FF2B5EF4-FFF2-40B4-BE49-F238E27FC236}">
              <a16:creationId xmlns:a16="http://schemas.microsoft.com/office/drawing/2014/main" id="{3EDFF35B-2C9B-443C-A3E8-376AB45DC7BE}"/>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3" name="テキスト ボックス 232">
          <a:extLst>
            <a:ext uri="{FF2B5EF4-FFF2-40B4-BE49-F238E27FC236}">
              <a16:creationId xmlns:a16="http://schemas.microsoft.com/office/drawing/2014/main" id="{BC44F826-7A99-4ACD-BDFB-F66E873791DB}"/>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4" name="テキスト ボックス 233">
          <a:extLst>
            <a:ext uri="{FF2B5EF4-FFF2-40B4-BE49-F238E27FC236}">
              <a16:creationId xmlns:a16="http://schemas.microsoft.com/office/drawing/2014/main" id="{A2185A59-D96D-42EF-95DF-4C0B1FDF8555}"/>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166647</xdr:rowOff>
    </xdr:from>
    <xdr:to>
      <xdr:col>55</xdr:col>
      <xdr:colOff>50800</xdr:colOff>
      <xdr:row>61</xdr:row>
      <xdr:rowOff>96797</xdr:rowOff>
    </xdr:to>
    <xdr:sp macro="" textlink="">
      <xdr:nvSpPr>
        <xdr:cNvPr id="235" name="楕円 234">
          <a:extLst>
            <a:ext uri="{FF2B5EF4-FFF2-40B4-BE49-F238E27FC236}">
              <a16:creationId xmlns:a16="http://schemas.microsoft.com/office/drawing/2014/main" id="{9834BEB3-2CE0-42D3-AA66-6FD391F2D549}"/>
            </a:ext>
          </a:extLst>
        </xdr:cNvPr>
        <xdr:cNvSpPr/>
      </xdr:nvSpPr>
      <xdr:spPr>
        <a:xfrm>
          <a:off x="9192260" y="102250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18074</xdr:rowOff>
    </xdr:from>
    <xdr:ext cx="690189" cy="259045"/>
    <xdr:sp macro="" textlink="">
      <xdr:nvSpPr>
        <xdr:cNvPr id="236" name="【橋りょう・トンネル】&#10;一人当たり有形固定資産（償却資産）額該当値テキスト">
          <a:extLst>
            <a:ext uri="{FF2B5EF4-FFF2-40B4-BE49-F238E27FC236}">
              <a16:creationId xmlns:a16="http://schemas.microsoft.com/office/drawing/2014/main" id="{A334B27D-3574-4C25-AB6A-22ACC764B212}"/>
            </a:ext>
          </a:extLst>
        </xdr:cNvPr>
        <xdr:cNvSpPr txBox="1"/>
      </xdr:nvSpPr>
      <xdr:spPr>
        <a:xfrm>
          <a:off x="9258300" y="100764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4,287,819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15439</xdr:rowOff>
    </xdr:from>
    <xdr:to>
      <xdr:col>50</xdr:col>
      <xdr:colOff>165100</xdr:colOff>
      <xdr:row>61</xdr:row>
      <xdr:rowOff>117039</xdr:rowOff>
    </xdr:to>
    <xdr:sp macro="" textlink="">
      <xdr:nvSpPr>
        <xdr:cNvPr id="237" name="楕円 236">
          <a:extLst>
            <a:ext uri="{FF2B5EF4-FFF2-40B4-BE49-F238E27FC236}">
              <a16:creationId xmlns:a16="http://schemas.microsoft.com/office/drawing/2014/main" id="{2FA181A7-5C3D-43E9-8137-E61D3D7744FA}"/>
            </a:ext>
          </a:extLst>
        </xdr:cNvPr>
        <xdr:cNvSpPr/>
      </xdr:nvSpPr>
      <xdr:spPr>
        <a:xfrm>
          <a:off x="8445500" y="10241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45997</xdr:rowOff>
    </xdr:from>
    <xdr:to>
      <xdr:col>55</xdr:col>
      <xdr:colOff>0</xdr:colOff>
      <xdr:row>61</xdr:row>
      <xdr:rowOff>66239</xdr:rowOff>
    </xdr:to>
    <xdr:cxnSp macro="">
      <xdr:nvCxnSpPr>
        <xdr:cNvPr id="238" name="直線コネクタ 237">
          <a:extLst>
            <a:ext uri="{FF2B5EF4-FFF2-40B4-BE49-F238E27FC236}">
              <a16:creationId xmlns:a16="http://schemas.microsoft.com/office/drawing/2014/main" id="{68B5557E-60B2-41CC-8EEF-E75406D6CB71}"/>
            </a:ext>
          </a:extLst>
        </xdr:cNvPr>
        <xdr:cNvCxnSpPr/>
      </xdr:nvCxnSpPr>
      <xdr:spPr>
        <a:xfrm flipV="1">
          <a:off x="8496300" y="10272037"/>
          <a:ext cx="723900" cy="20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26292</xdr:rowOff>
    </xdr:from>
    <xdr:to>
      <xdr:col>46</xdr:col>
      <xdr:colOff>38100</xdr:colOff>
      <xdr:row>61</xdr:row>
      <xdr:rowOff>127892</xdr:rowOff>
    </xdr:to>
    <xdr:sp macro="" textlink="">
      <xdr:nvSpPr>
        <xdr:cNvPr id="239" name="楕円 238">
          <a:extLst>
            <a:ext uri="{FF2B5EF4-FFF2-40B4-BE49-F238E27FC236}">
              <a16:creationId xmlns:a16="http://schemas.microsoft.com/office/drawing/2014/main" id="{F0988484-53BA-458F-82AB-5A8FEE295131}"/>
            </a:ext>
          </a:extLst>
        </xdr:cNvPr>
        <xdr:cNvSpPr/>
      </xdr:nvSpPr>
      <xdr:spPr>
        <a:xfrm>
          <a:off x="7670800" y="1025233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66239</xdr:rowOff>
    </xdr:from>
    <xdr:to>
      <xdr:col>50</xdr:col>
      <xdr:colOff>114300</xdr:colOff>
      <xdr:row>61</xdr:row>
      <xdr:rowOff>77092</xdr:rowOff>
    </xdr:to>
    <xdr:cxnSp macro="">
      <xdr:nvCxnSpPr>
        <xdr:cNvPr id="240" name="直線コネクタ 239">
          <a:extLst>
            <a:ext uri="{FF2B5EF4-FFF2-40B4-BE49-F238E27FC236}">
              <a16:creationId xmlns:a16="http://schemas.microsoft.com/office/drawing/2014/main" id="{DDF51757-519D-4406-B3F6-B88AF77D5D5B}"/>
            </a:ext>
          </a:extLst>
        </xdr:cNvPr>
        <xdr:cNvCxnSpPr/>
      </xdr:nvCxnSpPr>
      <xdr:spPr>
        <a:xfrm flipV="1">
          <a:off x="7713980" y="10292279"/>
          <a:ext cx="782320" cy="10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35471</xdr:rowOff>
    </xdr:from>
    <xdr:to>
      <xdr:col>41</xdr:col>
      <xdr:colOff>101600</xdr:colOff>
      <xdr:row>61</xdr:row>
      <xdr:rowOff>137071</xdr:rowOff>
    </xdr:to>
    <xdr:sp macro="" textlink="">
      <xdr:nvSpPr>
        <xdr:cNvPr id="241" name="楕円 240">
          <a:extLst>
            <a:ext uri="{FF2B5EF4-FFF2-40B4-BE49-F238E27FC236}">
              <a16:creationId xmlns:a16="http://schemas.microsoft.com/office/drawing/2014/main" id="{54D6A5D0-10C1-4380-AE8E-CFBE2CC121C5}"/>
            </a:ext>
          </a:extLst>
        </xdr:cNvPr>
        <xdr:cNvSpPr/>
      </xdr:nvSpPr>
      <xdr:spPr>
        <a:xfrm>
          <a:off x="6873240" y="1026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77092</xdr:rowOff>
    </xdr:from>
    <xdr:to>
      <xdr:col>45</xdr:col>
      <xdr:colOff>177800</xdr:colOff>
      <xdr:row>61</xdr:row>
      <xdr:rowOff>86271</xdr:rowOff>
    </xdr:to>
    <xdr:cxnSp macro="">
      <xdr:nvCxnSpPr>
        <xdr:cNvPr id="242" name="直線コネクタ 241">
          <a:extLst>
            <a:ext uri="{FF2B5EF4-FFF2-40B4-BE49-F238E27FC236}">
              <a16:creationId xmlns:a16="http://schemas.microsoft.com/office/drawing/2014/main" id="{A9395AC2-091B-46A2-886D-DBBA3E4812DC}"/>
            </a:ext>
          </a:extLst>
        </xdr:cNvPr>
        <xdr:cNvCxnSpPr/>
      </xdr:nvCxnSpPr>
      <xdr:spPr>
        <a:xfrm flipV="1">
          <a:off x="6924040" y="10303132"/>
          <a:ext cx="789940" cy="9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63</xdr:row>
      <xdr:rowOff>76200</xdr:rowOff>
    </xdr:from>
    <xdr:ext cx="690189" cy="259045"/>
    <xdr:sp macro="" textlink="">
      <xdr:nvSpPr>
        <xdr:cNvPr id="243" name="n_1aveValue【橋りょう・トンネル】&#10;一人当たり有形固定資産（償却資産）額">
          <a:extLst>
            <a:ext uri="{FF2B5EF4-FFF2-40B4-BE49-F238E27FC236}">
              <a16:creationId xmlns:a16="http://schemas.microsoft.com/office/drawing/2014/main" id="{2AC3E8B9-55E4-4C7E-83EF-07A2A0B64786}"/>
            </a:ext>
          </a:extLst>
        </xdr:cNvPr>
        <xdr:cNvSpPr txBox="1"/>
      </xdr:nvSpPr>
      <xdr:spPr>
        <a:xfrm>
          <a:off x="8184225" y="106375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63</xdr:row>
      <xdr:rowOff>139173</xdr:rowOff>
    </xdr:from>
    <xdr:ext cx="690189" cy="259045"/>
    <xdr:sp macro="" textlink="">
      <xdr:nvSpPr>
        <xdr:cNvPr id="244" name="n_2aveValue【橋りょう・トンネル】&#10;一人当たり有形固定資産（償却資産）額">
          <a:extLst>
            <a:ext uri="{FF2B5EF4-FFF2-40B4-BE49-F238E27FC236}">
              <a16:creationId xmlns:a16="http://schemas.microsoft.com/office/drawing/2014/main" id="{A3BE6924-FBE2-43AA-A0A3-1941F6595BF7}"/>
            </a:ext>
          </a:extLst>
        </xdr:cNvPr>
        <xdr:cNvSpPr txBox="1"/>
      </xdr:nvSpPr>
      <xdr:spPr>
        <a:xfrm>
          <a:off x="7399365" y="1070049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63</xdr:row>
      <xdr:rowOff>82408</xdr:rowOff>
    </xdr:from>
    <xdr:ext cx="690189" cy="259045"/>
    <xdr:sp macro="" textlink="">
      <xdr:nvSpPr>
        <xdr:cNvPr id="245" name="n_3aveValue【橋りょう・トンネル】&#10;一人当たり有形固定資産（償却資産）額">
          <a:extLst>
            <a:ext uri="{FF2B5EF4-FFF2-40B4-BE49-F238E27FC236}">
              <a16:creationId xmlns:a16="http://schemas.microsoft.com/office/drawing/2014/main" id="{B06EE077-26F8-4FD5-93C0-DAC738D9612E}"/>
            </a:ext>
          </a:extLst>
        </xdr:cNvPr>
        <xdr:cNvSpPr txBox="1"/>
      </xdr:nvSpPr>
      <xdr:spPr>
        <a:xfrm>
          <a:off x="6624665" y="1064372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35935</xdr:rowOff>
    </xdr:from>
    <xdr:ext cx="599010" cy="259045"/>
    <xdr:sp macro="" textlink="">
      <xdr:nvSpPr>
        <xdr:cNvPr id="246" name="n_4aveValue【橋りょう・トンネル】&#10;一人当たり有形固定資産（償却資産）額">
          <a:extLst>
            <a:ext uri="{FF2B5EF4-FFF2-40B4-BE49-F238E27FC236}">
              <a16:creationId xmlns:a16="http://schemas.microsoft.com/office/drawing/2014/main" id="{6FC037B5-0929-472C-8652-AB4582DA41F2}"/>
            </a:ext>
          </a:extLst>
        </xdr:cNvPr>
        <xdr:cNvSpPr txBox="1"/>
      </xdr:nvSpPr>
      <xdr:spPr>
        <a:xfrm>
          <a:off x="5872695" y="10429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59</xdr:row>
      <xdr:rowOff>133566</xdr:rowOff>
    </xdr:from>
    <xdr:ext cx="690189" cy="259045"/>
    <xdr:sp macro="" textlink="">
      <xdr:nvSpPr>
        <xdr:cNvPr id="247" name="n_1mainValue【橋りょう・トンネル】&#10;一人当たり有形固定資産（償却資産）額">
          <a:extLst>
            <a:ext uri="{FF2B5EF4-FFF2-40B4-BE49-F238E27FC236}">
              <a16:creationId xmlns:a16="http://schemas.microsoft.com/office/drawing/2014/main" id="{8E2B2613-F337-4DB8-8196-73DCDA39FCF3}"/>
            </a:ext>
          </a:extLst>
        </xdr:cNvPr>
        <xdr:cNvSpPr txBox="1"/>
      </xdr:nvSpPr>
      <xdr:spPr>
        <a:xfrm>
          <a:off x="8184225" y="100243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59</xdr:row>
      <xdr:rowOff>144419</xdr:rowOff>
    </xdr:from>
    <xdr:ext cx="690189" cy="259045"/>
    <xdr:sp macro="" textlink="">
      <xdr:nvSpPr>
        <xdr:cNvPr id="248" name="n_2mainValue【橋りょう・トンネル】&#10;一人当たり有形固定資産（償却資産）額">
          <a:extLst>
            <a:ext uri="{FF2B5EF4-FFF2-40B4-BE49-F238E27FC236}">
              <a16:creationId xmlns:a16="http://schemas.microsoft.com/office/drawing/2014/main" id="{E5593713-280B-440A-88DD-350DDD26AFCE}"/>
            </a:ext>
          </a:extLst>
        </xdr:cNvPr>
        <xdr:cNvSpPr txBox="1"/>
      </xdr:nvSpPr>
      <xdr:spPr>
        <a:xfrm>
          <a:off x="7399365" y="100351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4,042,976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59</xdr:row>
      <xdr:rowOff>153598</xdr:rowOff>
    </xdr:from>
    <xdr:ext cx="690189" cy="259045"/>
    <xdr:sp macro="" textlink="">
      <xdr:nvSpPr>
        <xdr:cNvPr id="249" name="n_3mainValue【橋りょう・トンネル】&#10;一人当たり有形固定資産（償却資産）額">
          <a:extLst>
            <a:ext uri="{FF2B5EF4-FFF2-40B4-BE49-F238E27FC236}">
              <a16:creationId xmlns:a16="http://schemas.microsoft.com/office/drawing/2014/main" id="{2ACC345C-9DA9-4FA9-B80F-9EA3E1176993}"/>
            </a:ext>
          </a:extLst>
        </xdr:cNvPr>
        <xdr:cNvSpPr txBox="1"/>
      </xdr:nvSpPr>
      <xdr:spPr>
        <a:xfrm>
          <a:off x="6624665" y="100443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3,970,704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0" name="正方形/長方形 249">
          <a:extLst>
            <a:ext uri="{FF2B5EF4-FFF2-40B4-BE49-F238E27FC236}">
              <a16:creationId xmlns:a16="http://schemas.microsoft.com/office/drawing/2014/main" id="{CA22B66E-D202-41E5-AB76-78E9A4FB10F1}"/>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1" name="正方形/長方形 250">
          <a:extLst>
            <a:ext uri="{FF2B5EF4-FFF2-40B4-BE49-F238E27FC236}">
              <a16:creationId xmlns:a16="http://schemas.microsoft.com/office/drawing/2014/main" id="{0C61E4F2-2760-4026-8E6D-B90B29FFD1EF}"/>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2" name="正方形/長方形 251">
          <a:extLst>
            <a:ext uri="{FF2B5EF4-FFF2-40B4-BE49-F238E27FC236}">
              <a16:creationId xmlns:a16="http://schemas.microsoft.com/office/drawing/2014/main" id="{9310F196-BD85-47B4-89D9-B2810692B1FB}"/>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3" name="正方形/長方形 252">
          <a:extLst>
            <a:ext uri="{FF2B5EF4-FFF2-40B4-BE49-F238E27FC236}">
              <a16:creationId xmlns:a16="http://schemas.microsoft.com/office/drawing/2014/main" id="{9E0FF781-E6FC-485E-BF10-5BED2DEDD0DE}"/>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4" name="正方形/長方形 253">
          <a:extLst>
            <a:ext uri="{FF2B5EF4-FFF2-40B4-BE49-F238E27FC236}">
              <a16:creationId xmlns:a16="http://schemas.microsoft.com/office/drawing/2014/main" id="{926F1010-179C-4C63-AFED-FA47841A13E3}"/>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5" name="正方形/長方形 254">
          <a:extLst>
            <a:ext uri="{FF2B5EF4-FFF2-40B4-BE49-F238E27FC236}">
              <a16:creationId xmlns:a16="http://schemas.microsoft.com/office/drawing/2014/main" id="{C4C3839D-EC9C-48DB-B27D-A931312572CC}"/>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6" name="正方形/長方形 255">
          <a:extLst>
            <a:ext uri="{FF2B5EF4-FFF2-40B4-BE49-F238E27FC236}">
              <a16:creationId xmlns:a16="http://schemas.microsoft.com/office/drawing/2014/main" id="{21F71730-D953-4146-870E-347E9556D4E7}"/>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7" name="正方形/長方形 256">
          <a:extLst>
            <a:ext uri="{FF2B5EF4-FFF2-40B4-BE49-F238E27FC236}">
              <a16:creationId xmlns:a16="http://schemas.microsoft.com/office/drawing/2014/main" id="{196750F6-0C06-48BC-8898-CBF179006617}"/>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8" name="テキスト ボックス 257">
          <a:extLst>
            <a:ext uri="{FF2B5EF4-FFF2-40B4-BE49-F238E27FC236}">
              <a16:creationId xmlns:a16="http://schemas.microsoft.com/office/drawing/2014/main" id="{5EE6F147-A0C4-4180-BC5A-192EC13FDDCA}"/>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9" name="直線コネクタ 258">
          <a:extLst>
            <a:ext uri="{FF2B5EF4-FFF2-40B4-BE49-F238E27FC236}">
              <a16:creationId xmlns:a16="http://schemas.microsoft.com/office/drawing/2014/main" id="{7B4EBF07-80B8-4A9B-9909-2CAECF47522F}"/>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0" name="テキスト ボックス 259">
          <a:extLst>
            <a:ext uri="{FF2B5EF4-FFF2-40B4-BE49-F238E27FC236}">
              <a16:creationId xmlns:a16="http://schemas.microsoft.com/office/drawing/2014/main" id="{6407FAF8-C8A4-406B-9E52-22BE663B4EF2}"/>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1" name="直線コネクタ 260">
          <a:extLst>
            <a:ext uri="{FF2B5EF4-FFF2-40B4-BE49-F238E27FC236}">
              <a16:creationId xmlns:a16="http://schemas.microsoft.com/office/drawing/2014/main" id="{F0DB92F6-C23B-4B78-B507-F4CAAAA742D5}"/>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2" name="テキスト ボックス 261">
          <a:extLst>
            <a:ext uri="{FF2B5EF4-FFF2-40B4-BE49-F238E27FC236}">
              <a16:creationId xmlns:a16="http://schemas.microsoft.com/office/drawing/2014/main" id="{0E4CCE1F-B24F-46EB-AF2D-8922318FCAAF}"/>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3" name="直線コネクタ 262">
          <a:extLst>
            <a:ext uri="{FF2B5EF4-FFF2-40B4-BE49-F238E27FC236}">
              <a16:creationId xmlns:a16="http://schemas.microsoft.com/office/drawing/2014/main" id="{36A5ECD4-6383-46DD-8A70-8A84AC277C00}"/>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4" name="テキスト ボックス 263">
          <a:extLst>
            <a:ext uri="{FF2B5EF4-FFF2-40B4-BE49-F238E27FC236}">
              <a16:creationId xmlns:a16="http://schemas.microsoft.com/office/drawing/2014/main" id="{6FD02D2D-CBDA-4C33-ABAD-DB94340211CB}"/>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5" name="直線コネクタ 264">
          <a:extLst>
            <a:ext uri="{FF2B5EF4-FFF2-40B4-BE49-F238E27FC236}">
              <a16:creationId xmlns:a16="http://schemas.microsoft.com/office/drawing/2014/main" id="{4248FA95-4849-4795-A480-5C2B16EB8010}"/>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6" name="テキスト ボックス 265">
          <a:extLst>
            <a:ext uri="{FF2B5EF4-FFF2-40B4-BE49-F238E27FC236}">
              <a16:creationId xmlns:a16="http://schemas.microsoft.com/office/drawing/2014/main" id="{606388E6-1AEA-4B42-B622-D7F9E0424E99}"/>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7" name="直線コネクタ 266">
          <a:extLst>
            <a:ext uri="{FF2B5EF4-FFF2-40B4-BE49-F238E27FC236}">
              <a16:creationId xmlns:a16="http://schemas.microsoft.com/office/drawing/2014/main" id="{F073C1B6-90E8-4C66-8E73-3774231F7EF5}"/>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8" name="テキスト ボックス 267">
          <a:extLst>
            <a:ext uri="{FF2B5EF4-FFF2-40B4-BE49-F238E27FC236}">
              <a16:creationId xmlns:a16="http://schemas.microsoft.com/office/drawing/2014/main" id="{39C7914B-A582-4C56-BB6D-0A8FBC575FDA}"/>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9" name="直線コネクタ 268">
          <a:extLst>
            <a:ext uri="{FF2B5EF4-FFF2-40B4-BE49-F238E27FC236}">
              <a16:creationId xmlns:a16="http://schemas.microsoft.com/office/drawing/2014/main" id="{4805A863-8239-4E5C-9DBB-45E45FE27D3D}"/>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0" name="テキスト ボックス 269">
          <a:extLst>
            <a:ext uri="{FF2B5EF4-FFF2-40B4-BE49-F238E27FC236}">
              <a16:creationId xmlns:a16="http://schemas.microsoft.com/office/drawing/2014/main" id="{94E670E8-92E4-42D4-A40B-381F7C0242FF}"/>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1" name="直線コネクタ 270">
          <a:extLst>
            <a:ext uri="{FF2B5EF4-FFF2-40B4-BE49-F238E27FC236}">
              <a16:creationId xmlns:a16="http://schemas.microsoft.com/office/drawing/2014/main" id="{F70F48BE-F1CF-4D0A-BC69-DC53A2239BD2}"/>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2" name="テキスト ボックス 271">
          <a:extLst>
            <a:ext uri="{FF2B5EF4-FFF2-40B4-BE49-F238E27FC236}">
              <a16:creationId xmlns:a16="http://schemas.microsoft.com/office/drawing/2014/main" id="{0831996A-D5CE-435D-A179-B6B407E0A464}"/>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3" name="【公営住宅】&#10;有形固定資産減価償却率グラフ枠">
          <a:extLst>
            <a:ext uri="{FF2B5EF4-FFF2-40B4-BE49-F238E27FC236}">
              <a16:creationId xmlns:a16="http://schemas.microsoft.com/office/drawing/2014/main" id="{163230F7-802F-4F9F-8A80-8117D20972A1}"/>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144780</xdr:rowOff>
    </xdr:from>
    <xdr:to>
      <xdr:col>24</xdr:col>
      <xdr:colOff>62865</xdr:colOff>
      <xdr:row>86</xdr:row>
      <xdr:rowOff>114300</xdr:rowOff>
    </xdr:to>
    <xdr:cxnSp macro="">
      <xdr:nvCxnSpPr>
        <xdr:cNvPr id="274" name="直線コネクタ 273">
          <a:extLst>
            <a:ext uri="{FF2B5EF4-FFF2-40B4-BE49-F238E27FC236}">
              <a16:creationId xmlns:a16="http://schemas.microsoft.com/office/drawing/2014/main" id="{9AC231AB-81F4-4254-A91D-3E10B8F392A6}"/>
            </a:ext>
          </a:extLst>
        </xdr:cNvPr>
        <xdr:cNvCxnSpPr/>
      </xdr:nvCxnSpPr>
      <xdr:spPr>
        <a:xfrm flipV="1">
          <a:off x="4086225" y="1305306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75" name="【公営住宅】&#10;有形固定資産減価償却率最小値テキスト">
          <a:extLst>
            <a:ext uri="{FF2B5EF4-FFF2-40B4-BE49-F238E27FC236}">
              <a16:creationId xmlns:a16="http://schemas.microsoft.com/office/drawing/2014/main" id="{90AFF169-EED8-40D7-9C82-964137AE8BA6}"/>
            </a:ext>
          </a:extLst>
        </xdr:cNvPr>
        <xdr:cNvSpPr txBox="1"/>
      </xdr:nvSpPr>
      <xdr:spPr>
        <a:xfrm>
          <a:off x="412496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76" name="直線コネクタ 275">
          <a:extLst>
            <a:ext uri="{FF2B5EF4-FFF2-40B4-BE49-F238E27FC236}">
              <a16:creationId xmlns:a16="http://schemas.microsoft.com/office/drawing/2014/main" id="{EEF0FD9E-5ED8-43D4-9039-D5FB562CA1B4}"/>
            </a:ext>
          </a:extLst>
        </xdr:cNvPr>
        <xdr:cNvCxnSpPr/>
      </xdr:nvCxnSpPr>
      <xdr:spPr>
        <a:xfrm>
          <a:off x="402082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91457</xdr:rowOff>
    </xdr:from>
    <xdr:ext cx="405111" cy="259045"/>
    <xdr:sp macro="" textlink="">
      <xdr:nvSpPr>
        <xdr:cNvPr id="277" name="【公営住宅】&#10;有形固定資産減価償却率最大値テキスト">
          <a:extLst>
            <a:ext uri="{FF2B5EF4-FFF2-40B4-BE49-F238E27FC236}">
              <a16:creationId xmlns:a16="http://schemas.microsoft.com/office/drawing/2014/main" id="{2D6CD940-EEF0-4961-BE22-41CC41BE6E35}"/>
            </a:ext>
          </a:extLst>
        </xdr:cNvPr>
        <xdr:cNvSpPr txBox="1"/>
      </xdr:nvSpPr>
      <xdr:spPr>
        <a:xfrm>
          <a:off x="4124960" y="12832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144780</xdr:rowOff>
    </xdr:from>
    <xdr:to>
      <xdr:col>24</xdr:col>
      <xdr:colOff>152400</xdr:colOff>
      <xdr:row>77</xdr:row>
      <xdr:rowOff>144780</xdr:rowOff>
    </xdr:to>
    <xdr:cxnSp macro="">
      <xdr:nvCxnSpPr>
        <xdr:cNvPr id="278" name="直線コネクタ 277">
          <a:extLst>
            <a:ext uri="{FF2B5EF4-FFF2-40B4-BE49-F238E27FC236}">
              <a16:creationId xmlns:a16="http://schemas.microsoft.com/office/drawing/2014/main" id="{9015CAE3-14CD-4826-B367-130BCDBE6136}"/>
            </a:ext>
          </a:extLst>
        </xdr:cNvPr>
        <xdr:cNvCxnSpPr/>
      </xdr:nvCxnSpPr>
      <xdr:spPr>
        <a:xfrm>
          <a:off x="4020820" y="13053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44466</xdr:rowOff>
    </xdr:from>
    <xdr:ext cx="405111" cy="259045"/>
    <xdr:sp macro="" textlink="">
      <xdr:nvSpPr>
        <xdr:cNvPr id="279" name="【公営住宅】&#10;有形固定資産減価償却率平均値テキスト">
          <a:extLst>
            <a:ext uri="{FF2B5EF4-FFF2-40B4-BE49-F238E27FC236}">
              <a16:creationId xmlns:a16="http://schemas.microsoft.com/office/drawing/2014/main" id="{0B2BB4F1-3D11-41F8-8849-373D8FDE8BD7}"/>
            </a:ext>
          </a:extLst>
        </xdr:cNvPr>
        <xdr:cNvSpPr txBox="1"/>
      </xdr:nvSpPr>
      <xdr:spPr>
        <a:xfrm>
          <a:off x="4124960" y="136233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21589</xdr:rowOff>
    </xdr:from>
    <xdr:to>
      <xdr:col>24</xdr:col>
      <xdr:colOff>114300</xdr:colOff>
      <xdr:row>82</xdr:row>
      <xdr:rowOff>123189</xdr:rowOff>
    </xdr:to>
    <xdr:sp macro="" textlink="">
      <xdr:nvSpPr>
        <xdr:cNvPr id="280" name="フローチャート: 判断 279">
          <a:extLst>
            <a:ext uri="{FF2B5EF4-FFF2-40B4-BE49-F238E27FC236}">
              <a16:creationId xmlns:a16="http://schemas.microsoft.com/office/drawing/2014/main" id="{4F5A9B6F-8C29-4022-B12C-7E6A1A6279B7}"/>
            </a:ext>
          </a:extLst>
        </xdr:cNvPr>
        <xdr:cNvSpPr/>
      </xdr:nvSpPr>
      <xdr:spPr>
        <a:xfrm>
          <a:off x="4036060" y="13768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76836</xdr:rowOff>
    </xdr:from>
    <xdr:to>
      <xdr:col>20</xdr:col>
      <xdr:colOff>38100</xdr:colOff>
      <xdr:row>83</xdr:row>
      <xdr:rowOff>6986</xdr:rowOff>
    </xdr:to>
    <xdr:sp macro="" textlink="">
      <xdr:nvSpPr>
        <xdr:cNvPr id="281" name="フローチャート: 判断 280">
          <a:extLst>
            <a:ext uri="{FF2B5EF4-FFF2-40B4-BE49-F238E27FC236}">
              <a16:creationId xmlns:a16="http://schemas.microsoft.com/office/drawing/2014/main" id="{AE02C66D-8241-4C3E-8C18-4A628F8BCFD8}"/>
            </a:ext>
          </a:extLst>
        </xdr:cNvPr>
        <xdr:cNvSpPr/>
      </xdr:nvSpPr>
      <xdr:spPr>
        <a:xfrm>
          <a:off x="3312160" y="138233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40639</xdr:rowOff>
    </xdr:from>
    <xdr:to>
      <xdr:col>15</xdr:col>
      <xdr:colOff>101600</xdr:colOff>
      <xdr:row>82</xdr:row>
      <xdr:rowOff>142239</xdr:rowOff>
    </xdr:to>
    <xdr:sp macro="" textlink="">
      <xdr:nvSpPr>
        <xdr:cNvPr id="282" name="フローチャート: 判断 281">
          <a:extLst>
            <a:ext uri="{FF2B5EF4-FFF2-40B4-BE49-F238E27FC236}">
              <a16:creationId xmlns:a16="http://schemas.microsoft.com/office/drawing/2014/main" id="{F0E1BB5B-41D3-4663-ACC1-95E44AF6451B}"/>
            </a:ext>
          </a:extLst>
        </xdr:cNvPr>
        <xdr:cNvSpPr/>
      </xdr:nvSpPr>
      <xdr:spPr>
        <a:xfrm>
          <a:off x="2514600" y="13787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15875</xdr:rowOff>
    </xdr:from>
    <xdr:to>
      <xdr:col>10</xdr:col>
      <xdr:colOff>165100</xdr:colOff>
      <xdr:row>82</xdr:row>
      <xdr:rowOff>117475</xdr:rowOff>
    </xdr:to>
    <xdr:sp macro="" textlink="">
      <xdr:nvSpPr>
        <xdr:cNvPr id="283" name="フローチャート: 判断 282">
          <a:extLst>
            <a:ext uri="{FF2B5EF4-FFF2-40B4-BE49-F238E27FC236}">
              <a16:creationId xmlns:a16="http://schemas.microsoft.com/office/drawing/2014/main" id="{BC852192-A12C-4D98-9AED-B0F0E677A2B9}"/>
            </a:ext>
          </a:extLst>
        </xdr:cNvPr>
        <xdr:cNvSpPr/>
      </xdr:nvSpPr>
      <xdr:spPr>
        <a:xfrm>
          <a:off x="1739900" y="1376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8255</xdr:rowOff>
    </xdr:from>
    <xdr:to>
      <xdr:col>6</xdr:col>
      <xdr:colOff>38100</xdr:colOff>
      <xdr:row>82</xdr:row>
      <xdr:rowOff>109855</xdr:rowOff>
    </xdr:to>
    <xdr:sp macro="" textlink="">
      <xdr:nvSpPr>
        <xdr:cNvPr id="284" name="フローチャート: 判断 283">
          <a:extLst>
            <a:ext uri="{FF2B5EF4-FFF2-40B4-BE49-F238E27FC236}">
              <a16:creationId xmlns:a16="http://schemas.microsoft.com/office/drawing/2014/main" id="{9A823428-A2AE-4760-9387-5531692E99D4}"/>
            </a:ext>
          </a:extLst>
        </xdr:cNvPr>
        <xdr:cNvSpPr/>
      </xdr:nvSpPr>
      <xdr:spPr>
        <a:xfrm>
          <a:off x="965200" y="1375473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5" name="テキスト ボックス 284">
          <a:extLst>
            <a:ext uri="{FF2B5EF4-FFF2-40B4-BE49-F238E27FC236}">
              <a16:creationId xmlns:a16="http://schemas.microsoft.com/office/drawing/2014/main" id="{CAD3AE8E-FB22-4EE1-95C8-24F07C7F1A86}"/>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6" name="テキスト ボックス 285">
          <a:extLst>
            <a:ext uri="{FF2B5EF4-FFF2-40B4-BE49-F238E27FC236}">
              <a16:creationId xmlns:a16="http://schemas.microsoft.com/office/drawing/2014/main" id="{5AC731FB-ED22-4872-BA45-A82DCAF4A44A}"/>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7" name="テキスト ボックス 286">
          <a:extLst>
            <a:ext uri="{FF2B5EF4-FFF2-40B4-BE49-F238E27FC236}">
              <a16:creationId xmlns:a16="http://schemas.microsoft.com/office/drawing/2014/main" id="{9B64665F-95BE-402D-AD44-B8A7A686F87F}"/>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8" name="テキスト ボックス 287">
          <a:extLst>
            <a:ext uri="{FF2B5EF4-FFF2-40B4-BE49-F238E27FC236}">
              <a16:creationId xmlns:a16="http://schemas.microsoft.com/office/drawing/2014/main" id="{9CDC64C5-CC6A-40FF-9B1B-E0AE05372096}"/>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9" name="テキスト ボックス 288">
          <a:extLst>
            <a:ext uri="{FF2B5EF4-FFF2-40B4-BE49-F238E27FC236}">
              <a16:creationId xmlns:a16="http://schemas.microsoft.com/office/drawing/2014/main" id="{9FD4038E-1B4B-4707-9808-074D7F73AA4E}"/>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21589</xdr:rowOff>
    </xdr:from>
    <xdr:to>
      <xdr:col>24</xdr:col>
      <xdr:colOff>114300</xdr:colOff>
      <xdr:row>83</xdr:row>
      <xdr:rowOff>123189</xdr:rowOff>
    </xdr:to>
    <xdr:sp macro="" textlink="">
      <xdr:nvSpPr>
        <xdr:cNvPr id="290" name="楕円 289">
          <a:extLst>
            <a:ext uri="{FF2B5EF4-FFF2-40B4-BE49-F238E27FC236}">
              <a16:creationId xmlns:a16="http://schemas.microsoft.com/office/drawing/2014/main" id="{24B4AF30-BC06-498C-80A0-2EA31DCE14E8}"/>
            </a:ext>
          </a:extLst>
        </xdr:cNvPr>
        <xdr:cNvSpPr/>
      </xdr:nvSpPr>
      <xdr:spPr>
        <a:xfrm>
          <a:off x="4036060" y="13935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16</xdr:rowOff>
    </xdr:from>
    <xdr:ext cx="405111" cy="259045"/>
    <xdr:sp macro="" textlink="">
      <xdr:nvSpPr>
        <xdr:cNvPr id="291" name="【公営住宅】&#10;有形固定資産減価償却率該当値テキスト">
          <a:extLst>
            <a:ext uri="{FF2B5EF4-FFF2-40B4-BE49-F238E27FC236}">
              <a16:creationId xmlns:a16="http://schemas.microsoft.com/office/drawing/2014/main" id="{8CE0E76F-C631-4F22-954C-B5FAFB90CFB0}"/>
            </a:ext>
          </a:extLst>
        </xdr:cNvPr>
        <xdr:cNvSpPr txBox="1"/>
      </xdr:nvSpPr>
      <xdr:spPr>
        <a:xfrm>
          <a:off x="4124960" y="13914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156845</xdr:rowOff>
    </xdr:from>
    <xdr:to>
      <xdr:col>20</xdr:col>
      <xdr:colOff>38100</xdr:colOff>
      <xdr:row>83</xdr:row>
      <xdr:rowOff>86995</xdr:rowOff>
    </xdr:to>
    <xdr:sp macro="" textlink="">
      <xdr:nvSpPr>
        <xdr:cNvPr id="292" name="楕円 291">
          <a:extLst>
            <a:ext uri="{FF2B5EF4-FFF2-40B4-BE49-F238E27FC236}">
              <a16:creationId xmlns:a16="http://schemas.microsoft.com/office/drawing/2014/main" id="{7680D4B6-A9EC-468E-8F0E-F75237510995}"/>
            </a:ext>
          </a:extLst>
        </xdr:cNvPr>
        <xdr:cNvSpPr/>
      </xdr:nvSpPr>
      <xdr:spPr>
        <a:xfrm>
          <a:off x="3312160" y="139033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36195</xdr:rowOff>
    </xdr:from>
    <xdr:to>
      <xdr:col>24</xdr:col>
      <xdr:colOff>63500</xdr:colOff>
      <xdr:row>83</xdr:row>
      <xdr:rowOff>72389</xdr:rowOff>
    </xdr:to>
    <xdr:cxnSp macro="">
      <xdr:nvCxnSpPr>
        <xdr:cNvPr id="293" name="直線コネクタ 292">
          <a:extLst>
            <a:ext uri="{FF2B5EF4-FFF2-40B4-BE49-F238E27FC236}">
              <a16:creationId xmlns:a16="http://schemas.microsoft.com/office/drawing/2014/main" id="{D92C0804-E258-4EFC-B58C-55BDF58CE040}"/>
            </a:ext>
          </a:extLst>
        </xdr:cNvPr>
        <xdr:cNvCxnSpPr/>
      </xdr:nvCxnSpPr>
      <xdr:spPr>
        <a:xfrm>
          <a:off x="3355340" y="13950315"/>
          <a:ext cx="73152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122555</xdr:rowOff>
    </xdr:from>
    <xdr:to>
      <xdr:col>15</xdr:col>
      <xdr:colOff>101600</xdr:colOff>
      <xdr:row>83</xdr:row>
      <xdr:rowOff>52705</xdr:rowOff>
    </xdr:to>
    <xdr:sp macro="" textlink="">
      <xdr:nvSpPr>
        <xdr:cNvPr id="294" name="楕円 293">
          <a:extLst>
            <a:ext uri="{FF2B5EF4-FFF2-40B4-BE49-F238E27FC236}">
              <a16:creationId xmlns:a16="http://schemas.microsoft.com/office/drawing/2014/main" id="{A4144986-3CDD-481F-A52E-8347511BF390}"/>
            </a:ext>
          </a:extLst>
        </xdr:cNvPr>
        <xdr:cNvSpPr/>
      </xdr:nvSpPr>
      <xdr:spPr>
        <a:xfrm>
          <a:off x="2514600" y="138690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1905</xdr:rowOff>
    </xdr:from>
    <xdr:to>
      <xdr:col>19</xdr:col>
      <xdr:colOff>177800</xdr:colOff>
      <xdr:row>83</xdr:row>
      <xdr:rowOff>36195</xdr:rowOff>
    </xdr:to>
    <xdr:cxnSp macro="">
      <xdr:nvCxnSpPr>
        <xdr:cNvPr id="295" name="直線コネクタ 294">
          <a:extLst>
            <a:ext uri="{FF2B5EF4-FFF2-40B4-BE49-F238E27FC236}">
              <a16:creationId xmlns:a16="http://schemas.microsoft.com/office/drawing/2014/main" id="{B6445801-66D9-4D60-8CFD-A75C34416FE5}"/>
            </a:ext>
          </a:extLst>
        </xdr:cNvPr>
        <xdr:cNvCxnSpPr/>
      </xdr:nvCxnSpPr>
      <xdr:spPr>
        <a:xfrm>
          <a:off x="2565400" y="13916025"/>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88264</xdr:rowOff>
    </xdr:from>
    <xdr:to>
      <xdr:col>10</xdr:col>
      <xdr:colOff>165100</xdr:colOff>
      <xdr:row>83</xdr:row>
      <xdr:rowOff>18414</xdr:rowOff>
    </xdr:to>
    <xdr:sp macro="" textlink="">
      <xdr:nvSpPr>
        <xdr:cNvPr id="296" name="楕円 295">
          <a:extLst>
            <a:ext uri="{FF2B5EF4-FFF2-40B4-BE49-F238E27FC236}">
              <a16:creationId xmlns:a16="http://schemas.microsoft.com/office/drawing/2014/main" id="{EF7B35A8-21CF-49FF-BE1E-E6BA8D1BB981}"/>
            </a:ext>
          </a:extLst>
        </xdr:cNvPr>
        <xdr:cNvSpPr/>
      </xdr:nvSpPr>
      <xdr:spPr>
        <a:xfrm>
          <a:off x="1739900" y="138347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139064</xdr:rowOff>
    </xdr:from>
    <xdr:to>
      <xdr:col>15</xdr:col>
      <xdr:colOff>50800</xdr:colOff>
      <xdr:row>83</xdr:row>
      <xdr:rowOff>1905</xdr:rowOff>
    </xdr:to>
    <xdr:cxnSp macro="">
      <xdr:nvCxnSpPr>
        <xdr:cNvPr id="297" name="直線コネクタ 296">
          <a:extLst>
            <a:ext uri="{FF2B5EF4-FFF2-40B4-BE49-F238E27FC236}">
              <a16:creationId xmlns:a16="http://schemas.microsoft.com/office/drawing/2014/main" id="{55B52716-8CCB-4E3B-8507-FD4073D893F6}"/>
            </a:ext>
          </a:extLst>
        </xdr:cNvPr>
        <xdr:cNvCxnSpPr/>
      </xdr:nvCxnSpPr>
      <xdr:spPr>
        <a:xfrm>
          <a:off x="1790700" y="13885544"/>
          <a:ext cx="7747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23513</xdr:rowOff>
    </xdr:from>
    <xdr:ext cx="405111" cy="259045"/>
    <xdr:sp macro="" textlink="">
      <xdr:nvSpPr>
        <xdr:cNvPr id="298" name="n_1aveValue【公営住宅】&#10;有形固定資産減価償却率">
          <a:extLst>
            <a:ext uri="{FF2B5EF4-FFF2-40B4-BE49-F238E27FC236}">
              <a16:creationId xmlns:a16="http://schemas.microsoft.com/office/drawing/2014/main" id="{BC4B9F52-3D4F-4A20-980F-3FEA0197CE1F}"/>
            </a:ext>
          </a:extLst>
        </xdr:cNvPr>
        <xdr:cNvSpPr txBox="1"/>
      </xdr:nvSpPr>
      <xdr:spPr>
        <a:xfrm>
          <a:off x="3170564" y="13602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158766</xdr:rowOff>
    </xdr:from>
    <xdr:ext cx="405111" cy="259045"/>
    <xdr:sp macro="" textlink="">
      <xdr:nvSpPr>
        <xdr:cNvPr id="299" name="n_2aveValue【公営住宅】&#10;有形固定資産減価償却率">
          <a:extLst>
            <a:ext uri="{FF2B5EF4-FFF2-40B4-BE49-F238E27FC236}">
              <a16:creationId xmlns:a16="http://schemas.microsoft.com/office/drawing/2014/main" id="{B22516AA-AA97-41AF-A56F-28C79E0A0481}"/>
            </a:ext>
          </a:extLst>
        </xdr:cNvPr>
        <xdr:cNvSpPr txBox="1"/>
      </xdr:nvSpPr>
      <xdr:spPr>
        <a:xfrm>
          <a:off x="2385704" y="1356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134002</xdr:rowOff>
    </xdr:from>
    <xdr:ext cx="405111" cy="259045"/>
    <xdr:sp macro="" textlink="">
      <xdr:nvSpPr>
        <xdr:cNvPr id="300" name="n_3aveValue【公営住宅】&#10;有形固定資産減価償却率">
          <a:extLst>
            <a:ext uri="{FF2B5EF4-FFF2-40B4-BE49-F238E27FC236}">
              <a16:creationId xmlns:a16="http://schemas.microsoft.com/office/drawing/2014/main" id="{2A1923AF-87FA-4FE0-A060-9EB5C4056CD7}"/>
            </a:ext>
          </a:extLst>
        </xdr:cNvPr>
        <xdr:cNvSpPr txBox="1"/>
      </xdr:nvSpPr>
      <xdr:spPr>
        <a:xfrm>
          <a:off x="1611004" y="1354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126382</xdr:rowOff>
    </xdr:from>
    <xdr:ext cx="405111" cy="259045"/>
    <xdr:sp macro="" textlink="">
      <xdr:nvSpPr>
        <xdr:cNvPr id="301" name="n_4aveValue【公営住宅】&#10;有形固定資産減価償却率">
          <a:extLst>
            <a:ext uri="{FF2B5EF4-FFF2-40B4-BE49-F238E27FC236}">
              <a16:creationId xmlns:a16="http://schemas.microsoft.com/office/drawing/2014/main" id="{8A6D5CA1-5194-425E-A1EC-4B254F5C9AFA}"/>
            </a:ext>
          </a:extLst>
        </xdr:cNvPr>
        <xdr:cNvSpPr txBox="1"/>
      </xdr:nvSpPr>
      <xdr:spPr>
        <a:xfrm>
          <a:off x="836304" y="1353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78122</xdr:rowOff>
    </xdr:from>
    <xdr:ext cx="405111" cy="259045"/>
    <xdr:sp macro="" textlink="">
      <xdr:nvSpPr>
        <xdr:cNvPr id="302" name="n_1mainValue【公営住宅】&#10;有形固定資産減価償却率">
          <a:extLst>
            <a:ext uri="{FF2B5EF4-FFF2-40B4-BE49-F238E27FC236}">
              <a16:creationId xmlns:a16="http://schemas.microsoft.com/office/drawing/2014/main" id="{4F9589E9-3E34-4221-814B-562C8E8FCCD9}"/>
            </a:ext>
          </a:extLst>
        </xdr:cNvPr>
        <xdr:cNvSpPr txBox="1"/>
      </xdr:nvSpPr>
      <xdr:spPr>
        <a:xfrm>
          <a:off x="3170564" y="1399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43832</xdr:rowOff>
    </xdr:from>
    <xdr:ext cx="405111" cy="259045"/>
    <xdr:sp macro="" textlink="">
      <xdr:nvSpPr>
        <xdr:cNvPr id="303" name="n_2mainValue【公営住宅】&#10;有形固定資産減価償却率">
          <a:extLst>
            <a:ext uri="{FF2B5EF4-FFF2-40B4-BE49-F238E27FC236}">
              <a16:creationId xmlns:a16="http://schemas.microsoft.com/office/drawing/2014/main" id="{ABDF3DB8-E6CC-4A6F-8CDC-2EEE10BF92B9}"/>
            </a:ext>
          </a:extLst>
        </xdr:cNvPr>
        <xdr:cNvSpPr txBox="1"/>
      </xdr:nvSpPr>
      <xdr:spPr>
        <a:xfrm>
          <a:off x="2385704" y="1395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9541</xdr:rowOff>
    </xdr:from>
    <xdr:ext cx="405111" cy="259045"/>
    <xdr:sp macro="" textlink="">
      <xdr:nvSpPr>
        <xdr:cNvPr id="304" name="n_3mainValue【公営住宅】&#10;有形固定資産減価償却率">
          <a:extLst>
            <a:ext uri="{FF2B5EF4-FFF2-40B4-BE49-F238E27FC236}">
              <a16:creationId xmlns:a16="http://schemas.microsoft.com/office/drawing/2014/main" id="{89E5D986-5A89-4538-B6C2-88A5B5EAF82C}"/>
            </a:ext>
          </a:extLst>
        </xdr:cNvPr>
        <xdr:cNvSpPr txBox="1"/>
      </xdr:nvSpPr>
      <xdr:spPr>
        <a:xfrm>
          <a:off x="1611004" y="13923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5" name="正方形/長方形 304">
          <a:extLst>
            <a:ext uri="{FF2B5EF4-FFF2-40B4-BE49-F238E27FC236}">
              <a16:creationId xmlns:a16="http://schemas.microsoft.com/office/drawing/2014/main" id="{76E0C184-48AB-4BC5-B24C-DBD35307D338}"/>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6" name="正方形/長方形 305">
          <a:extLst>
            <a:ext uri="{FF2B5EF4-FFF2-40B4-BE49-F238E27FC236}">
              <a16:creationId xmlns:a16="http://schemas.microsoft.com/office/drawing/2014/main" id="{884576F8-F980-4AC7-9A46-24B453A12F8F}"/>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7" name="正方形/長方形 306">
          <a:extLst>
            <a:ext uri="{FF2B5EF4-FFF2-40B4-BE49-F238E27FC236}">
              <a16:creationId xmlns:a16="http://schemas.microsoft.com/office/drawing/2014/main" id="{0AC5EBCD-EC54-4EF5-BC5A-B89A1CDCDF5E}"/>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8" name="正方形/長方形 307">
          <a:extLst>
            <a:ext uri="{FF2B5EF4-FFF2-40B4-BE49-F238E27FC236}">
              <a16:creationId xmlns:a16="http://schemas.microsoft.com/office/drawing/2014/main" id="{AEB19AF1-BE51-4815-853C-A558873D4AC3}"/>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9" name="正方形/長方形 308">
          <a:extLst>
            <a:ext uri="{FF2B5EF4-FFF2-40B4-BE49-F238E27FC236}">
              <a16:creationId xmlns:a16="http://schemas.microsoft.com/office/drawing/2014/main" id="{FF2B5C2C-8609-4CEA-B20B-178874772659}"/>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0" name="正方形/長方形 309">
          <a:extLst>
            <a:ext uri="{FF2B5EF4-FFF2-40B4-BE49-F238E27FC236}">
              <a16:creationId xmlns:a16="http://schemas.microsoft.com/office/drawing/2014/main" id="{AB3958B0-5EAF-4DB5-90E8-1EF199E33B22}"/>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1" name="正方形/長方形 310">
          <a:extLst>
            <a:ext uri="{FF2B5EF4-FFF2-40B4-BE49-F238E27FC236}">
              <a16:creationId xmlns:a16="http://schemas.microsoft.com/office/drawing/2014/main" id="{C150C1A6-BC10-48CF-B653-E432E3AA605C}"/>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2" name="正方形/長方形 311">
          <a:extLst>
            <a:ext uri="{FF2B5EF4-FFF2-40B4-BE49-F238E27FC236}">
              <a16:creationId xmlns:a16="http://schemas.microsoft.com/office/drawing/2014/main" id="{BC7A2740-23C1-4506-9291-E033D73F4CAA}"/>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3" name="テキスト ボックス 312">
          <a:extLst>
            <a:ext uri="{FF2B5EF4-FFF2-40B4-BE49-F238E27FC236}">
              <a16:creationId xmlns:a16="http://schemas.microsoft.com/office/drawing/2014/main" id="{34EC80F9-4C26-4963-A7CD-93FF4B15F958}"/>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4" name="直線コネクタ 313">
          <a:extLst>
            <a:ext uri="{FF2B5EF4-FFF2-40B4-BE49-F238E27FC236}">
              <a16:creationId xmlns:a16="http://schemas.microsoft.com/office/drawing/2014/main" id="{E834BD72-2794-4671-89C2-24ADEEEF5937}"/>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15" name="直線コネクタ 314">
          <a:extLst>
            <a:ext uri="{FF2B5EF4-FFF2-40B4-BE49-F238E27FC236}">
              <a16:creationId xmlns:a16="http://schemas.microsoft.com/office/drawing/2014/main" id="{0E99A394-D976-420A-8ECC-CCADF5BB403D}"/>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16" name="テキスト ボックス 315">
          <a:extLst>
            <a:ext uri="{FF2B5EF4-FFF2-40B4-BE49-F238E27FC236}">
              <a16:creationId xmlns:a16="http://schemas.microsoft.com/office/drawing/2014/main" id="{49C48EB9-36B8-4B5F-9F48-C9286A05625E}"/>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17" name="直線コネクタ 316">
          <a:extLst>
            <a:ext uri="{FF2B5EF4-FFF2-40B4-BE49-F238E27FC236}">
              <a16:creationId xmlns:a16="http://schemas.microsoft.com/office/drawing/2014/main" id="{1B99528A-CE47-421F-BD35-C6768B7A08A9}"/>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18" name="テキスト ボックス 317">
          <a:extLst>
            <a:ext uri="{FF2B5EF4-FFF2-40B4-BE49-F238E27FC236}">
              <a16:creationId xmlns:a16="http://schemas.microsoft.com/office/drawing/2014/main" id="{30117D84-13BA-47F1-8970-15DDCA0A98F5}"/>
            </a:ext>
          </a:extLst>
        </xdr:cNvPr>
        <xdr:cNvSpPr txBox="1"/>
      </xdr:nvSpPr>
      <xdr:spPr>
        <a:xfrm>
          <a:off x="5364041" y="138709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19" name="直線コネクタ 318">
          <a:extLst>
            <a:ext uri="{FF2B5EF4-FFF2-40B4-BE49-F238E27FC236}">
              <a16:creationId xmlns:a16="http://schemas.microsoft.com/office/drawing/2014/main" id="{2B8DC3AE-7489-479A-8C19-1D55FEE5B1C0}"/>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20" name="テキスト ボックス 319">
          <a:extLst>
            <a:ext uri="{FF2B5EF4-FFF2-40B4-BE49-F238E27FC236}">
              <a16:creationId xmlns:a16="http://schemas.microsoft.com/office/drawing/2014/main" id="{F3192F85-3DCF-4080-B566-DE28553CD088}"/>
            </a:ext>
          </a:extLst>
        </xdr:cNvPr>
        <xdr:cNvSpPr txBox="1"/>
      </xdr:nvSpPr>
      <xdr:spPr>
        <a:xfrm>
          <a:off x="5364041" y="13421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21" name="直線コネクタ 320">
          <a:extLst>
            <a:ext uri="{FF2B5EF4-FFF2-40B4-BE49-F238E27FC236}">
              <a16:creationId xmlns:a16="http://schemas.microsoft.com/office/drawing/2014/main" id="{574CFF8C-0DC7-408C-91B4-C6F520C55069}"/>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22" name="テキスト ボックス 321">
          <a:extLst>
            <a:ext uri="{FF2B5EF4-FFF2-40B4-BE49-F238E27FC236}">
              <a16:creationId xmlns:a16="http://schemas.microsoft.com/office/drawing/2014/main" id="{2825EF0A-3662-46EA-8D56-951899CBA02E}"/>
            </a:ext>
          </a:extLst>
        </xdr:cNvPr>
        <xdr:cNvSpPr txBox="1"/>
      </xdr:nvSpPr>
      <xdr:spPr>
        <a:xfrm>
          <a:off x="5364041" y="129756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3" name="直線コネクタ 322">
          <a:extLst>
            <a:ext uri="{FF2B5EF4-FFF2-40B4-BE49-F238E27FC236}">
              <a16:creationId xmlns:a16="http://schemas.microsoft.com/office/drawing/2014/main" id="{D68AE9C1-0C79-4EBA-9F22-8E0E31714B94}"/>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24" name="テキスト ボックス 323">
          <a:extLst>
            <a:ext uri="{FF2B5EF4-FFF2-40B4-BE49-F238E27FC236}">
              <a16:creationId xmlns:a16="http://schemas.microsoft.com/office/drawing/2014/main" id="{B4A64F8D-EE1E-4604-84F8-2FFE25740585}"/>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5" name="【公営住宅】&#10;一人当たり面積グラフ枠">
          <a:extLst>
            <a:ext uri="{FF2B5EF4-FFF2-40B4-BE49-F238E27FC236}">
              <a16:creationId xmlns:a16="http://schemas.microsoft.com/office/drawing/2014/main" id="{28E5E645-F84D-4822-AA0A-476D694DC64E}"/>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81626</xdr:rowOff>
    </xdr:from>
    <xdr:to>
      <xdr:col>54</xdr:col>
      <xdr:colOff>189865</xdr:colOff>
      <xdr:row>86</xdr:row>
      <xdr:rowOff>20177</xdr:rowOff>
    </xdr:to>
    <xdr:cxnSp macro="">
      <xdr:nvCxnSpPr>
        <xdr:cNvPr id="326" name="直線コネクタ 325">
          <a:extLst>
            <a:ext uri="{FF2B5EF4-FFF2-40B4-BE49-F238E27FC236}">
              <a16:creationId xmlns:a16="http://schemas.microsoft.com/office/drawing/2014/main" id="{728F3B63-A105-4919-BB9E-7CC70DECCC31}"/>
            </a:ext>
          </a:extLst>
        </xdr:cNvPr>
        <xdr:cNvCxnSpPr/>
      </xdr:nvCxnSpPr>
      <xdr:spPr>
        <a:xfrm flipV="1">
          <a:off x="9219565" y="13157546"/>
          <a:ext cx="0" cy="12796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24004</xdr:rowOff>
    </xdr:from>
    <xdr:ext cx="469744" cy="259045"/>
    <xdr:sp macro="" textlink="">
      <xdr:nvSpPr>
        <xdr:cNvPr id="327" name="【公営住宅】&#10;一人当たり面積最小値テキスト">
          <a:extLst>
            <a:ext uri="{FF2B5EF4-FFF2-40B4-BE49-F238E27FC236}">
              <a16:creationId xmlns:a16="http://schemas.microsoft.com/office/drawing/2014/main" id="{748EE1D0-3499-4C45-9237-CCD14FF7DE2A}"/>
            </a:ext>
          </a:extLst>
        </xdr:cNvPr>
        <xdr:cNvSpPr txBox="1"/>
      </xdr:nvSpPr>
      <xdr:spPr>
        <a:xfrm>
          <a:off x="9258300" y="14441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20177</xdr:rowOff>
    </xdr:from>
    <xdr:to>
      <xdr:col>55</xdr:col>
      <xdr:colOff>88900</xdr:colOff>
      <xdr:row>86</xdr:row>
      <xdr:rowOff>20177</xdr:rowOff>
    </xdr:to>
    <xdr:cxnSp macro="">
      <xdr:nvCxnSpPr>
        <xdr:cNvPr id="328" name="直線コネクタ 327">
          <a:extLst>
            <a:ext uri="{FF2B5EF4-FFF2-40B4-BE49-F238E27FC236}">
              <a16:creationId xmlns:a16="http://schemas.microsoft.com/office/drawing/2014/main" id="{42387E24-48F7-45B4-AB9E-F79A2A5A1DFB}"/>
            </a:ext>
          </a:extLst>
        </xdr:cNvPr>
        <xdr:cNvCxnSpPr/>
      </xdr:nvCxnSpPr>
      <xdr:spPr>
        <a:xfrm>
          <a:off x="9154160" y="144372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28303</xdr:rowOff>
    </xdr:from>
    <xdr:ext cx="534377" cy="259045"/>
    <xdr:sp macro="" textlink="">
      <xdr:nvSpPr>
        <xdr:cNvPr id="329" name="【公営住宅】&#10;一人当たり面積最大値テキスト">
          <a:extLst>
            <a:ext uri="{FF2B5EF4-FFF2-40B4-BE49-F238E27FC236}">
              <a16:creationId xmlns:a16="http://schemas.microsoft.com/office/drawing/2014/main" id="{88E6C0B5-C7A1-4A89-9EAB-54DAB5CEBC78}"/>
            </a:ext>
          </a:extLst>
        </xdr:cNvPr>
        <xdr:cNvSpPr txBox="1"/>
      </xdr:nvSpPr>
      <xdr:spPr>
        <a:xfrm>
          <a:off x="9258300" y="1293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81626</xdr:rowOff>
    </xdr:from>
    <xdr:to>
      <xdr:col>55</xdr:col>
      <xdr:colOff>88900</xdr:colOff>
      <xdr:row>78</xdr:row>
      <xdr:rowOff>81626</xdr:rowOff>
    </xdr:to>
    <xdr:cxnSp macro="">
      <xdr:nvCxnSpPr>
        <xdr:cNvPr id="330" name="直線コネクタ 329">
          <a:extLst>
            <a:ext uri="{FF2B5EF4-FFF2-40B4-BE49-F238E27FC236}">
              <a16:creationId xmlns:a16="http://schemas.microsoft.com/office/drawing/2014/main" id="{233CB312-0252-4B08-9F92-8C6B0B17C054}"/>
            </a:ext>
          </a:extLst>
        </xdr:cNvPr>
        <xdr:cNvCxnSpPr/>
      </xdr:nvCxnSpPr>
      <xdr:spPr>
        <a:xfrm>
          <a:off x="9154160" y="131575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145279</xdr:rowOff>
    </xdr:from>
    <xdr:ext cx="469744" cy="259045"/>
    <xdr:sp macro="" textlink="">
      <xdr:nvSpPr>
        <xdr:cNvPr id="331" name="【公営住宅】&#10;一人当たり面積平均値テキスト">
          <a:extLst>
            <a:ext uri="{FF2B5EF4-FFF2-40B4-BE49-F238E27FC236}">
              <a16:creationId xmlns:a16="http://schemas.microsoft.com/office/drawing/2014/main" id="{FACBC05C-D954-45E1-A824-CB0142D6EED2}"/>
            </a:ext>
          </a:extLst>
        </xdr:cNvPr>
        <xdr:cNvSpPr txBox="1"/>
      </xdr:nvSpPr>
      <xdr:spPr>
        <a:xfrm>
          <a:off x="9258300" y="140593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122402</xdr:rowOff>
    </xdr:from>
    <xdr:to>
      <xdr:col>55</xdr:col>
      <xdr:colOff>50800</xdr:colOff>
      <xdr:row>85</xdr:row>
      <xdr:rowOff>52552</xdr:rowOff>
    </xdr:to>
    <xdr:sp macro="" textlink="">
      <xdr:nvSpPr>
        <xdr:cNvPr id="332" name="フローチャート: 判断 331">
          <a:extLst>
            <a:ext uri="{FF2B5EF4-FFF2-40B4-BE49-F238E27FC236}">
              <a16:creationId xmlns:a16="http://schemas.microsoft.com/office/drawing/2014/main" id="{3A0E5535-F971-4B69-9BEE-BBD77DC5314D}"/>
            </a:ext>
          </a:extLst>
        </xdr:cNvPr>
        <xdr:cNvSpPr/>
      </xdr:nvSpPr>
      <xdr:spPr>
        <a:xfrm>
          <a:off x="9192260" y="142041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134107</xdr:rowOff>
    </xdr:from>
    <xdr:to>
      <xdr:col>50</xdr:col>
      <xdr:colOff>165100</xdr:colOff>
      <xdr:row>85</xdr:row>
      <xdr:rowOff>64257</xdr:rowOff>
    </xdr:to>
    <xdr:sp macro="" textlink="">
      <xdr:nvSpPr>
        <xdr:cNvPr id="333" name="フローチャート: 判断 332">
          <a:extLst>
            <a:ext uri="{FF2B5EF4-FFF2-40B4-BE49-F238E27FC236}">
              <a16:creationId xmlns:a16="http://schemas.microsoft.com/office/drawing/2014/main" id="{55D8C2F7-0E3E-4865-86D4-7A565B64B5BF}"/>
            </a:ext>
          </a:extLst>
        </xdr:cNvPr>
        <xdr:cNvSpPr/>
      </xdr:nvSpPr>
      <xdr:spPr>
        <a:xfrm>
          <a:off x="8445500" y="142158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14458</xdr:rowOff>
    </xdr:from>
    <xdr:to>
      <xdr:col>46</xdr:col>
      <xdr:colOff>38100</xdr:colOff>
      <xdr:row>85</xdr:row>
      <xdr:rowOff>116058</xdr:rowOff>
    </xdr:to>
    <xdr:sp macro="" textlink="">
      <xdr:nvSpPr>
        <xdr:cNvPr id="334" name="フローチャート: 判断 333">
          <a:extLst>
            <a:ext uri="{FF2B5EF4-FFF2-40B4-BE49-F238E27FC236}">
              <a16:creationId xmlns:a16="http://schemas.microsoft.com/office/drawing/2014/main" id="{9FD9F7F5-E419-4F4A-B32D-374F3E9755F5}"/>
            </a:ext>
          </a:extLst>
        </xdr:cNvPr>
        <xdr:cNvSpPr/>
      </xdr:nvSpPr>
      <xdr:spPr>
        <a:xfrm>
          <a:off x="7670800" y="1426385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165334</xdr:rowOff>
    </xdr:from>
    <xdr:to>
      <xdr:col>41</xdr:col>
      <xdr:colOff>101600</xdr:colOff>
      <xdr:row>85</xdr:row>
      <xdr:rowOff>95484</xdr:rowOff>
    </xdr:to>
    <xdr:sp macro="" textlink="">
      <xdr:nvSpPr>
        <xdr:cNvPr id="335" name="フローチャート: 判断 334">
          <a:extLst>
            <a:ext uri="{FF2B5EF4-FFF2-40B4-BE49-F238E27FC236}">
              <a16:creationId xmlns:a16="http://schemas.microsoft.com/office/drawing/2014/main" id="{DEE1D42E-72E0-43DF-85CD-84CE266C92B9}"/>
            </a:ext>
          </a:extLst>
        </xdr:cNvPr>
        <xdr:cNvSpPr/>
      </xdr:nvSpPr>
      <xdr:spPr>
        <a:xfrm>
          <a:off x="6873240" y="142470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159390</xdr:rowOff>
    </xdr:from>
    <xdr:to>
      <xdr:col>36</xdr:col>
      <xdr:colOff>165100</xdr:colOff>
      <xdr:row>85</xdr:row>
      <xdr:rowOff>89540</xdr:rowOff>
    </xdr:to>
    <xdr:sp macro="" textlink="">
      <xdr:nvSpPr>
        <xdr:cNvPr id="336" name="フローチャート: 判断 335">
          <a:extLst>
            <a:ext uri="{FF2B5EF4-FFF2-40B4-BE49-F238E27FC236}">
              <a16:creationId xmlns:a16="http://schemas.microsoft.com/office/drawing/2014/main" id="{ECD5F597-A2CD-4E68-9FD4-603F6DD3D2B8}"/>
            </a:ext>
          </a:extLst>
        </xdr:cNvPr>
        <xdr:cNvSpPr/>
      </xdr:nvSpPr>
      <xdr:spPr>
        <a:xfrm>
          <a:off x="6098540" y="142411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7" name="テキスト ボックス 336">
          <a:extLst>
            <a:ext uri="{FF2B5EF4-FFF2-40B4-BE49-F238E27FC236}">
              <a16:creationId xmlns:a16="http://schemas.microsoft.com/office/drawing/2014/main" id="{E5C47201-15DA-4550-A55F-4C468B0C30C1}"/>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8" name="テキスト ボックス 337">
          <a:extLst>
            <a:ext uri="{FF2B5EF4-FFF2-40B4-BE49-F238E27FC236}">
              <a16:creationId xmlns:a16="http://schemas.microsoft.com/office/drawing/2014/main" id="{D5C275AA-C6B2-4904-82B2-C5EA90B88A22}"/>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9" name="テキスト ボックス 338">
          <a:extLst>
            <a:ext uri="{FF2B5EF4-FFF2-40B4-BE49-F238E27FC236}">
              <a16:creationId xmlns:a16="http://schemas.microsoft.com/office/drawing/2014/main" id="{BAA28CA1-B913-4707-AB92-0CF6044EDC0A}"/>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0" name="テキスト ボックス 339">
          <a:extLst>
            <a:ext uri="{FF2B5EF4-FFF2-40B4-BE49-F238E27FC236}">
              <a16:creationId xmlns:a16="http://schemas.microsoft.com/office/drawing/2014/main" id="{7CD4B4B4-046B-4F8D-B370-6DF1C6F1DD8C}"/>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1" name="テキスト ボックス 340">
          <a:extLst>
            <a:ext uri="{FF2B5EF4-FFF2-40B4-BE49-F238E27FC236}">
              <a16:creationId xmlns:a16="http://schemas.microsoft.com/office/drawing/2014/main" id="{E94CB0CE-3DA2-411C-BE02-C6E4EEDC3CE3}"/>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52496</xdr:rowOff>
    </xdr:from>
    <xdr:to>
      <xdr:col>55</xdr:col>
      <xdr:colOff>50800</xdr:colOff>
      <xdr:row>85</xdr:row>
      <xdr:rowOff>154096</xdr:rowOff>
    </xdr:to>
    <xdr:sp macro="" textlink="">
      <xdr:nvSpPr>
        <xdr:cNvPr id="342" name="楕円 341">
          <a:extLst>
            <a:ext uri="{FF2B5EF4-FFF2-40B4-BE49-F238E27FC236}">
              <a16:creationId xmlns:a16="http://schemas.microsoft.com/office/drawing/2014/main" id="{76980AFD-9880-4371-8DDA-9C9935F4C690}"/>
            </a:ext>
          </a:extLst>
        </xdr:cNvPr>
        <xdr:cNvSpPr/>
      </xdr:nvSpPr>
      <xdr:spPr>
        <a:xfrm>
          <a:off x="9192260" y="1430189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138873</xdr:rowOff>
    </xdr:from>
    <xdr:ext cx="469744" cy="259045"/>
    <xdr:sp macro="" textlink="">
      <xdr:nvSpPr>
        <xdr:cNvPr id="343" name="【公営住宅】&#10;一人当たり面積該当値テキスト">
          <a:extLst>
            <a:ext uri="{FF2B5EF4-FFF2-40B4-BE49-F238E27FC236}">
              <a16:creationId xmlns:a16="http://schemas.microsoft.com/office/drawing/2014/main" id="{D4720B42-F511-4B71-BD07-8AEBEF321EFC}"/>
            </a:ext>
          </a:extLst>
        </xdr:cNvPr>
        <xdr:cNvSpPr txBox="1"/>
      </xdr:nvSpPr>
      <xdr:spPr>
        <a:xfrm>
          <a:off x="9258300" y="14220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56429</xdr:rowOff>
    </xdr:from>
    <xdr:to>
      <xdr:col>50</xdr:col>
      <xdr:colOff>165100</xdr:colOff>
      <xdr:row>85</xdr:row>
      <xdr:rowOff>158029</xdr:rowOff>
    </xdr:to>
    <xdr:sp macro="" textlink="">
      <xdr:nvSpPr>
        <xdr:cNvPr id="344" name="楕円 343">
          <a:extLst>
            <a:ext uri="{FF2B5EF4-FFF2-40B4-BE49-F238E27FC236}">
              <a16:creationId xmlns:a16="http://schemas.microsoft.com/office/drawing/2014/main" id="{105527D0-E0FD-4109-93A3-4697C5A6EC38}"/>
            </a:ext>
          </a:extLst>
        </xdr:cNvPr>
        <xdr:cNvSpPr/>
      </xdr:nvSpPr>
      <xdr:spPr>
        <a:xfrm>
          <a:off x="8445500" y="14305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103296</xdr:rowOff>
    </xdr:from>
    <xdr:to>
      <xdr:col>55</xdr:col>
      <xdr:colOff>0</xdr:colOff>
      <xdr:row>85</xdr:row>
      <xdr:rowOff>107229</xdr:rowOff>
    </xdr:to>
    <xdr:cxnSp macro="">
      <xdr:nvCxnSpPr>
        <xdr:cNvPr id="345" name="直線コネクタ 344">
          <a:extLst>
            <a:ext uri="{FF2B5EF4-FFF2-40B4-BE49-F238E27FC236}">
              <a16:creationId xmlns:a16="http://schemas.microsoft.com/office/drawing/2014/main" id="{08967DB3-87CF-4E64-9A44-9D90D234E941}"/>
            </a:ext>
          </a:extLst>
        </xdr:cNvPr>
        <xdr:cNvCxnSpPr/>
      </xdr:nvCxnSpPr>
      <xdr:spPr>
        <a:xfrm flipV="1">
          <a:off x="8496300" y="14352696"/>
          <a:ext cx="723900" cy="3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58531</xdr:rowOff>
    </xdr:from>
    <xdr:to>
      <xdr:col>46</xdr:col>
      <xdr:colOff>38100</xdr:colOff>
      <xdr:row>85</xdr:row>
      <xdr:rowOff>160131</xdr:rowOff>
    </xdr:to>
    <xdr:sp macro="" textlink="">
      <xdr:nvSpPr>
        <xdr:cNvPr id="346" name="楕円 345">
          <a:extLst>
            <a:ext uri="{FF2B5EF4-FFF2-40B4-BE49-F238E27FC236}">
              <a16:creationId xmlns:a16="http://schemas.microsoft.com/office/drawing/2014/main" id="{EBCCEE18-27CA-43DB-8A4F-722C009E4D72}"/>
            </a:ext>
          </a:extLst>
        </xdr:cNvPr>
        <xdr:cNvSpPr/>
      </xdr:nvSpPr>
      <xdr:spPr>
        <a:xfrm>
          <a:off x="7670800" y="1430793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107229</xdr:rowOff>
    </xdr:from>
    <xdr:to>
      <xdr:col>50</xdr:col>
      <xdr:colOff>114300</xdr:colOff>
      <xdr:row>85</xdr:row>
      <xdr:rowOff>109331</xdr:rowOff>
    </xdr:to>
    <xdr:cxnSp macro="">
      <xdr:nvCxnSpPr>
        <xdr:cNvPr id="347" name="直線コネクタ 346">
          <a:extLst>
            <a:ext uri="{FF2B5EF4-FFF2-40B4-BE49-F238E27FC236}">
              <a16:creationId xmlns:a16="http://schemas.microsoft.com/office/drawing/2014/main" id="{6A34AAB3-7E27-4E59-A377-A5A434C9E0E7}"/>
            </a:ext>
          </a:extLst>
        </xdr:cNvPr>
        <xdr:cNvCxnSpPr/>
      </xdr:nvCxnSpPr>
      <xdr:spPr>
        <a:xfrm flipV="1">
          <a:off x="7713980" y="14356629"/>
          <a:ext cx="782320" cy="2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60361</xdr:rowOff>
    </xdr:from>
    <xdr:to>
      <xdr:col>41</xdr:col>
      <xdr:colOff>101600</xdr:colOff>
      <xdr:row>85</xdr:row>
      <xdr:rowOff>161961</xdr:rowOff>
    </xdr:to>
    <xdr:sp macro="" textlink="">
      <xdr:nvSpPr>
        <xdr:cNvPr id="348" name="楕円 347">
          <a:extLst>
            <a:ext uri="{FF2B5EF4-FFF2-40B4-BE49-F238E27FC236}">
              <a16:creationId xmlns:a16="http://schemas.microsoft.com/office/drawing/2014/main" id="{25F69876-5715-4AE3-A993-8ED119C1239D}"/>
            </a:ext>
          </a:extLst>
        </xdr:cNvPr>
        <xdr:cNvSpPr/>
      </xdr:nvSpPr>
      <xdr:spPr>
        <a:xfrm>
          <a:off x="6873240" y="1430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109331</xdr:rowOff>
    </xdr:from>
    <xdr:to>
      <xdr:col>45</xdr:col>
      <xdr:colOff>177800</xdr:colOff>
      <xdr:row>85</xdr:row>
      <xdr:rowOff>111161</xdr:rowOff>
    </xdr:to>
    <xdr:cxnSp macro="">
      <xdr:nvCxnSpPr>
        <xdr:cNvPr id="349" name="直線コネクタ 348">
          <a:extLst>
            <a:ext uri="{FF2B5EF4-FFF2-40B4-BE49-F238E27FC236}">
              <a16:creationId xmlns:a16="http://schemas.microsoft.com/office/drawing/2014/main" id="{3F5B8DA5-E9BF-418A-A414-7782FD39F922}"/>
            </a:ext>
          </a:extLst>
        </xdr:cNvPr>
        <xdr:cNvCxnSpPr/>
      </xdr:nvCxnSpPr>
      <xdr:spPr>
        <a:xfrm flipV="1">
          <a:off x="6924040" y="14358731"/>
          <a:ext cx="789940" cy="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80784</xdr:rowOff>
    </xdr:from>
    <xdr:ext cx="469744" cy="259045"/>
    <xdr:sp macro="" textlink="">
      <xdr:nvSpPr>
        <xdr:cNvPr id="350" name="n_1aveValue【公営住宅】&#10;一人当たり面積">
          <a:extLst>
            <a:ext uri="{FF2B5EF4-FFF2-40B4-BE49-F238E27FC236}">
              <a16:creationId xmlns:a16="http://schemas.microsoft.com/office/drawing/2014/main" id="{5BD52527-63F7-4047-96F1-78D5408F1877}"/>
            </a:ext>
          </a:extLst>
        </xdr:cNvPr>
        <xdr:cNvSpPr txBox="1"/>
      </xdr:nvSpPr>
      <xdr:spPr>
        <a:xfrm>
          <a:off x="8271587" y="1399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132585</xdr:rowOff>
    </xdr:from>
    <xdr:ext cx="469744" cy="259045"/>
    <xdr:sp macro="" textlink="">
      <xdr:nvSpPr>
        <xdr:cNvPr id="351" name="n_2aveValue【公営住宅】&#10;一人当たり面積">
          <a:extLst>
            <a:ext uri="{FF2B5EF4-FFF2-40B4-BE49-F238E27FC236}">
              <a16:creationId xmlns:a16="http://schemas.microsoft.com/office/drawing/2014/main" id="{026A12C3-1F3B-4AFB-9588-942017749B94}"/>
            </a:ext>
          </a:extLst>
        </xdr:cNvPr>
        <xdr:cNvSpPr txBox="1"/>
      </xdr:nvSpPr>
      <xdr:spPr>
        <a:xfrm>
          <a:off x="7509587" y="14046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112011</xdr:rowOff>
    </xdr:from>
    <xdr:ext cx="469744" cy="259045"/>
    <xdr:sp macro="" textlink="">
      <xdr:nvSpPr>
        <xdr:cNvPr id="352" name="n_3aveValue【公営住宅】&#10;一人当たり面積">
          <a:extLst>
            <a:ext uri="{FF2B5EF4-FFF2-40B4-BE49-F238E27FC236}">
              <a16:creationId xmlns:a16="http://schemas.microsoft.com/office/drawing/2014/main" id="{F79950C0-F9E7-4516-9E51-18825568E6F4}"/>
            </a:ext>
          </a:extLst>
        </xdr:cNvPr>
        <xdr:cNvSpPr txBox="1"/>
      </xdr:nvSpPr>
      <xdr:spPr>
        <a:xfrm>
          <a:off x="6712027" y="1402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106067</xdr:rowOff>
    </xdr:from>
    <xdr:ext cx="469744" cy="259045"/>
    <xdr:sp macro="" textlink="">
      <xdr:nvSpPr>
        <xdr:cNvPr id="353" name="n_4aveValue【公営住宅】&#10;一人当たり面積">
          <a:extLst>
            <a:ext uri="{FF2B5EF4-FFF2-40B4-BE49-F238E27FC236}">
              <a16:creationId xmlns:a16="http://schemas.microsoft.com/office/drawing/2014/main" id="{ABF37307-D262-409D-AFB9-95C9A430F8D1}"/>
            </a:ext>
          </a:extLst>
        </xdr:cNvPr>
        <xdr:cNvSpPr txBox="1"/>
      </xdr:nvSpPr>
      <xdr:spPr>
        <a:xfrm>
          <a:off x="5937327" y="14020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149156</xdr:rowOff>
    </xdr:from>
    <xdr:ext cx="469744" cy="259045"/>
    <xdr:sp macro="" textlink="">
      <xdr:nvSpPr>
        <xdr:cNvPr id="354" name="n_1mainValue【公営住宅】&#10;一人当たり面積">
          <a:extLst>
            <a:ext uri="{FF2B5EF4-FFF2-40B4-BE49-F238E27FC236}">
              <a16:creationId xmlns:a16="http://schemas.microsoft.com/office/drawing/2014/main" id="{85249943-FEEE-4D7A-A470-4D58E01A2EE1}"/>
            </a:ext>
          </a:extLst>
        </xdr:cNvPr>
        <xdr:cNvSpPr txBox="1"/>
      </xdr:nvSpPr>
      <xdr:spPr>
        <a:xfrm>
          <a:off x="8271587" y="14398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151258</xdr:rowOff>
    </xdr:from>
    <xdr:ext cx="469744" cy="259045"/>
    <xdr:sp macro="" textlink="">
      <xdr:nvSpPr>
        <xdr:cNvPr id="355" name="n_2mainValue【公営住宅】&#10;一人当たり面積">
          <a:extLst>
            <a:ext uri="{FF2B5EF4-FFF2-40B4-BE49-F238E27FC236}">
              <a16:creationId xmlns:a16="http://schemas.microsoft.com/office/drawing/2014/main" id="{B120C083-1CBC-45E3-B456-F0D373990168}"/>
            </a:ext>
          </a:extLst>
        </xdr:cNvPr>
        <xdr:cNvSpPr txBox="1"/>
      </xdr:nvSpPr>
      <xdr:spPr>
        <a:xfrm>
          <a:off x="7509587" y="1440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153088</xdr:rowOff>
    </xdr:from>
    <xdr:ext cx="469744" cy="259045"/>
    <xdr:sp macro="" textlink="">
      <xdr:nvSpPr>
        <xdr:cNvPr id="356" name="n_3mainValue【公営住宅】&#10;一人当たり面積">
          <a:extLst>
            <a:ext uri="{FF2B5EF4-FFF2-40B4-BE49-F238E27FC236}">
              <a16:creationId xmlns:a16="http://schemas.microsoft.com/office/drawing/2014/main" id="{5D6A8196-5884-4FD4-B792-F3B66F1BC05B}"/>
            </a:ext>
          </a:extLst>
        </xdr:cNvPr>
        <xdr:cNvSpPr txBox="1"/>
      </xdr:nvSpPr>
      <xdr:spPr>
        <a:xfrm>
          <a:off x="6712027" y="14402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7" name="正方形/長方形 356">
          <a:extLst>
            <a:ext uri="{FF2B5EF4-FFF2-40B4-BE49-F238E27FC236}">
              <a16:creationId xmlns:a16="http://schemas.microsoft.com/office/drawing/2014/main" id="{EB31C36E-C3A8-4012-918D-3C5F3B2A8E16}"/>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8" name="正方形/長方形 357">
          <a:extLst>
            <a:ext uri="{FF2B5EF4-FFF2-40B4-BE49-F238E27FC236}">
              <a16:creationId xmlns:a16="http://schemas.microsoft.com/office/drawing/2014/main" id="{55F02F33-372E-448C-8DE7-7A25C1C10C28}"/>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9" name="正方形/長方形 358">
          <a:extLst>
            <a:ext uri="{FF2B5EF4-FFF2-40B4-BE49-F238E27FC236}">
              <a16:creationId xmlns:a16="http://schemas.microsoft.com/office/drawing/2014/main" id="{D8171E3B-B4DF-4937-A910-68BF326BE675}"/>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0" name="正方形/長方形 359">
          <a:extLst>
            <a:ext uri="{FF2B5EF4-FFF2-40B4-BE49-F238E27FC236}">
              <a16:creationId xmlns:a16="http://schemas.microsoft.com/office/drawing/2014/main" id="{633B14AF-2E65-4B6F-B058-9B02BCD24BA4}"/>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1" name="正方形/長方形 360">
          <a:extLst>
            <a:ext uri="{FF2B5EF4-FFF2-40B4-BE49-F238E27FC236}">
              <a16:creationId xmlns:a16="http://schemas.microsoft.com/office/drawing/2014/main" id="{5D722B1B-13D0-4F7C-A3A0-71C89EC86B3A}"/>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2" name="正方形/長方形 361">
          <a:extLst>
            <a:ext uri="{FF2B5EF4-FFF2-40B4-BE49-F238E27FC236}">
              <a16:creationId xmlns:a16="http://schemas.microsoft.com/office/drawing/2014/main" id="{9F0E7A86-712A-4E11-8B0D-F89763A75F9D}"/>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3" name="正方形/長方形 362">
          <a:extLst>
            <a:ext uri="{FF2B5EF4-FFF2-40B4-BE49-F238E27FC236}">
              <a16:creationId xmlns:a16="http://schemas.microsoft.com/office/drawing/2014/main" id="{CDB82C0C-ABB2-4D1A-9BC4-50ADE4E3A17C}"/>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4" name="正方形/長方形 363">
          <a:extLst>
            <a:ext uri="{FF2B5EF4-FFF2-40B4-BE49-F238E27FC236}">
              <a16:creationId xmlns:a16="http://schemas.microsoft.com/office/drawing/2014/main" id="{C54096C2-BC27-45A9-962E-F0021162EA68}"/>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65" name="正方形/長方形 364">
          <a:extLst>
            <a:ext uri="{FF2B5EF4-FFF2-40B4-BE49-F238E27FC236}">
              <a16:creationId xmlns:a16="http://schemas.microsoft.com/office/drawing/2014/main" id="{1E1172DB-C696-4D54-ADD2-36E766E4AD4D}"/>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6" name="正方形/長方形 365">
          <a:extLst>
            <a:ext uri="{FF2B5EF4-FFF2-40B4-BE49-F238E27FC236}">
              <a16:creationId xmlns:a16="http://schemas.microsoft.com/office/drawing/2014/main" id="{6ABFB459-1228-4E92-9A21-005BF7AA8087}"/>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7" name="正方形/長方形 366">
          <a:extLst>
            <a:ext uri="{FF2B5EF4-FFF2-40B4-BE49-F238E27FC236}">
              <a16:creationId xmlns:a16="http://schemas.microsoft.com/office/drawing/2014/main" id="{145E121B-D720-46DD-9B72-BBFBE17F8033}"/>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8" name="正方形/長方形 367">
          <a:extLst>
            <a:ext uri="{FF2B5EF4-FFF2-40B4-BE49-F238E27FC236}">
              <a16:creationId xmlns:a16="http://schemas.microsoft.com/office/drawing/2014/main" id="{DD065980-64C4-4171-B845-435F047D8A67}"/>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9" name="正方形/長方形 368">
          <a:extLst>
            <a:ext uri="{FF2B5EF4-FFF2-40B4-BE49-F238E27FC236}">
              <a16:creationId xmlns:a16="http://schemas.microsoft.com/office/drawing/2014/main" id="{C890D75F-A73E-4960-A255-46F627567247}"/>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0" name="正方形/長方形 369">
          <a:extLst>
            <a:ext uri="{FF2B5EF4-FFF2-40B4-BE49-F238E27FC236}">
              <a16:creationId xmlns:a16="http://schemas.microsoft.com/office/drawing/2014/main" id="{9142CAC8-3E6F-420F-9C45-3AC714772706}"/>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1" name="正方形/長方形 370">
          <a:extLst>
            <a:ext uri="{FF2B5EF4-FFF2-40B4-BE49-F238E27FC236}">
              <a16:creationId xmlns:a16="http://schemas.microsoft.com/office/drawing/2014/main" id="{39EB527B-644F-4611-9CCF-A814B84B5BAE}"/>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2" name="正方形/長方形 371">
          <a:extLst>
            <a:ext uri="{FF2B5EF4-FFF2-40B4-BE49-F238E27FC236}">
              <a16:creationId xmlns:a16="http://schemas.microsoft.com/office/drawing/2014/main" id="{8A124C70-A392-4654-9380-CE532981E9A6}"/>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3" name="正方形/長方形 372">
          <a:extLst>
            <a:ext uri="{FF2B5EF4-FFF2-40B4-BE49-F238E27FC236}">
              <a16:creationId xmlns:a16="http://schemas.microsoft.com/office/drawing/2014/main" id="{99A4AF1E-6A61-4175-AB18-D30F6F9A2375}"/>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4" name="正方形/長方形 373">
          <a:extLst>
            <a:ext uri="{FF2B5EF4-FFF2-40B4-BE49-F238E27FC236}">
              <a16:creationId xmlns:a16="http://schemas.microsoft.com/office/drawing/2014/main" id="{11B37EAD-70DD-444B-948B-74E02BF34E0E}"/>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5" name="正方形/長方形 374">
          <a:extLst>
            <a:ext uri="{FF2B5EF4-FFF2-40B4-BE49-F238E27FC236}">
              <a16:creationId xmlns:a16="http://schemas.microsoft.com/office/drawing/2014/main" id="{AC7A1E81-E71D-41F6-BD0F-C1153F57FE0B}"/>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6" name="正方形/長方形 375">
          <a:extLst>
            <a:ext uri="{FF2B5EF4-FFF2-40B4-BE49-F238E27FC236}">
              <a16:creationId xmlns:a16="http://schemas.microsoft.com/office/drawing/2014/main" id="{5D4F26D6-2161-4495-B718-0B29E5ACCBC2}"/>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7" name="正方形/長方形 376">
          <a:extLst>
            <a:ext uri="{FF2B5EF4-FFF2-40B4-BE49-F238E27FC236}">
              <a16:creationId xmlns:a16="http://schemas.microsoft.com/office/drawing/2014/main" id="{747ADA9F-65CD-4ED9-9CAB-7073A95A24F5}"/>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8" name="正方形/長方形 377">
          <a:extLst>
            <a:ext uri="{FF2B5EF4-FFF2-40B4-BE49-F238E27FC236}">
              <a16:creationId xmlns:a16="http://schemas.microsoft.com/office/drawing/2014/main" id="{BDB57932-45B0-4791-8177-7A2264092972}"/>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9" name="正方形/長方形 378">
          <a:extLst>
            <a:ext uri="{FF2B5EF4-FFF2-40B4-BE49-F238E27FC236}">
              <a16:creationId xmlns:a16="http://schemas.microsoft.com/office/drawing/2014/main" id="{0152E562-F010-48A2-B6DB-C64E7FB53053}"/>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0" name="正方形/長方形 379">
          <a:extLst>
            <a:ext uri="{FF2B5EF4-FFF2-40B4-BE49-F238E27FC236}">
              <a16:creationId xmlns:a16="http://schemas.microsoft.com/office/drawing/2014/main" id="{70CD3EA1-FF40-4918-AB58-8A6F1A431202}"/>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1" name="テキスト ボックス 380">
          <a:extLst>
            <a:ext uri="{FF2B5EF4-FFF2-40B4-BE49-F238E27FC236}">
              <a16:creationId xmlns:a16="http://schemas.microsoft.com/office/drawing/2014/main" id="{BE70F2BD-644C-49CA-BBCE-5604220A81A5}"/>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2" name="直線コネクタ 381">
          <a:extLst>
            <a:ext uri="{FF2B5EF4-FFF2-40B4-BE49-F238E27FC236}">
              <a16:creationId xmlns:a16="http://schemas.microsoft.com/office/drawing/2014/main" id="{9BA34DE7-8981-4055-A39F-9DD110AD63F3}"/>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3" name="テキスト ボックス 382">
          <a:extLst>
            <a:ext uri="{FF2B5EF4-FFF2-40B4-BE49-F238E27FC236}">
              <a16:creationId xmlns:a16="http://schemas.microsoft.com/office/drawing/2014/main" id="{971A7153-FB85-4C13-B1D3-5D28458399B4}"/>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84" name="直線コネクタ 383">
          <a:extLst>
            <a:ext uri="{FF2B5EF4-FFF2-40B4-BE49-F238E27FC236}">
              <a16:creationId xmlns:a16="http://schemas.microsoft.com/office/drawing/2014/main" id="{A442A6B8-EED0-483E-AA3F-49F6DEC1F1B7}"/>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85" name="テキスト ボックス 384">
          <a:extLst>
            <a:ext uri="{FF2B5EF4-FFF2-40B4-BE49-F238E27FC236}">
              <a16:creationId xmlns:a16="http://schemas.microsoft.com/office/drawing/2014/main" id="{CCBE5422-520C-47E8-9E3D-EA6152D743F2}"/>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86" name="直線コネクタ 385">
          <a:extLst>
            <a:ext uri="{FF2B5EF4-FFF2-40B4-BE49-F238E27FC236}">
              <a16:creationId xmlns:a16="http://schemas.microsoft.com/office/drawing/2014/main" id="{1B5BF809-4C62-4BE4-8C12-B28B3FF1B52D}"/>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87" name="テキスト ボックス 386">
          <a:extLst>
            <a:ext uri="{FF2B5EF4-FFF2-40B4-BE49-F238E27FC236}">
              <a16:creationId xmlns:a16="http://schemas.microsoft.com/office/drawing/2014/main" id="{D742DC42-880F-4F65-A2D6-D0B3B723FCB1}"/>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88" name="直線コネクタ 387">
          <a:extLst>
            <a:ext uri="{FF2B5EF4-FFF2-40B4-BE49-F238E27FC236}">
              <a16:creationId xmlns:a16="http://schemas.microsoft.com/office/drawing/2014/main" id="{7B110D76-44BA-4CA5-8CE3-0D776246C95A}"/>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89" name="テキスト ボックス 388">
          <a:extLst>
            <a:ext uri="{FF2B5EF4-FFF2-40B4-BE49-F238E27FC236}">
              <a16:creationId xmlns:a16="http://schemas.microsoft.com/office/drawing/2014/main" id="{84429FD8-30BE-4010-BCC3-7E4298F90940}"/>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90" name="直線コネクタ 389">
          <a:extLst>
            <a:ext uri="{FF2B5EF4-FFF2-40B4-BE49-F238E27FC236}">
              <a16:creationId xmlns:a16="http://schemas.microsoft.com/office/drawing/2014/main" id="{50495D2A-17F3-405C-8C35-76EEE9E6373C}"/>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91" name="テキスト ボックス 390">
          <a:extLst>
            <a:ext uri="{FF2B5EF4-FFF2-40B4-BE49-F238E27FC236}">
              <a16:creationId xmlns:a16="http://schemas.microsoft.com/office/drawing/2014/main" id="{92B82481-2020-430E-BA71-ACE5FF6DA855}"/>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92" name="直線コネクタ 391">
          <a:extLst>
            <a:ext uri="{FF2B5EF4-FFF2-40B4-BE49-F238E27FC236}">
              <a16:creationId xmlns:a16="http://schemas.microsoft.com/office/drawing/2014/main" id="{3B112D2C-A767-4F26-A215-4EE68413AC73}"/>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93" name="テキスト ボックス 392">
          <a:extLst>
            <a:ext uri="{FF2B5EF4-FFF2-40B4-BE49-F238E27FC236}">
              <a16:creationId xmlns:a16="http://schemas.microsoft.com/office/drawing/2014/main" id="{DD52953D-596C-4832-ABFA-AD922961E22A}"/>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94" name="直線コネクタ 393">
          <a:extLst>
            <a:ext uri="{FF2B5EF4-FFF2-40B4-BE49-F238E27FC236}">
              <a16:creationId xmlns:a16="http://schemas.microsoft.com/office/drawing/2014/main" id="{E3CE7F3C-1D40-4E81-810C-8B58EF87DA43}"/>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95" name="テキスト ボックス 394">
          <a:extLst>
            <a:ext uri="{FF2B5EF4-FFF2-40B4-BE49-F238E27FC236}">
              <a16:creationId xmlns:a16="http://schemas.microsoft.com/office/drawing/2014/main" id="{88624555-E331-4685-8A70-23CE8D17D846}"/>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6" name="直線コネクタ 395">
          <a:extLst>
            <a:ext uri="{FF2B5EF4-FFF2-40B4-BE49-F238E27FC236}">
              <a16:creationId xmlns:a16="http://schemas.microsoft.com/office/drawing/2014/main" id="{DEEEC065-FB80-44B9-8D4D-00EF70FB38E3}"/>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97" name="【認定こども園・幼稚園・保育所】&#10;有形固定資産減価償却率グラフ枠">
          <a:extLst>
            <a:ext uri="{FF2B5EF4-FFF2-40B4-BE49-F238E27FC236}">
              <a16:creationId xmlns:a16="http://schemas.microsoft.com/office/drawing/2014/main" id="{9C6C54CB-46CE-495E-90CF-A96261412823}"/>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48442</xdr:rowOff>
    </xdr:from>
    <xdr:to>
      <xdr:col>85</xdr:col>
      <xdr:colOff>126364</xdr:colOff>
      <xdr:row>42</xdr:row>
      <xdr:rowOff>92528</xdr:rowOff>
    </xdr:to>
    <xdr:cxnSp macro="">
      <xdr:nvCxnSpPr>
        <xdr:cNvPr id="398" name="直線コネクタ 397">
          <a:extLst>
            <a:ext uri="{FF2B5EF4-FFF2-40B4-BE49-F238E27FC236}">
              <a16:creationId xmlns:a16="http://schemas.microsoft.com/office/drawing/2014/main" id="{AA337BBD-CBDC-4B58-9F62-0FE6DA380883}"/>
            </a:ext>
          </a:extLst>
        </xdr:cNvPr>
        <xdr:cNvCxnSpPr/>
      </xdr:nvCxnSpPr>
      <xdr:spPr>
        <a:xfrm flipV="1">
          <a:off x="14375764" y="5580562"/>
          <a:ext cx="0" cy="1552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99" name="【認定こども園・幼稚園・保育所】&#10;有形固定資産減価償却率最小値テキスト">
          <a:extLst>
            <a:ext uri="{FF2B5EF4-FFF2-40B4-BE49-F238E27FC236}">
              <a16:creationId xmlns:a16="http://schemas.microsoft.com/office/drawing/2014/main" id="{10B4E45A-BCBF-4F29-92D8-6C33D6BE7A26}"/>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00" name="直線コネクタ 399">
          <a:extLst>
            <a:ext uri="{FF2B5EF4-FFF2-40B4-BE49-F238E27FC236}">
              <a16:creationId xmlns:a16="http://schemas.microsoft.com/office/drawing/2014/main" id="{85215A92-0CB3-4BD2-BD84-E4BBC9945F48}"/>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166569</xdr:rowOff>
    </xdr:from>
    <xdr:ext cx="340478" cy="259045"/>
    <xdr:sp macro="" textlink="">
      <xdr:nvSpPr>
        <xdr:cNvPr id="401" name="【認定こども園・幼稚園・保育所】&#10;有形固定資産減価償却率最大値テキスト">
          <a:extLst>
            <a:ext uri="{FF2B5EF4-FFF2-40B4-BE49-F238E27FC236}">
              <a16:creationId xmlns:a16="http://schemas.microsoft.com/office/drawing/2014/main" id="{C1FD2FE4-CCEB-4052-90BA-1120140882D0}"/>
            </a:ext>
          </a:extLst>
        </xdr:cNvPr>
        <xdr:cNvSpPr txBox="1"/>
      </xdr:nvSpPr>
      <xdr:spPr>
        <a:xfrm>
          <a:off x="14414500" y="536340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48442</xdr:rowOff>
    </xdr:from>
    <xdr:to>
      <xdr:col>86</xdr:col>
      <xdr:colOff>25400</xdr:colOff>
      <xdr:row>33</xdr:row>
      <xdr:rowOff>48442</xdr:rowOff>
    </xdr:to>
    <xdr:cxnSp macro="">
      <xdr:nvCxnSpPr>
        <xdr:cNvPr id="402" name="直線コネクタ 401">
          <a:extLst>
            <a:ext uri="{FF2B5EF4-FFF2-40B4-BE49-F238E27FC236}">
              <a16:creationId xmlns:a16="http://schemas.microsoft.com/office/drawing/2014/main" id="{E293EFA7-265E-4A37-9B2A-3D3B00ADDCA8}"/>
            </a:ext>
          </a:extLst>
        </xdr:cNvPr>
        <xdr:cNvCxnSpPr/>
      </xdr:nvCxnSpPr>
      <xdr:spPr>
        <a:xfrm>
          <a:off x="14287500" y="55805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146249</xdr:rowOff>
    </xdr:from>
    <xdr:ext cx="405111" cy="259045"/>
    <xdr:sp macro="" textlink="">
      <xdr:nvSpPr>
        <xdr:cNvPr id="403" name="【認定こども園・幼稚園・保育所】&#10;有形固定資産減価償却率平均値テキスト">
          <a:extLst>
            <a:ext uri="{FF2B5EF4-FFF2-40B4-BE49-F238E27FC236}">
              <a16:creationId xmlns:a16="http://schemas.microsoft.com/office/drawing/2014/main" id="{9171FE39-5427-411E-9286-06F3638200E1}"/>
            </a:ext>
          </a:extLst>
        </xdr:cNvPr>
        <xdr:cNvSpPr txBox="1"/>
      </xdr:nvSpPr>
      <xdr:spPr>
        <a:xfrm>
          <a:off x="14414500" y="60136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123372</xdr:rowOff>
    </xdr:from>
    <xdr:to>
      <xdr:col>85</xdr:col>
      <xdr:colOff>177800</xdr:colOff>
      <xdr:row>37</xdr:row>
      <xdr:rowOff>53522</xdr:rowOff>
    </xdr:to>
    <xdr:sp macro="" textlink="">
      <xdr:nvSpPr>
        <xdr:cNvPr id="404" name="フローチャート: 判断 403">
          <a:extLst>
            <a:ext uri="{FF2B5EF4-FFF2-40B4-BE49-F238E27FC236}">
              <a16:creationId xmlns:a16="http://schemas.microsoft.com/office/drawing/2014/main" id="{5012C103-3C45-4001-B362-FECF37B3267D}"/>
            </a:ext>
          </a:extLst>
        </xdr:cNvPr>
        <xdr:cNvSpPr/>
      </xdr:nvSpPr>
      <xdr:spPr>
        <a:xfrm>
          <a:off x="14325600" y="615841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139700</xdr:rowOff>
    </xdr:from>
    <xdr:to>
      <xdr:col>81</xdr:col>
      <xdr:colOff>101600</xdr:colOff>
      <xdr:row>37</xdr:row>
      <xdr:rowOff>69850</xdr:rowOff>
    </xdr:to>
    <xdr:sp macro="" textlink="">
      <xdr:nvSpPr>
        <xdr:cNvPr id="405" name="フローチャート: 判断 404">
          <a:extLst>
            <a:ext uri="{FF2B5EF4-FFF2-40B4-BE49-F238E27FC236}">
              <a16:creationId xmlns:a16="http://schemas.microsoft.com/office/drawing/2014/main" id="{CCAA7185-715A-4082-B4A0-D544F9E875F2}"/>
            </a:ext>
          </a:extLst>
        </xdr:cNvPr>
        <xdr:cNvSpPr/>
      </xdr:nvSpPr>
      <xdr:spPr>
        <a:xfrm>
          <a:off x="13578840" y="61747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141333</xdr:rowOff>
    </xdr:from>
    <xdr:to>
      <xdr:col>76</xdr:col>
      <xdr:colOff>165100</xdr:colOff>
      <xdr:row>38</xdr:row>
      <xdr:rowOff>71482</xdr:rowOff>
    </xdr:to>
    <xdr:sp macro="" textlink="">
      <xdr:nvSpPr>
        <xdr:cNvPr id="406" name="フローチャート: 判断 405">
          <a:extLst>
            <a:ext uri="{FF2B5EF4-FFF2-40B4-BE49-F238E27FC236}">
              <a16:creationId xmlns:a16="http://schemas.microsoft.com/office/drawing/2014/main" id="{9CA4C0B4-5869-4D26-B82E-9E51B6E2E972}"/>
            </a:ext>
          </a:extLst>
        </xdr:cNvPr>
        <xdr:cNvSpPr/>
      </xdr:nvSpPr>
      <xdr:spPr>
        <a:xfrm>
          <a:off x="12804140" y="6344013"/>
          <a:ext cx="101600" cy="9778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147864</xdr:rowOff>
    </xdr:from>
    <xdr:to>
      <xdr:col>72</xdr:col>
      <xdr:colOff>38100</xdr:colOff>
      <xdr:row>38</xdr:row>
      <xdr:rowOff>78014</xdr:rowOff>
    </xdr:to>
    <xdr:sp macro="" textlink="">
      <xdr:nvSpPr>
        <xdr:cNvPr id="407" name="フローチャート: 判断 406">
          <a:extLst>
            <a:ext uri="{FF2B5EF4-FFF2-40B4-BE49-F238E27FC236}">
              <a16:creationId xmlns:a16="http://schemas.microsoft.com/office/drawing/2014/main" id="{5A7882E0-1399-4E95-A010-19B8853E4FC4}"/>
            </a:ext>
          </a:extLst>
        </xdr:cNvPr>
        <xdr:cNvSpPr/>
      </xdr:nvSpPr>
      <xdr:spPr>
        <a:xfrm>
          <a:off x="12029440" y="63505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20501</xdr:rowOff>
    </xdr:from>
    <xdr:to>
      <xdr:col>67</xdr:col>
      <xdr:colOff>101600</xdr:colOff>
      <xdr:row>38</xdr:row>
      <xdr:rowOff>122101</xdr:rowOff>
    </xdr:to>
    <xdr:sp macro="" textlink="">
      <xdr:nvSpPr>
        <xdr:cNvPr id="408" name="フローチャート: 判断 407">
          <a:extLst>
            <a:ext uri="{FF2B5EF4-FFF2-40B4-BE49-F238E27FC236}">
              <a16:creationId xmlns:a16="http://schemas.microsoft.com/office/drawing/2014/main" id="{DC1588F9-3A53-4B3B-9B1D-8496BC796F97}"/>
            </a:ext>
          </a:extLst>
        </xdr:cNvPr>
        <xdr:cNvSpPr/>
      </xdr:nvSpPr>
      <xdr:spPr>
        <a:xfrm>
          <a:off x="11231880" y="639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9" name="テキスト ボックス 408">
          <a:extLst>
            <a:ext uri="{FF2B5EF4-FFF2-40B4-BE49-F238E27FC236}">
              <a16:creationId xmlns:a16="http://schemas.microsoft.com/office/drawing/2014/main" id="{298077D6-99F7-4F9F-89A5-0383CA3A5414}"/>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0" name="テキスト ボックス 409">
          <a:extLst>
            <a:ext uri="{FF2B5EF4-FFF2-40B4-BE49-F238E27FC236}">
              <a16:creationId xmlns:a16="http://schemas.microsoft.com/office/drawing/2014/main" id="{07E36904-6E6A-46C2-9575-3B29B5BD1433}"/>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1" name="テキスト ボックス 410">
          <a:extLst>
            <a:ext uri="{FF2B5EF4-FFF2-40B4-BE49-F238E27FC236}">
              <a16:creationId xmlns:a16="http://schemas.microsoft.com/office/drawing/2014/main" id="{A274D5C1-9251-427F-BAE2-98B38BE72283}"/>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2" name="テキスト ボックス 411">
          <a:extLst>
            <a:ext uri="{FF2B5EF4-FFF2-40B4-BE49-F238E27FC236}">
              <a16:creationId xmlns:a16="http://schemas.microsoft.com/office/drawing/2014/main" id="{CAF607BB-492A-4923-9F40-B545C9D1D95D}"/>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3" name="テキスト ボックス 412">
          <a:extLst>
            <a:ext uri="{FF2B5EF4-FFF2-40B4-BE49-F238E27FC236}">
              <a16:creationId xmlns:a16="http://schemas.microsoft.com/office/drawing/2014/main" id="{B2ADE7EB-B259-498D-BBB5-3A40EA9C5A2A}"/>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5806</xdr:rowOff>
    </xdr:from>
    <xdr:to>
      <xdr:col>85</xdr:col>
      <xdr:colOff>177800</xdr:colOff>
      <xdr:row>40</xdr:row>
      <xdr:rowOff>107406</xdr:rowOff>
    </xdr:to>
    <xdr:sp macro="" textlink="">
      <xdr:nvSpPr>
        <xdr:cNvPr id="414" name="楕円 413">
          <a:extLst>
            <a:ext uri="{FF2B5EF4-FFF2-40B4-BE49-F238E27FC236}">
              <a16:creationId xmlns:a16="http://schemas.microsoft.com/office/drawing/2014/main" id="{47A19A45-494A-43E3-A8B5-99B17B24ABCC}"/>
            </a:ext>
          </a:extLst>
        </xdr:cNvPr>
        <xdr:cNvSpPr/>
      </xdr:nvSpPr>
      <xdr:spPr>
        <a:xfrm>
          <a:off x="14325600" y="6711406"/>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155683</xdr:rowOff>
    </xdr:from>
    <xdr:ext cx="405111" cy="259045"/>
    <xdr:sp macro="" textlink="">
      <xdr:nvSpPr>
        <xdr:cNvPr id="415" name="【認定こども園・幼稚園・保育所】&#10;有形固定資産減価償却率該当値テキスト">
          <a:extLst>
            <a:ext uri="{FF2B5EF4-FFF2-40B4-BE49-F238E27FC236}">
              <a16:creationId xmlns:a16="http://schemas.microsoft.com/office/drawing/2014/main" id="{923BF194-29FA-4F0A-8CD6-75798D85E63E}"/>
            </a:ext>
          </a:extLst>
        </xdr:cNvPr>
        <xdr:cNvSpPr txBox="1"/>
      </xdr:nvSpPr>
      <xdr:spPr>
        <a:xfrm>
          <a:off x="14414500" y="669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102144</xdr:rowOff>
    </xdr:from>
    <xdr:to>
      <xdr:col>81</xdr:col>
      <xdr:colOff>101600</xdr:colOff>
      <xdr:row>40</xdr:row>
      <xdr:rowOff>32294</xdr:rowOff>
    </xdr:to>
    <xdr:sp macro="" textlink="">
      <xdr:nvSpPr>
        <xdr:cNvPr id="416" name="楕円 415">
          <a:extLst>
            <a:ext uri="{FF2B5EF4-FFF2-40B4-BE49-F238E27FC236}">
              <a16:creationId xmlns:a16="http://schemas.microsoft.com/office/drawing/2014/main" id="{624F0BC6-E491-42E8-A3E7-90EBED269A91}"/>
            </a:ext>
          </a:extLst>
        </xdr:cNvPr>
        <xdr:cNvSpPr/>
      </xdr:nvSpPr>
      <xdr:spPr>
        <a:xfrm>
          <a:off x="13578840" y="66401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152944</xdr:rowOff>
    </xdr:from>
    <xdr:to>
      <xdr:col>85</xdr:col>
      <xdr:colOff>127000</xdr:colOff>
      <xdr:row>40</xdr:row>
      <xdr:rowOff>56606</xdr:rowOff>
    </xdr:to>
    <xdr:cxnSp macro="">
      <xdr:nvCxnSpPr>
        <xdr:cNvPr id="417" name="直線コネクタ 416">
          <a:extLst>
            <a:ext uri="{FF2B5EF4-FFF2-40B4-BE49-F238E27FC236}">
              <a16:creationId xmlns:a16="http://schemas.microsoft.com/office/drawing/2014/main" id="{24CD393E-34EF-4C8F-9E8D-33A4103A66A1}"/>
            </a:ext>
          </a:extLst>
        </xdr:cNvPr>
        <xdr:cNvCxnSpPr/>
      </xdr:nvCxnSpPr>
      <xdr:spPr>
        <a:xfrm>
          <a:off x="13629640" y="6690904"/>
          <a:ext cx="746760" cy="71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27033</xdr:rowOff>
    </xdr:from>
    <xdr:to>
      <xdr:col>76</xdr:col>
      <xdr:colOff>165100</xdr:colOff>
      <xdr:row>39</xdr:row>
      <xdr:rowOff>128633</xdr:rowOff>
    </xdr:to>
    <xdr:sp macro="" textlink="">
      <xdr:nvSpPr>
        <xdr:cNvPr id="418" name="楕円 417">
          <a:extLst>
            <a:ext uri="{FF2B5EF4-FFF2-40B4-BE49-F238E27FC236}">
              <a16:creationId xmlns:a16="http://schemas.microsoft.com/office/drawing/2014/main" id="{2B3B94E9-4A3C-4DAC-B590-DCFB861C594E}"/>
            </a:ext>
          </a:extLst>
        </xdr:cNvPr>
        <xdr:cNvSpPr/>
      </xdr:nvSpPr>
      <xdr:spPr>
        <a:xfrm>
          <a:off x="12804140" y="656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77833</xdr:rowOff>
    </xdr:from>
    <xdr:to>
      <xdr:col>81</xdr:col>
      <xdr:colOff>50800</xdr:colOff>
      <xdr:row>39</xdr:row>
      <xdr:rowOff>152944</xdr:rowOff>
    </xdr:to>
    <xdr:cxnSp macro="">
      <xdr:nvCxnSpPr>
        <xdr:cNvPr id="419" name="直線コネクタ 418">
          <a:extLst>
            <a:ext uri="{FF2B5EF4-FFF2-40B4-BE49-F238E27FC236}">
              <a16:creationId xmlns:a16="http://schemas.microsoft.com/office/drawing/2014/main" id="{102E22C5-DF73-4B7B-A708-23F8B809A414}"/>
            </a:ext>
          </a:extLst>
        </xdr:cNvPr>
        <xdr:cNvCxnSpPr/>
      </xdr:nvCxnSpPr>
      <xdr:spPr>
        <a:xfrm>
          <a:off x="12854940" y="6615793"/>
          <a:ext cx="7747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154396</xdr:rowOff>
    </xdr:from>
    <xdr:to>
      <xdr:col>72</xdr:col>
      <xdr:colOff>38100</xdr:colOff>
      <xdr:row>39</xdr:row>
      <xdr:rowOff>84546</xdr:rowOff>
    </xdr:to>
    <xdr:sp macro="" textlink="">
      <xdr:nvSpPr>
        <xdr:cNvPr id="420" name="楕円 419">
          <a:extLst>
            <a:ext uri="{FF2B5EF4-FFF2-40B4-BE49-F238E27FC236}">
              <a16:creationId xmlns:a16="http://schemas.microsoft.com/office/drawing/2014/main" id="{8A807F4F-A2B9-4CF9-8D22-4D73EBF5BFC1}"/>
            </a:ext>
          </a:extLst>
        </xdr:cNvPr>
        <xdr:cNvSpPr/>
      </xdr:nvSpPr>
      <xdr:spPr>
        <a:xfrm>
          <a:off x="12029440" y="652471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33746</xdr:rowOff>
    </xdr:from>
    <xdr:to>
      <xdr:col>76</xdr:col>
      <xdr:colOff>114300</xdr:colOff>
      <xdr:row>39</xdr:row>
      <xdr:rowOff>77833</xdr:rowOff>
    </xdr:to>
    <xdr:cxnSp macro="">
      <xdr:nvCxnSpPr>
        <xdr:cNvPr id="421" name="直線コネクタ 420">
          <a:extLst>
            <a:ext uri="{FF2B5EF4-FFF2-40B4-BE49-F238E27FC236}">
              <a16:creationId xmlns:a16="http://schemas.microsoft.com/office/drawing/2014/main" id="{766F44A4-9EEE-4CDA-A734-2955E8E66640}"/>
            </a:ext>
          </a:extLst>
        </xdr:cNvPr>
        <xdr:cNvCxnSpPr/>
      </xdr:nvCxnSpPr>
      <xdr:spPr>
        <a:xfrm>
          <a:off x="12072620" y="6571706"/>
          <a:ext cx="78232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86377</xdr:rowOff>
    </xdr:from>
    <xdr:ext cx="405111" cy="259045"/>
    <xdr:sp macro="" textlink="">
      <xdr:nvSpPr>
        <xdr:cNvPr id="422" name="n_1aveValue【認定こども園・幼稚園・保育所】&#10;有形固定資産減価償却率">
          <a:extLst>
            <a:ext uri="{FF2B5EF4-FFF2-40B4-BE49-F238E27FC236}">
              <a16:creationId xmlns:a16="http://schemas.microsoft.com/office/drawing/2014/main" id="{C095AD9D-7521-414D-838A-A91275E6873C}"/>
            </a:ext>
          </a:extLst>
        </xdr:cNvPr>
        <xdr:cNvSpPr txBox="1"/>
      </xdr:nvSpPr>
      <xdr:spPr>
        <a:xfrm>
          <a:off x="13437244" y="595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88010</xdr:rowOff>
    </xdr:from>
    <xdr:ext cx="405111" cy="259045"/>
    <xdr:sp macro="" textlink="">
      <xdr:nvSpPr>
        <xdr:cNvPr id="423" name="n_2aveValue【認定こども園・幼稚園・保育所】&#10;有形固定資産減価償却率">
          <a:extLst>
            <a:ext uri="{FF2B5EF4-FFF2-40B4-BE49-F238E27FC236}">
              <a16:creationId xmlns:a16="http://schemas.microsoft.com/office/drawing/2014/main" id="{718692CD-B66B-4A03-A92A-75C627F6566A}"/>
            </a:ext>
          </a:extLst>
        </xdr:cNvPr>
        <xdr:cNvSpPr txBox="1"/>
      </xdr:nvSpPr>
      <xdr:spPr>
        <a:xfrm>
          <a:off x="12675244" y="612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94541</xdr:rowOff>
    </xdr:from>
    <xdr:ext cx="405111" cy="259045"/>
    <xdr:sp macro="" textlink="">
      <xdr:nvSpPr>
        <xdr:cNvPr id="424" name="n_3aveValue【認定こども園・幼稚園・保育所】&#10;有形固定資産減価償却率">
          <a:extLst>
            <a:ext uri="{FF2B5EF4-FFF2-40B4-BE49-F238E27FC236}">
              <a16:creationId xmlns:a16="http://schemas.microsoft.com/office/drawing/2014/main" id="{3E86D4FC-14C1-4DAE-AB51-EAA5B8442A49}"/>
            </a:ext>
          </a:extLst>
        </xdr:cNvPr>
        <xdr:cNvSpPr txBox="1"/>
      </xdr:nvSpPr>
      <xdr:spPr>
        <a:xfrm>
          <a:off x="119005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138628</xdr:rowOff>
    </xdr:from>
    <xdr:ext cx="405111" cy="259045"/>
    <xdr:sp macro="" textlink="">
      <xdr:nvSpPr>
        <xdr:cNvPr id="425" name="n_4aveValue【認定こども園・幼稚園・保育所】&#10;有形固定資産減価償却率">
          <a:extLst>
            <a:ext uri="{FF2B5EF4-FFF2-40B4-BE49-F238E27FC236}">
              <a16:creationId xmlns:a16="http://schemas.microsoft.com/office/drawing/2014/main" id="{2C47084B-03C4-4CE2-974F-8B0F8C075157}"/>
            </a:ext>
          </a:extLst>
        </xdr:cNvPr>
        <xdr:cNvSpPr txBox="1"/>
      </xdr:nvSpPr>
      <xdr:spPr>
        <a:xfrm>
          <a:off x="11102984" y="6173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23421</xdr:rowOff>
    </xdr:from>
    <xdr:ext cx="405111" cy="259045"/>
    <xdr:sp macro="" textlink="">
      <xdr:nvSpPr>
        <xdr:cNvPr id="426" name="n_1mainValue【認定こども園・幼稚園・保育所】&#10;有形固定資産減価償却率">
          <a:extLst>
            <a:ext uri="{FF2B5EF4-FFF2-40B4-BE49-F238E27FC236}">
              <a16:creationId xmlns:a16="http://schemas.microsoft.com/office/drawing/2014/main" id="{6A10FF5C-CF07-4400-A60D-05707AA88728}"/>
            </a:ext>
          </a:extLst>
        </xdr:cNvPr>
        <xdr:cNvSpPr txBox="1"/>
      </xdr:nvSpPr>
      <xdr:spPr>
        <a:xfrm>
          <a:off x="13437244" y="6729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119760</xdr:rowOff>
    </xdr:from>
    <xdr:ext cx="405111" cy="259045"/>
    <xdr:sp macro="" textlink="">
      <xdr:nvSpPr>
        <xdr:cNvPr id="427" name="n_2mainValue【認定こども園・幼稚園・保育所】&#10;有形固定資産減価償却率">
          <a:extLst>
            <a:ext uri="{FF2B5EF4-FFF2-40B4-BE49-F238E27FC236}">
              <a16:creationId xmlns:a16="http://schemas.microsoft.com/office/drawing/2014/main" id="{91278D5F-AF2D-4AE0-8324-2F66A5217784}"/>
            </a:ext>
          </a:extLst>
        </xdr:cNvPr>
        <xdr:cNvSpPr txBox="1"/>
      </xdr:nvSpPr>
      <xdr:spPr>
        <a:xfrm>
          <a:off x="12675244" y="665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75673</xdr:rowOff>
    </xdr:from>
    <xdr:ext cx="405111" cy="259045"/>
    <xdr:sp macro="" textlink="">
      <xdr:nvSpPr>
        <xdr:cNvPr id="428" name="n_3mainValue【認定こども園・幼稚園・保育所】&#10;有形固定資産減価償却率">
          <a:extLst>
            <a:ext uri="{FF2B5EF4-FFF2-40B4-BE49-F238E27FC236}">
              <a16:creationId xmlns:a16="http://schemas.microsoft.com/office/drawing/2014/main" id="{3560FB05-6895-4884-9A65-9412F6AAD7F2}"/>
            </a:ext>
          </a:extLst>
        </xdr:cNvPr>
        <xdr:cNvSpPr txBox="1"/>
      </xdr:nvSpPr>
      <xdr:spPr>
        <a:xfrm>
          <a:off x="11900544" y="661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9" name="正方形/長方形 428">
          <a:extLst>
            <a:ext uri="{FF2B5EF4-FFF2-40B4-BE49-F238E27FC236}">
              <a16:creationId xmlns:a16="http://schemas.microsoft.com/office/drawing/2014/main" id="{B32E9E77-80D9-4364-9127-D384ED675DBD}"/>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0" name="正方形/長方形 429">
          <a:extLst>
            <a:ext uri="{FF2B5EF4-FFF2-40B4-BE49-F238E27FC236}">
              <a16:creationId xmlns:a16="http://schemas.microsoft.com/office/drawing/2014/main" id="{3ABF54C5-5F17-41EF-BF21-7C91C1A5ED4F}"/>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1" name="正方形/長方形 430">
          <a:extLst>
            <a:ext uri="{FF2B5EF4-FFF2-40B4-BE49-F238E27FC236}">
              <a16:creationId xmlns:a16="http://schemas.microsoft.com/office/drawing/2014/main" id="{BD177296-6DF2-40C4-9306-09BC24099DAD}"/>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2" name="正方形/長方形 431">
          <a:extLst>
            <a:ext uri="{FF2B5EF4-FFF2-40B4-BE49-F238E27FC236}">
              <a16:creationId xmlns:a16="http://schemas.microsoft.com/office/drawing/2014/main" id="{00AEBC69-088B-4794-BB5B-F2760A09BB0D}"/>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3" name="正方形/長方形 432">
          <a:extLst>
            <a:ext uri="{FF2B5EF4-FFF2-40B4-BE49-F238E27FC236}">
              <a16:creationId xmlns:a16="http://schemas.microsoft.com/office/drawing/2014/main" id="{B8CD7C09-D080-475A-A4EC-986B3CDF9437}"/>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4" name="正方形/長方形 433">
          <a:extLst>
            <a:ext uri="{FF2B5EF4-FFF2-40B4-BE49-F238E27FC236}">
              <a16:creationId xmlns:a16="http://schemas.microsoft.com/office/drawing/2014/main" id="{BD958956-5898-4E3C-9446-FF1A3D4E0FF6}"/>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5" name="正方形/長方形 434">
          <a:extLst>
            <a:ext uri="{FF2B5EF4-FFF2-40B4-BE49-F238E27FC236}">
              <a16:creationId xmlns:a16="http://schemas.microsoft.com/office/drawing/2014/main" id="{158CB3EE-95A9-471B-A80E-FB619AACE1A8}"/>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6" name="正方形/長方形 435">
          <a:extLst>
            <a:ext uri="{FF2B5EF4-FFF2-40B4-BE49-F238E27FC236}">
              <a16:creationId xmlns:a16="http://schemas.microsoft.com/office/drawing/2014/main" id="{CD146160-36F1-43B8-BFE3-BBA888EBD42D}"/>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7" name="テキスト ボックス 436">
          <a:extLst>
            <a:ext uri="{FF2B5EF4-FFF2-40B4-BE49-F238E27FC236}">
              <a16:creationId xmlns:a16="http://schemas.microsoft.com/office/drawing/2014/main" id="{5DAD66CE-1C7F-43C7-8A71-0765D37F1B4D}"/>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8" name="直線コネクタ 437">
          <a:extLst>
            <a:ext uri="{FF2B5EF4-FFF2-40B4-BE49-F238E27FC236}">
              <a16:creationId xmlns:a16="http://schemas.microsoft.com/office/drawing/2014/main" id="{588A41C8-E962-4F47-A72A-5065043289D4}"/>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39" name="直線コネクタ 438">
          <a:extLst>
            <a:ext uri="{FF2B5EF4-FFF2-40B4-BE49-F238E27FC236}">
              <a16:creationId xmlns:a16="http://schemas.microsoft.com/office/drawing/2014/main" id="{A0E577F4-75BE-47B7-943F-26D28957DF6B}"/>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40" name="テキスト ボックス 439">
          <a:extLst>
            <a:ext uri="{FF2B5EF4-FFF2-40B4-BE49-F238E27FC236}">
              <a16:creationId xmlns:a16="http://schemas.microsoft.com/office/drawing/2014/main" id="{4DAC1824-7116-40DD-8356-5592F9928BC3}"/>
            </a:ext>
          </a:extLst>
        </xdr:cNvPr>
        <xdr:cNvSpPr txBox="1"/>
      </xdr:nvSpPr>
      <xdr:spPr>
        <a:xfrm>
          <a:off x="1569484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41" name="直線コネクタ 440">
          <a:extLst>
            <a:ext uri="{FF2B5EF4-FFF2-40B4-BE49-F238E27FC236}">
              <a16:creationId xmlns:a16="http://schemas.microsoft.com/office/drawing/2014/main" id="{FAE602CB-E2AE-40F1-8DBC-4373A11F434E}"/>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42" name="テキスト ボックス 441">
          <a:extLst>
            <a:ext uri="{FF2B5EF4-FFF2-40B4-BE49-F238E27FC236}">
              <a16:creationId xmlns:a16="http://schemas.microsoft.com/office/drawing/2014/main" id="{155BC33B-5B9F-4B94-A110-0C7320125475}"/>
            </a:ext>
          </a:extLst>
        </xdr:cNvPr>
        <xdr:cNvSpPr txBox="1"/>
      </xdr:nvSpPr>
      <xdr:spPr>
        <a:xfrm>
          <a:off x="1569484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43" name="直線コネクタ 442">
          <a:extLst>
            <a:ext uri="{FF2B5EF4-FFF2-40B4-BE49-F238E27FC236}">
              <a16:creationId xmlns:a16="http://schemas.microsoft.com/office/drawing/2014/main" id="{91A2A3DB-C1D4-4270-BEA0-BAE390FCC21A}"/>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44" name="テキスト ボックス 443">
          <a:extLst>
            <a:ext uri="{FF2B5EF4-FFF2-40B4-BE49-F238E27FC236}">
              <a16:creationId xmlns:a16="http://schemas.microsoft.com/office/drawing/2014/main" id="{064BF9C7-8948-408D-95B7-49354393C47D}"/>
            </a:ext>
          </a:extLst>
        </xdr:cNvPr>
        <xdr:cNvSpPr txBox="1"/>
      </xdr:nvSpPr>
      <xdr:spPr>
        <a:xfrm>
          <a:off x="1569484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45" name="直線コネクタ 444">
          <a:extLst>
            <a:ext uri="{FF2B5EF4-FFF2-40B4-BE49-F238E27FC236}">
              <a16:creationId xmlns:a16="http://schemas.microsoft.com/office/drawing/2014/main" id="{7A5CE159-1309-48C1-8990-FD28508EB8A2}"/>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46" name="テキスト ボックス 445">
          <a:extLst>
            <a:ext uri="{FF2B5EF4-FFF2-40B4-BE49-F238E27FC236}">
              <a16:creationId xmlns:a16="http://schemas.microsoft.com/office/drawing/2014/main" id="{E130949B-4CDD-486F-8400-03DF1F28ED16}"/>
            </a:ext>
          </a:extLst>
        </xdr:cNvPr>
        <xdr:cNvSpPr txBox="1"/>
      </xdr:nvSpPr>
      <xdr:spPr>
        <a:xfrm>
          <a:off x="1569484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47" name="直線コネクタ 446">
          <a:extLst>
            <a:ext uri="{FF2B5EF4-FFF2-40B4-BE49-F238E27FC236}">
              <a16:creationId xmlns:a16="http://schemas.microsoft.com/office/drawing/2014/main" id="{D6B52B33-7208-453C-8A0B-FD9568C2380D}"/>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48" name="テキスト ボックス 447">
          <a:extLst>
            <a:ext uri="{FF2B5EF4-FFF2-40B4-BE49-F238E27FC236}">
              <a16:creationId xmlns:a16="http://schemas.microsoft.com/office/drawing/2014/main" id="{2CCC325A-B750-4E80-AE1C-CCCF5275B060}"/>
            </a:ext>
          </a:extLst>
        </xdr:cNvPr>
        <xdr:cNvSpPr txBox="1"/>
      </xdr:nvSpPr>
      <xdr:spPr>
        <a:xfrm>
          <a:off x="1569484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49" name="直線コネクタ 448">
          <a:extLst>
            <a:ext uri="{FF2B5EF4-FFF2-40B4-BE49-F238E27FC236}">
              <a16:creationId xmlns:a16="http://schemas.microsoft.com/office/drawing/2014/main" id="{5EFBB9F2-58CB-4CFE-B727-8E19AA464F1A}"/>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50" name="テキスト ボックス 449">
          <a:extLst>
            <a:ext uri="{FF2B5EF4-FFF2-40B4-BE49-F238E27FC236}">
              <a16:creationId xmlns:a16="http://schemas.microsoft.com/office/drawing/2014/main" id="{B101B22A-B5FA-4BFC-B79F-0206802573EF}"/>
            </a:ext>
          </a:extLst>
        </xdr:cNvPr>
        <xdr:cNvSpPr txBox="1"/>
      </xdr:nvSpPr>
      <xdr:spPr>
        <a:xfrm>
          <a:off x="1569484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1" name="直線コネクタ 450">
          <a:extLst>
            <a:ext uri="{FF2B5EF4-FFF2-40B4-BE49-F238E27FC236}">
              <a16:creationId xmlns:a16="http://schemas.microsoft.com/office/drawing/2014/main" id="{5DF03A2D-4781-45A7-A122-CDEBFD2CBD48}"/>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52" name="テキスト ボックス 451">
          <a:extLst>
            <a:ext uri="{FF2B5EF4-FFF2-40B4-BE49-F238E27FC236}">
              <a16:creationId xmlns:a16="http://schemas.microsoft.com/office/drawing/2014/main" id="{89B158E5-9601-4EBA-8992-7A582D38BFFD}"/>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3" name="【認定こども園・幼稚園・保育所】&#10;一人当たり面積グラフ枠">
          <a:extLst>
            <a:ext uri="{FF2B5EF4-FFF2-40B4-BE49-F238E27FC236}">
              <a16:creationId xmlns:a16="http://schemas.microsoft.com/office/drawing/2014/main" id="{B44D2588-1167-4E20-9197-23F2FD048D71}"/>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42999</xdr:rowOff>
    </xdr:from>
    <xdr:to>
      <xdr:col>116</xdr:col>
      <xdr:colOff>62864</xdr:colOff>
      <xdr:row>41</xdr:row>
      <xdr:rowOff>89807</xdr:rowOff>
    </xdr:to>
    <xdr:cxnSp macro="">
      <xdr:nvCxnSpPr>
        <xdr:cNvPr id="454" name="直線コネクタ 453">
          <a:extLst>
            <a:ext uri="{FF2B5EF4-FFF2-40B4-BE49-F238E27FC236}">
              <a16:creationId xmlns:a16="http://schemas.microsoft.com/office/drawing/2014/main" id="{E793B181-97EC-4098-9E44-A41618FCA9FE}"/>
            </a:ext>
          </a:extLst>
        </xdr:cNvPr>
        <xdr:cNvCxnSpPr/>
      </xdr:nvCxnSpPr>
      <xdr:spPr>
        <a:xfrm flipV="1">
          <a:off x="19509104" y="5575119"/>
          <a:ext cx="0" cy="1387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93634</xdr:rowOff>
    </xdr:from>
    <xdr:ext cx="469744" cy="259045"/>
    <xdr:sp macro="" textlink="">
      <xdr:nvSpPr>
        <xdr:cNvPr id="455" name="【認定こども園・幼稚園・保育所】&#10;一人当たり面積最小値テキスト">
          <a:extLst>
            <a:ext uri="{FF2B5EF4-FFF2-40B4-BE49-F238E27FC236}">
              <a16:creationId xmlns:a16="http://schemas.microsoft.com/office/drawing/2014/main" id="{26FBE04B-66FE-4C05-8B35-D51C65BA1993}"/>
            </a:ext>
          </a:extLst>
        </xdr:cNvPr>
        <xdr:cNvSpPr txBox="1"/>
      </xdr:nvSpPr>
      <xdr:spPr>
        <a:xfrm>
          <a:off x="19547840" y="6966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89807</xdr:rowOff>
    </xdr:from>
    <xdr:to>
      <xdr:col>116</xdr:col>
      <xdr:colOff>152400</xdr:colOff>
      <xdr:row>41</xdr:row>
      <xdr:rowOff>89807</xdr:rowOff>
    </xdr:to>
    <xdr:cxnSp macro="">
      <xdr:nvCxnSpPr>
        <xdr:cNvPr id="456" name="直線コネクタ 455">
          <a:extLst>
            <a:ext uri="{FF2B5EF4-FFF2-40B4-BE49-F238E27FC236}">
              <a16:creationId xmlns:a16="http://schemas.microsoft.com/office/drawing/2014/main" id="{BA60624B-81FE-4FF2-8594-56CC07420BA9}"/>
            </a:ext>
          </a:extLst>
        </xdr:cNvPr>
        <xdr:cNvCxnSpPr/>
      </xdr:nvCxnSpPr>
      <xdr:spPr>
        <a:xfrm>
          <a:off x="19443700" y="69630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161126</xdr:rowOff>
    </xdr:from>
    <xdr:ext cx="469744" cy="259045"/>
    <xdr:sp macro="" textlink="">
      <xdr:nvSpPr>
        <xdr:cNvPr id="457" name="【認定こども園・幼稚園・保育所】&#10;一人当たり面積最大値テキスト">
          <a:extLst>
            <a:ext uri="{FF2B5EF4-FFF2-40B4-BE49-F238E27FC236}">
              <a16:creationId xmlns:a16="http://schemas.microsoft.com/office/drawing/2014/main" id="{A49668E3-976B-418B-90C1-34F89C252BC3}"/>
            </a:ext>
          </a:extLst>
        </xdr:cNvPr>
        <xdr:cNvSpPr txBox="1"/>
      </xdr:nvSpPr>
      <xdr:spPr>
        <a:xfrm>
          <a:off x="19547840" y="5357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42999</xdr:rowOff>
    </xdr:from>
    <xdr:to>
      <xdr:col>116</xdr:col>
      <xdr:colOff>152400</xdr:colOff>
      <xdr:row>33</xdr:row>
      <xdr:rowOff>42999</xdr:rowOff>
    </xdr:to>
    <xdr:cxnSp macro="">
      <xdr:nvCxnSpPr>
        <xdr:cNvPr id="458" name="直線コネクタ 457">
          <a:extLst>
            <a:ext uri="{FF2B5EF4-FFF2-40B4-BE49-F238E27FC236}">
              <a16:creationId xmlns:a16="http://schemas.microsoft.com/office/drawing/2014/main" id="{07F60529-84B3-44D3-96F0-662A2A40CEB4}"/>
            </a:ext>
          </a:extLst>
        </xdr:cNvPr>
        <xdr:cNvCxnSpPr/>
      </xdr:nvCxnSpPr>
      <xdr:spPr>
        <a:xfrm>
          <a:off x="19443700" y="55751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102161</xdr:rowOff>
    </xdr:from>
    <xdr:ext cx="469744" cy="259045"/>
    <xdr:sp macro="" textlink="">
      <xdr:nvSpPr>
        <xdr:cNvPr id="459" name="【認定こども園・幼稚園・保育所】&#10;一人当たり面積平均値テキスト">
          <a:extLst>
            <a:ext uri="{FF2B5EF4-FFF2-40B4-BE49-F238E27FC236}">
              <a16:creationId xmlns:a16="http://schemas.microsoft.com/office/drawing/2014/main" id="{F0DDC7EA-4B9C-4AD1-8779-CEF7AA60771A}"/>
            </a:ext>
          </a:extLst>
        </xdr:cNvPr>
        <xdr:cNvSpPr txBox="1"/>
      </xdr:nvSpPr>
      <xdr:spPr>
        <a:xfrm>
          <a:off x="19547840" y="64724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79284</xdr:rowOff>
    </xdr:from>
    <xdr:to>
      <xdr:col>116</xdr:col>
      <xdr:colOff>114300</xdr:colOff>
      <xdr:row>40</xdr:row>
      <xdr:rowOff>9434</xdr:rowOff>
    </xdr:to>
    <xdr:sp macro="" textlink="">
      <xdr:nvSpPr>
        <xdr:cNvPr id="460" name="フローチャート: 判断 459">
          <a:extLst>
            <a:ext uri="{FF2B5EF4-FFF2-40B4-BE49-F238E27FC236}">
              <a16:creationId xmlns:a16="http://schemas.microsoft.com/office/drawing/2014/main" id="{366BD04C-96A3-43AD-9A44-9C1AF9EC1E07}"/>
            </a:ext>
          </a:extLst>
        </xdr:cNvPr>
        <xdr:cNvSpPr/>
      </xdr:nvSpPr>
      <xdr:spPr>
        <a:xfrm>
          <a:off x="19458940" y="66172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102144</xdr:rowOff>
    </xdr:from>
    <xdr:to>
      <xdr:col>112</xdr:col>
      <xdr:colOff>38100</xdr:colOff>
      <xdr:row>40</xdr:row>
      <xdr:rowOff>32294</xdr:rowOff>
    </xdr:to>
    <xdr:sp macro="" textlink="">
      <xdr:nvSpPr>
        <xdr:cNvPr id="461" name="フローチャート: 判断 460">
          <a:extLst>
            <a:ext uri="{FF2B5EF4-FFF2-40B4-BE49-F238E27FC236}">
              <a16:creationId xmlns:a16="http://schemas.microsoft.com/office/drawing/2014/main" id="{24E9E6F0-150E-4471-944C-2A0BC2F11CCF}"/>
            </a:ext>
          </a:extLst>
        </xdr:cNvPr>
        <xdr:cNvSpPr/>
      </xdr:nvSpPr>
      <xdr:spPr>
        <a:xfrm>
          <a:off x="18735040" y="66401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110853</xdr:rowOff>
    </xdr:from>
    <xdr:to>
      <xdr:col>107</xdr:col>
      <xdr:colOff>101600</xdr:colOff>
      <xdr:row>40</xdr:row>
      <xdr:rowOff>41003</xdr:rowOff>
    </xdr:to>
    <xdr:sp macro="" textlink="">
      <xdr:nvSpPr>
        <xdr:cNvPr id="462" name="フローチャート: 判断 461">
          <a:extLst>
            <a:ext uri="{FF2B5EF4-FFF2-40B4-BE49-F238E27FC236}">
              <a16:creationId xmlns:a16="http://schemas.microsoft.com/office/drawing/2014/main" id="{BA816DEC-3DE0-4629-87C6-96559F3733C8}"/>
            </a:ext>
          </a:extLst>
        </xdr:cNvPr>
        <xdr:cNvSpPr/>
      </xdr:nvSpPr>
      <xdr:spPr>
        <a:xfrm>
          <a:off x="17937480" y="664881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113030</xdr:rowOff>
    </xdr:from>
    <xdr:to>
      <xdr:col>102</xdr:col>
      <xdr:colOff>165100</xdr:colOff>
      <xdr:row>40</xdr:row>
      <xdr:rowOff>43180</xdr:rowOff>
    </xdr:to>
    <xdr:sp macro="" textlink="">
      <xdr:nvSpPr>
        <xdr:cNvPr id="463" name="フローチャート: 判断 462">
          <a:extLst>
            <a:ext uri="{FF2B5EF4-FFF2-40B4-BE49-F238E27FC236}">
              <a16:creationId xmlns:a16="http://schemas.microsoft.com/office/drawing/2014/main" id="{7E7CCD19-8039-4FD9-A7ED-1607DA635F26}"/>
            </a:ext>
          </a:extLst>
        </xdr:cNvPr>
        <xdr:cNvSpPr/>
      </xdr:nvSpPr>
      <xdr:spPr>
        <a:xfrm>
          <a:off x="17162780" y="66509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11793</xdr:rowOff>
    </xdr:from>
    <xdr:to>
      <xdr:col>98</xdr:col>
      <xdr:colOff>38100</xdr:colOff>
      <xdr:row>39</xdr:row>
      <xdr:rowOff>113393</xdr:rowOff>
    </xdr:to>
    <xdr:sp macro="" textlink="">
      <xdr:nvSpPr>
        <xdr:cNvPr id="464" name="フローチャート: 判断 463">
          <a:extLst>
            <a:ext uri="{FF2B5EF4-FFF2-40B4-BE49-F238E27FC236}">
              <a16:creationId xmlns:a16="http://schemas.microsoft.com/office/drawing/2014/main" id="{F08541DA-CCEF-44A4-9CE7-F99DE6B3310A}"/>
            </a:ext>
          </a:extLst>
        </xdr:cNvPr>
        <xdr:cNvSpPr/>
      </xdr:nvSpPr>
      <xdr:spPr>
        <a:xfrm>
          <a:off x="16388080" y="65497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5" name="テキスト ボックス 464">
          <a:extLst>
            <a:ext uri="{FF2B5EF4-FFF2-40B4-BE49-F238E27FC236}">
              <a16:creationId xmlns:a16="http://schemas.microsoft.com/office/drawing/2014/main" id="{D2C67B9F-7B06-410D-A30D-37FEDB1F959B}"/>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6" name="テキスト ボックス 465">
          <a:extLst>
            <a:ext uri="{FF2B5EF4-FFF2-40B4-BE49-F238E27FC236}">
              <a16:creationId xmlns:a16="http://schemas.microsoft.com/office/drawing/2014/main" id="{F12939B2-9D11-4150-85A4-74AED0BD4509}"/>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7" name="テキスト ボックス 466">
          <a:extLst>
            <a:ext uri="{FF2B5EF4-FFF2-40B4-BE49-F238E27FC236}">
              <a16:creationId xmlns:a16="http://schemas.microsoft.com/office/drawing/2014/main" id="{E7D2BE8E-39F8-4C07-A49F-2BC5DE2ACA82}"/>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8" name="テキスト ボックス 467">
          <a:extLst>
            <a:ext uri="{FF2B5EF4-FFF2-40B4-BE49-F238E27FC236}">
              <a16:creationId xmlns:a16="http://schemas.microsoft.com/office/drawing/2014/main" id="{47620CE9-EA0F-4725-9087-6686B0FE491A}"/>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9" name="テキスト ボックス 468">
          <a:extLst>
            <a:ext uri="{FF2B5EF4-FFF2-40B4-BE49-F238E27FC236}">
              <a16:creationId xmlns:a16="http://schemas.microsoft.com/office/drawing/2014/main" id="{80BB5C43-41FF-492D-AD67-444FB5475EE2}"/>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95069</xdr:rowOff>
    </xdr:from>
    <xdr:to>
      <xdr:col>116</xdr:col>
      <xdr:colOff>114300</xdr:colOff>
      <xdr:row>41</xdr:row>
      <xdr:rowOff>25219</xdr:rowOff>
    </xdr:to>
    <xdr:sp macro="" textlink="">
      <xdr:nvSpPr>
        <xdr:cNvPr id="470" name="楕円 469">
          <a:extLst>
            <a:ext uri="{FF2B5EF4-FFF2-40B4-BE49-F238E27FC236}">
              <a16:creationId xmlns:a16="http://schemas.microsoft.com/office/drawing/2014/main" id="{1410760D-BC74-4CDA-AE43-B6C58B4FA4B3}"/>
            </a:ext>
          </a:extLst>
        </xdr:cNvPr>
        <xdr:cNvSpPr/>
      </xdr:nvSpPr>
      <xdr:spPr>
        <a:xfrm>
          <a:off x="19458940" y="68006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9996</xdr:rowOff>
    </xdr:from>
    <xdr:ext cx="469744" cy="259045"/>
    <xdr:sp macro="" textlink="">
      <xdr:nvSpPr>
        <xdr:cNvPr id="471" name="【認定こども園・幼稚園・保育所】&#10;一人当たり面積該当値テキスト">
          <a:extLst>
            <a:ext uri="{FF2B5EF4-FFF2-40B4-BE49-F238E27FC236}">
              <a16:creationId xmlns:a16="http://schemas.microsoft.com/office/drawing/2014/main" id="{D63ED749-135F-42C2-9881-9A84DCC10291}"/>
            </a:ext>
          </a:extLst>
        </xdr:cNvPr>
        <xdr:cNvSpPr txBox="1"/>
      </xdr:nvSpPr>
      <xdr:spPr>
        <a:xfrm>
          <a:off x="19547840" y="6715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104866</xdr:rowOff>
    </xdr:from>
    <xdr:to>
      <xdr:col>112</xdr:col>
      <xdr:colOff>38100</xdr:colOff>
      <xdr:row>41</xdr:row>
      <xdr:rowOff>35016</xdr:rowOff>
    </xdr:to>
    <xdr:sp macro="" textlink="">
      <xdr:nvSpPr>
        <xdr:cNvPr id="472" name="楕円 471">
          <a:extLst>
            <a:ext uri="{FF2B5EF4-FFF2-40B4-BE49-F238E27FC236}">
              <a16:creationId xmlns:a16="http://schemas.microsoft.com/office/drawing/2014/main" id="{2DDF54C8-F8B7-46E9-8A6E-088F0ADA8DAB}"/>
            </a:ext>
          </a:extLst>
        </xdr:cNvPr>
        <xdr:cNvSpPr/>
      </xdr:nvSpPr>
      <xdr:spPr>
        <a:xfrm>
          <a:off x="18735040" y="68104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145869</xdr:rowOff>
    </xdr:from>
    <xdr:to>
      <xdr:col>116</xdr:col>
      <xdr:colOff>63500</xdr:colOff>
      <xdr:row>40</xdr:row>
      <xdr:rowOff>155666</xdr:rowOff>
    </xdr:to>
    <xdr:cxnSp macro="">
      <xdr:nvCxnSpPr>
        <xdr:cNvPr id="473" name="直線コネクタ 472">
          <a:extLst>
            <a:ext uri="{FF2B5EF4-FFF2-40B4-BE49-F238E27FC236}">
              <a16:creationId xmlns:a16="http://schemas.microsoft.com/office/drawing/2014/main" id="{F5CD9ED3-54CC-484E-A08F-28C93C4707BA}"/>
            </a:ext>
          </a:extLst>
        </xdr:cNvPr>
        <xdr:cNvCxnSpPr/>
      </xdr:nvCxnSpPr>
      <xdr:spPr>
        <a:xfrm flipV="1">
          <a:off x="18778220" y="6851469"/>
          <a:ext cx="73152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111397</xdr:rowOff>
    </xdr:from>
    <xdr:to>
      <xdr:col>107</xdr:col>
      <xdr:colOff>101600</xdr:colOff>
      <xdr:row>41</xdr:row>
      <xdr:rowOff>41547</xdr:rowOff>
    </xdr:to>
    <xdr:sp macro="" textlink="">
      <xdr:nvSpPr>
        <xdr:cNvPr id="474" name="楕円 473">
          <a:extLst>
            <a:ext uri="{FF2B5EF4-FFF2-40B4-BE49-F238E27FC236}">
              <a16:creationId xmlns:a16="http://schemas.microsoft.com/office/drawing/2014/main" id="{E77F642F-B325-428E-A92D-B6C409BD9EAB}"/>
            </a:ext>
          </a:extLst>
        </xdr:cNvPr>
        <xdr:cNvSpPr/>
      </xdr:nvSpPr>
      <xdr:spPr>
        <a:xfrm>
          <a:off x="17937480" y="68169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155666</xdr:rowOff>
    </xdr:from>
    <xdr:to>
      <xdr:col>111</xdr:col>
      <xdr:colOff>177800</xdr:colOff>
      <xdr:row>40</xdr:row>
      <xdr:rowOff>162197</xdr:rowOff>
    </xdr:to>
    <xdr:cxnSp macro="">
      <xdr:nvCxnSpPr>
        <xdr:cNvPr id="475" name="直線コネクタ 474">
          <a:extLst>
            <a:ext uri="{FF2B5EF4-FFF2-40B4-BE49-F238E27FC236}">
              <a16:creationId xmlns:a16="http://schemas.microsoft.com/office/drawing/2014/main" id="{72628052-870F-4246-87A4-5EC9BA5FFBC9}"/>
            </a:ext>
          </a:extLst>
        </xdr:cNvPr>
        <xdr:cNvCxnSpPr/>
      </xdr:nvCxnSpPr>
      <xdr:spPr>
        <a:xfrm flipV="1">
          <a:off x="17988280" y="6861266"/>
          <a:ext cx="78994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95069</xdr:rowOff>
    </xdr:from>
    <xdr:to>
      <xdr:col>102</xdr:col>
      <xdr:colOff>165100</xdr:colOff>
      <xdr:row>41</xdr:row>
      <xdr:rowOff>25219</xdr:rowOff>
    </xdr:to>
    <xdr:sp macro="" textlink="">
      <xdr:nvSpPr>
        <xdr:cNvPr id="476" name="楕円 475">
          <a:extLst>
            <a:ext uri="{FF2B5EF4-FFF2-40B4-BE49-F238E27FC236}">
              <a16:creationId xmlns:a16="http://schemas.microsoft.com/office/drawing/2014/main" id="{7C9A0828-4482-4475-AEFB-982338FD4B28}"/>
            </a:ext>
          </a:extLst>
        </xdr:cNvPr>
        <xdr:cNvSpPr/>
      </xdr:nvSpPr>
      <xdr:spPr>
        <a:xfrm>
          <a:off x="17162780" y="68006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145869</xdr:rowOff>
    </xdr:from>
    <xdr:to>
      <xdr:col>107</xdr:col>
      <xdr:colOff>50800</xdr:colOff>
      <xdr:row>40</xdr:row>
      <xdr:rowOff>162197</xdr:rowOff>
    </xdr:to>
    <xdr:cxnSp macro="">
      <xdr:nvCxnSpPr>
        <xdr:cNvPr id="477" name="直線コネクタ 476">
          <a:extLst>
            <a:ext uri="{FF2B5EF4-FFF2-40B4-BE49-F238E27FC236}">
              <a16:creationId xmlns:a16="http://schemas.microsoft.com/office/drawing/2014/main" id="{28C5CC5A-EBCA-4C37-AB9E-5B8752AD7064}"/>
            </a:ext>
          </a:extLst>
        </xdr:cNvPr>
        <xdr:cNvCxnSpPr/>
      </xdr:nvCxnSpPr>
      <xdr:spPr>
        <a:xfrm>
          <a:off x="17213580" y="6851469"/>
          <a:ext cx="7747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48821</xdr:rowOff>
    </xdr:from>
    <xdr:ext cx="469744" cy="259045"/>
    <xdr:sp macro="" textlink="">
      <xdr:nvSpPr>
        <xdr:cNvPr id="478" name="n_1aveValue【認定こども園・幼稚園・保育所】&#10;一人当たり面積">
          <a:extLst>
            <a:ext uri="{FF2B5EF4-FFF2-40B4-BE49-F238E27FC236}">
              <a16:creationId xmlns:a16="http://schemas.microsoft.com/office/drawing/2014/main" id="{BF0DCDB1-11B4-422B-98AA-04087FA15582}"/>
            </a:ext>
          </a:extLst>
        </xdr:cNvPr>
        <xdr:cNvSpPr txBox="1"/>
      </xdr:nvSpPr>
      <xdr:spPr>
        <a:xfrm>
          <a:off x="18561127" y="641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57530</xdr:rowOff>
    </xdr:from>
    <xdr:ext cx="469744" cy="259045"/>
    <xdr:sp macro="" textlink="">
      <xdr:nvSpPr>
        <xdr:cNvPr id="479" name="n_2aveValue【認定こども園・幼稚園・保育所】&#10;一人当たり面積">
          <a:extLst>
            <a:ext uri="{FF2B5EF4-FFF2-40B4-BE49-F238E27FC236}">
              <a16:creationId xmlns:a16="http://schemas.microsoft.com/office/drawing/2014/main" id="{7EC009F8-5D2F-404B-A652-993AFE1BEC5E}"/>
            </a:ext>
          </a:extLst>
        </xdr:cNvPr>
        <xdr:cNvSpPr txBox="1"/>
      </xdr:nvSpPr>
      <xdr:spPr>
        <a:xfrm>
          <a:off x="17776267" y="6427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59707</xdr:rowOff>
    </xdr:from>
    <xdr:ext cx="469744" cy="259045"/>
    <xdr:sp macro="" textlink="">
      <xdr:nvSpPr>
        <xdr:cNvPr id="480" name="n_3aveValue【認定こども園・幼稚園・保育所】&#10;一人当たり面積">
          <a:extLst>
            <a:ext uri="{FF2B5EF4-FFF2-40B4-BE49-F238E27FC236}">
              <a16:creationId xmlns:a16="http://schemas.microsoft.com/office/drawing/2014/main" id="{61D1E4AB-03B2-4515-AD7A-355952B42CA1}"/>
            </a:ext>
          </a:extLst>
        </xdr:cNvPr>
        <xdr:cNvSpPr txBox="1"/>
      </xdr:nvSpPr>
      <xdr:spPr>
        <a:xfrm>
          <a:off x="1700156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129920</xdr:rowOff>
    </xdr:from>
    <xdr:ext cx="469744" cy="259045"/>
    <xdr:sp macro="" textlink="">
      <xdr:nvSpPr>
        <xdr:cNvPr id="481" name="n_4aveValue【認定こども園・幼稚園・保育所】&#10;一人当たり面積">
          <a:extLst>
            <a:ext uri="{FF2B5EF4-FFF2-40B4-BE49-F238E27FC236}">
              <a16:creationId xmlns:a16="http://schemas.microsoft.com/office/drawing/2014/main" id="{F61AACB5-5027-4317-A082-AB0087609227}"/>
            </a:ext>
          </a:extLst>
        </xdr:cNvPr>
        <xdr:cNvSpPr txBox="1"/>
      </xdr:nvSpPr>
      <xdr:spPr>
        <a:xfrm>
          <a:off x="16226867" y="6332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26143</xdr:rowOff>
    </xdr:from>
    <xdr:ext cx="469744" cy="259045"/>
    <xdr:sp macro="" textlink="">
      <xdr:nvSpPr>
        <xdr:cNvPr id="482" name="n_1mainValue【認定こども園・幼稚園・保育所】&#10;一人当たり面積">
          <a:extLst>
            <a:ext uri="{FF2B5EF4-FFF2-40B4-BE49-F238E27FC236}">
              <a16:creationId xmlns:a16="http://schemas.microsoft.com/office/drawing/2014/main" id="{D4E1974D-0E5C-4A89-A0A4-015C38F0E6A1}"/>
            </a:ext>
          </a:extLst>
        </xdr:cNvPr>
        <xdr:cNvSpPr txBox="1"/>
      </xdr:nvSpPr>
      <xdr:spPr>
        <a:xfrm>
          <a:off x="18561127" y="6899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32674</xdr:rowOff>
    </xdr:from>
    <xdr:ext cx="469744" cy="259045"/>
    <xdr:sp macro="" textlink="">
      <xdr:nvSpPr>
        <xdr:cNvPr id="483" name="n_2mainValue【認定こども園・幼稚園・保育所】&#10;一人当たり面積">
          <a:extLst>
            <a:ext uri="{FF2B5EF4-FFF2-40B4-BE49-F238E27FC236}">
              <a16:creationId xmlns:a16="http://schemas.microsoft.com/office/drawing/2014/main" id="{ED147C28-F898-4E3E-8372-F98B9C936EDF}"/>
            </a:ext>
          </a:extLst>
        </xdr:cNvPr>
        <xdr:cNvSpPr txBox="1"/>
      </xdr:nvSpPr>
      <xdr:spPr>
        <a:xfrm>
          <a:off x="17776267" y="6905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16346</xdr:rowOff>
    </xdr:from>
    <xdr:ext cx="469744" cy="259045"/>
    <xdr:sp macro="" textlink="">
      <xdr:nvSpPr>
        <xdr:cNvPr id="484" name="n_3mainValue【認定こども園・幼稚園・保育所】&#10;一人当たり面積">
          <a:extLst>
            <a:ext uri="{FF2B5EF4-FFF2-40B4-BE49-F238E27FC236}">
              <a16:creationId xmlns:a16="http://schemas.microsoft.com/office/drawing/2014/main" id="{6FBD9E0E-0B0E-4BC9-950A-CDEA252C2640}"/>
            </a:ext>
          </a:extLst>
        </xdr:cNvPr>
        <xdr:cNvSpPr txBox="1"/>
      </xdr:nvSpPr>
      <xdr:spPr>
        <a:xfrm>
          <a:off x="17001567" y="6889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5" name="正方形/長方形 484">
          <a:extLst>
            <a:ext uri="{FF2B5EF4-FFF2-40B4-BE49-F238E27FC236}">
              <a16:creationId xmlns:a16="http://schemas.microsoft.com/office/drawing/2014/main" id="{4F3578AF-2038-45B8-9E6E-6CD81E67021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6" name="正方形/長方形 485">
          <a:extLst>
            <a:ext uri="{FF2B5EF4-FFF2-40B4-BE49-F238E27FC236}">
              <a16:creationId xmlns:a16="http://schemas.microsoft.com/office/drawing/2014/main" id="{8F492D4E-00A6-45C2-B712-E280E31FB252}"/>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7" name="正方形/長方形 486">
          <a:extLst>
            <a:ext uri="{FF2B5EF4-FFF2-40B4-BE49-F238E27FC236}">
              <a16:creationId xmlns:a16="http://schemas.microsoft.com/office/drawing/2014/main" id="{A14E3E7C-D99D-4D29-9FF0-5D33B9B9330F}"/>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8" name="正方形/長方形 487">
          <a:extLst>
            <a:ext uri="{FF2B5EF4-FFF2-40B4-BE49-F238E27FC236}">
              <a16:creationId xmlns:a16="http://schemas.microsoft.com/office/drawing/2014/main" id="{6C34CE33-DAA9-441A-B843-806E3E408327}"/>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9" name="正方形/長方形 488">
          <a:extLst>
            <a:ext uri="{FF2B5EF4-FFF2-40B4-BE49-F238E27FC236}">
              <a16:creationId xmlns:a16="http://schemas.microsoft.com/office/drawing/2014/main" id="{EC5DB759-A43C-4AD1-B1F5-93A3CD77F20E}"/>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90" name="正方形/長方形 489">
          <a:extLst>
            <a:ext uri="{FF2B5EF4-FFF2-40B4-BE49-F238E27FC236}">
              <a16:creationId xmlns:a16="http://schemas.microsoft.com/office/drawing/2014/main" id="{34C55395-3769-42B8-830B-E6D59BF1E667}"/>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1" name="正方形/長方形 490">
          <a:extLst>
            <a:ext uri="{FF2B5EF4-FFF2-40B4-BE49-F238E27FC236}">
              <a16:creationId xmlns:a16="http://schemas.microsoft.com/office/drawing/2014/main" id="{197158A1-4815-4644-8E60-C390B9D58E01}"/>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2" name="正方形/長方形 491">
          <a:extLst>
            <a:ext uri="{FF2B5EF4-FFF2-40B4-BE49-F238E27FC236}">
              <a16:creationId xmlns:a16="http://schemas.microsoft.com/office/drawing/2014/main" id="{7DA500F1-D567-4C15-9BDF-BB497A654FD5}"/>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3" name="テキスト ボックス 492">
          <a:extLst>
            <a:ext uri="{FF2B5EF4-FFF2-40B4-BE49-F238E27FC236}">
              <a16:creationId xmlns:a16="http://schemas.microsoft.com/office/drawing/2014/main" id="{BC7DD134-0D63-47C3-93A9-2BA08390CB74}"/>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4" name="直線コネクタ 493">
          <a:extLst>
            <a:ext uri="{FF2B5EF4-FFF2-40B4-BE49-F238E27FC236}">
              <a16:creationId xmlns:a16="http://schemas.microsoft.com/office/drawing/2014/main" id="{263E16FF-9971-48A5-B940-2B5D70BA2D41}"/>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5" name="テキスト ボックス 494">
          <a:extLst>
            <a:ext uri="{FF2B5EF4-FFF2-40B4-BE49-F238E27FC236}">
              <a16:creationId xmlns:a16="http://schemas.microsoft.com/office/drawing/2014/main" id="{33AE9FA0-D2D5-4235-AA9A-DC9D7AB7EB76}"/>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96" name="直線コネクタ 495">
          <a:extLst>
            <a:ext uri="{FF2B5EF4-FFF2-40B4-BE49-F238E27FC236}">
              <a16:creationId xmlns:a16="http://schemas.microsoft.com/office/drawing/2014/main" id="{5B2F34BE-02B1-43DD-9CCD-60949723341D}"/>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97" name="テキスト ボックス 496">
          <a:extLst>
            <a:ext uri="{FF2B5EF4-FFF2-40B4-BE49-F238E27FC236}">
              <a16:creationId xmlns:a16="http://schemas.microsoft.com/office/drawing/2014/main" id="{AB16FE8D-0981-49B0-83A1-1D4B4DEA5CCB}"/>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98" name="直線コネクタ 497">
          <a:extLst>
            <a:ext uri="{FF2B5EF4-FFF2-40B4-BE49-F238E27FC236}">
              <a16:creationId xmlns:a16="http://schemas.microsoft.com/office/drawing/2014/main" id="{DA932BE8-BF59-41B2-B240-CA492D5B0D28}"/>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99" name="テキスト ボックス 498">
          <a:extLst>
            <a:ext uri="{FF2B5EF4-FFF2-40B4-BE49-F238E27FC236}">
              <a16:creationId xmlns:a16="http://schemas.microsoft.com/office/drawing/2014/main" id="{68C72844-4C48-4A59-9AE1-03FBE8A1B5EB}"/>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00" name="直線コネクタ 499">
          <a:extLst>
            <a:ext uri="{FF2B5EF4-FFF2-40B4-BE49-F238E27FC236}">
              <a16:creationId xmlns:a16="http://schemas.microsoft.com/office/drawing/2014/main" id="{4B39B0F9-407D-4AE4-B7D1-6466CCF3D7EA}"/>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01" name="テキスト ボックス 500">
          <a:extLst>
            <a:ext uri="{FF2B5EF4-FFF2-40B4-BE49-F238E27FC236}">
              <a16:creationId xmlns:a16="http://schemas.microsoft.com/office/drawing/2014/main" id="{6E2DC4E5-3C7E-46D0-BF4A-B2F11DDEDFFD}"/>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02" name="直線コネクタ 501">
          <a:extLst>
            <a:ext uri="{FF2B5EF4-FFF2-40B4-BE49-F238E27FC236}">
              <a16:creationId xmlns:a16="http://schemas.microsoft.com/office/drawing/2014/main" id="{9C40BE76-CCA0-4199-8F89-7A4E3378FFC3}"/>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03" name="テキスト ボックス 502">
          <a:extLst>
            <a:ext uri="{FF2B5EF4-FFF2-40B4-BE49-F238E27FC236}">
              <a16:creationId xmlns:a16="http://schemas.microsoft.com/office/drawing/2014/main" id="{53A96382-AAB2-4F44-A50C-18E08149B7AB}"/>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04" name="直線コネクタ 503">
          <a:extLst>
            <a:ext uri="{FF2B5EF4-FFF2-40B4-BE49-F238E27FC236}">
              <a16:creationId xmlns:a16="http://schemas.microsoft.com/office/drawing/2014/main" id="{99DB811C-CB3E-40BD-AAFD-A1B94EC07470}"/>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05" name="テキスト ボックス 504">
          <a:extLst>
            <a:ext uri="{FF2B5EF4-FFF2-40B4-BE49-F238E27FC236}">
              <a16:creationId xmlns:a16="http://schemas.microsoft.com/office/drawing/2014/main" id="{E0C98C63-AE46-46E6-B5E7-8904DE6E4279}"/>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6" name="直線コネクタ 505">
          <a:extLst>
            <a:ext uri="{FF2B5EF4-FFF2-40B4-BE49-F238E27FC236}">
              <a16:creationId xmlns:a16="http://schemas.microsoft.com/office/drawing/2014/main" id="{FEA8B653-9BCA-4912-ABE3-A956749E687C}"/>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07" name="テキスト ボックス 506">
          <a:extLst>
            <a:ext uri="{FF2B5EF4-FFF2-40B4-BE49-F238E27FC236}">
              <a16:creationId xmlns:a16="http://schemas.microsoft.com/office/drawing/2014/main" id="{A63C0F66-E4C7-42B4-8E28-771946EC8068}"/>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8" name="【学校施設】&#10;有形固定資産減価償却率グラフ枠">
          <a:extLst>
            <a:ext uri="{FF2B5EF4-FFF2-40B4-BE49-F238E27FC236}">
              <a16:creationId xmlns:a16="http://schemas.microsoft.com/office/drawing/2014/main" id="{4323F5FA-CF89-412F-9A64-ED81727F0707}"/>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120015</xdr:rowOff>
    </xdr:from>
    <xdr:to>
      <xdr:col>85</xdr:col>
      <xdr:colOff>126364</xdr:colOff>
      <xdr:row>64</xdr:row>
      <xdr:rowOff>66675</xdr:rowOff>
    </xdr:to>
    <xdr:cxnSp macro="">
      <xdr:nvCxnSpPr>
        <xdr:cNvPr id="509" name="直線コネクタ 508">
          <a:extLst>
            <a:ext uri="{FF2B5EF4-FFF2-40B4-BE49-F238E27FC236}">
              <a16:creationId xmlns:a16="http://schemas.microsoft.com/office/drawing/2014/main" id="{84287CAC-7534-4B5E-9711-34F5A4CB88CD}"/>
            </a:ext>
          </a:extLst>
        </xdr:cNvPr>
        <xdr:cNvCxnSpPr/>
      </xdr:nvCxnSpPr>
      <xdr:spPr>
        <a:xfrm flipV="1">
          <a:off x="14375764" y="9340215"/>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70502</xdr:rowOff>
    </xdr:from>
    <xdr:ext cx="405111" cy="259045"/>
    <xdr:sp macro="" textlink="">
      <xdr:nvSpPr>
        <xdr:cNvPr id="510" name="【学校施設】&#10;有形固定資産減価償却率最小値テキスト">
          <a:extLst>
            <a:ext uri="{FF2B5EF4-FFF2-40B4-BE49-F238E27FC236}">
              <a16:creationId xmlns:a16="http://schemas.microsoft.com/office/drawing/2014/main" id="{51D43BEF-0194-4CEC-96C3-CF4AB73DF3F2}"/>
            </a:ext>
          </a:extLst>
        </xdr:cNvPr>
        <xdr:cNvSpPr txBox="1"/>
      </xdr:nvSpPr>
      <xdr:spPr>
        <a:xfrm>
          <a:off x="14414500" y="1079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66675</xdr:rowOff>
    </xdr:from>
    <xdr:to>
      <xdr:col>86</xdr:col>
      <xdr:colOff>25400</xdr:colOff>
      <xdr:row>64</xdr:row>
      <xdr:rowOff>66675</xdr:rowOff>
    </xdr:to>
    <xdr:cxnSp macro="">
      <xdr:nvCxnSpPr>
        <xdr:cNvPr id="511" name="直線コネクタ 510">
          <a:extLst>
            <a:ext uri="{FF2B5EF4-FFF2-40B4-BE49-F238E27FC236}">
              <a16:creationId xmlns:a16="http://schemas.microsoft.com/office/drawing/2014/main" id="{BBE514A3-BAC1-4A20-ADA0-463D14C27211}"/>
            </a:ext>
          </a:extLst>
        </xdr:cNvPr>
        <xdr:cNvCxnSpPr/>
      </xdr:nvCxnSpPr>
      <xdr:spPr>
        <a:xfrm>
          <a:off x="14287500" y="107956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66692</xdr:rowOff>
    </xdr:from>
    <xdr:ext cx="405111" cy="259045"/>
    <xdr:sp macro="" textlink="">
      <xdr:nvSpPr>
        <xdr:cNvPr id="512" name="【学校施設】&#10;有形固定資産減価償却率最大値テキスト">
          <a:extLst>
            <a:ext uri="{FF2B5EF4-FFF2-40B4-BE49-F238E27FC236}">
              <a16:creationId xmlns:a16="http://schemas.microsoft.com/office/drawing/2014/main" id="{C215939F-40B6-42B6-B8C2-58B967F774F6}"/>
            </a:ext>
          </a:extLst>
        </xdr:cNvPr>
        <xdr:cNvSpPr txBox="1"/>
      </xdr:nvSpPr>
      <xdr:spPr>
        <a:xfrm>
          <a:off x="14414500" y="9119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120015</xdr:rowOff>
    </xdr:from>
    <xdr:to>
      <xdr:col>86</xdr:col>
      <xdr:colOff>25400</xdr:colOff>
      <xdr:row>55</xdr:row>
      <xdr:rowOff>120015</xdr:rowOff>
    </xdr:to>
    <xdr:cxnSp macro="">
      <xdr:nvCxnSpPr>
        <xdr:cNvPr id="513" name="直線コネクタ 512">
          <a:extLst>
            <a:ext uri="{FF2B5EF4-FFF2-40B4-BE49-F238E27FC236}">
              <a16:creationId xmlns:a16="http://schemas.microsoft.com/office/drawing/2014/main" id="{6B0C374E-C569-4D72-8BB9-C0FF1C83A1FC}"/>
            </a:ext>
          </a:extLst>
        </xdr:cNvPr>
        <xdr:cNvCxnSpPr/>
      </xdr:nvCxnSpPr>
      <xdr:spPr>
        <a:xfrm>
          <a:off x="14287500" y="93402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2557</xdr:rowOff>
    </xdr:from>
    <xdr:ext cx="405111" cy="259045"/>
    <xdr:sp macro="" textlink="">
      <xdr:nvSpPr>
        <xdr:cNvPr id="514" name="【学校施設】&#10;有形固定資産減価償却率平均値テキスト">
          <a:extLst>
            <a:ext uri="{FF2B5EF4-FFF2-40B4-BE49-F238E27FC236}">
              <a16:creationId xmlns:a16="http://schemas.microsoft.com/office/drawing/2014/main" id="{17AA4F26-F97E-41F8-802A-0CC7D62B2E31}"/>
            </a:ext>
          </a:extLst>
        </xdr:cNvPr>
        <xdr:cNvSpPr txBox="1"/>
      </xdr:nvSpPr>
      <xdr:spPr>
        <a:xfrm>
          <a:off x="14414500" y="9893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151130</xdr:rowOff>
    </xdr:from>
    <xdr:to>
      <xdr:col>85</xdr:col>
      <xdr:colOff>177800</xdr:colOff>
      <xdr:row>60</xdr:row>
      <xdr:rowOff>81280</xdr:rowOff>
    </xdr:to>
    <xdr:sp macro="" textlink="">
      <xdr:nvSpPr>
        <xdr:cNvPr id="515" name="フローチャート: 判断 514">
          <a:extLst>
            <a:ext uri="{FF2B5EF4-FFF2-40B4-BE49-F238E27FC236}">
              <a16:creationId xmlns:a16="http://schemas.microsoft.com/office/drawing/2014/main" id="{8BE4AF27-5A6F-4889-A3FF-F26F095DE8D1}"/>
            </a:ext>
          </a:extLst>
        </xdr:cNvPr>
        <xdr:cNvSpPr/>
      </xdr:nvSpPr>
      <xdr:spPr>
        <a:xfrm>
          <a:off x="14325600" y="100418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128270</xdr:rowOff>
    </xdr:from>
    <xdr:to>
      <xdr:col>81</xdr:col>
      <xdr:colOff>101600</xdr:colOff>
      <xdr:row>60</xdr:row>
      <xdr:rowOff>58420</xdr:rowOff>
    </xdr:to>
    <xdr:sp macro="" textlink="">
      <xdr:nvSpPr>
        <xdr:cNvPr id="516" name="フローチャート: 判断 515">
          <a:extLst>
            <a:ext uri="{FF2B5EF4-FFF2-40B4-BE49-F238E27FC236}">
              <a16:creationId xmlns:a16="http://schemas.microsoft.com/office/drawing/2014/main" id="{E9E49121-8002-4810-890F-AB6D6E2BA4C9}"/>
            </a:ext>
          </a:extLst>
        </xdr:cNvPr>
        <xdr:cNvSpPr/>
      </xdr:nvSpPr>
      <xdr:spPr>
        <a:xfrm>
          <a:off x="13578840" y="100190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57785</xdr:rowOff>
    </xdr:from>
    <xdr:to>
      <xdr:col>76</xdr:col>
      <xdr:colOff>165100</xdr:colOff>
      <xdr:row>59</xdr:row>
      <xdr:rowOff>159385</xdr:rowOff>
    </xdr:to>
    <xdr:sp macro="" textlink="">
      <xdr:nvSpPr>
        <xdr:cNvPr id="517" name="フローチャート: 判断 516">
          <a:extLst>
            <a:ext uri="{FF2B5EF4-FFF2-40B4-BE49-F238E27FC236}">
              <a16:creationId xmlns:a16="http://schemas.microsoft.com/office/drawing/2014/main" id="{010E5451-A36B-410F-B479-E6909C7939AE}"/>
            </a:ext>
          </a:extLst>
        </xdr:cNvPr>
        <xdr:cNvSpPr/>
      </xdr:nvSpPr>
      <xdr:spPr>
        <a:xfrm>
          <a:off x="12804140" y="994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76835</xdr:rowOff>
    </xdr:from>
    <xdr:to>
      <xdr:col>72</xdr:col>
      <xdr:colOff>38100</xdr:colOff>
      <xdr:row>60</xdr:row>
      <xdr:rowOff>6985</xdr:rowOff>
    </xdr:to>
    <xdr:sp macro="" textlink="">
      <xdr:nvSpPr>
        <xdr:cNvPr id="518" name="フローチャート: 判断 517">
          <a:extLst>
            <a:ext uri="{FF2B5EF4-FFF2-40B4-BE49-F238E27FC236}">
              <a16:creationId xmlns:a16="http://schemas.microsoft.com/office/drawing/2014/main" id="{64C5E15F-A776-4194-9635-A5FF987147C1}"/>
            </a:ext>
          </a:extLst>
        </xdr:cNvPr>
        <xdr:cNvSpPr/>
      </xdr:nvSpPr>
      <xdr:spPr>
        <a:xfrm>
          <a:off x="12029440" y="99675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126365</xdr:rowOff>
    </xdr:from>
    <xdr:to>
      <xdr:col>67</xdr:col>
      <xdr:colOff>101600</xdr:colOff>
      <xdr:row>60</xdr:row>
      <xdr:rowOff>56515</xdr:rowOff>
    </xdr:to>
    <xdr:sp macro="" textlink="">
      <xdr:nvSpPr>
        <xdr:cNvPr id="519" name="フローチャート: 判断 518">
          <a:extLst>
            <a:ext uri="{FF2B5EF4-FFF2-40B4-BE49-F238E27FC236}">
              <a16:creationId xmlns:a16="http://schemas.microsoft.com/office/drawing/2014/main" id="{0FEFB3CA-B83D-44A6-BAC4-F6DF21E4992A}"/>
            </a:ext>
          </a:extLst>
        </xdr:cNvPr>
        <xdr:cNvSpPr/>
      </xdr:nvSpPr>
      <xdr:spPr>
        <a:xfrm>
          <a:off x="11231880" y="100171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20" name="テキスト ボックス 519">
          <a:extLst>
            <a:ext uri="{FF2B5EF4-FFF2-40B4-BE49-F238E27FC236}">
              <a16:creationId xmlns:a16="http://schemas.microsoft.com/office/drawing/2014/main" id="{3944C77E-F363-4730-8008-ED5D2FC2F5B9}"/>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21" name="テキスト ボックス 520">
          <a:extLst>
            <a:ext uri="{FF2B5EF4-FFF2-40B4-BE49-F238E27FC236}">
              <a16:creationId xmlns:a16="http://schemas.microsoft.com/office/drawing/2014/main" id="{1609E366-50A4-4E76-9CB1-B7A911BFD52C}"/>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2" name="テキスト ボックス 521">
          <a:extLst>
            <a:ext uri="{FF2B5EF4-FFF2-40B4-BE49-F238E27FC236}">
              <a16:creationId xmlns:a16="http://schemas.microsoft.com/office/drawing/2014/main" id="{D38172D9-1DFA-47C0-A281-59073A0058D8}"/>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3" name="テキスト ボックス 522">
          <a:extLst>
            <a:ext uri="{FF2B5EF4-FFF2-40B4-BE49-F238E27FC236}">
              <a16:creationId xmlns:a16="http://schemas.microsoft.com/office/drawing/2014/main" id="{51C2255F-3D28-402C-8F51-39E1E49DFE55}"/>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4" name="テキスト ボックス 523">
          <a:extLst>
            <a:ext uri="{FF2B5EF4-FFF2-40B4-BE49-F238E27FC236}">
              <a16:creationId xmlns:a16="http://schemas.microsoft.com/office/drawing/2014/main" id="{33DC5A20-634D-4AFA-8669-CC517D31E6AE}"/>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116840</xdr:rowOff>
    </xdr:from>
    <xdr:to>
      <xdr:col>85</xdr:col>
      <xdr:colOff>177800</xdr:colOff>
      <xdr:row>63</xdr:row>
      <xdr:rowOff>46990</xdr:rowOff>
    </xdr:to>
    <xdr:sp macro="" textlink="">
      <xdr:nvSpPr>
        <xdr:cNvPr id="525" name="楕円 524">
          <a:extLst>
            <a:ext uri="{FF2B5EF4-FFF2-40B4-BE49-F238E27FC236}">
              <a16:creationId xmlns:a16="http://schemas.microsoft.com/office/drawing/2014/main" id="{F1F2C40C-05E1-495C-8014-0358816FA42A}"/>
            </a:ext>
          </a:extLst>
        </xdr:cNvPr>
        <xdr:cNvSpPr/>
      </xdr:nvSpPr>
      <xdr:spPr>
        <a:xfrm>
          <a:off x="14325600" y="1051052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95267</xdr:rowOff>
    </xdr:from>
    <xdr:ext cx="405111" cy="259045"/>
    <xdr:sp macro="" textlink="">
      <xdr:nvSpPr>
        <xdr:cNvPr id="526" name="【学校施設】&#10;有形固定資産減価償却率該当値テキスト">
          <a:extLst>
            <a:ext uri="{FF2B5EF4-FFF2-40B4-BE49-F238E27FC236}">
              <a16:creationId xmlns:a16="http://schemas.microsoft.com/office/drawing/2014/main" id="{08E83487-083D-4C73-85F5-285FC382B3AE}"/>
            </a:ext>
          </a:extLst>
        </xdr:cNvPr>
        <xdr:cNvSpPr txBox="1"/>
      </xdr:nvSpPr>
      <xdr:spPr>
        <a:xfrm>
          <a:off x="14414500"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84455</xdr:rowOff>
    </xdr:from>
    <xdr:to>
      <xdr:col>81</xdr:col>
      <xdr:colOff>101600</xdr:colOff>
      <xdr:row>63</xdr:row>
      <xdr:rowOff>14605</xdr:rowOff>
    </xdr:to>
    <xdr:sp macro="" textlink="">
      <xdr:nvSpPr>
        <xdr:cNvPr id="527" name="楕円 526">
          <a:extLst>
            <a:ext uri="{FF2B5EF4-FFF2-40B4-BE49-F238E27FC236}">
              <a16:creationId xmlns:a16="http://schemas.microsoft.com/office/drawing/2014/main" id="{F432A8B0-393D-4AC5-ADD6-FEB151197CA9}"/>
            </a:ext>
          </a:extLst>
        </xdr:cNvPr>
        <xdr:cNvSpPr/>
      </xdr:nvSpPr>
      <xdr:spPr>
        <a:xfrm>
          <a:off x="13578840" y="104781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135255</xdr:rowOff>
    </xdr:from>
    <xdr:to>
      <xdr:col>85</xdr:col>
      <xdr:colOff>127000</xdr:colOff>
      <xdr:row>62</xdr:row>
      <xdr:rowOff>167640</xdr:rowOff>
    </xdr:to>
    <xdr:cxnSp macro="">
      <xdr:nvCxnSpPr>
        <xdr:cNvPr id="528" name="直線コネクタ 527">
          <a:extLst>
            <a:ext uri="{FF2B5EF4-FFF2-40B4-BE49-F238E27FC236}">
              <a16:creationId xmlns:a16="http://schemas.microsoft.com/office/drawing/2014/main" id="{33F90399-A3BD-48E5-8256-F93719BB7995}"/>
            </a:ext>
          </a:extLst>
        </xdr:cNvPr>
        <xdr:cNvCxnSpPr/>
      </xdr:nvCxnSpPr>
      <xdr:spPr>
        <a:xfrm>
          <a:off x="13629640" y="10528935"/>
          <a:ext cx="7467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52070</xdr:rowOff>
    </xdr:from>
    <xdr:to>
      <xdr:col>76</xdr:col>
      <xdr:colOff>165100</xdr:colOff>
      <xdr:row>62</xdr:row>
      <xdr:rowOff>153670</xdr:rowOff>
    </xdr:to>
    <xdr:sp macro="" textlink="">
      <xdr:nvSpPr>
        <xdr:cNvPr id="529" name="楕円 528">
          <a:extLst>
            <a:ext uri="{FF2B5EF4-FFF2-40B4-BE49-F238E27FC236}">
              <a16:creationId xmlns:a16="http://schemas.microsoft.com/office/drawing/2014/main" id="{270F6AB8-211A-4776-A514-6FAD011F2844}"/>
            </a:ext>
          </a:extLst>
        </xdr:cNvPr>
        <xdr:cNvSpPr/>
      </xdr:nvSpPr>
      <xdr:spPr>
        <a:xfrm>
          <a:off x="12804140" y="1044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102870</xdr:rowOff>
    </xdr:from>
    <xdr:to>
      <xdr:col>81</xdr:col>
      <xdr:colOff>50800</xdr:colOff>
      <xdr:row>62</xdr:row>
      <xdr:rowOff>135255</xdr:rowOff>
    </xdr:to>
    <xdr:cxnSp macro="">
      <xdr:nvCxnSpPr>
        <xdr:cNvPr id="530" name="直線コネクタ 529">
          <a:extLst>
            <a:ext uri="{FF2B5EF4-FFF2-40B4-BE49-F238E27FC236}">
              <a16:creationId xmlns:a16="http://schemas.microsoft.com/office/drawing/2014/main" id="{58100E9D-329E-4D85-87B1-19DB7A377974}"/>
            </a:ext>
          </a:extLst>
        </xdr:cNvPr>
        <xdr:cNvCxnSpPr/>
      </xdr:nvCxnSpPr>
      <xdr:spPr>
        <a:xfrm>
          <a:off x="12854940" y="10496550"/>
          <a:ext cx="7747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12065</xdr:rowOff>
    </xdr:from>
    <xdr:to>
      <xdr:col>72</xdr:col>
      <xdr:colOff>38100</xdr:colOff>
      <xdr:row>62</xdr:row>
      <xdr:rowOff>113665</xdr:rowOff>
    </xdr:to>
    <xdr:sp macro="" textlink="">
      <xdr:nvSpPr>
        <xdr:cNvPr id="531" name="楕円 530">
          <a:extLst>
            <a:ext uri="{FF2B5EF4-FFF2-40B4-BE49-F238E27FC236}">
              <a16:creationId xmlns:a16="http://schemas.microsoft.com/office/drawing/2014/main" id="{B2D70A4D-A354-41A8-96BB-1DC7617E7AF0}"/>
            </a:ext>
          </a:extLst>
        </xdr:cNvPr>
        <xdr:cNvSpPr/>
      </xdr:nvSpPr>
      <xdr:spPr>
        <a:xfrm>
          <a:off x="12029440" y="1040574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62865</xdr:rowOff>
    </xdr:from>
    <xdr:to>
      <xdr:col>76</xdr:col>
      <xdr:colOff>114300</xdr:colOff>
      <xdr:row>62</xdr:row>
      <xdr:rowOff>102870</xdr:rowOff>
    </xdr:to>
    <xdr:cxnSp macro="">
      <xdr:nvCxnSpPr>
        <xdr:cNvPr id="532" name="直線コネクタ 531">
          <a:extLst>
            <a:ext uri="{FF2B5EF4-FFF2-40B4-BE49-F238E27FC236}">
              <a16:creationId xmlns:a16="http://schemas.microsoft.com/office/drawing/2014/main" id="{E16E0FAB-F1B5-4A73-AB85-BA889521169A}"/>
            </a:ext>
          </a:extLst>
        </xdr:cNvPr>
        <xdr:cNvCxnSpPr/>
      </xdr:nvCxnSpPr>
      <xdr:spPr>
        <a:xfrm>
          <a:off x="12072620" y="10456545"/>
          <a:ext cx="7823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74947</xdr:rowOff>
    </xdr:from>
    <xdr:ext cx="405111" cy="259045"/>
    <xdr:sp macro="" textlink="">
      <xdr:nvSpPr>
        <xdr:cNvPr id="533" name="n_1aveValue【学校施設】&#10;有形固定資産減価償却率">
          <a:extLst>
            <a:ext uri="{FF2B5EF4-FFF2-40B4-BE49-F238E27FC236}">
              <a16:creationId xmlns:a16="http://schemas.microsoft.com/office/drawing/2014/main" id="{44462335-A564-4A62-8607-38551C8AACF1}"/>
            </a:ext>
          </a:extLst>
        </xdr:cNvPr>
        <xdr:cNvSpPr txBox="1"/>
      </xdr:nvSpPr>
      <xdr:spPr>
        <a:xfrm>
          <a:off x="13437244" y="979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4462</xdr:rowOff>
    </xdr:from>
    <xdr:ext cx="405111" cy="259045"/>
    <xdr:sp macro="" textlink="">
      <xdr:nvSpPr>
        <xdr:cNvPr id="534" name="n_2aveValue【学校施設】&#10;有形固定資産減価償却率">
          <a:extLst>
            <a:ext uri="{FF2B5EF4-FFF2-40B4-BE49-F238E27FC236}">
              <a16:creationId xmlns:a16="http://schemas.microsoft.com/office/drawing/2014/main" id="{AA30110B-92F7-4936-A0BF-EEB7D0368350}"/>
            </a:ext>
          </a:extLst>
        </xdr:cNvPr>
        <xdr:cNvSpPr txBox="1"/>
      </xdr:nvSpPr>
      <xdr:spPr>
        <a:xfrm>
          <a:off x="12675244" y="972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23512</xdr:rowOff>
    </xdr:from>
    <xdr:ext cx="405111" cy="259045"/>
    <xdr:sp macro="" textlink="">
      <xdr:nvSpPr>
        <xdr:cNvPr id="535" name="n_3aveValue【学校施設】&#10;有形固定資産減価償却率">
          <a:extLst>
            <a:ext uri="{FF2B5EF4-FFF2-40B4-BE49-F238E27FC236}">
              <a16:creationId xmlns:a16="http://schemas.microsoft.com/office/drawing/2014/main" id="{BC21D6FD-57FC-4419-A20B-0E32FA0D6F8E}"/>
            </a:ext>
          </a:extLst>
        </xdr:cNvPr>
        <xdr:cNvSpPr txBox="1"/>
      </xdr:nvSpPr>
      <xdr:spPr>
        <a:xfrm>
          <a:off x="11900544" y="974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73042</xdr:rowOff>
    </xdr:from>
    <xdr:ext cx="405111" cy="259045"/>
    <xdr:sp macro="" textlink="">
      <xdr:nvSpPr>
        <xdr:cNvPr id="536" name="n_4aveValue【学校施設】&#10;有形固定資産減価償却率">
          <a:extLst>
            <a:ext uri="{FF2B5EF4-FFF2-40B4-BE49-F238E27FC236}">
              <a16:creationId xmlns:a16="http://schemas.microsoft.com/office/drawing/2014/main" id="{6EE69473-06D7-421E-8B48-0EB5C407E4C1}"/>
            </a:ext>
          </a:extLst>
        </xdr:cNvPr>
        <xdr:cNvSpPr txBox="1"/>
      </xdr:nvSpPr>
      <xdr:spPr>
        <a:xfrm>
          <a:off x="11102984" y="9796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5732</xdr:rowOff>
    </xdr:from>
    <xdr:ext cx="405111" cy="259045"/>
    <xdr:sp macro="" textlink="">
      <xdr:nvSpPr>
        <xdr:cNvPr id="537" name="n_1mainValue【学校施設】&#10;有形固定資産減価償却率">
          <a:extLst>
            <a:ext uri="{FF2B5EF4-FFF2-40B4-BE49-F238E27FC236}">
              <a16:creationId xmlns:a16="http://schemas.microsoft.com/office/drawing/2014/main" id="{B7113A77-2F45-4EAE-AEC0-3BE75928B270}"/>
            </a:ext>
          </a:extLst>
        </xdr:cNvPr>
        <xdr:cNvSpPr txBox="1"/>
      </xdr:nvSpPr>
      <xdr:spPr>
        <a:xfrm>
          <a:off x="13437244" y="10567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144797</xdr:rowOff>
    </xdr:from>
    <xdr:ext cx="405111" cy="259045"/>
    <xdr:sp macro="" textlink="">
      <xdr:nvSpPr>
        <xdr:cNvPr id="538" name="n_2mainValue【学校施設】&#10;有形固定資産減価償却率">
          <a:extLst>
            <a:ext uri="{FF2B5EF4-FFF2-40B4-BE49-F238E27FC236}">
              <a16:creationId xmlns:a16="http://schemas.microsoft.com/office/drawing/2014/main" id="{1D972F80-7B91-44EE-AD42-91E5BB6042B4}"/>
            </a:ext>
          </a:extLst>
        </xdr:cNvPr>
        <xdr:cNvSpPr txBox="1"/>
      </xdr:nvSpPr>
      <xdr:spPr>
        <a:xfrm>
          <a:off x="12675244" y="1053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104792</xdr:rowOff>
    </xdr:from>
    <xdr:ext cx="405111" cy="259045"/>
    <xdr:sp macro="" textlink="">
      <xdr:nvSpPr>
        <xdr:cNvPr id="539" name="n_3mainValue【学校施設】&#10;有形固定資産減価償却率">
          <a:extLst>
            <a:ext uri="{FF2B5EF4-FFF2-40B4-BE49-F238E27FC236}">
              <a16:creationId xmlns:a16="http://schemas.microsoft.com/office/drawing/2014/main" id="{0FC74C98-CC0F-402C-9F06-15D062D8B075}"/>
            </a:ext>
          </a:extLst>
        </xdr:cNvPr>
        <xdr:cNvSpPr txBox="1"/>
      </xdr:nvSpPr>
      <xdr:spPr>
        <a:xfrm>
          <a:off x="11900544" y="1049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40" name="正方形/長方形 539">
          <a:extLst>
            <a:ext uri="{FF2B5EF4-FFF2-40B4-BE49-F238E27FC236}">
              <a16:creationId xmlns:a16="http://schemas.microsoft.com/office/drawing/2014/main" id="{5B04E465-801B-4AD2-98DE-E6393E51E4AA}"/>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1" name="正方形/長方形 540">
          <a:extLst>
            <a:ext uri="{FF2B5EF4-FFF2-40B4-BE49-F238E27FC236}">
              <a16:creationId xmlns:a16="http://schemas.microsoft.com/office/drawing/2014/main" id="{8B1CE6EF-ACFF-4061-AC53-279485B055B1}"/>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2" name="正方形/長方形 541">
          <a:extLst>
            <a:ext uri="{FF2B5EF4-FFF2-40B4-BE49-F238E27FC236}">
              <a16:creationId xmlns:a16="http://schemas.microsoft.com/office/drawing/2014/main" id="{D5D77135-ABC4-499E-872E-F132A67D8AB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3" name="正方形/長方形 542">
          <a:extLst>
            <a:ext uri="{FF2B5EF4-FFF2-40B4-BE49-F238E27FC236}">
              <a16:creationId xmlns:a16="http://schemas.microsoft.com/office/drawing/2014/main" id="{D618DF0B-5E57-4A0A-9A16-93113703209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4" name="正方形/長方形 543">
          <a:extLst>
            <a:ext uri="{FF2B5EF4-FFF2-40B4-BE49-F238E27FC236}">
              <a16:creationId xmlns:a16="http://schemas.microsoft.com/office/drawing/2014/main" id="{0A8F3460-71B9-4B22-9780-AE22AC38E1D3}"/>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5" name="正方形/長方形 544">
          <a:extLst>
            <a:ext uri="{FF2B5EF4-FFF2-40B4-BE49-F238E27FC236}">
              <a16:creationId xmlns:a16="http://schemas.microsoft.com/office/drawing/2014/main" id="{7F2CCD7B-6148-4930-9C73-7592AD7BCCF5}"/>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6" name="正方形/長方形 545">
          <a:extLst>
            <a:ext uri="{FF2B5EF4-FFF2-40B4-BE49-F238E27FC236}">
              <a16:creationId xmlns:a16="http://schemas.microsoft.com/office/drawing/2014/main" id="{8AB7D2F3-81DA-40FD-8790-A351572E14D3}"/>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7" name="正方形/長方形 546">
          <a:extLst>
            <a:ext uri="{FF2B5EF4-FFF2-40B4-BE49-F238E27FC236}">
              <a16:creationId xmlns:a16="http://schemas.microsoft.com/office/drawing/2014/main" id="{97A19C4D-E643-4518-85FF-12C10D77FF38}"/>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8" name="テキスト ボックス 547">
          <a:extLst>
            <a:ext uri="{FF2B5EF4-FFF2-40B4-BE49-F238E27FC236}">
              <a16:creationId xmlns:a16="http://schemas.microsoft.com/office/drawing/2014/main" id="{EB1A1307-1312-4B3C-9F13-4C7E2900324F}"/>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9" name="直線コネクタ 548">
          <a:extLst>
            <a:ext uri="{FF2B5EF4-FFF2-40B4-BE49-F238E27FC236}">
              <a16:creationId xmlns:a16="http://schemas.microsoft.com/office/drawing/2014/main" id="{72B292F7-9B42-4651-AFA9-63E0E189CA48}"/>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50" name="直線コネクタ 549">
          <a:extLst>
            <a:ext uri="{FF2B5EF4-FFF2-40B4-BE49-F238E27FC236}">
              <a16:creationId xmlns:a16="http://schemas.microsoft.com/office/drawing/2014/main" id="{7A5CF762-7F30-4FCA-B304-FB9399311060}"/>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51" name="テキスト ボックス 550">
          <a:extLst>
            <a:ext uri="{FF2B5EF4-FFF2-40B4-BE49-F238E27FC236}">
              <a16:creationId xmlns:a16="http://schemas.microsoft.com/office/drawing/2014/main" id="{B693A3EA-B1DE-4D9C-80D4-41D01E4B8FD6}"/>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52" name="直線コネクタ 551">
          <a:extLst>
            <a:ext uri="{FF2B5EF4-FFF2-40B4-BE49-F238E27FC236}">
              <a16:creationId xmlns:a16="http://schemas.microsoft.com/office/drawing/2014/main" id="{B776167D-F29C-488C-AA23-E717D45B6C94}"/>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53" name="テキスト ボックス 552">
          <a:extLst>
            <a:ext uri="{FF2B5EF4-FFF2-40B4-BE49-F238E27FC236}">
              <a16:creationId xmlns:a16="http://schemas.microsoft.com/office/drawing/2014/main" id="{FD931F1B-0BD7-43D6-AF50-2C2ACC4A90FE}"/>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54" name="直線コネクタ 553">
          <a:extLst>
            <a:ext uri="{FF2B5EF4-FFF2-40B4-BE49-F238E27FC236}">
              <a16:creationId xmlns:a16="http://schemas.microsoft.com/office/drawing/2014/main" id="{A505E529-7687-42D4-8021-6E93D6E16366}"/>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55" name="テキスト ボックス 554">
          <a:extLst>
            <a:ext uri="{FF2B5EF4-FFF2-40B4-BE49-F238E27FC236}">
              <a16:creationId xmlns:a16="http://schemas.microsoft.com/office/drawing/2014/main" id="{90032BA1-B583-41E5-8B63-D73F19A9BCF3}"/>
            </a:ext>
          </a:extLst>
        </xdr:cNvPr>
        <xdr:cNvSpPr txBox="1"/>
      </xdr:nvSpPr>
      <xdr:spPr>
        <a:xfrm>
          <a:off x="15630721" y="99199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56" name="直線コネクタ 555">
          <a:extLst>
            <a:ext uri="{FF2B5EF4-FFF2-40B4-BE49-F238E27FC236}">
              <a16:creationId xmlns:a16="http://schemas.microsoft.com/office/drawing/2014/main" id="{9E0E7BB9-4BBA-44FA-BD65-24775F1B660A}"/>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57" name="テキスト ボックス 556">
          <a:extLst>
            <a:ext uri="{FF2B5EF4-FFF2-40B4-BE49-F238E27FC236}">
              <a16:creationId xmlns:a16="http://schemas.microsoft.com/office/drawing/2014/main" id="{8D196861-B1CA-4413-967F-334666AD71A7}"/>
            </a:ext>
          </a:extLst>
        </xdr:cNvPr>
        <xdr:cNvSpPr txBox="1"/>
      </xdr:nvSpPr>
      <xdr:spPr>
        <a:xfrm>
          <a:off x="15630721" y="9550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58" name="直線コネクタ 557">
          <a:extLst>
            <a:ext uri="{FF2B5EF4-FFF2-40B4-BE49-F238E27FC236}">
              <a16:creationId xmlns:a16="http://schemas.microsoft.com/office/drawing/2014/main" id="{3B594654-2BDF-4033-839F-6F84F8156DC8}"/>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59" name="テキスト ボックス 558">
          <a:extLst>
            <a:ext uri="{FF2B5EF4-FFF2-40B4-BE49-F238E27FC236}">
              <a16:creationId xmlns:a16="http://schemas.microsoft.com/office/drawing/2014/main" id="{B74D7A6B-32C9-4280-9AC5-BB80E191A9A9}"/>
            </a:ext>
          </a:extLst>
        </xdr:cNvPr>
        <xdr:cNvSpPr txBox="1"/>
      </xdr:nvSpPr>
      <xdr:spPr>
        <a:xfrm>
          <a:off x="15630721" y="91770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60" name="直線コネクタ 559">
          <a:extLst>
            <a:ext uri="{FF2B5EF4-FFF2-40B4-BE49-F238E27FC236}">
              <a16:creationId xmlns:a16="http://schemas.microsoft.com/office/drawing/2014/main" id="{D9A104A0-2470-479D-8A7F-D893D2E8B172}"/>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61" name="テキスト ボックス 560">
          <a:extLst>
            <a:ext uri="{FF2B5EF4-FFF2-40B4-BE49-F238E27FC236}">
              <a16:creationId xmlns:a16="http://schemas.microsoft.com/office/drawing/2014/main" id="{18235722-F753-4064-A3A3-6C0B12464501}"/>
            </a:ext>
          </a:extLst>
        </xdr:cNvPr>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2" name="【学校施設】&#10;一人当たり面積グラフ枠">
          <a:extLst>
            <a:ext uri="{FF2B5EF4-FFF2-40B4-BE49-F238E27FC236}">
              <a16:creationId xmlns:a16="http://schemas.microsoft.com/office/drawing/2014/main" id="{E9BD3264-07F5-4793-987A-2034435CC25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27204</xdr:rowOff>
    </xdr:from>
    <xdr:to>
      <xdr:col>116</xdr:col>
      <xdr:colOff>62864</xdr:colOff>
      <xdr:row>63</xdr:row>
      <xdr:rowOff>130988</xdr:rowOff>
    </xdr:to>
    <xdr:cxnSp macro="">
      <xdr:nvCxnSpPr>
        <xdr:cNvPr id="563" name="直線コネクタ 562">
          <a:extLst>
            <a:ext uri="{FF2B5EF4-FFF2-40B4-BE49-F238E27FC236}">
              <a16:creationId xmlns:a16="http://schemas.microsoft.com/office/drawing/2014/main" id="{7B9CAE44-0ECB-486A-9EA6-805A7841D73D}"/>
            </a:ext>
          </a:extLst>
        </xdr:cNvPr>
        <xdr:cNvCxnSpPr/>
      </xdr:nvCxnSpPr>
      <xdr:spPr>
        <a:xfrm flipV="1">
          <a:off x="19509104" y="9415044"/>
          <a:ext cx="0" cy="1277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134815</xdr:rowOff>
    </xdr:from>
    <xdr:ext cx="469744" cy="259045"/>
    <xdr:sp macro="" textlink="">
      <xdr:nvSpPr>
        <xdr:cNvPr id="564" name="【学校施設】&#10;一人当たり面積最小値テキスト">
          <a:extLst>
            <a:ext uri="{FF2B5EF4-FFF2-40B4-BE49-F238E27FC236}">
              <a16:creationId xmlns:a16="http://schemas.microsoft.com/office/drawing/2014/main" id="{2E3BE59D-AE50-46B8-A84E-A1701AC11F4A}"/>
            </a:ext>
          </a:extLst>
        </xdr:cNvPr>
        <xdr:cNvSpPr txBox="1"/>
      </xdr:nvSpPr>
      <xdr:spPr>
        <a:xfrm>
          <a:off x="19547840" y="10696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130988</xdr:rowOff>
    </xdr:from>
    <xdr:to>
      <xdr:col>116</xdr:col>
      <xdr:colOff>152400</xdr:colOff>
      <xdr:row>63</xdr:row>
      <xdr:rowOff>130988</xdr:rowOff>
    </xdr:to>
    <xdr:cxnSp macro="">
      <xdr:nvCxnSpPr>
        <xdr:cNvPr id="565" name="直線コネクタ 564">
          <a:extLst>
            <a:ext uri="{FF2B5EF4-FFF2-40B4-BE49-F238E27FC236}">
              <a16:creationId xmlns:a16="http://schemas.microsoft.com/office/drawing/2014/main" id="{61B05284-251E-4C20-8D7A-D883E5096788}"/>
            </a:ext>
          </a:extLst>
        </xdr:cNvPr>
        <xdr:cNvCxnSpPr/>
      </xdr:nvCxnSpPr>
      <xdr:spPr>
        <a:xfrm>
          <a:off x="19443700" y="106923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145331</xdr:rowOff>
    </xdr:from>
    <xdr:ext cx="534377" cy="259045"/>
    <xdr:sp macro="" textlink="">
      <xdr:nvSpPr>
        <xdr:cNvPr id="566" name="【学校施設】&#10;一人当たり面積最大値テキスト">
          <a:extLst>
            <a:ext uri="{FF2B5EF4-FFF2-40B4-BE49-F238E27FC236}">
              <a16:creationId xmlns:a16="http://schemas.microsoft.com/office/drawing/2014/main" id="{1C6A3D2E-8375-48CB-BD32-78159D7E70EB}"/>
            </a:ext>
          </a:extLst>
        </xdr:cNvPr>
        <xdr:cNvSpPr txBox="1"/>
      </xdr:nvSpPr>
      <xdr:spPr>
        <a:xfrm>
          <a:off x="19547840" y="9197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27204</xdr:rowOff>
    </xdr:from>
    <xdr:to>
      <xdr:col>116</xdr:col>
      <xdr:colOff>152400</xdr:colOff>
      <xdr:row>56</xdr:row>
      <xdr:rowOff>27204</xdr:rowOff>
    </xdr:to>
    <xdr:cxnSp macro="">
      <xdr:nvCxnSpPr>
        <xdr:cNvPr id="567" name="直線コネクタ 566">
          <a:extLst>
            <a:ext uri="{FF2B5EF4-FFF2-40B4-BE49-F238E27FC236}">
              <a16:creationId xmlns:a16="http://schemas.microsoft.com/office/drawing/2014/main" id="{BCA6DD44-FF79-4DE8-B04D-F650306436DA}"/>
            </a:ext>
          </a:extLst>
        </xdr:cNvPr>
        <xdr:cNvCxnSpPr/>
      </xdr:nvCxnSpPr>
      <xdr:spPr>
        <a:xfrm>
          <a:off x="19443700" y="94150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47565</xdr:rowOff>
    </xdr:from>
    <xdr:ext cx="469744" cy="259045"/>
    <xdr:sp macro="" textlink="">
      <xdr:nvSpPr>
        <xdr:cNvPr id="568" name="【学校施設】&#10;一人当たり面積平均値テキスト">
          <a:extLst>
            <a:ext uri="{FF2B5EF4-FFF2-40B4-BE49-F238E27FC236}">
              <a16:creationId xmlns:a16="http://schemas.microsoft.com/office/drawing/2014/main" id="{A4E16E68-90C6-46FF-AC81-69AAACC3699C}"/>
            </a:ext>
          </a:extLst>
        </xdr:cNvPr>
        <xdr:cNvSpPr txBox="1"/>
      </xdr:nvSpPr>
      <xdr:spPr>
        <a:xfrm>
          <a:off x="19547840" y="10441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69138</xdr:rowOff>
    </xdr:from>
    <xdr:to>
      <xdr:col>116</xdr:col>
      <xdr:colOff>114300</xdr:colOff>
      <xdr:row>62</xdr:row>
      <xdr:rowOff>170738</xdr:rowOff>
    </xdr:to>
    <xdr:sp macro="" textlink="">
      <xdr:nvSpPr>
        <xdr:cNvPr id="569" name="フローチャート: 判断 568">
          <a:extLst>
            <a:ext uri="{FF2B5EF4-FFF2-40B4-BE49-F238E27FC236}">
              <a16:creationId xmlns:a16="http://schemas.microsoft.com/office/drawing/2014/main" id="{6EFE73BA-EAD4-484E-926B-3C8D1DD6D397}"/>
            </a:ext>
          </a:extLst>
        </xdr:cNvPr>
        <xdr:cNvSpPr/>
      </xdr:nvSpPr>
      <xdr:spPr>
        <a:xfrm>
          <a:off x="19458940" y="10462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70739</xdr:rowOff>
    </xdr:from>
    <xdr:to>
      <xdr:col>112</xdr:col>
      <xdr:colOff>38100</xdr:colOff>
      <xdr:row>63</xdr:row>
      <xdr:rowOff>889</xdr:rowOff>
    </xdr:to>
    <xdr:sp macro="" textlink="">
      <xdr:nvSpPr>
        <xdr:cNvPr id="570" name="フローチャート: 判断 569">
          <a:extLst>
            <a:ext uri="{FF2B5EF4-FFF2-40B4-BE49-F238E27FC236}">
              <a16:creationId xmlns:a16="http://schemas.microsoft.com/office/drawing/2014/main" id="{B293F1A2-5C14-4375-859D-06432193576F}"/>
            </a:ext>
          </a:extLst>
        </xdr:cNvPr>
        <xdr:cNvSpPr/>
      </xdr:nvSpPr>
      <xdr:spPr>
        <a:xfrm>
          <a:off x="18735040" y="1046441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47422</xdr:rowOff>
    </xdr:from>
    <xdr:to>
      <xdr:col>107</xdr:col>
      <xdr:colOff>101600</xdr:colOff>
      <xdr:row>62</xdr:row>
      <xdr:rowOff>149022</xdr:rowOff>
    </xdr:to>
    <xdr:sp macro="" textlink="">
      <xdr:nvSpPr>
        <xdr:cNvPr id="571" name="フローチャート: 判断 570">
          <a:extLst>
            <a:ext uri="{FF2B5EF4-FFF2-40B4-BE49-F238E27FC236}">
              <a16:creationId xmlns:a16="http://schemas.microsoft.com/office/drawing/2014/main" id="{8A4909C7-B2BA-4063-A26F-B5AE64EA9D49}"/>
            </a:ext>
          </a:extLst>
        </xdr:cNvPr>
        <xdr:cNvSpPr/>
      </xdr:nvSpPr>
      <xdr:spPr>
        <a:xfrm>
          <a:off x="17937480" y="10441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57709</xdr:rowOff>
    </xdr:from>
    <xdr:to>
      <xdr:col>102</xdr:col>
      <xdr:colOff>165100</xdr:colOff>
      <xdr:row>62</xdr:row>
      <xdr:rowOff>159309</xdr:rowOff>
    </xdr:to>
    <xdr:sp macro="" textlink="">
      <xdr:nvSpPr>
        <xdr:cNvPr id="572" name="フローチャート: 判断 571">
          <a:extLst>
            <a:ext uri="{FF2B5EF4-FFF2-40B4-BE49-F238E27FC236}">
              <a16:creationId xmlns:a16="http://schemas.microsoft.com/office/drawing/2014/main" id="{75335522-A7D0-42F6-B4A5-C6A1622413DD}"/>
            </a:ext>
          </a:extLst>
        </xdr:cNvPr>
        <xdr:cNvSpPr/>
      </xdr:nvSpPr>
      <xdr:spPr>
        <a:xfrm>
          <a:off x="17162780" y="1045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79731</xdr:rowOff>
    </xdr:from>
    <xdr:to>
      <xdr:col>98</xdr:col>
      <xdr:colOff>38100</xdr:colOff>
      <xdr:row>63</xdr:row>
      <xdr:rowOff>9881</xdr:rowOff>
    </xdr:to>
    <xdr:sp macro="" textlink="">
      <xdr:nvSpPr>
        <xdr:cNvPr id="573" name="フローチャート: 判断 572">
          <a:extLst>
            <a:ext uri="{FF2B5EF4-FFF2-40B4-BE49-F238E27FC236}">
              <a16:creationId xmlns:a16="http://schemas.microsoft.com/office/drawing/2014/main" id="{0606CBB7-5BB1-47A2-B31C-91A4783887C5}"/>
            </a:ext>
          </a:extLst>
        </xdr:cNvPr>
        <xdr:cNvSpPr/>
      </xdr:nvSpPr>
      <xdr:spPr>
        <a:xfrm>
          <a:off x="16388080" y="1047341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4" name="テキスト ボックス 573">
          <a:extLst>
            <a:ext uri="{FF2B5EF4-FFF2-40B4-BE49-F238E27FC236}">
              <a16:creationId xmlns:a16="http://schemas.microsoft.com/office/drawing/2014/main" id="{2CE82366-8CD7-4B2B-ACCE-B9BE2D7780A2}"/>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5" name="テキスト ボックス 574">
          <a:extLst>
            <a:ext uri="{FF2B5EF4-FFF2-40B4-BE49-F238E27FC236}">
              <a16:creationId xmlns:a16="http://schemas.microsoft.com/office/drawing/2014/main" id="{DD241A26-58C7-49AA-BAB6-F86F9A77E168}"/>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6" name="テキスト ボックス 575">
          <a:extLst>
            <a:ext uri="{FF2B5EF4-FFF2-40B4-BE49-F238E27FC236}">
              <a16:creationId xmlns:a16="http://schemas.microsoft.com/office/drawing/2014/main" id="{6164E206-979E-4DE3-A455-6EEE7D04C616}"/>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7" name="テキスト ボックス 576">
          <a:extLst>
            <a:ext uri="{FF2B5EF4-FFF2-40B4-BE49-F238E27FC236}">
              <a16:creationId xmlns:a16="http://schemas.microsoft.com/office/drawing/2014/main" id="{9524147F-D151-4817-A358-E60B71D98BEA}"/>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8" name="テキスト ボックス 577">
          <a:extLst>
            <a:ext uri="{FF2B5EF4-FFF2-40B4-BE49-F238E27FC236}">
              <a16:creationId xmlns:a16="http://schemas.microsoft.com/office/drawing/2014/main" id="{B65F43EA-3766-4E98-9ADC-52CE0FC5F1A0}"/>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62585</xdr:rowOff>
    </xdr:from>
    <xdr:to>
      <xdr:col>116</xdr:col>
      <xdr:colOff>114300</xdr:colOff>
      <xdr:row>62</xdr:row>
      <xdr:rowOff>164185</xdr:rowOff>
    </xdr:to>
    <xdr:sp macro="" textlink="">
      <xdr:nvSpPr>
        <xdr:cNvPr id="579" name="楕円 578">
          <a:extLst>
            <a:ext uri="{FF2B5EF4-FFF2-40B4-BE49-F238E27FC236}">
              <a16:creationId xmlns:a16="http://schemas.microsoft.com/office/drawing/2014/main" id="{868E6B3D-1067-41D1-9F71-C4E23BF3BAD3}"/>
            </a:ext>
          </a:extLst>
        </xdr:cNvPr>
        <xdr:cNvSpPr/>
      </xdr:nvSpPr>
      <xdr:spPr>
        <a:xfrm>
          <a:off x="19458940" y="1045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85462</xdr:rowOff>
    </xdr:from>
    <xdr:ext cx="469744" cy="259045"/>
    <xdr:sp macro="" textlink="">
      <xdr:nvSpPr>
        <xdr:cNvPr id="580" name="【学校施設】&#10;一人当たり面積該当値テキスト">
          <a:extLst>
            <a:ext uri="{FF2B5EF4-FFF2-40B4-BE49-F238E27FC236}">
              <a16:creationId xmlns:a16="http://schemas.microsoft.com/office/drawing/2014/main" id="{9E077797-5890-4CAD-8810-9029B704AE16}"/>
            </a:ext>
          </a:extLst>
        </xdr:cNvPr>
        <xdr:cNvSpPr txBox="1"/>
      </xdr:nvSpPr>
      <xdr:spPr>
        <a:xfrm>
          <a:off x="19547840" y="10311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73940</xdr:rowOff>
    </xdr:from>
    <xdr:to>
      <xdr:col>112</xdr:col>
      <xdr:colOff>38100</xdr:colOff>
      <xdr:row>63</xdr:row>
      <xdr:rowOff>4090</xdr:rowOff>
    </xdr:to>
    <xdr:sp macro="" textlink="">
      <xdr:nvSpPr>
        <xdr:cNvPr id="581" name="楕円 580">
          <a:extLst>
            <a:ext uri="{FF2B5EF4-FFF2-40B4-BE49-F238E27FC236}">
              <a16:creationId xmlns:a16="http://schemas.microsoft.com/office/drawing/2014/main" id="{B133B590-2A51-453D-AB9A-356FD2E0EC45}"/>
            </a:ext>
          </a:extLst>
        </xdr:cNvPr>
        <xdr:cNvSpPr/>
      </xdr:nvSpPr>
      <xdr:spPr>
        <a:xfrm>
          <a:off x="18735040" y="104676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113385</xdr:rowOff>
    </xdr:from>
    <xdr:to>
      <xdr:col>116</xdr:col>
      <xdr:colOff>63500</xdr:colOff>
      <xdr:row>62</xdr:row>
      <xdr:rowOff>124740</xdr:rowOff>
    </xdr:to>
    <xdr:cxnSp macro="">
      <xdr:nvCxnSpPr>
        <xdr:cNvPr id="582" name="直線コネクタ 581">
          <a:extLst>
            <a:ext uri="{FF2B5EF4-FFF2-40B4-BE49-F238E27FC236}">
              <a16:creationId xmlns:a16="http://schemas.microsoft.com/office/drawing/2014/main" id="{F996A348-2D6F-4014-A6E7-F91FF42656F7}"/>
            </a:ext>
          </a:extLst>
        </xdr:cNvPr>
        <xdr:cNvCxnSpPr/>
      </xdr:nvCxnSpPr>
      <xdr:spPr>
        <a:xfrm flipV="1">
          <a:off x="18778220" y="10507065"/>
          <a:ext cx="731520" cy="11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80035</xdr:rowOff>
    </xdr:from>
    <xdr:to>
      <xdr:col>107</xdr:col>
      <xdr:colOff>101600</xdr:colOff>
      <xdr:row>63</xdr:row>
      <xdr:rowOff>10185</xdr:rowOff>
    </xdr:to>
    <xdr:sp macro="" textlink="">
      <xdr:nvSpPr>
        <xdr:cNvPr id="583" name="楕円 582">
          <a:extLst>
            <a:ext uri="{FF2B5EF4-FFF2-40B4-BE49-F238E27FC236}">
              <a16:creationId xmlns:a16="http://schemas.microsoft.com/office/drawing/2014/main" id="{FFC1CEBD-57CE-4C5F-82B3-9A8D70A4747E}"/>
            </a:ext>
          </a:extLst>
        </xdr:cNvPr>
        <xdr:cNvSpPr/>
      </xdr:nvSpPr>
      <xdr:spPr>
        <a:xfrm>
          <a:off x="17937480" y="104737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124740</xdr:rowOff>
    </xdr:from>
    <xdr:to>
      <xdr:col>111</xdr:col>
      <xdr:colOff>177800</xdr:colOff>
      <xdr:row>62</xdr:row>
      <xdr:rowOff>130835</xdr:rowOff>
    </xdr:to>
    <xdr:cxnSp macro="">
      <xdr:nvCxnSpPr>
        <xdr:cNvPr id="584" name="直線コネクタ 583">
          <a:extLst>
            <a:ext uri="{FF2B5EF4-FFF2-40B4-BE49-F238E27FC236}">
              <a16:creationId xmlns:a16="http://schemas.microsoft.com/office/drawing/2014/main" id="{05562246-EA34-4911-80B9-57ABCCA1D785}"/>
            </a:ext>
          </a:extLst>
        </xdr:cNvPr>
        <xdr:cNvCxnSpPr/>
      </xdr:nvCxnSpPr>
      <xdr:spPr>
        <a:xfrm flipV="1">
          <a:off x="17988280" y="10518420"/>
          <a:ext cx="789940" cy="6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92456</xdr:rowOff>
    </xdr:from>
    <xdr:to>
      <xdr:col>102</xdr:col>
      <xdr:colOff>165100</xdr:colOff>
      <xdr:row>63</xdr:row>
      <xdr:rowOff>22606</xdr:rowOff>
    </xdr:to>
    <xdr:sp macro="" textlink="">
      <xdr:nvSpPr>
        <xdr:cNvPr id="585" name="楕円 584">
          <a:extLst>
            <a:ext uri="{FF2B5EF4-FFF2-40B4-BE49-F238E27FC236}">
              <a16:creationId xmlns:a16="http://schemas.microsoft.com/office/drawing/2014/main" id="{84061D9A-4118-4F58-936F-2F924DCBA185}"/>
            </a:ext>
          </a:extLst>
        </xdr:cNvPr>
        <xdr:cNvSpPr/>
      </xdr:nvSpPr>
      <xdr:spPr>
        <a:xfrm>
          <a:off x="17162780" y="104861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130835</xdr:rowOff>
    </xdr:from>
    <xdr:to>
      <xdr:col>107</xdr:col>
      <xdr:colOff>50800</xdr:colOff>
      <xdr:row>62</xdr:row>
      <xdr:rowOff>143256</xdr:rowOff>
    </xdr:to>
    <xdr:cxnSp macro="">
      <xdr:nvCxnSpPr>
        <xdr:cNvPr id="586" name="直線コネクタ 585">
          <a:extLst>
            <a:ext uri="{FF2B5EF4-FFF2-40B4-BE49-F238E27FC236}">
              <a16:creationId xmlns:a16="http://schemas.microsoft.com/office/drawing/2014/main" id="{5BA087D9-E7C7-4CCA-8A3C-64AD5DF31DCC}"/>
            </a:ext>
          </a:extLst>
        </xdr:cNvPr>
        <xdr:cNvCxnSpPr/>
      </xdr:nvCxnSpPr>
      <xdr:spPr>
        <a:xfrm flipV="1">
          <a:off x="17213580" y="10524515"/>
          <a:ext cx="774700" cy="12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17416</xdr:rowOff>
    </xdr:from>
    <xdr:ext cx="469744" cy="259045"/>
    <xdr:sp macro="" textlink="">
      <xdr:nvSpPr>
        <xdr:cNvPr id="587" name="n_1aveValue【学校施設】&#10;一人当たり面積">
          <a:extLst>
            <a:ext uri="{FF2B5EF4-FFF2-40B4-BE49-F238E27FC236}">
              <a16:creationId xmlns:a16="http://schemas.microsoft.com/office/drawing/2014/main" id="{C04FC69E-6D7C-4084-B0AB-EE315C20E7B0}"/>
            </a:ext>
          </a:extLst>
        </xdr:cNvPr>
        <xdr:cNvSpPr txBox="1"/>
      </xdr:nvSpPr>
      <xdr:spPr>
        <a:xfrm>
          <a:off x="18561127" y="1024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165549</xdr:rowOff>
    </xdr:from>
    <xdr:ext cx="469744" cy="259045"/>
    <xdr:sp macro="" textlink="">
      <xdr:nvSpPr>
        <xdr:cNvPr id="588" name="n_2aveValue【学校施設】&#10;一人当たり面積">
          <a:extLst>
            <a:ext uri="{FF2B5EF4-FFF2-40B4-BE49-F238E27FC236}">
              <a16:creationId xmlns:a16="http://schemas.microsoft.com/office/drawing/2014/main" id="{DB96C150-95B6-4B90-B3DD-669C9510C9D0}"/>
            </a:ext>
          </a:extLst>
        </xdr:cNvPr>
        <xdr:cNvSpPr txBox="1"/>
      </xdr:nvSpPr>
      <xdr:spPr>
        <a:xfrm>
          <a:off x="17776267" y="10223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4386</xdr:rowOff>
    </xdr:from>
    <xdr:ext cx="469744" cy="259045"/>
    <xdr:sp macro="" textlink="">
      <xdr:nvSpPr>
        <xdr:cNvPr id="589" name="n_3aveValue【学校施設】&#10;一人当たり面積">
          <a:extLst>
            <a:ext uri="{FF2B5EF4-FFF2-40B4-BE49-F238E27FC236}">
              <a16:creationId xmlns:a16="http://schemas.microsoft.com/office/drawing/2014/main" id="{6EFA2FF8-B1C7-439A-9F5A-0EB772431801}"/>
            </a:ext>
          </a:extLst>
        </xdr:cNvPr>
        <xdr:cNvSpPr txBox="1"/>
      </xdr:nvSpPr>
      <xdr:spPr>
        <a:xfrm>
          <a:off x="17001567" y="10230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26408</xdr:rowOff>
    </xdr:from>
    <xdr:ext cx="469744" cy="259045"/>
    <xdr:sp macro="" textlink="">
      <xdr:nvSpPr>
        <xdr:cNvPr id="590" name="n_4aveValue【学校施設】&#10;一人当たり面積">
          <a:extLst>
            <a:ext uri="{FF2B5EF4-FFF2-40B4-BE49-F238E27FC236}">
              <a16:creationId xmlns:a16="http://schemas.microsoft.com/office/drawing/2014/main" id="{10CCAE76-9991-4FA0-AE6C-08D12F2AF26A}"/>
            </a:ext>
          </a:extLst>
        </xdr:cNvPr>
        <xdr:cNvSpPr txBox="1"/>
      </xdr:nvSpPr>
      <xdr:spPr>
        <a:xfrm>
          <a:off x="16226867" y="10252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166667</xdr:rowOff>
    </xdr:from>
    <xdr:ext cx="469744" cy="259045"/>
    <xdr:sp macro="" textlink="">
      <xdr:nvSpPr>
        <xdr:cNvPr id="591" name="n_1mainValue【学校施設】&#10;一人当たり面積">
          <a:extLst>
            <a:ext uri="{FF2B5EF4-FFF2-40B4-BE49-F238E27FC236}">
              <a16:creationId xmlns:a16="http://schemas.microsoft.com/office/drawing/2014/main" id="{C03A4F6B-5AF3-4AE8-BC7F-B8823FF77D0D}"/>
            </a:ext>
          </a:extLst>
        </xdr:cNvPr>
        <xdr:cNvSpPr txBox="1"/>
      </xdr:nvSpPr>
      <xdr:spPr>
        <a:xfrm>
          <a:off x="18561127" y="1056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1312</xdr:rowOff>
    </xdr:from>
    <xdr:ext cx="469744" cy="259045"/>
    <xdr:sp macro="" textlink="">
      <xdr:nvSpPr>
        <xdr:cNvPr id="592" name="n_2mainValue【学校施設】&#10;一人当たり面積">
          <a:extLst>
            <a:ext uri="{FF2B5EF4-FFF2-40B4-BE49-F238E27FC236}">
              <a16:creationId xmlns:a16="http://schemas.microsoft.com/office/drawing/2014/main" id="{A5AF4599-C606-4C0B-959C-3B791E176B70}"/>
            </a:ext>
          </a:extLst>
        </xdr:cNvPr>
        <xdr:cNvSpPr txBox="1"/>
      </xdr:nvSpPr>
      <xdr:spPr>
        <a:xfrm>
          <a:off x="17776267" y="10562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13733</xdr:rowOff>
    </xdr:from>
    <xdr:ext cx="469744" cy="259045"/>
    <xdr:sp macro="" textlink="">
      <xdr:nvSpPr>
        <xdr:cNvPr id="593" name="n_3mainValue【学校施設】&#10;一人当たり面積">
          <a:extLst>
            <a:ext uri="{FF2B5EF4-FFF2-40B4-BE49-F238E27FC236}">
              <a16:creationId xmlns:a16="http://schemas.microsoft.com/office/drawing/2014/main" id="{82594581-5E59-4D39-9B91-998364F770FD}"/>
            </a:ext>
          </a:extLst>
        </xdr:cNvPr>
        <xdr:cNvSpPr txBox="1"/>
      </xdr:nvSpPr>
      <xdr:spPr>
        <a:xfrm>
          <a:off x="17001567" y="10575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4" name="正方形/長方形 593">
          <a:extLst>
            <a:ext uri="{FF2B5EF4-FFF2-40B4-BE49-F238E27FC236}">
              <a16:creationId xmlns:a16="http://schemas.microsoft.com/office/drawing/2014/main" id="{15372769-C5F0-418B-A1FC-D7CE82B4789A}"/>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5" name="正方形/長方形 594">
          <a:extLst>
            <a:ext uri="{FF2B5EF4-FFF2-40B4-BE49-F238E27FC236}">
              <a16:creationId xmlns:a16="http://schemas.microsoft.com/office/drawing/2014/main" id="{09120FED-0FDE-48BD-AC4A-5160C7BFA915}"/>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6" name="正方形/長方形 595">
          <a:extLst>
            <a:ext uri="{FF2B5EF4-FFF2-40B4-BE49-F238E27FC236}">
              <a16:creationId xmlns:a16="http://schemas.microsoft.com/office/drawing/2014/main" id="{58A1569D-A2FA-436E-815C-0C49FA2543E4}"/>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7" name="正方形/長方形 596">
          <a:extLst>
            <a:ext uri="{FF2B5EF4-FFF2-40B4-BE49-F238E27FC236}">
              <a16:creationId xmlns:a16="http://schemas.microsoft.com/office/drawing/2014/main" id="{EF838272-9194-47B2-AACF-56FC1EF5E881}"/>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8" name="正方形/長方形 597">
          <a:extLst>
            <a:ext uri="{FF2B5EF4-FFF2-40B4-BE49-F238E27FC236}">
              <a16:creationId xmlns:a16="http://schemas.microsoft.com/office/drawing/2014/main" id="{1B3F6CFD-9D8D-496D-87DC-365687940F56}"/>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9" name="正方形/長方形 598">
          <a:extLst>
            <a:ext uri="{FF2B5EF4-FFF2-40B4-BE49-F238E27FC236}">
              <a16:creationId xmlns:a16="http://schemas.microsoft.com/office/drawing/2014/main" id="{A2618D14-11EA-4729-8DE5-B1882B902BF6}"/>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0" name="正方形/長方形 599">
          <a:extLst>
            <a:ext uri="{FF2B5EF4-FFF2-40B4-BE49-F238E27FC236}">
              <a16:creationId xmlns:a16="http://schemas.microsoft.com/office/drawing/2014/main" id="{D0570439-EE2C-436A-8451-D42166C0526B}"/>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1" name="正方形/長方形 600">
          <a:extLst>
            <a:ext uri="{FF2B5EF4-FFF2-40B4-BE49-F238E27FC236}">
              <a16:creationId xmlns:a16="http://schemas.microsoft.com/office/drawing/2014/main" id="{9D030BF6-2603-4D95-B06D-CB0AA89255BE}"/>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2" name="テキスト ボックス 601">
          <a:extLst>
            <a:ext uri="{FF2B5EF4-FFF2-40B4-BE49-F238E27FC236}">
              <a16:creationId xmlns:a16="http://schemas.microsoft.com/office/drawing/2014/main" id="{1ECECE54-B74A-49E4-A14B-63BD6DF924E9}"/>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3" name="直線コネクタ 602">
          <a:extLst>
            <a:ext uri="{FF2B5EF4-FFF2-40B4-BE49-F238E27FC236}">
              <a16:creationId xmlns:a16="http://schemas.microsoft.com/office/drawing/2014/main" id="{6B890A06-D2AB-49F1-A70E-6DF750A68524}"/>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04" name="テキスト ボックス 603">
          <a:extLst>
            <a:ext uri="{FF2B5EF4-FFF2-40B4-BE49-F238E27FC236}">
              <a16:creationId xmlns:a16="http://schemas.microsoft.com/office/drawing/2014/main" id="{62E372C6-45D9-499C-8F16-607649A2483B}"/>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05" name="直線コネクタ 604">
          <a:extLst>
            <a:ext uri="{FF2B5EF4-FFF2-40B4-BE49-F238E27FC236}">
              <a16:creationId xmlns:a16="http://schemas.microsoft.com/office/drawing/2014/main" id="{DA624DDC-DB32-4326-A5EC-E05D0FA13873}"/>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06" name="テキスト ボックス 605">
          <a:extLst>
            <a:ext uri="{FF2B5EF4-FFF2-40B4-BE49-F238E27FC236}">
              <a16:creationId xmlns:a16="http://schemas.microsoft.com/office/drawing/2014/main" id="{F5A28A34-B1AD-4E4D-8FE4-077DBDA13B55}"/>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07" name="直線コネクタ 606">
          <a:extLst>
            <a:ext uri="{FF2B5EF4-FFF2-40B4-BE49-F238E27FC236}">
              <a16:creationId xmlns:a16="http://schemas.microsoft.com/office/drawing/2014/main" id="{46B1948E-3FEB-4283-8AF1-21E748E098DD}"/>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08" name="テキスト ボックス 607">
          <a:extLst>
            <a:ext uri="{FF2B5EF4-FFF2-40B4-BE49-F238E27FC236}">
              <a16:creationId xmlns:a16="http://schemas.microsoft.com/office/drawing/2014/main" id="{66851B9E-746E-4B1E-97D1-F571BA8AE625}"/>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09" name="直線コネクタ 608">
          <a:extLst>
            <a:ext uri="{FF2B5EF4-FFF2-40B4-BE49-F238E27FC236}">
              <a16:creationId xmlns:a16="http://schemas.microsoft.com/office/drawing/2014/main" id="{08115EBD-87DA-408B-AB88-A68E8E2EBABF}"/>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10" name="テキスト ボックス 609">
          <a:extLst>
            <a:ext uri="{FF2B5EF4-FFF2-40B4-BE49-F238E27FC236}">
              <a16:creationId xmlns:a16="http://schemas.microsoft.com/office/drawing/2014/main" id="{AADFCF01-50DE-42A1-A015-E8F88F3D45BF}"/>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11" name="直線コネクタ 610">
          <a:extLst>
            <a:ext uri="{FF2B5EF4-FFF2-40B4-BE49-F238E27FC236}">
              <a16:creationId xmlns:a16="http://schemas.microsoft.com/office/drawing/2014/main" id="{4873F2FE-A1A8-4ACB-9056-90E3D6A9384F}"/>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12" name="テキスト ボックス 611">
          <a:extLst>
            <a:ext uri="{FF2B5EF4-FFF2-40B4-BE49-F238E27FC236}">
              <a16:creationId xmlns:a16="http://schemas.microsoft.com/office/drawing/2014/main" id="{0C011F61-1734-485B-A607-38BB162296DE}"/>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13" name="直線コネクタ 612">
          <a:extLst>
            <a:ext uri="{FF2B5EF4-FFF2-40B4-BE49-F238E27FC236}">
              <a16:creationId xmlns:a16="http://schemas.microsoft.com/office/drawing/2014/main" id="{3B389B46-1DB7-42D7-B1FF-0045B5E07F30}"/>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14" name="テキスト ボックス 613">
          <a:extLst>
            <a:ext uri="{FF2B5EF4-FFF2-40B4-BE49-F238E27FC236}">
              <a16:creationId xmlns:a16="http://schemas.microsoft.com/office/drawing/2014/main" id="{B31EDBF3-9389-4E8F-A819-CD36D551FD55}"/>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15" name="直線コネクタ 614">
          <a:extLst>
            <a:ext uri="{FF2B5EF4-FFF2-40B4-BE49-F238E27FC236}">
              <a16:creationId xmlns:a16="http://schemas.microsoft.com/office/drawing/2014/main" id="{11FBF2A2-1C51-4628-9A74-180297FD5633}"/>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16" name="テキスト ボックス 615">
          <a:extLst>
            <a:ext uri="{FF2B5EF4-FFF2-40B4-BE49-F238E27FC236}">
              <a16:creationId xmlns:a16="http://schemas.microsoft.com/office/drawing/2014/main" id="{3BE3FA41-4624-4716-91D2-41E61697BA76}"/>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7" name="直線コネクタ 616">
          <a:extLst>
            <a:ext uri="{FF2B5EF4-FFF2-40B4-BE49-F238E27FC236}">
              <a16:creationId xmlns:a16="http://schemas.microsoft.com/office/drawing/2014/main" id="{6AC04DB5-1791-4D94-8466-249115E0DFF5}"/>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8" name="【児童館】&#10;有形固定資産減価償却率グラフ枠">
          <a:extLst>
            <a:ext uri="{FF2B5EF4-FFF2-40B4-BE49-F238E27FC236}">
              <a16:creationId xmlns:a16="http://schemas.microsoft.com/office/drawing/2014/main" id="{707D132F-502C-4BD9-BDF5-346FB41D857B}"/>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132806</xdr:rowOff>
    </xdr:from>
    <xdr:to>
      <xdr:col>85</xdr:col>
      <xdr:colOff>126364</xdr:colOff>
      <xdr:row>86</xdr:row>
      <xdr:rowOff>108313</xdr:rowOff>
    </xdr:to>
    <xdr:cxnSp macro="">
      <xdr:nvCxnSpPr>
        <xdr:cNvPr id="619" name="直線コネクタ 618">
          <a:extLst>
            <a:ext uri="{FF2B5EF4-FFF2-40B4-BE49-F238E27FC236}">
              <a16:creationId xmlns:a16="http://schemas.microsoft.com/office/drawing/2014/main" id="{423E3C3B-C606-47C1-BCAC-B556DE648E03}"/>
            </a:ext>
          </a:extLst>
        </xdr:cNvPr>
        <xdr:cNvCxnSpPr/>
      </xdr:nvCxnSpPr>
      <xdr:spPr>
        <a:xfrm flipV="1">
          <a:off x="14375764" y="13041086"/>
          <a:ext cx="0" cy="1484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112140</xdr:rowOff>
    </xdr:from>
    <xdr:ext cx="405111" cy="259045"/>
    <xdr:sp macro="" textlink="">
      <xdr:nvSpPr>
        <xdr:cNvPr id="620" name="【児童館】&#10;有形固定資産減価償却率最小値テキスト">
          <a:extLst>
            <a:ext uri="{FF2B5EF4-FFF2-40B4-BE49-F238E27FC236}">
              <a16:creationId xmlns:a16="http://schemas.microsoft.com/office/drawing/2014/main" id="{3DD2CEE6-F5AD-4D86-B169-CA93A18AA20C}"/>
            </a:ext>
          </a:extLst>
        </xdr:cNvPr>
        <xdr:cNvSpPr txBox="1"/>
      </xdr:nvSpPr>
      <xdr:spPr>
        <a:xfrm>
          <a:off x="14414500" y="14529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108313</xdr:rowOff>
    </xdr:from>
    <xdr:to>
      <xdr:col>86</xdr:col>
      <xdr:colOff>25400</xdr:colOff>
      <xdr:row>86</xdr:row>
      <xdr:rowOff>108313</xdr:rowOff>
    </xdr:to>
    <xdr:cxnSp macro="">
      <xdr:nvCxnSpPr>
        <xdr:cNvPr id="621" name="直線コネクタ 620">
          <a:extLst>
            <a:ext uri="{FF2B5EF4-FFF2-40B4-BE49-F238E27FC236}">
              <a16:creationId xmlns:a16="http://schemas.microsoft.com/office/drawing/2014/main" id="{F765A2E6-51C9-4228-8201-E8010323D99B}"/>
            </a:ext>
          </a:extLst>
        </xdr:cNvPr>
        <xdr:cNvCxnSpPr/>
      </xdr:nvCxnSpPr>
      <xdr:spPr>
        <a:xfrm>
          <a:off x="14287500" y="145253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79483</xdr:rowOff>
    </xdr:from>
    <xdr:ext cx="340478" cy="259045"/>
    <xdr:sp macro="" textlink="">
      <xdr:nvSpPr>
        <xdr:cNvPr id="622" name="【児童館】&#10;有形固定資産減価償却率最大値テキスト">
          <a:extLst>
            <a:ext uri="{FF2B5EF4-FFF2-40B4-BE49-F238E27FC236}">
              <a16:creationId xmlns:a16="http://schemas.microsoft.com/office/drawing/2014/main" id="{70418ADE-7CC3-4AA5-8C6E-B3D73D425ED8}"/>
            </a:ext>
          </a:extLst>
        </xdr:cNvPr>
        <xdr:cNvSpPr txBox="1"/>
      </xdr:nvSpPr>
      <xdr:spPr>
        <a:xfrm>
          <a:off x="14414500" y="1282012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132806</xdr:rowOff>
    </xdr:from>
    <xdr:to>
      <xdr:col>86</xdr:col>
      <xdr:colOff>25400</xdr:colOff>
      <xdr:row>77</xdr:row>
      <xdr:rowOff>132806</xdr:rowOff>
    </xdr:to>
    <xdr:cxnSp macro="">
      <xdr:nvCxnSpPr>
        <xdr:cNvPr id="623" name="直線コネクタ 622">
          <a:extLst>
            <a:ext uri="{FF2B5EF4-FFF2-40B4-BE49-F238E27FC236}">
              <a16:creationId xmlns:a16="http://schemas.microsoft.com/office/drawing/2014/main" id="{F7E08588-9BDA-4611-B879-A9642C896566}"/>
            </a:ext>
          </a:extLst>
        </xdr:cNvPr>
        <xdr:cNvCxnSpPr/>
      </xdr:nvCxnSpPr>
      <xdr:spPr>
        <a:xfrm>
          <a:off x="14287500" y="130410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78</xdr:row>
      <xdr:rowOff>101616</xdr:rowOff>
    </xdr:from>
    <xdr:ext cx="405111" cy="259045"/>
    <xdr:sp macro="" textlink="">
      <xdr:nvSpPr>
        <xdr:cNvPr id="624" name="【児童館】&#10;有形固定資産減価償却率平均値テキスト">
          <a:extLst>
            <a:ext uri="{FF2B5EF4-FFF2-40B4-BE49-F238E27FC236}">
              <a16:creationId xmlns:a16="http://schemas.microsoft.com/office/drawing/2014/main" id="{9F11108D-5EB1-490C-B64A-2C0654BE91A4}"/>
            </a:ext>
          </a:extLst>
        </xdr:cNvPr>
        <xdr:cNvSpPr txBox="1"/>
      </xdr:nvSpPr>
      <xdr:spPr>
        <a:xfrm>
          <a:off x="14414500" y="1317753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78739</xdr:rowOff>
    </xdr:from>
    <xdr:to>
      <xdr:col>85</xdr:col>
      <xdr:colOff>177800</xdr:colOff>
      <xdr:row>80</xdr:row>
      <xdr:rowOff>8889</xdr:rowOff>
    </xdr:to>
    <xdr:sp macro="" textlink="">
      <xdr:nvSpPr>
        <xdr:cNvPr id="625" name="フローチャート: 判断 624">
          <a:extLst>
            <a:ext uri="{FF2B5EF4-FFF2-40B4-BE49-F238E27FC236}">
              <a16:creationId xmlns:a16="http://schemas.microsoft.com/office/drawing/2014/main" id="{E32B0EF1-BED9-4F91-8001-E9FFA12B1CC3}"/>
            </a:ext>
          </a:extLst>
        </xdr:cNvPr>
        <xdr:cNvSpPr/>
      </xdr:nvSpPr>
      <xdr:spPr>
        <a:xfrm>
          <a:off x="14325600" y="13322299"/>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79</xdr:row>
      <xdr:rowOff>54248</xdr:rowOff>
    </xdr:from>
    <xdr:to>
      <xdr:col>81</xdr:col>
      <xdr:colOff>101600</xdr:colOff>
      <xdr:row>79</xdr:row>
      <xdr:rowOff>155848</xdr:rowOff>
    </xdr:to>
    <xdr:sp macro="" textlink="">
      <xdr:nvSpPr>
        <xdr:cNvPr id="626" name="フローチャート: 判断 625">
          <a:extLst>
            <a:ext uri="{FF2B5EF4-FFF2-40B4-BE49-F238E27FC236}">
              <a16:creationId xmlns:a16="http://schemas.microsoft.com/office/drawing/2014/main" id="{2CE10F86-B671-4C82-8574-0ED893B6B2B1}"/>
            </a:ext>
          </a:extLst>
        </xdr:cNvPr>
        <xdr:cNvSpPr/>
      </xdr:nvSpPr>
      <xdr:spPr>
        <a:xfrm>
          <a:off x="13578840" y="13297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134257</xdr:rowOff>
    </xdr:from>
    <xdr:to>
      <xdr:col>76</xdr:col>
      <xdr:colOff>165100</xdr:colOff>
      <xdr:row>81</xdr:row>
      <xdr:rowOff>64407</xdr:rowOff>
    </xdr:to>
    <xdr:sp macro="" textlink="">
      <xdr:nvSpPr>
        <xdr:cNvPr id="627" name="フローチャート: 判断 626">
          <a:extLst>
            <a:ext uri="{FF2B5EF4-FFF2-40B4-BE49-F238E27FC236}">
              <a16:creationId xmlns:a16="http://schemas.microsoft.com/office/drawing/2014/main" id="{4C61707E-2436-46AF-AB87-AEF9A8FBC3FF}"/>
            </a:ext>
          </a:extLst>
        </xdr:cNvPr>
        <xdr:cNvSpPr/>
      </xdr:nvSpPr>
      <xdr:spPr>
        <a:xfrm>
          <a:off x="12804140" y="135454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116295</xdr:rowOff>
    </xdr:from>
    <xdr:to>
      <xdr:col>72</xdr:col>
      <xdr:colOff>38100</xdr:colOff>
      <xdr:row>84</xdr:row>
      <xdr:rowOff>46445</xdr:rowOff>
    </xdr:to>
    <xdr:sp macro="" textlink="">
      <xdr:nvSpPr>
        <xdr:cNvPr id="628" name="フローチャート: 判断 627">
          <a:extLst>
            <a:ext uri="{FF2B5EF4-FFF2-40B4-BE49-F238E27FC236}">
              <a16:creationId xmlns:a16="http://schemas.microsoft.com/office/drawing/2014/main" id="{1343C09A-E85D-410D-A9F0-032ECDD9E041}"/>
            </a:ext>
          </a:extLst>
        </xdr:cNvPr>
        <xdr:cNvSpPr/>
      </xdr:nvSpPr>
      <xdr:spPr>
        <a:xfrm>
          <a:off x="12029440" y="140304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86</xdr:row>
      <xdr:rowOff>54248</xdr:rowOff>
    </xdr:from>
    <xdr:to>
      <xdr:col>67</xdr:col>
      <xdr:colOff>101600</xdr:colOff>
      <xdr:row>86</xdr:row>
      <xdr:rowOff>155848</xdr:rowOff>
    </xdr:to>
    <xdr:sp macro="" textlink="">
      <xdr:nvSpPr>
        <xdr:cNvPr id="629" name="フローチャート: 判断 628">
          <a:extLst>
            <a:ext uri="{FF2B5EF4-FFF2-40B4-BE49-F238E27FC236}">
              <a16:creationId xmlns:a16="http://schemas.microsoft.com/office/drawing/2014/main" id="{8BC32811-0B19-43F0-B0A2-4A0749FE891C}"/>
            </a:ext>
          </a:extLst>
        </xdr:cNvPr>
        <xdr:cNvSpPr/>
      </xdr:nvSpPr>
      <xdr:spPr>
        <a:xfrm>
          <a:off x="11231880" y="14471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0" name="テキスト ボックス 629">
          <a:extLst>
            <a:ext uri="{FF2B5EF4-FFF2-40B4-BE49-F238E27FC236}">
              <a16:creationId xmlns:a16="http://schemas.microsoft.com/office/drawing/2014/main" id="{31F5EF7C-7ADC-423A-ACEA-A69053611AA1}"/>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1" name="テキスト ボックス 630">
          <a:extLst>
            <a:ext uri="{FF2B5EF4-FFF2-40B4-BE49-F238E27FC236}">
              <a16:creationId xmlns:a16="http://schemas.microsoft.com/office/drawing/2014/main" id="{B52138CA-B331-4B9C-B382-529966051038}"/>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2" name="テキスト ボックス 631">
          <a:extLst>
            <a:ext uri="{FF2B5EF4-FFF2-40B4-BE49-F238E27FC236}">
              <a16:creationId xmlns:a16="http://schemas.microsoft.com/office/drawing/2014/main" id="{00E47584-5DA3-47BA-B3D1-318EE4CFFB3B}"/>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3" name="テキスト ボックス 632">
          <a:extLst>
            <a:ext uri="{FF2B5EF4-FFF2-40B4-BE49-F238E27FC236}">
              <a16:creationId xmlns:a16="http://schemas.microsoft.com/office/drawing/2014/main" id="{A9E5A04A-8D4B-4B2D-A443-ADAD15705058}"/>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4" name="テキスト ボックス 633">
          <a:extLst>
            <a:ext uri="{FF2B5EF4-FFF2-40B4-BE49-F238E27FC236}">
              <a16:creationId xmlns:a16="http://schemas.microsoft.com/office/drawing/2014/main" id="{37FA8F36-C209-4339-A2B8-BF4BA63B1EA8}"/>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142421</xdr:rowOff>
    </xdr:from>
    <xdr:to>
      <xdr:col>85</xdr:col>
      <xdr:colOff>177800</xdr:colOff>
      <xdr:row>84</xdr:row>
      <xdr:rowOff>72571</xdr:rowOff>
    </xdr:to>
    <xdr:sp macro="" textlink="">
      <xdr:nvSpPr>
        <xdr:cNvPr id="635" name="楕円 634">
          <a:extLst>
            <a:ext uri="{FF2B5EF4-FFF2-40B4-BE49-F238E27FC236}">
              <a16:creationId xmlns:a16="http://schemas.microsoft.com/office/drawing/2014/main" id="{FF689B55-B61D-4E7B-8E4D-5A8D1A971798}"/>
            </a:ext>
          </a:extLst>
        </xdr:cNvPr>
        <xdr:cNvSpPr/>
      </xdr:nvSpPr>
      <xdr:spPr>
        <a:xfrm>
          <a:off x="14325600" y="1405654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120848</xdr:rowOff>
    </xdr:from>
    <xdr:ext cx="405111" cy="259045"/>
    <xdr:sp macro="" textlink="">
      <xdr:nvSpPr>
        <xdr:cNvPr id="636" name="【児童館】&#10;有形固定資産減価償却率該当値テキスト">
          <a:extLst>
            <a:ext uri="{FF2B5EF4-FFF2-40B4-BE49-F238E27FC236}">
              <a16:creationId xmlns:a16="http://schemas.microsoft.com/office/drawing/2014/main" id="{0A05167B-7CE2-4F9E-A2CB-C42E73C666CF}"/>
            </a:ext>
          </a:extLst>
        </xdr:cNvPr>
        <xdr:cNvSpPr txBox="1"/>
      </xdr:nvSpPr>
      <xdr:spPr>
        <a:xfrm>
          <a:off x="14414500" y="14034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109764</xdr:rowOff>
    </xdr:from>
    <xdr:to>
      <xdr:col>81</xdr:col>
      <xdr:colOff>101600</xdr:colOff>
      <xdr:row>84</xdr:row>
      <xdr:rowOff>39914</xdr:rowOff>
    </xdr:to>
    <xdr:sp macro="" textlink="">
      <xdr:nvSpPr>
        <xdr:cNvPr id="637" name="楕円 636">
          <a:extLst>
            <a:ext uri="{FF2B5EF4-FFF2-40B4-BE49-F238E27FC236}">
              <a16:creationId xmlns:a16="http://schemas.microsoft.com/office/drawing/2014/main" id="{908F7587-93D1-4B80-A689-5FE9CFE7B0CF}"/>
            </a:ext>
          </a:extLst>
        </xdr:cNvPr>
        <xdr:cNvSpPr/>
      </xdr:nvSpPr>
      <xdr:spPr>
        <a:xfrm>
          <a:off x="13578840" y="140238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160564</xdr:rowOff>
    </xdr:from>
    <xdr:to>
      <xdr:col>85</xdr:col>
      <xdr:colOff>127000</xdr:colOff>
      <xdr:row>84</xdr:row>
      <xdr:rowOff>21771</xdr:rowOff>
    </xdr:to>
    <xdr:cxnSp macro="">
      <xdr:nvCxnSpPr>
        <xdr:cNvPr id="638" name="直線コネクタ 637">
          <a:extLst>
            <a:ext uri="{FF2B5EF4-FFF2-40B4-BE49-F238E27FC236}">
              <a16:creationId xmlns:a16="http://schemas.microsoft.com/office/drawing/2014/main" id="{18FB6C51-A933-4518-BE88-E94607D4AE71}"/>
            </a:ext>
          </a:extLst>
        </xdr:cNvPr>
        <xdr:cNvCxnSpPr/>
      </xdr:nvCxnSpPr>
      <xdr:spPr>
        <a:xfrm>
          <a:off x="13629640" y="14074684"/>
          <a:ext cx="74676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77107</xdr:rowOff>
    </xdr:from>
    <xdr:to>
      <xdr:col>76</xdr:col>
      <xdr:colOff>165100</xdr:colOff>
      <xdr:row>84</xdr:row>
      <xdr:rowOff>7257</xdr:rowOff>
    </xdr:to>
    <xdr:sp macro="" textlink="">
      <xdr:nvSpPr>
        <xdr:cNvPr id="639" name="楕円 638">
          <a:extLst>
            <a:ext uri="{FF2B5EF4-FFF2-40B4-BE49-F238E27FC236}">
              <a16:creationId xmlns:a16="http://schemas.microsoft.com/office/drawing/2014/main" id="{F2EBE1F2-B94F-4479-A4FB-434685852EAB}"/>
            </a:ext>
          </a:extLst>
        </xdr:cNvPr>
        <xdr:cNvSpPr/>
      </xdr:nvSpPr>
      <xdr:spPr>
        <a:xfrm>
          <a:off x="12804140" y="139912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127907</xdr:rowOff>
    </xdr:from>
    <xdr:to>
      <xdr:col>81</xdr:col>
      <xdr:colOff>50800</xdr:colOff>
      <xdr:row>83</xdr:row>
      <xdr:rowOff>160564</xdr:rowOff>
    </xdr:to>
    <xdr:cxnSp macro="">
      <xdr:nvCxnSpPr>
        <xdr:cNvPr id="640" name="直線コネクタ 639">
          <a:extLst>
            <a:ext uri="{FF2B5EF4-FFF2-40B4-BE49-F238E27FC236}">
              <a16:creationId xmlns:a16="http://schemas.microsoft.com/office/drawing/2014/main" id="{18A5EFAB-1031-4022-AA3A-39075D30FB2E}"/>
            </a:ext>
          </a:extLst>
        </xdr:cNvPr>
        <xdr:cNvCxnSpPr/>
      </xdr:nvCxnSpPr>
      <xdr:spPr>
        <a:xfrm>
          <a:off x="12854940" y="14042027"/>
          <a:ext cx="7747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44450</xdr:rowOff>
    </xdr:from>
    <xdr:to>
      <xdr:col>72</xdr:col>
      <xdr:colOff>38100</xdr:colOff>
      <xdr:row>83</xdr:row>
      <xdr:rowOff>146050</xdr:rowOff>
    </xdr:to>
    <xdr:sp macro="" textlink="">
      <xdr:nvSpPr>
        <xdr:cNvPr id="641" name="楕円 640">
          <a:extLst>
            <a:ext uri="{FF2B5EF4-FFF2-40B4-BE49-F238E27FC236}">
              <a16:creationId xmlns:a16="http://schemas.microsoft.com/office/drawing/2014/main" id="{E214CE06-1FBE-4A78-BBAA-0E2A16F67877}"/>
            </a:ext>
          </a:extLst>
        </xdr:cNvPr>
        <xdr:cNvSpPr/>
      </xdr:nvSpPr>
      <xdr:spPr>
        <a:xfrm>
          <a:off x="12029440" y="139585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95250</xdr:rowOff>
    </xdr:from>
    <xdr:to>
      <xdr:col>76</xdr:col>
      <xdr:colOff>114300</xdr:colOff>
      <xdr:row>83</xdr:row>
      <xdr:rowOff>127907</xdr:rowOff>
    </xdr:to>
    <xdr:cxnSp macro="">
      <xdr:nvCxnSpPr>
        <xdr:cNvPr id="642" name="直線コネクタ 641">
          <a:extLst>
            <a:ext uri="{FF2B5EF4-FFF2-40B4-BE49-F238E27FC236}">
              <a16:creationId xmlns:a16="http://schemas.microsoft.com/office/drawing/2014/main" id="{89D1FE57-282F-492D-AB25-25F630DCDCE3}"/>
            </a:ext>
          </a:extLst>
        </xdr:cNvPr>
        <xdr:cNvCxnSpPr/>
      </xdr:nvCxnSpPr>
      <xdr:spPr>
        <a:xfrm>
          <a:off x="12072620" y="14009370"/>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78</xdr:row>
      <xdr:rowOff>925</xdr:rowOff>
    </xdr:from>
    <xdr:ext cx="405111" cy="259045"/>
    <xdr:sp macro="" textlink="">
      <xdr:nvSpPr>
        <xdr:cNvPr id="643" name="n_1aveValue【児童館】&#10;有形固定資産減価償却率">
          <a:extLst>
            <a:ext uri="{FF2B5EF4-FFF2-40B4-BE49-F238E27FC236}">
              <a16:creationId xmlns:a16="http://schemas.microsoft.com/office/drawing/2014/main" id="{B4DFE14E-F061-4BE4-B61D-13290D371C2F}"/>
            </a:ext>
          </a:extLst>
        </xdr:cNvPr>
        <xdr:cNvSpPr txBox="1"/>
      </xdr:nvSpPr>
      <xdr:spPr>
        <a:xfrm>
          <a:off x="13437244" y="13076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80934</xdr:rowOff>
    </xdr:from>
    <xdr:ext cx="405111" cy="259045"/>
    <xdr:sp macro="" textlink="">
      <xdr:nvSpPr>
        <xdr:cNvPr id="644" name="n_2aveValue【児童館】&#10;有形固定資産減価償却率">
          <a:extLst>
            <a:ext uri="{FF2B5EF4-FFF2-40B4-BE49-F238E27FC236}">
              <a16:creationId xmlns:a16="http://schemas.microsoft.com/office/drawing/2014/main" id="{30CDD6C6-69D3-4CA0-803C-DE135946BCAC}"/>
            </a:ext>
          </a:extLst>
        </xdr:cNvPr>
        <xdr:cNvSpPr txBox="1"/>
      </xdr:nvSpPr>
      <xdr:spPr>
        <a:xfrm>
          <a:off x="12675244" y="13324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37572</xdr:rowOff>
    </xdr:from>
    <xdr:ext cx="405111" cy="259045"/>
    <xdr:sp macro="" textlink="">
      <xdr:nvSpPr>
        <xdr:cNvPr id="645" name="n_3aveValue【児童館】&#10;有形固定資産減価償却率">
          <a:extLst>
            <a:ext uri="{FF2B5EF4-FFF2-40B4-BE49-F238E27FC236}">
              <a16:creationId xmlns:a16="http://schemas.microsoft.com/office/drawing/2014/main" id="{249F0079-CA0A-43C9-B655-EFA8CA883846}"/>
            </a:ext>
          </a:extLst>
        </xdr:cNvPr>
        <xdr:cNvSpPr txBox="1"/>
      </xdr:nvSpPr>
      <xdr:spPr>
        <a:xfrm>
          <a:off x="11900544" y="14119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925</xdr:rowOff>
    </xdr:from>
    <xdr:ext cx="405111" cy="259045"/>
    <xdr:sp macro="" textlink="">
      <xdr:nvSpPr>
        <xdr:cNvPr id="646" name="n_4aveValue【児童館】&#10;有形固定資産減価償却率">
          <a:extLst>
            <a:ext uri="{FF2B5EF4-FFF2-40B4-BE49-F238E27FC236}">
              <a16:creationId xmlns:a16="http://schemas.microsoft.com/office/drawing/2014/main" id="{83A87AD5-6842-4EBC-A1C5-16B08D076141}"/>
            </a:ext>
          </a:extLst>
        </xdr:cNvPr>
        <xdr:cNvSpPr txBox="1"/>
      </xdr:nvSpPr>
      <xdr:spPr>
        <a:xfrm>
          <a:off x="11102984" y="14250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31041</xdr:rowOff>
    </xdr:from>
    <xdr:ext cx="405111" cy="259045"/>
    <xdr:sp macro="" textlink="">
      <xdr:nvSpPr>
        <xdr:cNvPr id="647" name="n_1mainValue【児童館】&#10;有形固定資産減価償却率">
          <a:extLst>
            <a:ext uri="{FF2B5EF4-FFF2-40B4-BE49-F238E27FC236}">
              <a16:creationId xmlns:a16="http://schemas.microsoft.com/office/drawing/2014/main" id="{C9372E10-61FD-4866-A585-9124CCE2ACE2}"/>
            </a:ext>
          </a:extLst>
        </xdr:cNvPr>
        <xdr:cNvSpPr txBox="1"/>
      </xdr:nvSpPr>
      <xdr:spPr>
        <a:xfrm>
          <a:off x="13437244" y="1411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169834</xdr:rowOff>
    </xdr:from>
    <xdr:ext cx="405111" cy="259045"/>
    <xdr:sp macro="" textlink="">
      <xdr:nvSpPr>
        <xdr:cNvPr id="648" name="n_2mainValue【児童館】&#10;有形固定資産減価償却率">
          <a:extLst>
            <a:ext uri="{FF2B5EF4-FFF2-40B4-BE49-F238E27FC236}">
              <a16:creationId xmlns:a16="http://schemas.microsoft.com/office/drawing/2014/main" id="{1C3D5C0E-45C7-4898-A164-9B793CA815DE}"/>
            </a:ext>
          </a:extLst>
        </xdr:cNvPr>
        <xdr:cNvSpPr txBox="1"/>
      </xdr:nvSpPr>
      <xdr:spPr>
        <a:xfrm>
          <a:off x="12675244" y="14083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162577</xdr:rowOff>
    </xdr:from>
    <xdr:ext cx="405111" cy="259045"/>
    <xdr:sp macro="" textlink="">
      <xdr:nvSpPr>
        <xdr:cNvPr id="649" name="n_3mainValue【児童館】&#10;有形固定資産減価償却率">
          <a:extLst>
            <a:ext uri="{FF2B5EF4-FFF2-40B4-BE49-F238E27FC236}">
              <a16:creationId xmlns:a16="http://schemas.microsoft.com/office/drawing/2014/main" id="{5B8366F0-2C41-4B0C-8A42-725ED71A3A7A}"/>
            </a:ext>
          </a:extLst>
        </xdr:cNvPr>
        <xdr:cNvSpPr txBox="1"/>
      </xdr:nvSpPr>
      <xdr:spPr>
        <a:xfrm>
          <a:off x="11900544" y="1374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0" name="正方形/長方形 649">
          <a:extLst>
            <a:ext uri="{FF2B5EF4-FFF2-40B4-BE49-F238E27FC236}">
              <a16:creationId xmlns:a16="http://schemas.microsoft.com/office/drawing/2014/main" id="{AE7A893F-0FA8-4235-83BD-8BC5D943A6A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1" name="正方形/長方形 650">
          <a:extLst>
            <a:ext uri="{FF2B5EF4-FFF2-40B4-BE49-F238E27FC236}">
              <a16:creationId xmlns:a16="http://schemas.microsoft.com/office/drawing/2014/main" id="{60E20D37-6EC7-44E7-AF8F-CC3282CF1CA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2" name="正方形/長方形 651">
          <a:extLst>
            <a:ext uri="{FF2B5EF4-FFF2-40B4-BE49-F238E27FC236}">
              <a16:creationId xmlns:a16="http://schemas.microsoft.com/office/drawing/2014/main" id="{108D4AE3-4490-4A1B-BE64-49546E605C21}"/>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3" name="正方形/長方形 652">
          <a:extLst>
            <a:ext uri="{FF2B5EF4-FFF2-40B4-BE49-F238E27FC236}">
              <a16:creationId xmlns:a16="http://schemas.microsoft.com/office/drawing/2014/main" id="{36625A1F-5987-40AE-9A4A-EC22C2D0C27C}"/>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4" name="正方形/長方形 653">
          <a:extLst>
            <a:ext uri="{FF2B5EF4-FFF2-40B4-BE49-F238E27FC236}">
              <a16:creationId xmlns:a16="http://schemas.microsoft.com/office/drawing/2014/main" id="{F119C3A1-19EF-4FC7-B610-A35F1882AEC5}"/>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5" name="正方形/長方形 654">
          <a:extLst>
            <a:ext uri="{FF2B5EF4-FFF2-40B4-BE49-F238E27FC236}">
              <a16:creationId xmlns:a16="http://schemas.microsoft.com/office/drawing/2014/main" id="{80101CAA-E845-4381-89A5-57B39B1C17B1}"/>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6" name="正方形/長方形 655">
          <a:extLst>
            <a:ext uri="{FF2B5EF4-FFF2-40B4-BE49-F238E27FC236}">
              <a16:creationId xmlns:a16="http://schemas.microsoft.com/office/drawing/2014/main" id="{1E82103C-331F-4E48-AA04-4EED63FE7B59}"/>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7" name="正方形/長方形 656">
          <a:extLst>
            <a:ext uri="{FF2B5EF4-FFF2-40B4-BE49-F238E27FC236}">
              <a16:creationId xmlns:a16="http://schemas.microsoft.com/office/drawing/2014/main" id="{13921A97-0ED0-44B4-AAA0-B2489CA1F98C}"/>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8" name="テキスト ボックス 657">
          <a:extLst>
            <a:ext uri="{FF2B5EF4-FFF2-40B4-BE49-F238E27FC236}">
              <a16:creationId xmlns:a16="http://schemas.microsoft.com/office/drawing/2014/main" id="{29FF9E19-E0E3-4FCE-B2EF-2A41C740DC39}"/>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9" name="直線コネクタ 658">
          <a:extLst>
            <a:ext uri="{FF2B5EF4-FFF2-40B4-BE49-F238E27FC236}">
              <a16:creationId xmlns:a16="http://schemas.microsoft.com/office/drawing/2014/main" id="{0751117A-F6B4-46A8-BD2F-941A91BE0565}"/>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60" name="直線コネクタ 659">
          <a:extLst>
            <a:ext uri="{FF2B5EF4-FFF2-40B4-BE49-F238E27FC236}">
              <a16:creationId xmlns:a16="http://schemas.microsoft.com/office/drawing/2014/main" id="{A1ECC6D0-BFE1-45C4-B077-757CAA08937D}"/>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61" name="テキスト ボックス 660">
          <a:extLst>
            <a:ext uri="{FF2B5EF4-FFF2-40B4-BE49-F238E27FC236}">
              <a16:creationId xmlns:a16="http://schemas.microsoft.com/office/drawing/2014/main" id="{2F726835-8151-4146-8B67-4FD2C270E3B0}"/>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62" name="直線コネクタ 661">
          <a:extLst>
            <a:ext uri="{FF2B5EF4-FFF2-40B4-BE49-F238E27FC236}">
              <a16:creationId xmlns:a16="http://schemas.microsoft.com/office/drawing/2014/main" id="{9B6F7ECE-1E60-43AD-AC80-054675B549B5}"/>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63" name="テキスト ボックス 662">
          <a:extLst>
            <a:ext uri="{FF2B5EF4-FFF2-40B4-BE49-F238E27FC236}">
              <a16:creationId xmlns:a16="http://schemas.microsoft.com/office/drawing/2014/main" id="{0BA4313D-11BC-4EB2-A7DF-67E183F0DFCC}"/>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64" name="直線コネクタ 663">
          <a:extLst>
            <a:ext uri="{FF2B5EF4-FFF2-40B4-BE49-F238E27FC236}">
              <a16:creationId xmlns:a16="http://schemas.microsoft.com/office/drawing/2014/main" id="{78E79C1C-94A3-4069-8FFA-01354A506F44}"/>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65" name="テキスト ボックス 664">
          <a:extLst>
            <a:ext uri="{FF2B5EF4-FFF2-40B4-BE49-F238E27FC236}">
              <a16:creationId xmlns:a16="http://schemas.microsoft.com/office/drawing/2014/main" id="{52DA693A-9CC4-4911-B9E7-BB0E91472857}"/>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66" name="直線コネクタ 665">
          <a:extLst>
            <a:ext uri="{FF2B5EF4-FFF2-40B4-BE49-F238E27FC236}">
              <a16:creationId xmlns:a16="http://schemas.microsoft.com/office/drawing/2014/main" id="{4AE48F91-2AAE-4520-BB66-D148664EF097}"/>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67" name="テキスト ボックス 666">
          <a:extLst>
            <a:ext uri="{FF2B5EF4-FFF2-40B4-BE49-F238E27FC236}">
              <a16:creationId xmlns:a16="http://schemas.microsoft.com/office/drawing/2014/main" id="{7D2F298A-AA58-4C37-9E68-4683A5157B17}"/>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68" name="直線コネクタ 667">
          <a:extLst>
            <a:ext uri="{FF2B5EF4-FFF2-40B4-BE49-F238E27FC236}">
              <a16:creationId xmlns:a16="http://schemas.microsoft.com/office/drawing/2014/main" id="{9E36A4AF-060F-4EA2-9683-469214516A5D}"/>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69" name="テキスト ボックス 668">
          <a:extLst>
            <a:ext uri="{FF2B5EF4-FFF2-40B4-BE49-F238E27FC236}">
              <a16:creationId xmlns:a16="http://schemas.microsoft.com/office/drawing/2014/main" id="{9116170A-68F6-43EC-B8DE-DB7B91ECA895}"/>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0" name="直線コネクタ 669">
          <a:extLst>
            <a:ext uri="{FF2B5EF4-FFF2-40B4-BE49-F238E27FC236}">
              <a16:creationId xmlns:a16="http://schemas.microsoft.com/office/drawing/2014/main" id="{693DC16F-D409-4C68-8F15-90CC26285D07}"/>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1" name="テキスト ボックス 670">
          <a:extLst>
            <a:ext uri="{FF2B5EF4-FFF2-40B4-BE49-F238E27FC236}">
              <a16:creationId xmlns:a16="http://schemas.microsoft.com/office/drawing/2014/main" id="{B524D011-C06E-44C8-A834-4E5C20ADF1E4}"/>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2" name="【児童館】&#10;一人当たり面積グラフ枠">
          <a:extLst>
            <a:ext uri="{FF2B5EF4-FFF2-40B4-BE49-F238E27FC236}">
              <a16:creationId xmlns:a16="http://schemas.microsoft.com/office/drawing/2014/main" id="{046A3C0D-BBC6-427E-BBCD-657B355C09CD}"/>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19050</xdr:rowOff>
    </xdr:from>
    <xdr:to>
      <xdr:col>116</xdr:col>
      <xdr:colOff>62864</xdr:colOff>
      <xdr:row>85</xdr:row>
      <xdr:rowOff>160020</xdr:rowOff>
    </xdr:to>
    <xdr:cxnSp macro="">
      <xdr:nvCxnSpPr>
        <xdr:cNvPr id="673" name="直線コネクタ 672">
          <a:extLst>
            <a:ext uri="{FF2B5EF4-FFF2-40B4-BE49-F238E27FC236}">
              <a16:creationId xmlns:a16="http://schemas.microsoft.com/office/drawing/2014/main" id="{C65C0717-6C83-4A9B-99A5-95945632BD4C}"/>
            </a:ext>
          </a:extLst>
        </xdr:cNvPr>
        <xdr:cNvCxnSpPr/>
      </xdr:nvCxnSpPr>
      <xdr:spPr>
        <a:xfrm flipV="1">
          <a:off x="19509104" y="1309497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163847</xdr:rowOff>
    </xdr:from>
    <xdr:ext cx="469744" cy="259045"/>
    <xdr:sp macro="" textlink="">
      <xdr:nvSpPr>
        <xdr:cNvPr id="674" name="【児童館】&#10;一人当たり面積最小値テキスト">
          <a:extLst>
            <a:ext uri="{FF2B5EF4-FFF2-40B4-BE49-F238E27FC236}">
              <a16:creationId xmlns:a16="http://schemas.microsoft.com/office/drawing/2014/main" id="{009CDB0D-DB87-4527-8B9D-1EE6713212DA}"/>
            </a:ext>
          </a:extLst>
        </xdr:cNvPr>
        <xdr:cNvSpPr txBox="1"/>
      </xdr:nvSpPr>
      <xdr:spPr>
        <a:xfrm>
          <a:off x="19547840"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160020</xdr:rowOff>
    </xdr:from>
    <xdr:to>
      <xdr:col>116</xdr:col>
      <xdr:colOff>152400</xdr:colOff>
      <xdr:row>85</xdr:row>
      <xdr:rowOff>160020</xdr:rowOff>
    </xdr:to>
    <xdr:cxnSp macro="">
      <xdr:nvCxnSpPr>
        <xdr:cNvPr id="675" name="直線コネクタ 674">
          <a:extLst>
            <a:ext uri="{FF2B5EF4-FFF2-40B4-BE49-F238E27FC236}">
              <a16:creationId xmlns:a16="http://schemas.microsoft.com/office/drawing/2014/main" id="{A498F36E-4234-4061-A0B3-A5F5371F7DCA}"/>
            </a:ext>
          </a:extLst>
        </xdr:cNvPr>
        <xdr:cNvCxnSpPr/>
      </xdr:nvCxnSpPr>
      <xdr:spPr>
        <a:xfrm>
          <a:off x="19443700" y="14409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137177</xdr:rowOff>
    </xdr:from>
    <xdr:ext cx="469744" cy="259045"/>
    <xdr:sp macro="" textlink="">
      <xdr:nvSpPr>
        <xdr:cNvPr id="676" name="【児童館】&#10;一人当たり面積最大値テキスト">
          <a:extLst>
            <a:ext uri="{FF2B5EF4-FFF2-40B4-BE49-F238E27FC236}">
              <a16:creationId xmlns:a16="http://schemas.microsoft.com/office/drawing/2014/main" id="{FFCE4A4F-318F-4336-9E69-03D1B55626A9}"/>
            </a:ext>
          </a:extLst>
        </xdr:cNvPr>
        <xdr:cNvSpPr txBox="1"/>
      </xdr:nvSpPr>
      <xdr:spPr>
        <a:xfrm>
          <a:off x="19547840" y="1287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19050</xdr:rowOff>
    </xdr:from>
    <xdr:to>
      <xdr:col>116</xdr:col>
      <xdr:colOff>152400</xdr:colOff>
      <xdr:row>78</xdr:row>
      <xdr:rowOff>19050</xdr:rowOff>
    </xdr:to>
    <xdr:cxnSp macro="">
      <xdr:nvCxnSpPr>
        <xdr:cNvPr id="677" name="直線コネクタ 676">
          <a:extLst>
            <a:ext uri="{FF2B5EF4-FFF2-40B4-BE49-F238E27FC236}">
              <a16:creationId xmlns:a16="http://schemas.microsoft.com/office/drawing/2014/main" id="{CD470F3F-4A07-46F3-9905-BA1F5A27706D}"/>
            </a:ext>
          </a:extLst>
        </xdr:cNvPr>
        <xdr:cNvCxnSpPr/>
      </xdr:nvCxnSpPr>
      <xdr:spPr>
        <a:xfrm>
          <a:off x="19443700" y="130949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10177</xdr:rowOff>
    </xdr:from>
    <xdr:ext cx="469744" cy="259045"/>
    <xdr:sp macro="" textlink="">
      <xdr:nvSpPr>
        <xdr:cNvPr id="678" name="【児童館】&#10;一人当たり面積平均値テキスト">
          <a:extLst>
            <a:ext uri="{FF2B5EF4-FFF2-40B4-BE49-F238E27FC236}">
              <a16:creationId xmlns:a16="http://schemas.microsoft.com/office/drawing/2014/main" id="{15E858E4-F06D-4A4A-AF50-82EFCA88F5CE}"/>
            </a:ext>
          </a:extLst>
        </xdr:cNvPr>
        <xdr:cNvSpPr txBox="1"/>
      </xdr:nvSpPr>
      <xdr:spPr>
        <a:xfrm>
          <a:off x="19547840" y="140919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158750</xdr:rowOff>
    </xdr:from>
    <xdr:to>
      <xdr:col>116</xdr:col>
      <xdr:colOff>114300</xdr:colOff>
      <xdr:row>85</xdr:row>
      <xdr:rowOff>88900</xdr:rowOff>
    </xdr:to>
    <xdr:sp macro="" textlink="">
      <xdr:nvSpPr>
        <xdr:cNvPr id="679" name="フローチャート: 判断 678">
          <a:extLst>
            <a:ext uri="{FF2B5EF4-FFF2-40B4-BE49-F238E27FC236}">
              <a16:creationId xmlns:a16="http://schemas.microsoft.com/office/drawing/2014/main" id="{F84E29C2-508B-4085-8EE3-1456BD0BAFF4}"/>
            </a:ext>
          </a:extLst>
        </xdr:cNvPr>
        <xdr:cNvSpPr/>
      </xdr:nvSpPr>
      <xdr:spPr>
        <a:xfrm>
          <a:off x="19458940" y="14240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135889</xdr:rowOff>
    </xdr:from>
    <xdr:to>
      <xdr:col>112</xdr:col>
      <xdr:colOff>38100</xdr:colOff>
      <xdr:row>85</xdr:row>
      <xdr:rowOff>66039</xdr:rowOff>
    </xdr:to>
    <xdr:sp macro="" textlink="">
      <xdr:nvSpPr>
        <xdr:cNvPr id="680" name="フローチャート: 判断 679">
          <a:extLst>
            <a:ext uri="{FF2B5EF4-FFF2-40B4-BE49-F238E27FC236}">
              <a16:creationId xmlns:a16="http://schemas.microsoft.com/office/drawing/2014/main" id="{FCABFA97-1066-4078-BE3B-656C361D4561}"/>
            </a:ext>
          </a:extLst>
        </xdr:cNvPr>
        <xdr:cNvSpPr/>
      </xdr:nvSpPr>
      <xdr:spPr>
        <a:xfrm>
          <a:off x="18735040" y="1421764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636</xdr:rowOff>
    </xdr:from>
    <xdr:to>
      <xdr:col>107</xdr:col>
      <xdr:colOff>101600</xdr:colOff>
      <xdr:row>85</xdr:row>
      <xdr:rowOff>102236</xdr:rowOff>
    </xdr:to>
    <xdr:sp macro="" textlink="">
      <xdr:nvSpPr>
        <xdr:cNvPr id="681" name="フローチャート: 判断 680">
          <a:extLst>
            <a:ext uri="{FF2B5EF4-FFF2-40B4-BE49-F238E27FC236}">
              <a16:creationId xmlns:a16="http://schemas.microsoft.com/office/drawing/2014/main" id="{25BD0497-7BCF-42E4-8E5F-33DB4D1F66AA}"/>
            </a:ext>
          </a:extLst>
        </xdr:cNvPr>
        <xdr:cNvSpPr/>
      </xdr:nvSpPr>
      <xdr:spPr>
        <a:xfrm>
          <a:off x="17937480" y="14250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61595</xdr:rowOff>
    </xdr:from>
    <xdr:to>
      <xdr:col>102</xdr:col>
      <xdr:colOff>165100</xdr:colOff>
      <xdr:row>85</xdr:row>
      <xdr:rowOff>163195</xdr:rowOff>
    </xdr:to>
    <xdr:sp macro="" textlink="">
      <xdr:nvSpPr>
        <xdr:cNvPr id="682" name="フローチャート: 判断 681">
          <a:extLst>
            <a:ext uri="{FF2B5EF4-FFF2-40B4-BE49-F238E27FC236}">
              <a16:creationId xmlns:a16="http://schemas.microsoft.com/office/drawing/2014/main" id="{C3A1FA4B-CCF3-49E7-A7C4-5FF188ACB496}"/>
            </a:ext>
          </a:extLst>
        </xdr:cNvPr>
        <xdr:cNvSpPr/>
      </xdr:nvSpPr>
      <xdr:spPr>
        <a:xfrm>
          <a:off x="17162780" y="1431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73025</xdr:rowOff>
    </xdr:from>
    <xdr:to>
      <xdr:col>98</xdr:col>
      <xdr:colOff>38100</xdr:colOff>
      <xdr:row>86</xdr:row>
      <xdr:rowOff>3175</xdr:rowOff>
    </xdr:to>
    <xdr:sp macro="" textlink="">
      <xdr:nvSpPr>
        <xdr:cNvPr id="683" name="フローチャート: 判断 682">
          <a:extLst>
            <a:ext uri="{FF2B5EF4-FFF2-40B4-BE49-F238E27FC236}">
              <a16:creationId xmlns:a16="http://schemas.microsoft.com/office/drawing/2014/main" id="{C8E21122-6823-4B15-BD52-FC9282271E21}"/>
            </a:ext>
          </a:extLst>
        </xdr:cNvPr>
        <xdr:cNvSpPr/>
      </xdr:nvSpPr>
      <xdr:spPr>
        <a:xfrm>
          <a:off x="16388080" y="143224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4" name="テキスト ボックス 683">
          <a:extLst>
            <a:ext uri="{FF2B5EF4-FFF2-40B4-BE49-F238E27FC236}">
              <a16:creationId xmlns:a16="http://schemas.microsoft.com/office/drawing/2014/main" id="{CAA86EA5-8078-4965-8BF7-E1857E0BB98E}"/>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5" name="テキスト ボックス 684">
          <a:extLst>
            <a:ext uri="{FF2B5EF4-FFF2-40B4-BE49-F238E27FC236}">
              <a16:creationId xmlns:a16="http://schemas.microsoft.com/office/drawing/2014/main" id="{56BC9446-FB2C-4F25-8373-93C108AEEC02}"/>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6" name="テキスト ボックス 685">
          <a:extLst>
            <a:ext uri="{FF2B5EF4-FFF2-40B4-BE49-F238E27FC236}">
              <a16:creationId xmlns:a16="http://schemas.microsoft.com/office/drawing/2014/main" id="{46F324FE-4907-45D9-B668-5F56C6FB9124}"/>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7" name="テキスト ボックス 686">
          <a:extLst>
            <a:ext uri="{FF2B5EF4-FFF2-40B4-BE49-F238E27FC236}">
              <a16:creationId xmlns:a16="http://schemas.microsoft.com/office/drawing/2014/main" id="{F8389F8A-0D35-4B41-91BF-71D96F74D26B}"/>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8" name="テキスト ボックス 687">
          <a:extLst>
            <a:ext uri="{FF2B5EF4-FFF2-40B4-BE49-F238E27FC236}">
              <a16:creationId xmlns:a16="http://schemas.microsoft.com/office/drawing/2014/main" id="{62AF2CFF-4595-4A97-8324-C12F18F9CE5A}"/>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80645</xdr:rowOff>
    </xdr:from>
    <xdr:to>
      <xdr:col>116</xdr:col>
      <xdr:colOff>114300</xdr:colOff>
      <xdr:row>86</xdr:row>
      <xdr:rowOff>10795</xdr:rowOff>
    </xdr:to>
    <xdr:sp macro="" textlink="">
      <xdr:nvSpPr>
        <xdr:cNvPr id="689" name="楕円 688">
          <a:extLst>
            <a:ext uri="{FF2B5EF4-FFF2-40B4-BE49-F238E27FC236}">
              <a16:creationId xmlns:a16="http://schemas.microsoft.com/office/drawing/2014/main" id="{CE5B092D-4134-48C6-B3A1-EC5D5CA9E55D}"/>
            </a:ext>
          </a:extLst>
        </xdr:cNvPr>
        <xdr:cNvSpPr/>
      </xdr:nvSpPr>
      <xdr:spPr>
        <a:xfrm>
          <a:off x="19458940" y="143300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167022</xdr:rowOff>
    </xdr:from>
    <xdr:ext cx="469744" cy="259045"/>
    <xdr:sp macro="" textlink="">
      <xdr:nvSpPr>
        <xdr:cNvPr id="690" name="【児童館】&#10;一人当たり面積該当値テキスト">
          <a:extLst>
            <a:ext uri="{FF2B5EF4-FFF2-40B4-BE49-F238E27FC236}">
              <a16:creationId xmlns:a16="http://schemas.microsoft.com/office/drawing/2014/main" id="{84007C02-05CA-48E7-918C-3E13062EC2E9}"/>
            </a:ext>
          </a:extLst>
        </xdr:cNvPr>
        <xdr:cNvSpPr txBox="1"/>
      </xdr:nvSpPr>
      <xdr:spPr>
        <a:xfrm>
          <a:off x="19547840" y="14248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86361</xdr:rowOff>
    </xdr:from>
    <xdr:to>
      <xdr:col>112</xdr:col>
      <xdr:colOff>38100</xdr:colOff>
      <xdr:row>86</xdr:row>
      <xdr:rowOff>16511</xdr:rowOff>
    </xdr:to>
    <xdr:sp macro="" textlink="">
      <xdr:nvSpPr>
        <xdr:cNvPr id="691" name="楕円 690">
          <a:extLst>
            <a:ext uri="{FF2B5EF4-FFF2-40B4-BE49-F238E27FC236}">
              <a16:creationId xmlns:a16="http://schemas.microsoft.com/office/drawing/2014/main" id="{C33540C9-D6E3-4D38-9F19-F194B1596FE1}"/>
            </a:ext>
          </a:extLst>
        </xdr:cNvPr>
        <xdr:cNvSpPr/>
      </xdr:nvSpPr>
      <xdr:spPr>
        <a:xfrm>
          <a:off x="18735040" y="143357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131445</xdr:rowOff>
    </xdr:from>
    <xdr:to>
      <xdr:col>116</xdr:col>
      <xdr:colOff>63500</xdr:colOff>
      <xdr:row>85</xdr:row>
      <xdr:rowOff>137161</xdr:rowOff>
    </xdr:to>
    <xdr:cxnSp macro="">
      <xdr:nvCxnSpPr>
        <xdr:cNvPr id="692" name="直線コネクタ 691">
          <a:extLst>
            <a:ext uri="{FF2B5EF4-FFF2-40B4-BE49-F238E27FC236}">
              <a16:creationId xmlns:a16="http://schemas.microsoft.com/office/drawing/2014/main" id="{453731FD-DA60-41C3-BD8B-9732D20DB374}"/>
            </a:ext>
          </a:extLst>
        </xdr:cNvPr>
        <xdr:cNvCxnSpPr/>
      </xdr:nvCxnSpPr>
      <xdr:spPr>
        <a:xfrm flipV="1">
          <a:off x="18778220" y="14380845"/>
          <a:ext cx="73152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90170</xdr:rowOff>
    </xdr:from>
    <xdr:to>
      <xdr:col>107</xdr:col>
      <xdr:colOff>101600</xdr:colOff>
      <xdr:row>86</xdr:row>
      <xdr:rowOff>20320</xdr:rowOff>
    </xdr:to>
    <xdr:sp macro="" textlink="">
      <xdr:nvSpPr>
        <xdr:cNvPr id="693" name="楕円 692">
          <a:extLst>
            <a:ext uri="{FF2B5EF4-FFF2-40B4-BE49-F238E27FC236}">
              <a16:creationId xmlns:a16="http://schemas.microsoft.com/office/drawing/2014/main" id="{6C4E8ADF-7B86-48DA-91F2-94B3FDD5E44E}"/>
            </a:ext>
          </a:extLst>
        </xdr:cNvPr>
        <xdr:cNvSpPr/>
      </xdr:nvSpPr>
      <xdr:spPr>
        <a:xfrm>
          <a:off x="17937480" y="14339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137161</xdr:rowOff>
    </xdr:from>
    <xdr:to>
      <xdr:col>111</xdr:col>
      <xdr:colOff>177800</xdr:colOff>
      <xdr:row>85</xdr:row>
      <xdr:rowOff>140970</xdr:rowOff>
    </xdr:to>
    <xdr:cxnSp macro="">
      <xdr:nvCxnSpPr>
        <xdr:cNvPr id="694" name="直線コネクタ 693">
          <a:extLst>
            <a:ext uri="{FF2B5EF4-FFF2-40B4-BE49-F238E27FC236}">
              <a16:creationId xmlns:a16="http://schemas.microsoft.com/office/drawing/2014/main" id="{687D81A1-FDEA-4FBC-B614-464B83E4490C}"/>
            </a:ext>
          </a:extLst>
        </xdr:cNvPr>
        <xdr:cNvCxnSpPr/>
      </xdr:nvCxnSpPr>
      <xdr:spPr>
        <a:xfrm flipV="1">
          <a:off x="17988280" y="14386561"/>
          <a:ext cx="78994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92075</xdr:rowOff>
    </xdr:from>
    <xdr:to>
      <xdr:col>102</xdr:col>
      <xdr:colOff>165100</xdr:colOff>
      <xdr:row>86</xdr:row>
      <xdr:rowOff>22225</xdr:rowOff>
    </xdr:to>
    <xdr:sp macro="" textlink="">
      <xdr:nvSpPr>
        <xdr:cNvPr id="695" name="楕円 694">
          <a:extLst>
            <a:ext uri="{FF2B5EF4-FFF2-40B4-BE49-F238E27FC236}">
              <a16:creationId xmlns:a16="http://schemas.microsoft.com/office/drawing/2014/main" id="{D63A74A1-2835-4002-8034-2E2C0B89829B}"/>
            </a:ext>
          </a:extLst>
        </xdr:cNvPr>
        <xdr:cNvSpPr/>
      </xdr:nvSpPr>
      <xdr:spPr>
        <a:xfrm>
          <a:off x="17162780" y="14341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140970</xdr:rowOff>
    </xdr:from>
    <xdr:to>
      <xdr:col>107</xdr:col>
      <xdr:colOff>50800</xdr:colOff>
      <xdr:row>85</xdr:row>
      <xdr:rowOff>142875</xdr:rowOff>
    </xdr:to>
    <xdr:cxnSp macro="">
      <xdr:nvCxnSpPr>
        <xdr:cNvPr id="696" name="直線コネクタ 695">
          <a:extLst>
            <a:ext uri="{FF2B5EF4-FFF2-40B4-BE49-F238E27FC236}">
              <a16:creationId xmlns:a16="http://schemas.microsoft.com/office/drawing/2014/main" id="{23C931E7-E83A-4994-8A80-F752F6BEFA0E}"/>
            </a:ext>
          </a:extLst>
        </xdr:cNvPr>
        <xdr:cNvCxnSpPr/>
      </xdr:nvCxnSpPr>
      <xdr:spPr>
        <a:xfrm flipV="1">
          <a:off x="17213580" y="14390370"/>
          <a:ext cx="7747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82566</xdr:rowOff>
    </xdr:from>
    <xdr:ext cx="469744" cy="259045"/>
    <xdr:sp macro="" textlink="">
      <xdr:nvSpPr>
        <xdr:cNvPr id="697" name="n_1aveValue【児童館】&#10;一人当たり面積">
          <a:extLst>
            <a:ext uri="{FF2B5EF4-FFF2-40B4-BE49-F238E27FC236}">
              <a16:creationId xmlns:a16="http://schemas.microsoft.com/office/drawing/2014/main" id="{25E39571-61B8-4570-A876-F1C724031FB7}"/>
            </a:ext>
          </a:extLst>
        </xdr:cNvPr>
        <xdr:cNvSpPr txBox="1"/>
      </xdr:nvSpPr>
      <xdr:spPr>
        <a:xfrm>
          <a:off x="18561127" y="13996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118763</xdr:rowOff>
    </xdr:from>
    <xdr:ext cx="469744" cy="259045"/>
    <xdr:sp macro="" textlink="">
      <xdr:nvSpPr>
        <xdr:cNvPr id="698" name="n_2aveValue【児童館】&#10;一人当たり面積">
          <a:extLst>
            <a:ext uri="{FF2B5EF4-FFF2-40B4-BE49-F238E27FC236}">
              <a16:creationId xmlns:a16="http://schemas.microsoft.com/office/drawing/2014/main" id="{ED60B6C5-B2D6-4740-B6BC-6B9DF4C45E6E}"/>
            </a:ext>
          </a:extLst>
        </xdr:cNvPr>
        <xdr:cNvSpPr txBox="1"/>
      </xdr:nvSpPr>
      <xdr:spPr>
        <a:xfrm>
          <a:off x="17776267" y="14032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8272</xdr:rowOff>
    </xdr:from>
    <xdr:ext cx="469744" cy="259045"/>
    <xdr:sp macro="" textlink="">
      <xdr:nvSpPr>
        <xdr:cNvPr id="699" name="n_3aveValue【児童館】&#10;一人当たり面積">
          <a:extLst>
            <a:ext uri="{FF2B5EF4-FFF2-40B4-BE49-F238E27FC236}">
              <a16:creationId xmlns:a16="http://schemas.microsoft.com/office/drawing/2014/main" id="{2A381838-9747-4332-85E2-314AAC48ADE2}"/>
            </a:ext>
          </a:extLst>
        </xdr:cNvPr>
        <xdr:cNvSpPr txBox="1"/>
      </xdr:nvSpPr>
      <xdr:spPr>
        <a:xfrm>
          <a:off x="17001567" y="14090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19702</xdr:rowOff>
    </xdr:from>
    <xdr:ext cx="469744" cy="259045"/>
    <xdr:sp macro="" textlink="">
      <xdr:nvSpPr>
        <xdr:cNvPr id="700" name="n_4aveValue【児童館】&#10;一人当たり面積">
          <a:extLst>
            <a:ext uri="{FF2B5EF4-FFF2-40B4-BE49-F238E27FC236}">
              <a16:creationId xmlns:a16="http://schemas.microsoft.com/office/drawing/2014/main" id="{1B5AB917-22BF-47F9-B767-5AAD9D29DD7C}"/>
            </a:ext>
          </a:extLst>
        </xdr:cNvPr>
        <xdr:cNvSpPr txBox="1"/>
      </xdr:nvSpPr>
      <xdr:spPr>
        <a:xfrm>
          <a:off x="16226867" y="14101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7638</xdr:rowOff>
    </xdr:from>
    <xdr:ext cx="469744" cy="259045"/>
    <xdr:sp macro="" textlink="">
      <xdr:nvSpPr>
        <xdr:cNvPr id="701" name="n_1mainValue【児童館】&#10;一人当たり面積">
          <a:extLst>
            <a:ext uri="{FF2B5EF4-FFF2-40B4-BE49-F238E27FC236}">
              <a16:creationId xmlns:a16="http://schemas.microsoft.com/office/drawing/2014/main" id="{6B6BF8EA-3D48-458C-9ADB-209AC4B0ECB5}"/>
            </a:ext>
          </a:extLst>
        </xdr:cNvPr>
        <xdr:cNvSpPr txBox="1"/>
      </xdr:nvSpPr>
      <xdr:spPr>
        <a:xfrm>
          <a:off x="18561127" y="14424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11447</xdr:rowOff>
    </xdr:from>
    <xdr:ext cx="469744" cy="259045"/>
    <xdr:sp macro="" textlink="">
      <xdr:nvSpPr>
        <xdr:cNvPr id="702" name="n_2mainValue【児童館】&#10;一人当たり面積">
          <a:extLst>
            <a:ext uri="{FF2B5EF4-FFF2-40B4-BE49-F238E27FC236}">
              <a16:creationId xmlns:a16="http://schemas.microsoft.com/office/drawing/2014/main" id="{9309FE17-EDF8-423D-88B1-72B4CC68E68E}"/>
            </a:ext>
          </a:extLst>
        </xdr:cNvPr>
        <xdr:cNvSpPr txBox="1"/>
      </xdr:nvSpPr>
      <xdr:spPr>
        <a:xfrm>
          <a:off x="17776267" y="1442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13352</xdr:rowOff>
    </xdr:from>
    <xdr:ext cx="469744" cy="259045"/>
    <xdr:sp macro="" textlink="">
      <xdr:nvSpPr>
        <xdr:cNvPr id="703" name="n_3mainValue【児童館】&#10;一人当たり面積">
          <a:extLst>
            <a:ext uri="{FF2B5EF4-FFF2-40B4-BE49-F238E27FC236}">
              <a16:creationId xmlns:a16="http://schemas.microsoft.com/office/drawing/2014/main" id="{9852BD04-4FFC-4A1F-B028-764E3EEA4E6F}"/>
            </a:ext>
          </a:extLst>
        </xdr:cNvPr>
        <xdr:cNvSpPr txBox="1"/>
      </xdr:nvSpPr>
      <xdr:spPr>
        <a:xfrm>
          <a:off x="17001567" y="14430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4" name="正方形/長方形 703">
          <a:extLst>
            <a:ext uri="{FF2B5EF4-FFF2-40B4-BE49-F238E27FC236}">
              <a16:creationId xmlns:a16="http://schemas.microsoft.com/office/drawing/2014/main" id="{D1FB4CA5-B238-417A-844B-FA5EE8DA2A43}"/>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05" name="正方形/長方形 704">
          <a:extLst>
            <a:ext uri="{FF2B5EF4-FFF2-40B4-BE49-F238E27FC236}">
              <a16:creationId xmlns:a16="http://schemas.microsoft.com/office/drawing/2014/main" id="{CC86116A-B171-4F92-AB5A-AE00D7AF062C}"/>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6" name="正方形/長方形 705">
          <a:extLst>
            <a:ext uri="{FF2B5EF4-FFF2-40B4-BE49-F238E27FC236}">
              <a16:creationId xmlns:a16="http://schemas.microsoft.com/office/drawing/2014/main" id="{21FF345F-C779-408B-AE54-D9F832D88166}"/>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7" name="正方形/長方形 706">
          <a:extLst>
            <a:ext uri="{FF2B5EF4-FFF2-40B4-BE49-F238E27FC236}">
              <a16:creationId xmlns:a16="http://schemas.microsoft.com/office/drawing/2014/main" id="{749A188C-AC33-4996-B7DE-C67F3DBCF3FC}"/>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8" name="正方形/長方形 707">
          <a:extLst>
            <a:ext uri="{FF2B5EF4-FFF2-40B4-BE49-F238E27FC236}">
              <a16:creationId xmlns:a16="http://schemas.microsoft.com/office/drawing/2014/main" id="{B7528C65-C74B-496B-BAD1-C115351FD269}"/>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9" name="正方形/長方形 708">
          <a:extLst>
            <a:ext uri="{FF2B5EF4-FFF2-40B4-BE49-F238E27FC236}">
              <a16:creationId xmlns:a16="http://schemas.microsoft.com/office/drawing/2014/main" id="{2976A7B7-B979-4DAF-9233-304A856EE4F2}"/>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10" name="正方形/長方形 709">
          <a:extLst>
            <a:ext uri="{FF2B5EF4-FFF2-40B4-BE49-F238E27FC236}">
              <a16:creationId xmlns:a16="http://schemas.microsoft.com/office/drawing/2014/main" id="{4FA99693-C7D2-4B5C-815C-CEF441A7B143}"/>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1" name="正方形/長方形 710">
          <a:extLst>
            <a:ext uri="{FF2B5EF4-FFF2-40B4-BE49-F238E27FC236}">
              <a16:creationId xmlns:a16="http://schemas.microsoft.com/office/drawing/2014/main" id="{FC002724-C1A6-4B91-9675-E0A56C04400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12" name="テキスト ボックス 711">
          <a:extLst>
            <a:ext uri="{FF2B5EF4-FFF2-40B4-BE49-F238E27FC236}">
              <a16:creationId xmlns:a16="http://schemas.microsoft.com/office/drawing/2014/main" id="{B658479C-9D21-4ED5-A518-3C832A779144}"/>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13" name="直線コネクタ 712">
          <a:extLst>
            <a:ext uri="{FF2B5EF4-FFF2-40B4-BE49-F238E27FC236}">
              <a16:creationId xmlns:a16="http://schemas.microsoft.com/office/drawing/2014/main" id="{EAE8E422-5379-452C-90C9-F09F2F9C096D}"/>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14" name="テキスト ボックス 713">
          <a:extLst>
            <a:ext uri="{FF2B5EF4-FFF2-40B4-BE49-F238E27FC236}">
              <a16:creationId xmlns:a16="http://schemas.microsoft.com/office/drawing/2014/main" id="{0ACFFE6F-0D77-4C54-AC80-3E4DEB69FD73}"/>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15" name="直線コネクタ 714">
          <a:extLst>
            <a:ext uri="{FF2B5EF4-FFF2-40B4-BE49-F238E27FC236}">
              <a16:creationId xmlns:a16="http://schemas.microsoft.com/office/drawing/2014/main" id="{AB7C600E-3EC7-4A3C-9B40-713F047C4C8D}"/>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16" name="テキスト ボックス 715">
          <a:extLst>
            <a:ext uri="{FF2B5EF4-FFF2-40B4-BE49-F238E27FC236}">
              <a16:creationId xmlns:a16="http://schemas.microsoft.com/office/drawing/2014/main" id="{1A022FEF-96B5-4499-9612-A6F97A38E11A}"/>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17" name="直線コネクタ 716">
          <a:extLst>
            <a:ext uri="{FF2B5EF4-FFF2-40B4-BE49-F238E27FC236}">
              <a16:creationId xmlns:a16="http://schemas.microsoft.com/office/drawing/2014/main" id="{25FFC6C8-222E-44C1-9862-10B511E14CA5}"/>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18" name="テキスト ボックス 717">
          <a:extLst>
            <a:ext uri="{FF2B5EF4-FFF2-40B4-BE49-F238E27FC236}">
              <a16:creationId xmlns:a16="http://schemas.microsoft.com/office/drawing/2014/main" id="{70136F32-E173-4EE1-AACA-F1E9FA423289}"/>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19" name="直線コネクタ 718">
          <a:extLst>
            <a:ext uri="{FF2B5EF4-FFF2-40B4-BE49-F238E27FC236}">
              <a16:creationId xmlns:a16="http://schemas.microsoft.com/office/drawing/2014/main" id="{6AB50F85-90FD-4543-B582-606DCD7802BB}"/>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20" name="テキスト ボックス 719">
          <a:extLst>
            <a:ext uri="{FF2B5EF4-FFF2-40B4-BE49-F238E27FC236}">
              <a16:creationId xmlns:a16="http://schemas.microsoft.com/office/drawing/2014/main" id="{6811F0D5-8C8F-4DA3-9F8C-2D19FFF8E51D}"/>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21" name="直線コネクタ 720">
          <a:extLst>
            <a:ext uri="{FF2B5EF4-FFF2-40B4-BE49-F238E27FC236}">
              <a16:creationId xmlns:a16="http://schemas.microsoft.com/office/drawing/2014/main" id="{D5DA6FE7-FBA0-46B2-900E-5CE64B29EF93}"/>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22" name="テキスト ボックス 721">
          <a:extLst>
            <a:ext uri="{FF2B5EF4-FFF2-40B4-BE49-F238E27FC236}">
              <a16:creationId xmlns:a16="http://schemas.microsoft.com/office/drawing/2014/main" id="{6C9A2299-477D-4C8B-975B-B545DAE994C7}"/>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23" name="直線コネクタ 722">
          <a:extLst>
            <a:ext uri="{FF2B5EF4-FFF2-40B4-BE49-F238E27FC236}">
              <a16:creationId xmlns:a16="http://schemas.microsoft.com/office/drawing/2014/main" id="{E86AE52D-E03D-4989-A46D-A3C0A5D8ED42}"/>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24" name="テキスト ボックス 723">
          <a:extLst>
            <a:ext uri="{FF2B5EF4-FFF2-40B4-BE49-F238E27FC236}">
              <a16:creationId xmlns:a16="http://schemas.microsoft.com/office/drawing/2014/main" id="{1141EB46-FFEE-47ED-BB6C-4973BFC2DAB5}"/>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25" name="直線コネクタ 724">
          <a:extLst>
            <a:ext uri="{FF2B5EF4-FFF2-40B4-BE49-F238E27FC236}">
              <a16:creationId xmlns:a16="http://schemas.microsoft.com/office/drawing/2014/main" id="{121DF8EF-1332-4DC1-BFD6-E2F3F8CED41F}"/>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26" name="テキスト ボックス 725">
          <a:extLst>
            <a:ext uri="{FF2B5EF4-FFF2-40B4-BE49-F238E27FC236}">
              <a16:creationId xmlns:a16="http://schemas.microsoft.com/office/drawing/2014/main" id="{FFD3589D-2A6B-4306-86AC-427496C70346}"/>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7" name="【公民館】&#10;有形固定資産減価償却率グラフ枠">
          <a:extLst>
            <a:ext uri="{FF2B5EF4-FFF2-40B4-BE49-F238E27FC236}">
              <a16:creationId xmlns:a16="http://schemas.microsoft.com/office/drawing/2014/main" id="{12D44355-CE6F-4649-85A9-86B67A09EA77}"/>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91439</xdr:rowOff>
    </xdr:from>
    <xdr:to>
      <xdr:col>85</xdr:col>
      <xdr:colOff>126364</xdr:colOff>
      <xdr:row>108</xdr:row>
      <xdr:rowOff>152400</xdr:rowOff>
    </xdr:to>
    <xdr:cxnSp macro="">
      <xdr:nvCxnSpPr>
        <xdr:cNvPr id="728" name="直線コネクタ 727">
          <a:extLst>
            <a:ext uri="{FF2B5EF4-FFF2-40B4-BE49-F238E27FC236}">
              <a16:creationId xmlns:a16="http://schemas.microsoft.com/office/drawing/2014/main" id="{3EC56E5B-F2A0-4D47-953F-70D59B407DEE}"/>
            </a:ext>
          </a:extLst>
        </xdr:cNvPr>
        <xdr:cNvCxnSpPr/>
      </xdr:nvCxnSpPr>
      <xdr:spPr>
        <a:xfrm flipV="1">
          <a:off x="14375764" y="16687799"/>
          <a:ext cx="0" cy="1569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29" name="【公民館】&#10;有形固定資産減価償却率最小値テキスト">
          <a:extLst>
            <a:ext uri="{FF2B5EF4-FFF2-40B4-BE49-F238E27FC236}">
              <a16:creationId xmlns:a16="http://schemas.microsoft.com/office/drawing/2014/main" id="{07A5F72D-72E5-47FD-8BEB-011E91614542}"/>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30" name="直線コネクタ 729">
          <a:extLst>
            <a:ext uri="{FF2B5EF4-FFF2-40B4-BE49-F238E27FC236}">
              <a16:creationId xmlns:a16="http://schemas.microsoft.com/office/drawing/2014/main" id="{C80E4BE9-1FB6-4C23-B387-362F5F1B2587}"/>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38116</xdr:rowOff>
    </xdr:from>
    <xdr:ext cx="405111" cy="259045"/>
    <xdr:sp macro="" textlink="">
      <xdr:nvSpPr>
        <xdr:cNvPr id="731" name="【公民館】&#10;有形固定資産減価償却率最大値テキスト">
          <a:extLst>
            <a:ext uri="{FF2B5EF4-FFF2-40B4-BE49-F238E27FC236}">
              <a16:creationId xmlns:a16="http://schemas.microsoft.com/office/drawing/2014/main" id="{1A22F5F4-0A3A-4527-AAE9-A0184B5C98BA}"/>
            </a:ext>
          </a:extLst>
        </xdr:cNvPr>
        <xdr:cNvSpPr txBox="1"/>
      </xdr:nvSpPr>
      <xdr:spPr>
        <a:xfrm>
          <a:off x="14414500" y="16466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91439</xdr:rowOff>
    </xdr:from>
    <xdr:to>
      <xdr:col>86</xdr:col>
      <xdr:colOff>25400</xdr:colOff>
      <xdr:row>99</xdr:row>
      <xdr:rowOff>91439</xdr:rowOff>
    </xdr:to>
    <xdr:cxnSp macro="">
      <xdr:nvCxnSpPr>
        <xdr:cNvPr id="732" name="直線コネクタ 731">
          <a:extLst>
            <a:ext uri="{FF2B5EF4-FFF2-40B4-BE49-F238E27FC236}">
              <a16:creationId xmlns:a16="http://schemas.microsoft.com/office/drawing/2014/main" id="{A5264F72-DF8F-47EE-A6F2-68D042196B08}"/>
            </a:ext>
          </a:extLst>
        </xdr:cNvPr>
        <xdr:cNvCxnSpPr/>
      </xdr:nvCxnSpPr>
      <xdr:spPr>
        <a:xfrm>
          <a:off x="14287500" y="166877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135907</xdr:rowOff>
    </xdr:from>
    <xdr:ext cx="405111" cy="259045"/>
    <xdr:sp macro="" textlink="">
      <xdr:nvSpPr>
        <xdr:cNvPr id="733" name="【公民館】&#10;有形固定資産減価償却率平均値テキスト">
          <a:extLst>
            <a:ext uri="{FF2B5EF4-FFF2-40B4-BE49-F238E27FC236}">
              <a16:creationId xmlns:a16="http://schemas.microsoft.com/office/drawing/2014/main" id="{B92C23DA-7623-426D-AF5A-345154B3697B}"/>
            </a:ext>
          </a:extLst>
        </xdr:cNvPr>
        <xdr:cNvSpPr txBox="1"/>
      </xdr:nvSpPr>
      <xdr:spPr>
        <a:xfrm>
          <a:off x="14414500" y="17402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113030</xdr:rowOff>
    </xdr:from>
    <xdr:to>
      <xdr:col>85</xdr:col>
      <xdr:colOff>177800</xdr:colOff>
      <xdr:row>105</xdr:row>
      <xdr:rowOff>43180</xdr:rowOff>
    </xdr:to>
    <xdr:sp macro="" textlink="">
      <xdr:nvSpPr>
        <xdr:cNvPr id="734" name="フローチャート: 判断 733">
          <a:extLst>
            <a:ext uri="{FF2B5EF4-FFF2-40B4-BE49-F238E27FC236}">
              <a16:creationId xmlns:a16="http://schemas.microsoft.com/office/drawing/2014/main" id="{6C5796C1-42A6-48E6-8710-671BB9051B62}"/>
            </a:ext>
          </a:extLst>
        </xdr:cNvPr>
        <xdr:cNvSpPr/>
      </xdr:nvSpPr>
      <xdr:spPr>
        <a:xfrm>
          <a:off x="14325600" y="175475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61595</xdr:rowOff>
    </xdr:from>
    <xdr:to>
      <xdr:col>81</xdr:col>
      <xdr:colOff>101600</xdr:colOff>
      <xdr:row>104</xdr:row>
      <xdr:rowOff>163195</xdr:rowOff>
    </xdr:to>
    <xdr:sp macro="" textlink="">
      <xdr:nvSpPr>
        <xdr:cNvPr id="735" name="フローチャート: 判断 734">
          <a:extLst>
            <a:ext uri="{FF2B5EF4-FFF2-40B4-BE49-F238E27FC236}">
              <a16:creationId xmlns:a16="http://schemas.microsoft.com/office/drawing/2014/main" id="{0D553A7F-FB6D-4790-B735-009AEF21BD6D}"/>
            </a:ext>
          </a:extLst>
        </xdr:cNvPr>
        <xdr:cNvSpPr/>
      </xdr:nvSpPr>
      <xdr:spPr>
        <a:xfrm>
          <a:off x="13578840" y="17496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55880</xdr:rowOff>
    </xdr:from>
    <xdr:to>
      <xdr:col>76</xdr:col>
      <xdr:colOff>165100</xdr:colOff>
      <xdr:row>104</xdr:row>
      <xdr:rowOff>157480</xdr:rowOff>
    </xdr:to>
    <xdr:sp macro="" textlink="">
      <xdr:nvSpPr>
        <xdr:cNvPr id="736" name="フローチャート: 判断 735">
          <a:extLst>
            <a:ext uri="{FF2B5EF4-FFF2-40B4-BE49-F238E27FC236}">
              <a16:creationId xmlns:a16="http://schemas.microsoft.com/office/drawing/2014/main" id="{828CB9A2-6BD0-4089-811C-0FA275EE2B54}"/>
            </a:ext>
          </a:extLst>
        </xdr:cNvPr>
        <xdr:cNvSpPr/>
      </xdr:nvSpPr>
      <xdr:spPr>
        <a:xfrm>
          <a:off x="12804140" y="1749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73025</xdr:rowOff>
    </xdr:from>
    <xdr:to>
      <xdr:col>72</xdr:col>
      <xdr:colOff>38100</xdr:colOff>
      <xdr:row>105</xdr:row>
      <xdr:rowOff>3175</xdr:rowOff>
    </xdr:to>
    <xdr:sp macro="" textlink="">
      <xdr:nvSpPr>
        <xdr:cNvPr id="737" name="フローチャート: 判断 736">
          <a:extLst>
            <a:ext uri="{FF2B5EF4-FFF2-40B4-BE49-F238E27FC236}">
              <a16:creationId xmlns:a16="http://schemas.microsoft.com/office/drawing/2014/main" id="{7788247F-B8CF-4E29-9440-1E24E946439A}"/>
            </a:ext>
          </a:extLst>
        </xdr:cNvPr>
        <xdr:cNvSpPr/>
      </xdr:nvSpPr>
      <xdr:spPr>
        <a:xfrm>
          <a:off x="12029440" y="175075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126364</xdr:rowOff>
    </xdr:from>
    <xdr:to>
      <xdr:col>67</xdr:col>
      <xdr:colOff>101600</xdr:colOff>
      <xdr:row>105</xdr:row>
      <xdr:rowOff>56514</xdr:rowOff>
    </xdr:to>
    <xdr:sp macro="" textlink="">
      <xdr:nvSpPr>
        <xdr:cNvPr id="738" name="フローチャート: 判断 737">
          <a:extLst>
            <a:ext uri="{FF2B5EF4-FFF2-40B4-BE49-F238E27FC236}">
              <a16:creationId xmlns:a16="http://schemas.microsoft.com/office/drawing/2014/main" id="{0256558B-FA4A-40EB-9E98-5426E56ED56A}"/>
            </a:ext>
          </a:extLst>
        </xdr:cNvPr>
        <xdr:cNvSpPr/>
      </xdr:nvSpPr>
      <xdr:spPr>
        <a:xfrm>
          <a:off x="11231880" y="175609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B9383D2E-1321-4DEC-872B-899CC8B32F47}"/>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A4A25FC8-9E56-4E03-80FC-B0ABEE71B2BF}"/>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994718E0-18BC-4420-930D-3E60AD905AC5}"/>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42" name="テキスト ボックス 741">
          <a:extLst>
            <a:ext uri="{FF2B5EF4-FFF2-40B4-BE49-F238E27FC236}">
              <a16:creationId xmlns:a16="http://schemas.microsoft.com/office/drawing/2014/main" id="{EEAF04CE-AFEC-4466-883B-F40E67814606}"/>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43" name="テキスト ボックス 742">
          <a:extLst>
            <a:ext uri="{FF2B5EF4-FFF2-40B4-BE49-F238E27FC236}">
              <a16:creationId xmlns:a16="http://schemas.microsoft.com/office/drawing/2014/main" id="{E4FCE94F-773D-45B8-AB56-4EEC7DF91EFB}"/>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44450</xdr:rowOff>
    </xdr:from>
    <xdr:to>
      <xdr:col>85</xdr:col>
      <xdr:colOff>177800</xdr:colOff>
      <xdr:row>105</xdr:row>
      <xdr:rowOff>146050</xdr:rowOff>
    </xdr:to>
    <xdr:sp macro="" textlink="">
      <xdr:nvSpPr>
        <xdr:cNvPr id="744" name="楕円 743">
          <a:extLst>
            <a:ext uri="{FF2B5EF4-FFF2-40B4-BE49-F238E27FC236}">
              <a16:creationId xmlns:a16="http://schemas.microsoft.com/office/drawing/2014/main" id="{5A259BFE-90D4-4EC5-BED9-935D3F9F45CE}"/>
            </a:ext>
          </a:extLst>
        </xdr:cNvPr>
        <xdr:cNvSpPr/>
      </xdr:nvSpPr>
      <xdr:spPr>
        <a:xfrm>
          <a:off x="14325600" y="1764665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22877</xdr:rowOff>
    </xdr:from>
    <xdr:ext cx="405111" cy="259045"/>
    <xdr:sp macro="" textlink="">
      <xdr:nvSpPr>
        <xdr:cNvPr id="745" name="【公民館】&#10;有形固定資産減価償却率該当値テキスト">
          <a:extLst>
            <a:ext uri="{FF2B5EF4-FFF2-40B4-BE49-F238E27FC236}">
              <a16:creationId xmlns:a16="http://schemas.microsoft.com/office/drawing/2014/main" id="{C6E0DE73-ECFA-43A8-A338-E915DD7C8B55}"/>
            </a:ext>
          </a:extLst>
        </xdr:cNvPr>
        <xdr:cNvSpPr txBox="1"/>
      </xdr:nvSpPr>
      <xdr:spPr>
        <a:xfrm>
          <a:off x="14414500" y="17625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6350</xdr:rowOff>
    </xdr:from>
    <xdr:to>
      <xdr:col>81</xdr:col>
      <xdr:colOff>101600</xdr:colOff>
      <xdr:row>105</xdr:row>
      <xdr:rowOff>107950</xdr:rowOff>
    </xdr:to>
    <xdr:sp macro="" textlink="">
      <xdr:nvSpPr>
        <xdr:cNvPr id="746" name="楕円 745">
          <a:extLst>
            <a:ext uri="{FF2B5EF4-FFF2-40B4-BE49-F238E27FC236}">
              <a16:creationId xmlns:a16="http://schemas.microsoft.com/office/drawing/2014/main" id="{7CCBEF43-AAC3-425B-A22B-9B7454E85D8D}"/>
            </a:ext>
          </a:extLst>
        </xdr:cNvPr>
        <xdr:cNvSpPr/>
      </xdr:nvSpPr>
      <xdr:spPr>
        <a:xfrm>
          <a:off x="13578840" y="1760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57150</xdr:rowOff>
    </xdr:from>
    <xdr:to>
      <xdr:col>85</xdr:col>
      <xdr:colOff>127000</xdr:colOff>
      <xdr:row>105</xdr:row>
      <xdr:rowOff>95250</xdr:rowOff>
    </xdr:to>
    <xdr:cxnSp macro="">
      <xdr:nvCxnSpPr>
        <xdr:cNvPr id="747" name="直線コネクタ 746">
          <a:extLst>
            <a:ext uri="{FF2B5EF4-FFF2-40B4-BE49-F238E27FC236}">
              <a16:creationId xmlns:a16="http://schemas.microsoft.com/office/drawing/2014/main" id="{F365E8E9-EAF5-4878-893C-BCF59C6884C7}"/>
            </a:ext>
          </a:extLst>
        </xdr:cNvPr>
        <xdr:cNvCxnSpPr/>
      </xdr:nvCxnSpPr>
      <xdr:spPr>
        <a:xfrm>
          <a:off x="13629640" y="17659350"/>
          <a:ext cx="7467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139700</xdr:rowOff>
    </xdr:from>
    <xdr:to>
      <xdr:col>76</xdr:col>
      <xdr:colOff>165100</xdr:colOff>
      <xdr:row>105</xdr:row>
      <xdr:rowOff>69850</xdr:rowOff>
    </xdr:to>
    <xdr:sp macro="" textlink="">
      <xdr:nvSpPr>
        <xdr:cNvPr id="748" name="楕円 747">
          <a:extLst>
            <a:ext uri="{FF2B5EF4-FFF2-40B4-BE49-F238E27FC236}">
              <a16:creationId xmlns:a16="http://schemas.microsoft.com/office/drawing/2014/main" id="{9B4CA60F-22E6-46BB-B965-F24634B83174}"/>
            </a:ext>
          </a:extLst>
        </xdr:cNvPr>
        <xdr:cNvSpPr/>
      </xdr:nvSpPr>
      <xdr:spPr>
        <a:xfrm>
          <a:off x="12804140" y="175742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19050</xdr:rowOff>
    </xdr:from>
    <xdr:to>
      <xdr:col>81</xdr:col>
      <xdr:colOff>50800</xdr:colOff>
      <xdr:row>105</xdr:row>
      <xdr:rowOff>57150</xdr:rowOff>
    </xdr:to>
    <xdr:cxnSp macro="">
      <xdr:nvCxnSpPr>
        <xdr:cNvPr id="749" name="直線コネクタ 748">
          <a:extLst>
            <a:ext uri="{FF2B5EF4-FFF2-40B4-BE49-F238E27FC236}">
              <a16:creationId xmlns:a16="http://schemas.microsoft.com/office/drawing/2014/main" id="{9FF724D1-EBB1-4E86-9012-848D8C78812F}"/>
            </a:ext>
          </a:extLst>
        </xdr:cNvPr>
        <xdr:cNvCxnSpPr/>
      </xdr:nvCxnSpPr>
      <xdr:spPr>
        <a:xfrm>
          <a:off x="12854940" y="17621250"/>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101600</xdr:rowOff>
    </xdr:from>
    <xdr:to>
      <xdr:col>72</xdr:col>
      <xdr:colOff>38100</xdr:colOff>
      <xdr:row>105</xdr:row>
      <xdr:rowOff>31750</xdr:rowOff>
    </xdr:to>
    <xdr:sp macro="" textlink="">
      <xdr:nvSpPr>
        <xdr:cNvPr id="750" name="楕円 749">
          <a:extLst>
            <a:ext uri="{FF2B5EF4-FFF2-40B4-BE49-F238E27FC236}">
              <a16:creationId xmlns:a16="http://schemas.microsoft.com/office/drawing/2014/main" id="{B892E118-4835-4CBD-9EA4-8E0A3697FB2B}"/>
            </a:ext>
          </a:extLst>
        </xdr:cNvPr>
        <xdr:cNvSpPr/>
      </xdr:nvSpPr>
      <xdr:spPr>
        <a:xfrm>
          <a:off x="12029440" y="175361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152400</xdr:rowOff>
    </xdr:from>
    <xdr:to>
      <xdr:col>76</xdr:col>
      <xdr:colOff>114300</xdr:colOff>
      <xdr:row>105</xdr:row>
      <xdr:rowOff>19050</xdr:rowOff>
    </xdr:to>
    <xdr:cxnSp macro="">
      <xdr:nvCxnSpPr>
        <xdr:cNvPr id="751" name="直線コネクタ 750">
          <a:extLst>
            <a:ext uri="{FF2B5EF4-FFF2-40B4-BE49-F238E27FC236}">
              <a16:creationId xmlns:a16="http://schemas.microsoft.com/office/drawing/2014/main" id="{8EB22D0D-E6A2-44DA-91F9-825625BAB1F5}"/>
            </a:ext>
          </a:extLst>
        </xdr:cNvPr>
        <xdr:cNvCxnSpPr/>
      </xdr:nvCxnSpPr>
      <xdr:spPr>
        <a:xfrm>
          <a:off x="12072620" y="17586960"/>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8272</xdr:rowOff>
    </xdr:from>
    <xdr:ext cx="405111" cy="259045"/>
    <xdr:sp macro="" textlink="">
      <xdr:nvSpPr>
        <xdr:cNvPr id="752" name="n_1aveValue【公民館】&#10;有形固定資産減価償却率">
          <a:extLst>
            <a:ext uri="{FF2B5EF4-FFF2-40B4-BE49-F238E27FC236}">
              <a16:creationId xmlns:a16="http://schemas.microsoft.com/office/drawing/2014/main" id="{D5883376-D319-4D29-8217-015F9B314BB3}"/>
            </a:ext>
          </a:extLst>
        </xdr:cNvPr>
        <xdr:cNvSpPr txBox="1"/>
      </xdr:nvSpPr>
      <xdr:spPr>
        <a:xfrm>
          <a:off x="13437244" y="1727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2557</xdr:rowOff>
    </xdr:from>
    <xdr:ext cx="405111" cy="259045"/>
    <xdr:sp macro="" textlink="">
      <xdr:nvSpPr>
        <xdr:cNvPr id="753" name="n_2aveValue【公民館】&#10;有形固定資産減価償却率">
          <a:extLst>
            <a:ext uri="{FF2B5EF4-FFF2-40B4-BE49-F238E27FC236}">
              <a16:creationId xmlns:a16="http://schemas.microsoft.com/office/drawing/2014/main" id="{54AD1FA0-3246-4594-9742-72FBBCE551FD}"/>
            </a:ext>
          </a:extLst>
        </xdr:cNvPr>
        <xdr:cNvSpPr txBox="1"/>
      </xdr:nvSpPr>
      <xdr:spPr>
        <a:xfrm>
          <a:off x="12675244" y="1726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19702</xdr:rowOff>
    </xdr:from>
    <xdr:ext cx="405111" cy="259045"/>
    <xdr:sp macro="" textlink="">
      <xdr:nvSpPr>
        <xdr:cNvPr id="754" name="n_3aveValue【公民館】&#10;有形固定資産減価償却率">
          <a:extLst>
            <a:ext uri="{FF2B5EF4-FFF2-40B4-BE49-F238E27FC236}">
              <a16:creationId xmlns:a16="http://schemas.microsoft.com/office/drawing/2014/main" id="{DD0FD712-E160-4FFD-911E-46CD5A081CAB}"/>
            </a:ext>
          </a:extLst>
        </xdr:cNvPr>
        <xdr:cNvSpPr txBox="1"/>
      </xdr:nvSpPr>
      <xdr:spPr>
        <a:xfrm>
          <a:off x="11900544" y="1728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73041</xdr:rowOff>
    </xdr:from>
    <xdr:ext cx="405111" cy="259045"/>
    <xdr:sp macro="" textlink="">
      <xdr:nvSpPr>
        <xdr:cNvPr id="755" name="n_4aveValue【公民館】&#10;有形固定資産減価償却率">
          <a:extLst>
            <a:ext uri="{FF2B5EF4-FFF2-40B4-BE49-F238E27FC236}">
              <a16:creationId xmlns:a16="http://schemas.microsoft.com/office/drawing/2014/main" id="{27E01485-DD03-4E37-AB01-39442D8FF140}"/>
            </a:ext>
          </a:extLst>
        </xdr:cNvPr>
        <xdr:cNvSpPr txBox="1"/>
      </xdr:nvSpPr>
      <xdr:spPr>
        <a:xfrm>
          <a:off x="11102984" y="1733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99077</xdr:rowOff>
    </xdr:from>
    <xdr:ext cx="405111" cy="259045"/>
    <xdr:sp macro="" textlink="">
      <xdr:nvSpPr>
        <xdr:cNvPr id="756" name="n_1mainValue【公民館】&#10;有形固定資産減価償却率">
          <a:extLst>
            <a:ext uri="{FF2B5EF4-FFF2-40B4-BE49-F238E27FC236}">
              <a16:creationId xmlns:a16="http://schemas.microsoft.com/office/drawing/2014/main" id="{1B796B21-8F74-4B32-A27D-23B08B398AE8}"/>
            </a:ext>
          </a:extLst>
        </xdr:cNvPr>
        <xdr:cNvSpPr txBox="1"/>
      </xdr:nvSpPr>
      <xdr:spPr>
        <a:xfrm>
          <a:off x="13437244" y="17701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60977</xdr:rowOff>
    </xdr:from>
    <xdr:ext cx="405111" cy="259045"/>
    <xdr:sp macro="" textlink="">
      <xdr:nvSpPr>
        <xdr:cNvPr id="757" name="n_2mainValue【公民館】&#10;有形固定資産減価償却率">
          <a:extLst>
            <a:ext uri="{FF2B5EF4-FFF2-40B4-BE49-F238E27FC236}">
              <a16:creationId xmlns:a16="http://schemas.microsoft.com/office/drawing/2014/main" id="{3CFF9F10-F867-4A2B-8A8A-014E01AC0EDF}"/>
            </a:ext>
          </a:extLst>
        </xdr:cNvPr>
        <xdr:cNvSpPr txBox="1"/>
      </xdr:nvSpPr>
      <xdr:spPr>
        <a:xfrm>
          <a:off x="12675244" y="17663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22877</xdr:rowOff>
    </xdr:from>
    <xdr:ext cx="405111" cy="259045"/>
    <xdr:sp macro="" textlink="">
      <xdr:nvSpPr>
        <xdr:cNvPr id="758" name="n_3mainValue【公民館】&#10;有形固定資産減価償却率">
          <a:extLst>
            <a:ext uri="{FF2B5EF4-FFF2-40B4-BE49-F238E27FC236}">
              <a16:creationId xmlns:a16="http://schemas.microsoft.com/office/drawing/2014/main" id="{403E1206-2EF5-4F6F-9C17-15AAC4AD321A}"/>
            </a:ext>
          </a:extLst>
        </xdr:cNvPr>
        <xdr:cNvSpPr txBox="1"/>
      </xdr:nvSpPr>
      <xdr:spPr>
        <a:xfrm>
          <a:off x="11900544" y="17625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9" name="正方形/長方形 758">
          <a:extLst>
            <a:ext uri="{FF2B5EF4-FFF2-40B4-BE49-F238E27FC236}">
              <a16:creationId xmlns:a16="http://schemas.microsoft.com/office/drawing/2014/main" id="{A44946DB-4D2C-48E7-964D-2D7A4EB1ACC7}"/>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60" name="正方形/長方形 759">
          <a:extLst>
            <a:ext uri="{FF2B5EF4-FFF2-40B4-BE49-F238E27FC236}">
              <a16:creationId xmlns:a16="http://schemas.microsoft.com/office/drawing/2014/main" id="{7A425A61-70ED-488C-810F-D43727CBCC6A}"/>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61" name="正方形/長方形 760">
          <a:extLst>
            <a:ext uri="{FF2B5EF4-FFF2-40B4-BE49-F238E27FC236}">
              <a16:creationId xmlns:a16="http://schemas.microsoft.com/office/drawing/2014/main" id="{D6E126CC-1A99-41E9-BBFE-55E970E09718}"/>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62" name="正方形/長方形 761">
          <a:extLst>
            <a:ext uri="{FF2B5EF4-FFF2-40B4-BE49-F238E27FC236}">
              <a16:creationId xmlns:a16="http://schemas.microsoft.com/office/drawing/2014/main" id="{BCCA6173-7229-4101-A5A6-635626A3BB07}"/>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63" name="正方形/長方形 762">
          <a:extLst>
            <a:ext uri="{FF2B5EF4-FFF2-40B4-BE49-F238E27FC236}">
              <a16:creationId xmlns:a16="http://schemas.microsoft.com/office/drawing/2014/main" id="{30037933-F2BE-49D3-9CEE-C3984A1C9CC7}"/>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64" name="正方形/長方形 763">
          <a:extLst>
            <a:ext uri="{FF2B5EF4-FFF2-40B4-BE49-F238E27FC236}">
              <a16:creationId xmlns:a16="http://schemas.microsoft.com/office/drawing/2014/main" id="{E89916D4-F42F-4E47-9BA3-B2DE1E9D37C6}"/>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65" name="正方形/長方形 764">
          <a:extLst>
            <a:ext uri="{FF2B5EF4-FFF2-40B4-BE49-F238E27FC236}">
              <a16:creationId xmlns:a16="http://schemas.microsoft.com/office/drawing/2014/main" id="{433B3478-797A-4BF5-9655-056667E27701}"/>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66" name="正方形/長方形 765">
          <a:extLst>
            <a:ext uri="{FF2B5EF4-FFF2-40B4-BE49-F238E27FC236}">
              <a16:creationId xmlns:a16="http://schemas.microsoft.com/office/drawing/2014/main" id="{ABCEA642-5F9F-4A26-8BC7-BF188D00AEDA}"/>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67" name="テキスト ボックス 766">
          <a:extLst>
            <a:ext uri="{FF2B5EF4-FFF2-40B4-BE49-F238E27FC236}">
              <a16:creationId xmlns:a16="http://schemas.microsoft.com/office/drawing/2014/main" id="{37C04F29-F579-4C63-A520-078B736D46C5}"/>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68" name="直線コネクタ 767">
          <a:extLst>
            <a:ext uri="{FF2B5EF4-FFF2-40B4-BE49-F238E27FC236}">
              <a16:creationId xmlns:a16="http://schemas.microsoft.com/office/drawing/2014/main" id="{A7E0113C-07A3-44F3-87BB-6A6085830D5E}"/>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69" name="直線コネクタ 768">
          <a:extLst>
            <a:ext uri="{FF2B5EF4-FFF2-40B4-BE49-F238E27FC236}">
              <a16:creationId xmlns:a16="http://schemas.microsoft.com/office/drawing/2014/main" id="{06C7BB91-AB12-4DA1-85C5-BECDE59B3FB8}"/>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70" name="テキスト ボックス 769">
          <a:extLst>
            <a:ext uri="{FF2B5EF4-FFF2-40B4-BE49-F238E27FC236}">
              <a16:creationId xmlns:a16="http://schemas.microsoft.com/office/drawing/2014/main" id="{99181085-E31F-43C5-AEF7-19E112F31D1C}"/>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71" name="直線コネクタ 770">
          <a:extLst>
            <a:ext uri="{FF2B5EF4-FFF2-40B4-BE49-F238E27FC236}">
              <a16:creationId xmlns:a16="http://schemas.microsoft.com/office/drawing/2014/main" id="{6D0ECD76-59E2-4A9A-989A-A9E12FFAF2B6}"/>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72" name="テキスト ボックス 771">
          <a:extLst>
            <a:ext uri="{FF2B5EF4-FFF2-40B4-BE49-F238E27FC236}">
              <a16:creationId xmlns:a16="http://schemas.microsoft.com/office/drawing/2014/main" id="{85683569-C4CA-415C-8BB2-004F0A89DD90}"/>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73" name="直線コネクタ 772">
          <a:extLst>
            <a:ext uri="{FF2B5EF4-FFF2-40B4-BE49-F238E27FC236}">
              <a16:creationId xmlns:a16="http://schemas.microsoft.com/office/drawing/2014/main" id="{84AD635B-72D7-4883-933B-FCAC1F43C467}"/>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74" name="テキスト ボックス 773">
          <a:extLst>
            <a:ext uri="{FF2B5EF4-FFF2-40B4-BE49-F238E27FC236}">
              <a16:creationId xmlns:a16="http://schemas.microsoft.com/office/drawing/2014/main" id="{407C4FD6-AEAF-4DC4-A726-4C9AF18F7884}"/>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75" name="直線コネクタ 774">
          <a:extLst>
            <a:ext uri="{FF2B5EF4-FFF2-40B4-BE49-F238E27FC236}">
              <a16:creationId xmlns:a16="http://schemas.microsoft.com/office/drawing/2014/main" id="{980FD0D1-ACC2-4E76-8899-0ADE6082855E}"/>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76" name="テキスト ボックス 775">
          <a:extLst>
            <a:ext uri="{FF2B5EF4-FFF2-40B4-BE49-F238E27FC236}">
              <a16:creationId xmlns:a16="http://schemas.microsoft.com/office/drawing/2014/main" id="{24BA92A5-74D2-4188-9EB8-47B8810735DC}"/>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77" name="直線コネクタ 776">
          <a:extLst>
            <a:ext uri="{FF2B5EF4-FFF2-40B4-BE49-F238E27FC236}">
              <a16:creationId xmlns:a16="http://schemas.microsoft.com/office/drawing/2014/main" id="{F2415BDB-368B-452A-B160-759D762C761D}"/>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78" name="テキスト ボックス 777">
          <a:extLst>
            <a:ext uri="{FF2B5EF4-FFF2-40B4-BE49-F238E27FC236}">
              <a16:creationId xmlns:a16="http://schemas.microsoft.com/office/drawing/2014/main" id="{E1E383ED-378D-4C03-B178-D0F9DA11F454}"/>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9" name="直線コネクタ 778">
          <a:extLst>
            <a:ext uri="{FF2B5EF4-FFF2-40B4-BE49-F238E27FC236}">
              <a16:creationId xmlns:a16="http://schemas.microsoft.com/office/drawing/2014/main" id="{B65F1044-E630-4595-B98B-C9C0013F628B}"/>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780" name="テキスト ボックス 779">
          <a:extLst>
            <a:ext uri="{FF2B5EF4-FFF2-40B4-BE49-F238E27FC236}">
              <a16:creationId xmlns:a16="http://schemas.microsoft.com/office/drawing/2014/main" id="{D6CC7A5B-60D3-4B78-8BD9-EBA47778AA2D}"/>
            </a:ext>
          </a:extLst>
        </xdr:cNvPr>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81" name="【公民館】&#10;一人当たり面積グラフ枠">
          <a:extLst>
            <a:ext uri="{FF2B5EF4-FFF2-40B4-BE49-F238E27FC236}">
              <a16:creationId xmlns:a16="http://schemas.microsoft.com/office/drawing/2014/main" id="{65F3B11C-DA30-4D83-AE22-E7229EFE3164}"/>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88582</xdr:rowOff>
    </xdr:from>
    <xdr:to>
      <xdr:col>116</xdr:col>
      <xdr:colOff>62864</xdr:colOff>
      <xdr:row>108</xdr:row>
      <xdr:rowOff>117348</xdr:rowOff>
    </xdr:to>
    <xdr:cxnSp macro="">
      <xdr:nvCxnSpPr>
        <xdr:cNvPr id="782" name="直線コネクタ 781">
          <a:extLst>
            <a:ext uri="{FF2B5EF4-FFF2-40B4-BE49-F238E27FC236}">
              <a16:creationId xmlns:a16="http://schemas.microsoft.com/office/drawing/2014/main" id="{B6A515A0-5DD6-4E54-93FA-6EF32156024E}"/>
            </a:ext>
          </a:extLst>
        </xdr:cNvPr>
        <xdr:cNvCxnSpPr/>
      </xdr:nvCxnSpPr>
      <xdr:spPr>
        <a:xfrm flipV="1">
          <a:off x="19509104" y="17020222"/>
          <a:ext cx="0" cy="1202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121175</xdr:rowOff>
    </xdr:from>
    <xdr:ext cx="469744" cy="259045"/>
    <xdr:sp macro="" textlink="">
      <xdr:nvSpPr>
        <xdr:cNvPr id="783" name="【公民館】&#10;一人当たり面積最小値テキスト">
          <a:extLst>
            <a:ext uri="{FF2B5EF4-FFF2-40B4-BE49-F238E27FC236}">
              <a16:creationId xmlns:a16="http://schemas.microsoft.com/office/drawing/2014/main" id="{3051992E-D8E7-4A08-9BEE-F9501383E74D}"/>
            </a:ext>
          </a:extLst>
        </xdr:cNvPr>
        <xdr:cNvSpPr txBox="1"/>
      </xdr:nvSpPr>
      <xdr:spPr>
        <a:xfrm>
          <a:off x="19547840" y="1822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117348</xdr:rowOff>
    </xdr:from>
    <xdr:to>
      <xdr:col>116</xdr:col>
      <xdr:colOff>152400</xdr:colOff>
      <xdr:row>108</xdr:row>
      <xdr:rowOff>117348</xdr:rowOff>
    </xdr:to>
    <xdr:cxnSp macro="">
      <xdr:nvCxnSpPr>
        <xdr:cNvPr id="784" name="直線コネクタ 783">
          <a:extLst>
            <a:ext uri="{FF2B5EF4-FFF2-40B4-BE49-F238E27FC236}">
              <a16:creationId xmlns:a16="http://schemas.microsoft.com/office/drawing/2014/main" id="{D633C653-6D35-4E7C-BCA4-878464177C2E}"/>
            </a:ext>
          </a:extLst>
        </xdr:cNvPr>
        <xdr:cNvCxnSpPr/>
      </xdr:nvCxnSpPr>
      <xdr:spPr>
        <a:xfrm>
          <a:off x="19443700" y="182224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35259</xdr:rowOff>
    </xdr:from>
    <xdr:ext cx="469744" cy="259045"/>
    <xdr:sp macro="" textlink="">
      <xdr:nvSpPr>
        <xdr:cNvPr id="785" name="【公民館】&#10;一人当たり面積最大値テキスト">
          <a:extLst>
            <a:ext uri="{FF2B5EF4-FFF2-40B4-BE49-F238E27FC236}">
              <a16:creationId xmlns:a16="http://schemas.microsoft.com/office/drawing/2014/main" id="{5B4294F4-4BAF-413A-80AB-E9239646C0EB}"/>
            </a:ext>
          </a:extLst>
        </xdr:cNvPr>
        <xdr:cNvSpPr txBox="1"/>
      </xdr:nvSpPr>
      <xdr:spPr>
        <a:xfrm>
          <a:off x="19547840" y="1679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88582</xdr:rowOff>
    </xdr:from>
    <xdr:to>
      <xdr:col>116</xdr:col>
      <xdr:colOff>152400</xdr:colOff>
      <xdr:row>101</xdr:row>
      <xdr:rowOff>88582</xdr:rowOff>
    </xdr:to>
    <xdr:cxnSp macro="">
      <xdr:nvCxnSpPr>
        <xdr:cNvPr id="786" name="直線コネクタ 785">
          <a:extLst>
            <a:ext uri="{FF2B5EF4-FFF2-40B4-BE49-F238E27FC236}">
              <a16:creationId xmlns:a16="http://schemas.microsoft.com/office/drawing/2014/main" id="{81973BDF-6F20-41FB-8803-004981BE4762}"/>
            </a:ext>
          </a:extLst>
        </xdr:cNvPr>
        <xdr:cNvCxnSpPr/>
      </xdr:nvCxnSpPr>
      <xdr:spPr>
        <a:xfrm>
          <a:off x="19443700" y="170202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110380</xdr:rowOff>
    </xdr:from>
    <xdr:ext cx="469744" cy="259045"/>
    <xdr:sp macro="" textlink="">
      <xdr:nvSpPr>
        <xdr:cNvPr id="787" name="【公民館】&#10;一人当たり面積平均値テキスト">
          <a:extLst>
            <a:ext uri="{FF2B5EF4-FFF2-40B4-BE49-F238E27FC236}">
              <a16:creationId xmlns:a16="http://schemas.microsoft.com/office/drawing/2014/main" id="{82BB21AD-ACEE-4F50-9A97-5A2BE6D93F3A}"/>
            </a:ext>
          </a:extLst>
        </xdr:cNvPr>
        <xdr:cNvSpPr txBox="1"/>
      </xdr:nvSpPr>
      <xdr:spPr>
        <a:xfrm>
          <a:off x="19547840" y="178802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87503</xdr:rowOff>
    </xdr:from>
    <xdr:to>
      <xdr:col>116</xdr:col>
      <xdr:colOff>114300</xdr:colOff>
      <xdr:row>108</xdr:row>
      <xdr:rowOff>17653</xdr:rowOff>
    </xdr:to>
    <xdr:sp macro="" textlink="">
      <xdr:nvSpPr>
        <xdr:cNvPr id="788" name="フローチャート: 判断 787">
          <a:extLst>
            <a:ext uri="{FF2B5EF4-FFF2-40B4-BE49-F238E27FC236}">
              <a16:creationId xmlns:a16="http://schemas.microsoft.com/office/drawing/2014/main" id="{CDD87187-22C3-4DF2-B04A-B8A3D509FA39}"/>
            </a:ext>
          </a:extLst>
        </xdr:cNvPr>
        <xdr:cNvSpPr/>
      </xdr:nvSpPr>
      <xdr:spPr>
        <a:xfrm>
          <a:off x="19458940" y="180249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95886</xdr:rowOff>
    </xdr:from>
    <xdr:to>
      <xdr:col>112</xdr:col>
      <xdr:colOff>38100</xdr:colOff>
      <xdr:row>108</xdr:row>
      <xdr:rowOff>26036</xdr:rowOff>
    </xdr:to>
    <xdr:sp macro="" textlink="">
      <xdr:nvSpPr>
        <xdr:cNvPr id="789" name="フローチャート: 判断 788">
          <a:extLst>
            <a:ext uri="{FF2B5EF4-FFF2-40B4-BE49-F238E27FC236}">
              <a16:creationId xmlns:a16="http://schemas.microsoft.com/office/drawing/2014/main" id="{5D116029-D907-4303-A2A9-0197410CCAD1}"/>
            </a:ext>
          </a:extLst>
        </xdr:cNvPr>
        <xdr:cNvSpPr/>
      </xdr:nvSpPr>
      <xdr:spPr>
        <a:xfrm>
          <a:off x="18735040" y="1803336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98361</xdr:rowOff>
    </xdr:from>
    <xdr:to>
      <xdr:col>107</xdr:col>
      <xdr:colOff>101600</xdr:colOff>
      <xdr:row>108</xdr:row>
      <xdr:rowOff>28511</xdr:rowOff>
    </xdr:to>
    <xdr:sp macro="" textlink="">
      <xdr:nvSpPr>
        <xdr:cNvPr id="790" name="フローチャート: 判断 789">
          <a:extLst>
            <a:ext uri="{FF2B5EF4-FFF2-40B4-BE49-F238E27FC236}">
              <a16:creationId xmlns:a16="http://schemas.microsoft.com/office/drawing/2014/main" id="{CB7732BF-B861-44A3-9EA9-F1B48ABC0628}"/>
            </a:ext>
          </a:extLst>
        </xdr:cNvPr>
        <xdr:cNvSpPr/>
      </xdr:nvSpPr>
      <xdr:spPr>
        <a:xfrm>
          <a:off x="17937480" y="180358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114936</xdr:rowOff>
    </xdr:from>
    <xdr:to>
      <xdr:col>102</xdr:col>
      <xdr:colOff>165100</xdr:colOff>
      <xdr:row>108</xdr:row>
      <xdr:rowOff>45086</xdr:rowOff>
    </xdr:to>
    <xdr:sp macro="" textlink="">
      <xdr:nvSpPr>
        <xdr:cNvPr id="791" name="フローチャート: 判断 790">
          <a:extLst>
            <a:ext uri="{FF2B5EF4-FFF2-40B4-BE49-F238E27FC236}">
              <a16:creationId xmlns:a16="http://schemas.microsoft.com/office/drawing/2014/main" id="{3D8577AC-101A-4626-B880-2E3F359D2FE2}"/>
            </a:ext>
          </a:extLst>
        </xdr:cNvPr>
        <xdr:cNvSpPr/>
      </xdr:nvSpPr>
      <xdr:spPr>
        <a:xfrm>
          <a:off x="17162780" y="180524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150177</xdr:rowOff>
    </xdr:from>
    <xdr:to>
      <xdr:col>98</xdr:col>
      <xdr:colOff>38100</xdr:colOff>
      <xdr:row>108</xdr:row>
      <xdr:rowOff>80327</xdr:rowOff>
    </xdr:to>
    <xdr:sp macro="" textlink="">
      <xdr:nvSpPr>
        <xdr:cNvPr id="792" name="フローチャート: 判断 791">
          <a:extLst>
            <a:ext uri="{FF2B5EF4-FFF2-40B4-BE49-F238E27FC236}">
              <a16:creationId xmlns:a16="http://schemas.microsoft.com/office/drawing/2014/main" id="{52F3A303-096C-48CC-9AA4-375DC4CC3B97}"/>
            </a:ext>
          </a:extLst>
        </xdr:cNvPr>
        <xdr:cNvSpPr/>
      </xdr:nvSpPr>
      <xdr:spPr>
        <a:xfrm>
          <a:off x="16388080" y="1808765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93" name="テキスト ボックス 792">
          <a:extLst>
            <a:ext uri="{FF2B5EF4-FFF2-40B4-BE49-F238E27FC236}">
              <a16:creationId xmlns:a16="http://schemas.microsoft.com/office/drawing/2014/main" id="{9A873CC3-7E79-41E1-A4DF-81A351CC610B}"/>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94" name="テキスト ボックス 793">
          <a:extLst>
            <a:ext uri="{FF2B5EF4-FFF2-40B4-BE49-F238E27FC236}">
              <a16:creationId xmlns:a16="http://schemas.microsoft.com/office/drawing/2014/main" id="{255422F8-3CE1-4176-BB54-EA7B5D8F45DF}"/>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95" name="テキスト ボックス 794">
          <a:extLst>
            <a:ext uri="{FF2B5EF4-FFF2-40B4-BE49-F238E27FC236}">
              <a16:creationId xmlns:a16="http://schemas.microsoft.com/office/drawing/2014/main" id="{5D2039B0-57AD-4356-97EA-385F8669FC7B}"/>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96" name="テキスト ボックス 795">
          <a:extLst>
            <a:ext uri="{FF2B5EF4-FFF2-40B4-BE49-F238E27FC236}">
              <a16:creationId xmlns:a16="http://schemas.microsoft.com/office/drawing/2014/main" id="{891DBF63-1301-4497-9C1F-55A2A94B758C}"/>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97" name="テキスト ボックス 796">
          <a:extLst>
            <a:ext uri="{FF2B5EF4-FFF2-40B4-BE49-F238E27FC236}">
              <a16:creationId xmlns:a16="http://schemas.microsoft.com/office/drawing/2014/main" id="{C99313D6-58F7-4A94-8854-93A0FD75FD85}"/>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22733</xdr:rowOff>
    </xdr:from>
    <xdr:to>
      <xdr:col>116</xdr:col>
      <xdr:colOff>114300</xdr:colOff>
      <xdr:row>108</xdr:row>
      <xdr:rowOff>124333</xdr:rowOff>
    </xdr:to>
    <xdr:sp macro="" textlink="">
      <xdr:nvSpPr>
        <xdr:cNvPr id="798" name="楕円 797">
          <a:extLst>
            <a:ext uri="{FF2B5EF4-FFF2-40B4-BE49-F238E27FC236}">
              <a16:creationId xmlns:a16="http://schemas.microsoft.com/office/drawing/2014/main" id="{2BB890F6-7FAB-4E4E-8288-11CB31EBD7A5}"/>
            </a:ext>
          </a:extLst>
        </xdr:cNvPr>
        <xdr:cNvSpPr/>
      </xdr:nvSpPr>
      <xdr:spPr>
        <a:xfrm>
          <a:off x="19458940" y="1812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109110</xdr:rowOff>
    </xdr:from>
    <xdr:ext cx="469744" cy="259045"/>
    <xdr:sp macro="" textlink="">
      <xdr:nvSpPr>
        <xdr:cNvPr id="799" name="【公民館】&#10;一人当たり面積該当値テキスト">
          <a:extLst>
            <a:ext uri="{FF2B5EF4-FFF2-40B4-BE49-F238E27FC236}">
              <a16:creationId xmlns:a16="http://schemas.microsoft.com/office/drawing/2014/main" id="{E244252B-487A-419E-8E76-EB7C8CF03FC7}"/>
            </a:ext>
          </a:extLst>
        </xdr:cNvPr>
        <xdr:cNvSpPr txBox="1"/>
      </xdr:nvSpPr>
      <xdr:spPr>
        <a:xfrm>
          <a:off x="19547840" y="18046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25781</xdr:rowOff>
    </xdr:from>
    <xdr:to>
      <xdr:col>112</xdr:col>
      <xdr:colOff>38100</xdr:colOff>
      <xdr:row>108</xdr:row>
      <xdr:rowOff>127381</xdr:rowOff>
    </xdr:to>
    <xdr:sp macro="" textlink="">
      <xdr:nvSpPr>
        <xdr:cNvPr id="800" name="楕円 799">
          <a:extLst>
            <a:ext uri="{FF2B5EF4-FFF2-40B4-BE49-F238E27FC236}">
              <a16:creationId xmlns:a16="http://schemas.microsoft.com/office/drawing/2014/main" id="{25D5E060-8D58-4338-B4F1-6FDF3D4D7B78}"/>
            </a:ext>
          </a:extLst>
        </xdr:cNvPr>
        <xdr:cNvSpPr/>
      </xdr:nvSpPr>
      <xdr:spPr>
        <a:xfrm>
          <a:off x="18735040" y="1813090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73533</xdr:rowOff>
    </xdr:from>
    <xdr:to>
      <xdr:col>116</xdr:col>
      <xdr:colOff>63500</xdr:colOff>
      <xdr:row>108</xdr:row>
      <xdr:rowOff>76581</xdr:rowOff>
    </xdr:to>
    <xdr:cxnSp macro="">
      <xdr:nvCxnSpPr>
        <xdr:cNvPr id="801" name="直線コネクタ 800">
          <a:extLst>
            <a:ext uri="{FF2B5EF4-FFF2-40B4-BE49-F238E27FC236}">
              <a16:creationId xmlns:a16="http://schemas.microsoft.com/office/drawing/2014/main" id="{2B30933A-7D82-4389-BE5B-E767F4D049CF}"/>
            </a:ext>
          </a:extLst>
        </xdr:cNvPr>
        <xdr:cNvCxnSpPr/>
      </xdr:nvCxnSpPr>
      <xdr:spPr>
        <a:xfrm flipV="1">
          <a:off x="18778220" y="18178653"/>
          <a:ext cx="73152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27305</xdr:rowOff>
    </xdr:from>
    <xdr:to>
      <xdr:col>107</xdr:col>
      <xdr:colOff>101600</xdr:colOff>
      <xdr:row>108</xdr:row>
      <xdr:rowOff>128905</xdr:rowOff>
    </xdr:to>
    <xdr:sp macro="" textlink="">
      <xdr:nvSpPr>
        <xdr:cNvPr id="802" name="楕円 801">
          <a:extLst>
            <a:ext uri="{FF2B5EF4-FFF2-40B4-BE49-F238E27FC236}">
              <a16:creationId xmlns:a16="http://schemas.microsoft.com/office/drawing/2014/main" id="{84DA8574-B9F9-4128-998D-BB5F7C7344F7}"/>
            </a:ext>
          </a:extLst>
        </xdr:cNvPr>
        <xdr:cNvSpPr/>
      </xdr:nvSpPr>
      <xdr:spPr>
        <a:xfrm>
          <a:off x="17937480" y="1813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76581</xdr:rowOff>
    </xdr:from>
    <xdr:to>
      <xdr:col>111</xdr:col>
      <xdr:colOff>177800</xdr:colOff>
      <xdr:row>108</xdr:row>
      <xdr:rowOff>78105</xdr:rowOff>
    </xdr:to>
    <xdr:cxnSp macro="">
      <xdr:nvCxnSpPr>
        <xdr:cNvPr id="803" name="直線コネクタ 802">
          <a:extLst>
            <a:ext uri="{FF2B5EF4-FFF2-40B4-BE49-F238E27FC236}">
              <a16:creationId xmlns:a16="http://schemas.microsoft.com/office/drawing/2014/main" id="{BEECACC3-8177-4776-9E30-561219A54A73}"/>
            </a:ext>
          </a:extLst>
        </xdr:cNvPr>
        <xdr:cNvCxnSpPr/>
      </xdr:nvCxnSpPr>
      <xdr:spPr>
        <a:xfrm flipV="1">
          <a:off x="17988280" y="18181701"/>
          <a:ext cx="78994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28639</xdr:rowOff>
    </xdr:from>
    <xdr:to>
      <xdr:col>102</xdr:col>
      <xdr:colOff>165100</xdr:colOff>
      <xdr:row>108</xdr:row>
      <xdr:rowOff>130239</xdr:rowOff>
    </xdr:to>
    <xdr:sp macro="" textlink="">
      <xdr:nvSpPr>
        <xdr:cNvPr id="804" name="楕円 803">
          <a:extLst>
            <a:ext uri="{FF2B5EF4-FFF2-40B4-BE49-F238E27FC236}">
              <a16:creationId xmlns:a16="http://schemas.microsoft.com/office/drawing/2014/main" id="{B196F5A7-F913-48B1-AA4B-BC7AC17E4397}"/>
            </a:ext>
          </a:extLst>
        </xdr:cNvPr>
        <xdr:cNvSpPr/>
      </xdr:nvSpPr>
      <xdr:spPr>
        <a:xfrm>
          <a:off x="17162780" y="18133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78105</xdr:rowOff>
    </xdr:from>
    <xdr:to>
      <xdr:col>107</xdr:col>
      <xdr:colOff>50800</xdr:colOff>
      <xdr:row>108</xdr:row>
      <xdr:rowOff>79439</xdr:rowOff>
    </xdr:to>
    <xdr:cxnSp macro="">
      <xdr:nvCxnSpPr>
        <xdr:cNvPr id="805" name="直線コネクタ 804">
          <a:extLst>
            <a:ext uri="{FF2B5EF4-FFF2-40B4-BE49-F238E27FC236}">
              <a16:creationId xmlns:a16="http://schemas.microsoft.com/office/drawing/2014/main" id="{34B585C3-D77B-4A8F-A596-D16B566C1A56}"/>
            </a:ext>
          </a:extLst>
        </xdr:cNvPr>
        <xdr:cNvCxnSpPr/>
      </xdr:nvCxnSpPr>
      <xdr:spPr>
        <a:xfrm flipV="1">
          <a:off x="17213580" y="18183225"/>
          <a:ext cx="774700" cy="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42563</xdr:rowOff>
    </xdr:from>
    <xdr:ext cx="469744" cy="259045"/>
    <xdr:sp macro="" textlink="">
      <xdr:nvSpPr>
        <xdr:cNvPr id="806" name="n_1aveValue【公民館】&#10;一人当たり面積">
          <a:extLst>
            <a:ext uri="{FF2B5EF4-FFF2-40B4-BE49-F238E27FC236}">
              <a16:creationId xmlns:a16="http://schemas.microsoft.com/office/drawing/2014/main" id="{97C34213-8A06-4004-841D-89FC5F644CD3}"/>
            </a:ext>
          </a:extLst>
        </xdr:cNvPr>
        <xdr:cNvSpPr txBox="1"/>
      </xdr:nvSpPr>
      <xdr:spPr>
        <a:xfrm>
          <a:off x="18561127" y="17812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45038</xdr:rowOff>
    </xdr:from>
    <xdr:ext cx="469744" cy="259045"/>
    <xdr:sp macro="" textlink="">
      <xdr:nvSpPr>
        <xdr:cNvPr id="807" name="n_2aveValue【公民館】&#10;一人当たり面積">
          <a:extLst>
            <a:ext uri="{FF2B5EF4-FFF2-40B4-BE49-F238E27FC236}">
              <a16:creationId xmlns:a16="http://schemas.microsoft.com/office/drawing/2014/main" id="{C110FB67-BBF7-4274-A069-3A78F97EA020}"/>
            </a:ext>
          </a:extLst>
        </xdr:cNvPr>
        <xdr:cNvSpPr txBox="1"/>
      </xdr:nvSpPr>
      <xdr:spPr>
        <a:xfrm>
          <a:off x="17776267" y="17814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61613</xdr:rowOff>
    </xdr:from>
    <xdr:ext cx="469744" cy="259045"/>
    <xdr:sp macro="" textlink="">
      <xdr:nvSpPr>
        <xdr:cNvPr id="808" name="n_3aveValue【公民館】&#10;一人当たり面積">
          <a:extLst>
            <a:ext uri="{FF2B5EF4-FFF2-40B4-BE49-F238E27FC236}">
              <a16:creationId xmlns:a16="http://schemas.microsoft.com/office/drawing/2014/main" id="{C5201638-B5DD-470A-915D-99931B342F2E}"/>
            </a:ext>
          </a:extLst>
        </xdr:cNvPr>
        <xdr:cNvSpPr txBox="1"/>
      </xdr:nvSpPr>
      <xdr:spPr>
        <a:xfrm>
          <a:off x="17001567" y="17831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96854</xdr:rowOff>
    </xdr:from>
    <xdr:ext cx="469744" cy="259045"/>
    <xdr:sp macro="" textlink="">
      <xdr:nvSpPr>
        <xdr:cNvPr id="809" name="n_4aveValue【公民館】&#10;一人当たり面積">
          <a:extLst>
            <a:ext uri="{FF2B5EF4-FFF2-40B4-BE49-F238E27FC236}">
              <a16:creationId xmlns:a16="http://schemas.microsoft.com/office/drawing/2014/main" id="{DA1B609D-D76B-4E2B-A492-855FFEA578BA}"/>
            </a:ext>
          </a:extLst>
        </xdr:cNvPr>
        <xdr:cNvSpPr txBox="1"/>
      </xdr:nvSpPr>
      <xdr:spPr>
        <a:xfrm>
          <a:off x="16226867" y="17866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118508</xdr:rowOff>
    </xdr:from>
    <xdr:ext cx="469744" cy="259045"/>
    <xdr:sp macro="" textlink="">
      <xdr:nvSpPr>
        <xdr:cNvPr id="810" name="n_1mainValue【公民館】&#10;一人当たり面積">
          <a:extLst>
            <a:ext uri="{FF2B5EF4-FFF2-40B4-BE49-F238E27FC236}">
              <a16:creationId xmlns:a16="http://schemas.microsoft.com/office/drawing/2014/main" id="{D11DAE87-5413-49D2-B22F-CB6311E1A422}"/>
            </a:ext>
          </a:extLst>
        </xdr:cNvPr>
        <xdr:cNvSpPr txBox="1"/>
      </xdr:nvSpPr>
      <xdr:spPr>
        <a:xfrm>
          <a:off x="18561127" y="18223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120032</xdr:rowOff>
    </xdr:from>
    <xdr:ext cx="469744" cy="259045"/>
    <xdr:sp macro="" textlink="">
      <xdr:nvSpPr>
        <xdr:cNvPr id="811" name="n_2mainValue【公民館】&#10;一人当たり面積">
          <a:extLst>
            <a:ext uri="{FF2B5EF4-FFF2-40B4-BE49-F238E27FC236}">
              <a16:creationId xmlns:a16="http://schemas.microsoft.com/office/drawing/2014/main" id="{0EE7A6B3-7192-4486-9686-40C72FA9CFD4}"/>
            </a:ext>
          </a:extLst>
        </xdr:cNvPr>
        <xdr:cNvSpPr txBox="1"/>
      </xdr:nvSpPr>
      <xdr:spPr>
        <a:xfrm>
          <a:off x="17776267" y="18225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121366</xdr:rowOff>
    </xdr:from>
    <xdr:ext cx="469744" cy="259045"/>
    <xdr:sp macro="" textlink="">
      <xdr:nvSpPr>
        <xdr:cNvPr id="812" name="n_3mainValue【公民館】&#10;一人当たり面積">
          <a:extLst>
            <a:ext uri="{FF2B5EF4-FFF2-40B4-BE49-F238E27FC236}">
              <a16:creationId xmlns:a16="http://schemas.microsoft.com/office/drawing/2014/main" id="{FDD29D31-3F36-4DA3-8F91-9B09F40DABB0}"/>
            </a:ext>
          </a:extLst>
        </xdr:cNvPr>
        <xdr:cNvSpPr txBox="1"/>
      </xdr:nvSpPr>
      <xdr:spPr>
        <a:xfrm>
          <a:off x="17001567" y="18226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3" name="正方形/長方形 812">
          <a:extLst>
            <a:ext uri="{FF2B5EF4-FFF2-40B4-BE49-F238E27FC236}">
              <a16:creationId xmlns:a16="http://schemas.microsoft.com/office/drawing/2014/main" id="{7D1A3A5E-183D-4036-86C7-55D86F949F3E}"/>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4" name="正方形/長方形 813">
          <a:extLst>
            <a:ext uri="{FF2B5EF4-FFF2-40B4-BE49-F238E27FC236}">
              <a16:creationId xmlns:a16="http://schemas.microsoft.com/office/drawing/2014/main" id="{32F0F097-0DD1-4958-96C7-F5022D70C8BE}"/>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5" name="テキスト ボックス 814">
          <a:extLst>
            <a:ext uri="{FF2B5EF4-FFF2-40B4-BE49-F238E27FC236}">
              <a16:creationId xmlns:a16="http://schemas.microsoft.com/office/drawing/2014/main" id="{B6FC0483-6270-4C23-A4BC-9E4274BD14EE}"/>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償却率については橋りょう・トンネル以外で全国平均に対し高くなる傾向となっている。また、一人当たりの面積についても住民基本台帳登録者数が少ないことと関連し、施設数に対して高くなる傾向となっている。今後は老朽化の対応や建替え・除却・統廃合等を適切に進めていくことが求められ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FA5AF15-9683-4E29-BA22-F7AECDB6EE72}"/>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43A933A-079B-436E-87FE-71BC7CB5CB8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7D7432A-6D1A-4763-ADAB-73755BC33832}"/>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4ECB86E-73BD-4589-A926-5E9654803E83}"/>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和歌山県古座川町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2CE2AA8-0E32-4DAF-98F3-9BA1E18EB6DE}"/>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2D96AD9-CB6E-4C39-A815-7674744FDD12}"/>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0D283E6-746C-424E-8492-2E5F3D48514C}"/>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157E38A-5261-4876-8D47-46370EF203A9}"/>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022DC83-655B-4644-99B1-5C132E4F7927}"/>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3FDAFA2-45A0-4BF6-812F-7A816E5F27E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2,642
2,628
294.23
3,670,923
3,213,291
392,858
1,949,314
2,855,295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BCBA9A4-4000-4B57-BB1C-1300D65296B1}"/>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D4BE3CE-4FCD-4DDC-9770-18DE2B1272CD}"/>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1CBE219-E81E-4C47-BA05-3B85BB959582}"/>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90A61AD-3DB2-482F-856D-F437372D6CB8}"/>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864F444-D2C0-4035-BDCC-D93C704849C4}"/>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614D3315-2194-4E30-93CE-955DD05D7528}"/>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AE70018-6D5B-45B2-A687-A8C9606E07AA}"/>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172D748-33D8-48C1-B37C-BDBBA5E60314}"/>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D6C23C4-080B-4D4B-B402-1F62A9932F1A}"/>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D840464-AED7-4559-B642-19A3CEF427E1}"/>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6CC7E75-06A1-4028-BCD7-256D325DAF85}"/>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D86E085-029E-49A0-B81C-73C4064C4424}"/>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A727744-B66D-4CCF-94E6-4F9CE4AE1F73}"/>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F67DD90-4B70-4DCB-9E03-9EEB759C52D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1F095E3-A5A1-43ED-BF85-6563292DE86A}"/>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FFFA5E5-B2FD-4BD4-911B-22C54093271A}"/>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1662BDE-D666-43CF-B650-0CA50115D6FF}"/>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4271361-E247-448B-92A3-B46D6E93F94D}"/>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327BCE1-92C9-4D1F-828F-2E9739FDE7EB}"/>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80C9F92F-A02F-45ED-BB93-B19BF613311E}"/>
            </a:ext>
          </a:extLst>
        </xdr:cNvPr>
        <xdr:cNvSpPr txBox="1"/>
      </xdr:nvSpPr>
      <xdr:spPr>
        <a:xfrm>
          <a:off x="629920" y="33528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28EEE13-0FE0-49B8-B1D3-D329528742CE}"/>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44A3C20C-D8F2-433B-A077-5DE8F302B864}"/>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600433E-8735-4E80-B52B-0FB38AFACCDC}"/>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E361F20-DFF9-4464-A84B-9F4DA855BF08}"/>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1E5B46F-33D9-4BD3-8F9E-EB99917F66F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A963CBD-5E6F-44AA-9D1A-74517FBF525D}"/>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C177B9C7-9A05-4CD5-B4A7-1C3FF27D0BB2}"/>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BF8596C-1EE1-44C4-92D9-79CE0389F696}"/>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FA16548-B2DD-4F7B-AF71-B157BF720560}"/>
            </a:ext>
          </a:extLst>
        </xdr:cNvPr>
        <xdr:cNvSpPr/>
      </xdr:nvSpPr>
      <xdr:spPr>
        <a:xfrm>
          <a:off x="67056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FD268C36-BACC-47BA-A311-BD944995CAF6}"/>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8348B302-BADC-480B-B51E-FE7BF58EA41F}"/>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09F212AD-0EE8-47C7-9C0B-EB6C98C4FB84}"/>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3EDAAD63-8332-4437-B60E-6CA8133F438D}"/>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AE6B99B5-3A66-4AD2-9939-67BD3B8EB66A}"/>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220B1D27-EB84-4CFE-A854-5CDF57B2B565}"/>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CD71E8A7-8111-4B64-99D5-EC07BE50CBF2}"/>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53072B55-E3E1-4076-A62E-89CBFE10D189}"/>
            </a:ext>
          </a:extLst>
        </xdr:cNvPr>
        <xdr:cNvSpPr/>
      </xdr:nvSpPr>
      <xdr:spPr>
        <a:xfrm>
          <a:off x="582676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6758C182-5B9A-47A0-BC33-54BF6C9A27AA}"/>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7137E409-A30D-4240-A03F-CB47037D7B59}"/>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B61E343E-81FD-407F-B1C3-9028FC01850A}"/>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C901F208-F92B-4FC9-92C8-7205473983F1}"/>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8D6934C2-A26E-4718-A4D5-275666F1BD2F}"/>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E308FC25-A03F-4091-8C73-771F215105FC}"/>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40248DC9-CB43-4862-8455-4EDEA8A91245}"/>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774A52A6-4B5C-451A-BECA-05A6573DC211}"/>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7F30B721-7E18-4520-A1E2-67B747C31D3F}"/>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394B6557-DFF2-4717-9E62-BD298DFFDD06}"/>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3E55608D-7767-43D3-B6D2-792F7E5A5BA1}"/>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a:extLst>
            <a:ext uri="{FF2B5EF4-FFF2-40B4-BE49-F238E27FC236}">
              <a16:creationId xmlns:a16="http://schemas.microsoft.com/office/drawing/2014/main" id="{27C80CB0-CFF5-477C-B669-6CE0BA6750A2}"/>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a:extLst>
            <a:ext uri="{FF2B5EF4-FFF2-40B4-BE49-F238E27FC236}">
              <a16:creationId xmlns:a16="http://schemas.microsoft.com/office/drawing/2014/main" id="{8C91DDAB-9C10-424B-9531-24B55A7BB848}"/>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a:extLst>
            <a:ext uri="{FF2B5EF4-FFF2-40B4-BE49-F238E27FC236}">
              <a16:creationId xmlns:a16="http://schemas.microsoft.com/office/drawing/2014/main" id="{3919890B-4687-4DC0-BB3B-AA3620B37BAE}"/>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a:extLst>
            <a:ext uri="{FF2B5EF4-FFF2-40B4-BE49-F238E27FC236}">
              <a16:creationId xmlns:a16="http://schemas.microsoft.com/office/drawing/2014/main" id="{95EC733D-5EC7-4AFC-B23D-1525139423CB}"/>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a:extLst>
            <a:ext uri="{FF2B5EF4-FFF2-40B4-BE49-F238E27FC236}">
              <a16:creationId xmlns:a16="http://schemas.microsoft.com/office/drawing/2014/main" id="{F78E922F-CEC2-4612-8578-61A730CC2CC2}"/>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a:extLst>
            <a:ext uri="{FF2B5EF4-FFF2-40B4-BE49-F238E27FC236}">
              <a16:creationId xmlns:a16="http://schemas.microsoft.com/office/drawing/2014/main" id="{8DA01596-3E94-4955-8775-1D55D609B527}"/>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a:extLst>
            <a:ext uri="{FF2B5EF4-FFF2-40B4-BE49-F238E27FC236}">
              <a16:creationId xmlns:a16="http://schemas.microsoft.com/office/drawing/2014/main" id="{7E370B15-7175-4D6E-A787-0AA3482071B8}"/>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a:extLst>
            <a:ext uri="{FF2B5EF4-FFF2-40B4-BE49-F238E27FC236}">
              <a16:creationId xmlns:a16="http://schemas.microsoft.com/office/drawing/2014/main" id="{905F425D-289F-4536-B0B0-F210E5850A0C}"/>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a:extLst>
            <a:ext uri="{FF2B5EF4-FFF2-40B4-BE49-F238E27FC236}">
              <a16:creationId xmlns:a16="http://schemas.microsoft.com/office/drawing/2014/main" id="{B49138F4-AB77-48C1-823A-C1CE245B2490}"/>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a:extLst>
            <a:ext uri="{FF2B5EF4-FFF2-40B4-BE49-F238E27FC236}">
              <a16:creationId xmlns:a16="http://schemas.microsoft.com/office/drawing/2014/main" id="{E8706A08-E4F7-4EE0-9106-B521212384C7}"/>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a:extLst>
            <a:ext uri="{FF2B5EF4-FFF2-40B4-BE49-F238E27FC236}">
              <a16:creationId xmlns:a16="http://schemas.microsoft.com/office/drawing/2014/main" id="{CB509342-9E5C-4972-8328-03C077774257}"/>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a:extLst>
            <a:ext uri="{FF2B5EF4-FFF2-40B4-BE49-F238E27FC236}">
              <a16:creationId xmlns:a16="http://schemas.microsoft.com/office/drawing/2014/main" id="{BA5D38FD-9D95-4D62-9243-376EC8D355D2}"/>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a:extLst>
            <a:ext uri="{FF2B5EF4-FFF2-40B4-BE49-F238E27FC236}">
              <a16:creationId xmlns:a16="http://schemas.microsoft.com/office/drawing/2014/main" id="{2F0E00C2-252A-4DAB-B0AE-2F6EC6F5A603}"/>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167640</xdr:rowOff>
    </xdr:from>
    <xdr:to>
      <xdr:col>24</xdr:col>
      <xdr:colOff>62865</xdr:colOff>
      <xdr:row>64</xdr:row>
      <xdr:rowOff>76200</xdr:rowOff>
    </xdr:to>
    <xdr:cxnSp macro="">
      <xdr:nvCxnSpPr>
        <xdr:cNvPr id="73" name="直線コネクタ 72">
          <a:extLst>
            <a:ext uri="{FF2B5EF4-FFF2-40B4-BE49-F238E27FC236}">
              <a16:creationId xmlns:a16="http://schemas.microsoft.com/office/drawing/2014/main" id="{0B64C2E9-070C-4071-AC2C-275C72F7C183}"/>
            </a:ext>
          </a:extLst>
        </xdr:cNvPr>
        <xdr:cNvCxnSpPr/>
      </xdr:nvCxnSpPr>
      <xdr:spPr>
        <a:xfrm flipV="1">
          <a:off x="4086225" y="93878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74" name="【体育館・プール】&#10;有形固定資産減価償却率最小値テキスト">
          <a:extLst>
            <a:ext uri="{FF2B5EF4-FFF2-40B4-BE49-F238E27FC236}">
              <a16:creationId xmlns:a16="http://schemas.microsoft.com/office/drawing/2014/main" id="{A337B847-5196-4651-A66C-74BFE84C5695}"/>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75" name="直線コネクタ 74">
          <a:extLst>
            <a:ext uri="{FF2B5EF4-FFF2-40B4-BE49-F238E27FC236}">
              <a16:creationId xmlns:a16="http://schemas.microsoft.com/office/drawing/2014/main" id="{0A0DCF8A-8916-464B-AC09-209986383B4F}"/>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114317</xdr:rowOff>
    </xdr:from>
    <xdr:ext cx="405111" cy="259045"/>
    <xdr:sp macro="" textlink="">
      <xdr:nvSpPr>
        <xdr:cNvPr id="76" name="【体育館・プール】&#10;有形固定資産減価償却率最大値テキスト">
          <a:extLst>
            <a:ext uri="{FF2B5EF4-FFF2-40B4-BE49-F238E27FC236}">
              <a16:creationId xmlns:a16="http://schemas.microsoft.com/office/drawing/2014/main" id="{F65E6ABE-EE9F-4D28-A8D6-1E1FD907220C}"/>
            </a:ext>
          </a:extLst>
        </xdr:cNvPr>
        <xdr:cNvSpPr txBox="1"/>
      </xdr:nvSpPr>
      <xdr:spPr>
        <a:xfrm>
          <a:off x="4124960" y="9166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167640</xdr:rowOff>
    </xdr:from>
    <xdr:to>
      <xdr:col>24</xdr:col>
      <xdr:colOff>152400</xdr:colOff>
      <xdr:row>55</xdr:row>
      <xdr:rowOff>167640</xdr:rowOff>
    </xdr:to>
    <xdr:cxnSp macro="">
      <xdr:nvCxnSpPr>
        <xdr:cNvPr id="77" name="直線コネクタ 76">
          <a:extLst>
            <a:ext uri="{FF2B5EF4-FFF2-40B4-BE49-F238E27FC236}">
              <a16:creationId xmlns:a16="http://schemas.microsoft.com/office/drawing/2014/main" id="{C8962756-F08E-4346-90D5-D4D87E6E1296}"/>
            </a:ext>
          </a:extLst>
        </xdr:cNvPr>
        <xdr:cNvCxnSpPr/>
      </xdr:nvCxnSpPr>
      <xdr:spPr>
        <a:xfrm>
          <a:off x="4020820" y="9387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164482</xdr:rowOff>
    </xdr:from>
    <xdr:ext cx="405111" cy="259045"/>
    <xdr:sp macro="" textlink="">
      <xdr:nvSpPr>
        <xdr:cNvPr id="78" name="【体育館・プール】&#10;有形固定資産減価償却率平均値テキスト">
          <a:extLst>
            <a:ext uri="{FF2B5EF4-FFF2-40B4-BE49-F238E27FC236}">
              <a16:creationId xmlns:a16="http://schemas.microsoft.com/office/drawing/2014/main" id="{54568332-798B-4483-B56C-7C76168058B6}"/>
            </a:ext>
          </a:extLst>
        </xdr:cNvPr>
        <xdr:cNvSpPr txBox="1"/>
      </xdr:nvSpPr>
      <xdr:spPr>
        <a:xfrm>
          <a:off x="4124960" y="98876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141605</xdr:rowOff>
    </xdr:from>
    <xdr:to>
      <xdr:col>24</xdr:col>
      <xdr:colOff>114300</xdr:colOff>
      <xdr:row>60</xdr:row>
      <xdr:rowOff>71755</xdr:rowOff>
    </xdr:to>
    <xdr:sp macro="" textlink="">
      <xdr:nvSpPr>
        <xdr:cNvPr id="79" name="フローチャート: 判断 78">
          <a:extLst>
            <a:ext uri="{FF2B5EF4-FFF2-40B4-BE49-F238E27FC236}">
              <a16:creationId xmlns:a16="http://schemas.microsoft.com/office/drawing/2014/main" id="{3E619122-360C-4418-9272-45033FEA4286}"/>
            </a:ext>
          </a:extLst>
        </xdr:cNvPr>
        <xdr:cNvSpPr/>
      </xdr:nvSpPr>
      <xdr:spPr>
        <a:xfrm>
          <a:off x="4036060" y="10032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29210</xdr:rowOff>
    </xdr:from>
    <xdr:to>
      <xdr:col>20</xdr:col>
      <xdr:colOff>38100</xdr:colOff>
      <xdr:row>60</xdr:row>
      <xdr:rowOff>130810</xdr:rowOff>
    </xdr:to>
    <xdr:sp macro="" textlink="">
      <xdr:nvSpPr>
        <xdr:cNvPr id="80" name="フローチャート: 判断 79">
          <a:extLst>
            <a:ext uri="{FF2B5EF4-FFF2-40B4-BE49-F238E27FC236}">
              <a16:creationId xmlns:a16="http://schemas.microsoft.com/office/drawing/2014/main" id="{B34C8CF6-C57F-41CD-AB60-597C64520765}"/>
            </a:ext>
          </a:extLst>
        </xdr:cNvPr>
        <xdr:cNvSpPr/>
      </xdr:nvSpPr>
      <xdr:spPr>
        <a:xfrm>
          <a:off x="3312160" y="100876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73025</xdr:rowOff>
    </xdr:from>
    <xdr:to>
      <xdr:col>15</xdr:col>
      <xdr:colOff>101600</xdr:colOff>
      <xdr:row>61</xdr:row>
      <xdr:rowOff>3175</xdr:rowOff>
    </xdr:to>
    <xdr:sp macro="" textlink="">
      <xdr:nvSpPr>
        <xdr:cNvPr id="81" name="フローチャート: 判断 80">
          <a:extLst>
            <a:ext uri="{FF2B5EF4-FFF2-40B4-BE49-F238E27FC236}">
              <a16:creationId xmlns:a16="http://schemas.microsoft.com/office/drawing/2014/main" id="{0EF333C0-9CBA-4DD9-92AE-69B2A22EDCB8}"/>
            </a:ext>
          </a:extLst>
        </xdr:cNvPr>
        <xdr:cNvSpPr/>
      </xdr:nvSpPr>
      <xdr:spPr>
        <a:xfrm>
          <a:off x="2514600" y="101314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153035</xdr:rowOff>
    </xdr:from>
    <xdr:to>
      <xdr:col>10</xdr:col>
      <xdr:colOff>165100</xdr:colOff>
      <xdr:row>60</xdr:row>
      <xdr:rowOff>83185</xdr:rowOff>
    </xdr:to>
    <xdr:sp macro="" textlink="">
      <xdr:nvSpPr>
        <xdr:cNvPr id="82" name="フローチャート: 判断 81">
          <a:extLst>
            <a:ext uri="{FF2B5EF4-FFF2-40B4-BE49-F238E27FC236}">
              <a16:creationId xmlns:a16="http://schemas.microsoft.com/office/drawing/2014/main" id="{94E6B3A1-8CF0-4EFD-AA04-819AF5A33D3A}"/>
            </a:ext>
          </a:extLst>
        </xdr:cNvPr>
        <xdr:cNvSpPr/>
      </xdr:nvSpPr>
      <xdr:spPr>
        <a:xfrm>
          <a:off x="1739900" y="100437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8255</xdr:rowOff>
    </xdr:from>
    <xdr:to>
      <xdr:col>6</xdr:col>
      <xdr:colOff>38100</xdr:colOff>
      <xdr:row>59</xdr:row>
      <xdr:rowOff>109855</xdr:rowOff>
    </xdr:to>
    <xdr:sp macro="" textlink="">
      <xdr:nvSpPr>
        <xdr:cNvPr id="83" name="フローチャート: 判断 82">
          <a:extLst>
            <a:ext uri="{FF2B5EF4-FFF2-40B4-BE49-F238E27FC236}">
              <a16:creationId xmlns:a16="http://schemas.microsoft.com/office/drawing/2014/main" id="{BF342240-5E46-40A8-936C-6CFF53B26E7A}"/>
            </a:ext>
          </a:extLst>
        </xdr:cNvPr>
        <xdr:cNvSpPr/>
      </xdr:nvSpPr>
      <xdr:spPr>
        <a:xfrm>
          <a:off x="965200" y="989901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a:extLst>
            <a:ext uri="{FF2B5EF4-FFF2-40B4-BE49-F238E27FC236}">
              <a16:creationId xmlns:a16="http://schemas.microsoft.com/office/drawing/2014/main" id="{94053BFA-69CB-4DB6-A404-3C2B65667F2A}"/>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18C8E5D8-A1ED-4227-B7A7-84E42569A74F}"/>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BD0F18C2-1216-41A2-BEE1-ABBF3CBC4E3F}"/>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1A737E5F-99CC-4CE8-9FA2-EACDC2BF1C48}"/>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473B93C9-9AA8-443D-B011-0CE91D47B932}"/>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69215</xdr:rowOff>
    </xdr:from>
    <xdr:to>
      <xdr:col>24</xdr:col>
      <xdr:colOff>114300</xdr:colOff>
      <xdr:row>61</xdr:row>
      <xdr:rowOff>170815</xdr:rowOff>
    </xdr:to>
    <xdr:sp macro="" textlink="">
      <xdr:nvSpPr>
        <xdr:cNvPr id="89" name="楕円 88">
          <a:extLst>
            <a:ext uri="{FF2B5EF4-FFF2-40B4-BE49-F238E27FC236}">
              <a16:creationId xmlns:a16="http://schemas.microsoft.com/office/drawing/2014/main" id="{455F4D1A-8AFA-48E8-B069-7238076CDCEA}"/>
            </a:ext>
          </a:extLst>
        </xdr:cNvPr>
        <xdr:cNvSpPr/>
      </xdr:nvSpPr>
      <xdr:spPr>
        <a:xfrm>
          <a:off x="4036060" y="1029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47642</xdr:rowOff>
    </xdr:from>
    <xdr:ext cx="405111" cy="259045"/>
    <xdr:sp macro="" textlink="">
      <xdr:nvSpPr>
        <xdr:cNvPr id="90" name="【体育館・プール】&#10;有形固定資産減価償却率該当値テキスト">
          <a:extLst>
            <a:ext uri="{FF2B5EF4-FFF2-40B4-BE49-F238E27FC236}">
              <a16:creationId xmlns:a16="http://schemas.microsoft.com/office/drawing/2014/main" id="{FC0D3693-360A-4DA0-82BD-EF1E7E8BF593}"/>
            </a:ext>
          </a:extLst>
        </xdr:cNvPr>
        <xdr:cNvSpPr txBox="1"/>
      </xdr:nvSpPr>
      <xdr:spPr>
        <a:xfrm>
          <a:off x="4124960" y="1027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23495</xdr:rowOff>
    </xdr:from>
    <xdr:to>
      <xdr:col>20</xdr:col>
      <xdr:colOff>38100</xdr:colOff>
      <xdr:row>61</xdr:row>
      <xdr:rowOff>125095</xdr:rowOff>
    </xdr:to>
    <xdr:sp macro="" textlink="">
      <xdr:nvSpPr>
        <xdr:cNvPr id="91" name="楕円 90">
          <a:extLst>
            <a:ext uri="{FF2B5EF4-FFF2-40B4-BE49-F238E27FC236}">
              <a16:creationId xmlns:a16="http://schemas.microsoft.com/office/drawing/2014/main" id="{B40A8651-BA1A-483E-9AC2-C0D2F491EE8A}"/>
            </a:ext>
          </a:extLst>
        </xdr:cNvPr>
        <xdr:cNvSpPr/>
      </xdr:nvSpPr>
      <xdr:spPr>
        <a:xfrm>
          <a:off x="3312160" y="102495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74295</xdr:rowOff>
    </xdr:from>
    <xdr:to>
      <xdr:col>24</xdr:col>
      <xdr:colOff>63500</xdr:colOff>
      <xdr:row>61</xdr:row>
      <xdr:rowOff>120015</xdr:rowOff>
    </xdr:to>
    <xdr:cxnSp macro="">
      <xdr:nvCxnSpPr>
        <xdr:cNvPr id="92" name="直線コネクタ 91">
          <a:extLst>
            <a:ext uri="{FF2B5EF4-FFF2-40B4-BE49-F238E27FC236}">
              <a16:creationId xmlns:a16="http://schemas.microsoft.com/office/drawing/2014/main" id="{47551538-2D9A-41D7-BF46-D705D00FB521}"/>
            </a:ext>
          </a:extLst>
        </xdr:cNvPr>
        <xdr:cNvCxnSpPr/>
      </xdr:nvCxnSpPr>
      <xdr:spPr>
        <a:xfrm>
          <a:off x="3355340" y="10300335"/>
          <a:ext cx="7315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151130</xdr:rowOff>
    </xdr:from>
    <xdr:to>
      <xdr:col>15</xdr:col>
      <xdr:colOff>101600</xdr:colOff>
      <xdr:row>61</xdr:row>
      <xdr:rowOff>81280</xdr:rowOff>
    </xdr:to>
    <xdr:sp macro="" textlink="">
      <xdr:nvSpPr>
        <xdr:cNvPr id="93" name="楕円 92">
          <a:extLst>
            <a:ext uri="{FF2B5EF4-FFF2-40B4-BE49-F238E27FC236}">
              <a16:creationId xmlns:a16="http://schemas.microsoft.com/office/drawing/2014/main" id="{C1182742-3935-4B6A-954A-6633F9BE449C}"/>
            </a:ext>
          </a:extLst>
        </xdr:cNvPr>
        <xdr:cNvSpPr/>
      </xdr:nvSpPr>
      <xdr:spPr>
        <a:xfrm>
          <a:off x="2514600" y="102095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30480</xdr:rowOff>
    </xdr:from>
    <xdr:to>
      <xdr:col>19</xdr:col>
      <xdr:colOff>177800</xdr:colOff>
      <xdr:row>61</xdr:row>
      <xdr:rowOff>74295</xdr:rowOff>
    </xdr:to>
    <xdr:cxnSp macro="">
      <xdr:nvCxnSpPr>
        <xdr:cNvPr id="94" name="直線コネクタ 93">
          <a:extLst>
            <a:ext uri="{FF2B5EF4-FFF2-40B4-BE49-F238E27FC236}">
              <a16:creationId xmlns:a16="http://schemas.microsoft.com/office/drawing/2014/main" id="{3B841FA3-8188-4839-A7CE-60D0EF7E3978}"/>
            </a:ext>
          </a:extLst>
        </xdr:cNvPr>
        <xdr:cNvCxnSpPr/>
      </xdr:nvCxnSpPr>
      <xdr:spPr>
        <a:xfrm>
          <a:off x="2565400" y="10256520"/>
          <a:ext cx="78994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107315</xdr:rowOff>
    </xdr:from>
    <xdr:to>
      <xdr:col>10</xdr:col>
      <xdr:colOff>165100</xdr:colOff>
      <xdr:row>61</xdr:row>
      <xdr:rowOff>37465</xdr:rowOff>
    </xdr:to>
    <xdr:sp macro="" textlink="">
      <xdr:nvSpPr>
        <xdr:cNvPr id="95" name="楕円 94">
          <a:extLst>
            <a:ext uri="{FF2B5EF4-FFF2-40B4-BE49-F238E27FC236}">
              <a16:creationId xmlns:a16="http://schemas.microsoft.com/office/drawing/2014/main" id="{A76EAFA5-C795-42FF-9D78-5273D427B3CA}"/>
            </a:ext>
          </a:extLst>
        </xdr:cNvPr>
        <xdr:cNvSpPr/>
      </xdr:nvSpPr>
      <xdr:spPr>
        <a:xfrm>
          <a:off x="1739900" y="101657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158115</xdr:rowOff>
    </xdr:from>
    <xdr:to>
      <xdr:col>15</xdr:col>
      <xdr:colOff>50800</xdr:colOff>
      <xdr:row>61</xdr:row>
      <xdr:rowOff>30480</xdr:rowOff>
    </xdr:to>
    <xdr:cxnSp macro="">
      <xdr:nvCxnSpPr>
        <xdr:cNvPr id="96" name="直線コネクタ 95">
          <a:extLst>
            <a:ext uri="{FF2B5EF4-FFF2-40B4-BE49-F238E27FC236}">
              <a16:creationId xmlns:a16="http://schemas.microsoft.com/office/drawing/2014/main" id="{C80F8DB3-5131-4983-BF0F-A4598BB02804}"/>
            </a:ext>
          </a:extLst>
        </xdr:cNvPr>
        <xdr:cNvCxnSpPr/>
      </xdr:nvCxnSpPr>
      <xdr:spPr>
        <a:xfrm>
          <a:off x="1790700" y="10216515"/>
          <a:ext cx="7747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147337</xdr:rowOff>
    </xdr:from>
    <xdr:ext cx="405111" cy="259045"/>
    <xdr:sp macro="" textlink="">
      <xdr:nvSpPr>
        <xdr:cNvPr id="97" name="n_1aveValue【体育館・プール】&#10;有形固定資産減価償却率">
          <a:extLst>
            <a:ext uri="{FF2B5EF4-FFF2-40B4-BE49-F238E27FC236}">
              <a16:creationId xmlns:a16="http://schemas.microsoft.com/office/drawing/2014/main" id="{C8CDB1B0-52C3-48D7-8164-9BD1A9692AB8}"/>
            </a:ext>
          </a:extLst>
        </xdr:cNvPr>
        <xdr:cNvSpPr txBox="1"/>
      </xdr:nvSpPr>
      <xdr:spPr>
        <a:xfrm>
          <a:off x="3170564" y="987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19702</xdr:rowOff>
    </xdr:from>
    <xdr:ext cx="405111" cy="259045"/>
    <xdr:sp macro="" textlink="">
      <xdr:nvSpPr>
        <xdr:cNvPr id="98" name="n_2aveValue【体育館・プール】&#10;有形固定資産減価償却率">
          <a:extLst>
            <a:ext uri="{FF2B5EF4-FFF2-40B4-BE49-F238E27FC236}">
              <a16:creationId xmlns:a16="http://schemas.microsoft.com/office/drawing/2014/main" id="{29F8CFB9-0271-4033-B961-1E9B04D3B9F1}"/>
            </a:ext>
          </a:extLst>
        </xdr:cNvPr>
        <xdr:cNvSpPr txBox="1"/>
      </xdr:nvSpPr>
      <xdr:spPr>
        <a:xfrm>
          <a:off x="2385704" y="9910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99712</xdr:rowOff>
    </xdr:from>
    <xdr:ext cx="405111" cy="259045"/>
    <xdr:sp macro="" textlink="">
      <xdr:nvSpPr>
        <xdr:cNvPr id="99" name="n_3aveValue【体育館・プール】&#10;有形固定資産減価償却率">
          <a:extLst>
            <a:ext uri="{FF2B5EF4-FFF2-40B4-BE49-F238E27FC236}">
              <a16:creationId xmlns:a16="http://schemas.microsoft.com/office/drawing/2014/main" id="{15D3FF5D-FFDA-4A35-A263-EBFFE7E25CFA}"/>
            </a:ext>
          </a:extLst>
        </xdr:cNvPr>
        <xdr:cNvSpPr txBox="1"/>
      </xdr:nvSpPr>
      <xdr:spPr>
        <a:xfrm>
          <a:off x="1611004" y="982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126382</xdr:rowOff>
    </xdr:from>
    <xdr:ext cx="405111" cy="259045"/>
    <xdr:sp macro="" textlink="">
      <xdr:nvSpPr>
        <xdr:cNvPr id="100" name="n_4aveValue【体育館・プール】&#10;有形固定資産減価償却率">
          <a:extLst>
            <a:ext uri="{FF2B5EF4-FFF2-40B4-BE49-F238E27FC236}">
              <a16:creationId xmlns:a16="http://schemas.microsoft.com/office/drawing/2014/main" id="{314D252C-2726-4FF0-880F-5C49B82DE69D}"/>
            </a:ext>
          </a:extLst>
        </xdr:cNvPr>
        <xdr:cNvSpPr txBox="1"/>
      </xdr:nvSpPr>
      <xdr:spPr>
        <a:xfrm>
          <a:off x="836304" y="9681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116222</xdr:rowOff>
    </xdr:from>
    <xdr:ext cx="405111" cy="259045"/>
    <xdr:sp macro="" textlink="">
      <xdr:nvSpPr>
        <xdr:cNvPr id="101" name="n_1mainValue【体育館・プール】&#10;有形固定資産減価償却率">
          <a:extLst>
            <a:ext uri="{FF2B5EF4-FFF2-40B4-BE49-F238E27FC236}">
              <a16:creationId xmlns:a16="http://schemas.microsoft.com/office/drawing/2014/main" id="{B3442B53-AA92-4E4C-92A8-837793BAC025}"/>
            </a:ext>
          </a:extLst>
        </xdr:cNvPr>
        <xdr:cNvSpPr txBox="1"/>
      </xdr:nvSpPr>
      <xdr:spPr>
        <a:xfrm>
          <a:off x="3170564" y="1034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72407</xdr:rowOff>
    </xdr:from>
    <xdr:ext cx="405111" cy="259045"/>
    <xdr:sp macro="" textlink="">
      <xdr:nvSpPr>
        <xdr:cNvPr id="102" name="n_2mainValue【体育館・プール】&#10;有形固定資産減価償却率">
          <a:extLst>
            <a:ext uri="{FF2B5EF4-FFF2-40B4-BE49-F238E27FC236}">
              <a16:creationId xmlns:a16="http://schemas.microsoft.com/office/drawing/2014/main" id="{5C2FB759-1EC2-4ED0-8107-AD4426C0BE71}"/>
            </a:ext>
          </a:extLst>
        </xdr:cNvPr>
        <xdr:cNvSpPr txBox="1"/>
      </xdr:nvSpPr>
      <xdr:spPr>
        <a:xfrm>
          <a:off x="2385704" y="1029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28592</xdr:rowOff>
    </xdr:from>
    <xdr:ext cx="405111" cy="259045"/>
    <xdr:sp macro="" textlink="">
      <xdr:nvSpPr>
        <xdr:cNvPr id="103" name="n_3mainValue【体育館・プール】&#10;有形固定資産減価償却率">
          <a:extLst>
            <a:ext uri="{FF2B5EF4-FFF2-40B4-BE49-F238E27FC236}">
              <a16:creationId xmlns:a16="http://schemas.microsoft.com/office/drawing/2014/main" id="{EAAAD578-2783-46BC-8828-36F4332445A3}"/>
            </a:ext>
          </a:extLst>
        </xdr:cNvPr>
        <xdr:cNvSpPr txBox="1"/>
      </xdr:nvSpPr>
      <xdr:spPr>
        <a:xfrm>
          <a:off x="1611004" y="10254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4" name="正方形/長方形 103">
          <a:extLst>
            <a:ext uri="{FF2B5EF4-FFF2-40B4-BE49-F238E27FC236}">
              <a16:creationId xmlns:a16="http://schemas.microsoft.com/office/drawing/2014/main" id="{617468F3-40BA-451E-A335-FF72F7A85AEB}"/>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5" name="正方形/長方形 104">
          <a:extLst>
            <a:ext uri="{FF2B5EF4-FFF2-40B4-BE49-F238E27FC236}">
              <a16:creationId xmlns:a16="http://schemas.microsoft.com/office/drawing/2014/main" id="{2F388ACD-84B8-4985-937C-364A314EDA28}"/>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6" name="正方形/長方形 105">
          <a:extLst>
            <a:ext uri="{FF2B5EF4-FFF2-40B4-BE49-F238E27FC236}">
              <a16:creationId xmlns:a16="http://schemas.microsoft.com/office/drawing/2014/main" id="{1C1A4D5F-123F-4B64-9E0C-9F13B4E1F3D8}"/>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7" name="正方形/長方形 106">
          <a:extLst>
            <a:ext uri="{FF2B5EF4-FFF2-40B4-BE49-F238E27FC236}">
              <a16:creationId xmlns:a16="http://schemas.microsoft.com/office/drawing/2014/main" id="{AE37224D-73FC-4C96-9A5E-0D9E81D4BEBC}"/>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8" name="正方形/長方形 107">
          <a:extLst>
            <a:ext uri="{FF2B5EF4-FFF2-40B4-BE49-F238E27FC236}">
              <a16:creationId xmlns:a16="http://schemas.microsoft.com/office/drawing/2014/main" id="{52AB8690-BFCD-4A1F-BCBC-65FB5BE992E3}"/>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9" name="正方形/長方形 108">
          <a:extLst>
            <a:ext uri="{FF2B5EF4-FFF2-40B4-BE49-F238E27FC236}">
              <a16:creationId xmlns:a16="http://schemas.microsoft.com/office/drawing/2014/main" id="{D5FB5043-A2F5-47EF-B257-40ADC2CE29B6}"/>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0" name="正方形/長方形 109">
          <a:extLst>
            <a:ext uri="{FF2B5EF4-FFF2-40B4-BE49-F238E27FC236}">
              <a16:creationId xmlns:a16="http://schemas.microsoft.com/office/drawing/2014/main" id="{84E7DA6B-8817-41EC-A5FE-F56017D82EB5}"/>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1" name="正方形/長方形 110">
          <a:extLst>
            <a:ext uri="{FF2B5EF4-FFF2-40B4-BE49-F238E27FC236}">
              <a16:creationId xmlns:a16="http://schemas.microsoft.com/office/drawing/2014/main" id="{54E5906C-475D-4B5E-97FB-414316FEA748}"/>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2" name="テキスト ボックス 111">
          <a:extLst>
            <a:ext uri="{FF2B5EF4-FFF2-40B4-BE49-F238E27FC236}">
              <a16:creationId xmlns:a16="http://schemas.microsoft.com/office/drawing/2014/main" id="{D52293D1-2B2B-4673-A758-CCCECDAD45CA}"/>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3" name="直線コネクタ 112">
          <a:extLst>
            <a:ext uri="{FF2B5EF4-FFF2-40B4-BE49-F238E27FC236}">
              <a16:creationId xmlns:a16="http://schemas.microsoft.com/office/drawing/2014/main" id="{05B62E75-268F-4760-B057-4E6693AB4112}"/>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14" name="直線コネクタ 113">
          <a:extLst>
            <a:ext uri="{FF2B5EF4-FFF2-40B4-BE49-F238E27FC236}">
              <a16:creationId xmlns:a16="http://schemas.microsoft.com/office/drawing/2014/main" id="{AB6A8B00-CA29-4266-8C92-01152C4485BC}"/>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15" name="テキスト ボックス 114">
          <a:extLst>
            <a:ext uri="{FF2B5EF4-FFF2-40B4-BE49-F238E27FC236}">
              <a16:creationId xmlns:a16="http://schemas.microsoft.com/office/drawing/2014/main" id="{150A74D6-E8F3-44E4-9671-9DD6D846D411}"/>
            </a:ext>
          </a:extLst>
        </xdr:cNvPr>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16" name="直線コネクタ 115">
          <a:extLst>
            <a:ext uri="{FF2B5EF4-FFF2-40B4-BE49-F238E27FC236}">
              <a16:creationId xmlns:a16="http://schemas.microsoft.com/office/drawing/2014/main" id="{732A2616-BA3D-462E-B61A-7CCEFF881373}"/>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17" name="テキスト ボックス 116">
          <a:extLst>
            <a:ext uri="{FF2B5EF4-FFF2-40B4-BE49-F238E27FC236}">
              <a16:creationId xmlns:a16="http://schemas.microsoft.com/office/drawing/2014/main" id="{3DD1B9B5-391C-4A95-968F-773AF7C22B15}"/>
            </a:ext>
          </a:extLst>
        </xdr:cNvPr>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18" name="直線コネクタ 117">
          <a:extLst>
            <a:ext uri="{FF2B5EF4-FFF2-40B4-BE49-F238E27FC236}">
              <a16:creationId xmlns:a16="http://schemas.microsoft.com/office/drawing/2014/main" id="{34CF0FC0-5C31-4AFA-BD5E-4C4792E6E32D}"/>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19" name="テキスト ボックス 118">
          <a:extLst>
            <a:ext uri="{FF2B5EF4-FFF2-40B4-BE49-F238E27FC236}">
              <a16:creationId xmlns:a16="http://schemas.microsoft.com/office/drawing/2014/main" id="{96114BD3-E788-4379-B663-59F2182970EB}"/>
            </a:ext>
          </a:extLst>
        </xdr:cNvPr>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20" name="直線コネクタ 119">
          <a:extLst>
            <a:ext uri="{FF2B5EF4-FFF2-40B4-BE49-F238E27FC236}">
              <a16:creationId xmlns:a16="http://schemas.microsoft.com/office/drawing/2014/main" id="{4200B9DE-FB89-44B3-9CFE-46FC4F18092C}"/>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21" name="テキスト ボックス 120">
          <a:extLst>
            <a:ext uri="{FF2B5EF4-FFF2-40B4-BE49-F238E27FC236}">
              <a16:creationId xmlns:a16="http://schemas.microsoft.com/office/drawing/2014/main" id="{1CB05939-4563-428E-B3FE-05790A55AA0E}"/>
            </a:ext>
          </a:extLst>
        </xdr:cNvPr>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22" name="直線コネクタ 121">
          <a:extLst>
            <a:ext uri="{FF2B5EF4-FFF2-40B4-BE49-F238E27FC236}">
              <a16:creationId xmlns:a16="http://schemas.microsoft.com/office/drawing/2014/main" id="{E2FF7CD6-1338-4F47-9EDC-AF76C5E931F5}"/>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23" name="テキスト ボックス 122">
          <a:extLst>
            <a:ext uri="{FF2B5EF4-FFF2-40B4-BE49-F238E27FC236}">
              <a16:creationId xmlns:a16="http://schemas.microsoft.com/office/drawing/2014/main" id="{19A9D9BE-5BBD-475C-B495-F78F741DB4F3}"/>
            </a:ext>
          </a:extLst>
        </xdr:cNvPr>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24" name="直線コネクタ 123">
          <a:extLst>
            <a:ext uri="{FF2B5EF4-FFF2-40B4-BE49-F238E27FC236}">
              <a16:creationId xmlns:a16="http://schemas.microsoft.com/office/drawing/2014/main" id="{3DED9D36-A2A3-4087-AE36-82B735961285}"/>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125" name="テキスト ボックス 124">
          <a:extLst>
            <a:ext uri="{FF2B5EF4-FFF2-40B4-BE49-F238E27FC236}">
              <a16:creationId xmlns:a16="http://schemas.microsoft.com/office/drawing/2014/main" id="{CD2C5C70-3594-4E8F-BD2A-945C367C7FB9}"/>
            </a:ext>
          </a:extLst>
        </xdr:cNvPr>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6" name="直線コネクタ 125">
          <a:extLst>
            <a:ext uri="{FF2B5EF4-FFF2-40B4-BE49-F238E27FC236}">
              <a16:creationId xmlns:a16="http://schemas.microsoft.com/office/drawing/2014/main" id="{DE81FFE2-7D57-47F3-9B96-A82073998E3B}"/>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7" name="テキスト ボックス 126">
          <a:extLst>
            <a:ext uri="{FF2B5EF4-FFF2-40B4-BE49-F238E27FC236}">
              <a16:creationId xmlns:a16="http://schemas.microsoft.com/office/drawing/2014/main" id="{C7839603-6C79-433D-841B-7A31C987C619}"/>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8" name="【体育館・プール】&#10;一人当たり面積グラフ枠">
          <a:extLst>
            <a:ext uri="{FF2B5EF4-FFF2-40B4-BE49-F238E27FC236}">
              <a16:creationId xmlns:a16="http://schemas.microsoft.com/office/drawing/2014/main" id="{7409330B-E21E-4C2B-80EF-0BEFBEE38CC7}"/>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80990</xdr:rowOff>
    </xdr:from>
    <xdr:to>
      <xdr:col>54</xdr:col>
      <xdr:colOff>189865</xdr:colOff>
      <xdr:row>64</xdr:row>
      <xdr:rowOff>118545</xdr:rowOff>
    </xdr:to>
    <xdr:cxnSp macro="">
      <xdr:nvCxnSpPr>
        <xdr:cNvPr id="129" name="直線コネクタ 128">
          <a:extLst>
            <a:ext uri="{FF2B5EF4-FFF2-40B4-BE49-F238E27FC236}">
              <a16:creationId xmlns:a16="http://schemas.microsoft.com/office/drawing/2014/main" id="{5363B5B5-ADDD-4D61-834B-B971B3A3D8A4}"/>
            </a:ext>
          </a:extLst>
        </xdr:cNvPr>
        <xdr:cNvCxnSpPr/>
      </xdr:nvCxnSpPr>
      <xdr:spPr>
        <a:xfrm flipV="1">
          <a:off x="9219565" y="9468830"/>
          <a:ext cx="0" cy="1378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122372</xdr:rowOff>
    </xdr:from>
    <xdr:ext cx="469744" cy="259045"/>
    <xdr:sp macro="" textlink="">
      <xdr:nvSpPr>
        <xdr:cNvPr id="130" name="【体育館・プール】&#10;一人当たり面積最小値テキスト">
          <a:extLst>
            <a:ext uri="{FF2B5EF4-FFF2-40B4-BE49-F238E27FC236}">
              <a16:creationId xmlns:a16="http://schemas.microsoft.com/office/drawing/2014/main" id="{8DB8D194-1752-4F1E-8AAC-71AC4F1ACF3F}"/>
            </a:ext>
          </a:extLst>
        </xdr:cNvPr>
        <xdr:cNvSpPr txBox="1"/>
      </xdr:nvSpPr>
      <xdr:spPr>
        <a:xfrm>
          <a:off x="9258300" y="10851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118545</xdr:rowOff>
    </xdr:from>
    <xdr:to>
      <xdr:col>55</xdr:col>
      <xdr:colOff>88900</xdr:colOff>
      <xdr:row>64</xdr:row>
      <xdr:rowOff>118545</xdr:rowOff>
    </xdr:to>
    <xdr:cxnSp macro="">
      <xdr:nvCxnSpPr>
        <xdr:cNvPr id="131" name="直線コネクタ 130">
          <a:extLst>
            <a:ext uri="{FF2B5EF4-FFF2-40B4-BE49-F238E27FC236}">
              <a16:creationId xmlns:a16="http://schemas.microsoft.com/office/drawing/2014/main" id="{FEEEB46F-4238-45EE-B801-904B53AE6E5A}"/>
            </a:ext>
          </a:extLst>
        </xdr:cNvPr>
        <xdr:cNvCxnSpPr/>
      </xdr:nvCxnSpPr>
      <xdr:spPr>
        <a:xfrm>
          <a:off x="9154160" y="108475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27667</xdr:rowOff>
    </xdr:from>
    <xdr:ext cx="469744" cy="259045"/>
    <xdr:sp macro="" textlink="">
      <xdr:nvSpPr>
        <xdr:cNvPr id="132" name="【体育館・プール】&#10;一人当たり面積最大値テキスト">
          <a:extLst>
            <a:ext uri="{FF2B5EF4-FFF2-40B4-BE49-F238E27FC236}">
              <a16:creationId xmlns:a16="http://schemas.microsoft.com/office/drawing/2014/main" id="{CEB784F7-1741-4452-9FDB-98FA273AC6A4}"/>
            </a:ext>
          </a:extLst>
        </xdr:cNvPr>
        <xdr:cNvSpPr txBox="1"/>
      </xdr:nvSpPr>
      <xdr:spPr>
        <a:xfrm>
          <a:off x="9258300" y="924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80990</xdr:rowOff>
    </xdr:from>
    <xdr:to>
      <xdr:col>55</xdr:col>
      <xdr:colOff>88900</xdr:colOff>
      <xdr:row>56</xdr:row>
      <xdr:rowOff>80990</xdr:rowOff>
    </xdr:to>
    <xdr:cxnSp macro="">
      <xdr:nvCxnSpPr>
        <xdr:cNvPr id="133" name="直線コネクタ 132">
          <a:extLst>
            <a:ext uri="{FF2B5EF4-FFF2-40B4-BE49-F238E27FC236}">
              <a16:creationId xmlns:a16="http://schemas.microsoft.com/office/drawing/2014/main" id="{6F187534-9FEA-4601-B947-40E534CF3331}"/>
            </a:ext>
          </a:extLst>
        </xdr:cNvPr>
        <xdr:cNvCxnSpPr/>
      </xdr:nvCxnSpPr>
      <xdr:spPr>
        <a:xfrm>
          <a:off x="9154160" y="94688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25272</xdr:rowOff>
    </xdr:from>
    <xdr:ext cx="469744" cy="259045"/>
    <xdr:sp macro="" textlink="">
      <xdr:nvSpPr>
        <xdr:cNvPr id="134" name="【体育館・プール】&#10;一人当たり面積平均値テキスト">
          <a:extLst>
            <a:ext uri="{FF2B5EF4-FFF2-40B4-BE49-F238E27FC236}">
              <a16:creationId xmlns:a16="http://schemas.microsoft.com/office/drawing/2014/main" id="{55B88D69-56E2-4BA1-B1F5-ABA6FB819CB8}"/>
            </a:ext>
          </a:extLst>
        </xdr:cNvPr>
        <xdr:cNvSpPr txBox="1"/>
      </xdr:nvSpPr>
      <xdr:spPr>
        <a:xfrm>
          <a:off x="9258300" y="104189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46845</xdr:rowOff>
    </xdr:from>
    <xdr:to>
      <xdr:col>55</xdr:col>
      <xdr:colOff>50800</xdr:colOff>
      <xdr:row>62</xdr:row>
      <xdr:rowOff>148445</xdr:rowOff>
    </xdr:to>
    <xdr:sp macro="" textlink="">
      <xdr:nvSpPr>
        <xdr:cNvPr id="135" name="フローチャート: 判断 134">
          <a:extLst>
            <a:ext uri="{FF2B5EF4-FFF2-40B4-BE49-F238E27FC236}">
              <a16:creationId xmlns:a16="http://schemas.microsoft.com/office/drawing/2014/main" id="{1EA9E230-A14E-40B7-BC71-FB24F1FBF932}"/>
            </a:ext>
          </a:extLst>
        </xdr:cNvPr>
        <xdr:cNvSpPr/>
      </xdr:nvSpPr>
      <xdr:spPr>
        <a:xfrm>
          <a:off x="9192260" y="104405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87993</xdr:rowOff>
    </xdr:from>
    <xdr:to>
      <xdr:col>50</xdr:col>
      <xdr:colOff>165100</xdr:colOff>
      <xdr:row>63</xdr:row>
      <xdr:rowOff>18143</xdr:rowOff>
    </xdr:to>
    <xdr:sp macro="" textlink="">
      <xdr:nvSpPr>
        <xdr:cNvPr id="136" name="フローチャート: 判断 135">
          <a:extLst>
            <a:ext uri="{FF2B5EF4-FFF2-40B4-BE49-F238E27FC236}">
              <a16:creationId xmlns:a16="http://schemas.microsoft.com/office/drawing/2014/main" id="{28D4BBAA-3BAB-48A4-8A74-550441B861D7}"/>
            </a:ext>
          </a:extLst>
        </xdr:cNvPr>
        <xdr:cNvSpPr/>
      </xdr:nvSpPr>
      <xdr:spPr>
        <a:xfrm>
          <a:off x="8445500" y="104816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64480</xdr:rowOff>
    </xdr:from>
    <xdr:to>
      <xdr:col>46</xdr:col>
      <xdr:colOff>38100</xdr:colOff>
      <xdr:row>62</xdr:row>
      <xdr:rowOff>166080</xdr:rowOff>
    </xdr:to>
    <xdr:sp macro="" textlink="">
      <xdr:nvSpPr>
        <xdr:cNvPr id="137" name="フローチャート: 判断 136">
          <a:extLst>
            <a:ext uri="{FF2B5EF4-FFF2-40B4-BE49-F238E27FC236}">
              <a16:creationId xmlns:a16="http://schemas.microsoft.com/office/drawing/2014/main" id="{A5E73959-A376-4375-A98F-DE6703BBABB2}"/>
            </a:ext>
          </a:extLst>
        </xdr:cNvPr>
        <xdr:cNvSpPr/>
      </xdr:nvSpPr>
      <xdr:spPr>
        <a:xfrm>
          <a:off x="7670800" y="104581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87993</xdr:rowOff>
    </xdr:from>
    <xdr:to>
      <xdr:col>41</xdr:col>
      <xdr:colOff>101600</xdr:colOff>
      <xdr:row>63</xdr:row>
      <xdr:rowOff>18143</xdr:rowOff>
    </xdr:to>
    <xdr:sp macro="" textlink="">
      <xdr:nvSpPr>
        <xdr:cNvPr id="138" name="フローチャート: 判断 137">
          <a:extLst>
            <a:ext uri="{FF2B5EF4-FFF2-40B4-BE49-F238E27FC236}">
              <a16:creationId xmlns:a16="http://schemas.microsoft.com/office/drawing/2014/main" id="{13A30AE5-3B08-4C22-BEDE-0B6600BCE2C4}"/>
            </a:ext>
          </a:extLst>
        </xdr:cNvPr>
        <xdr:cNvSpPr/>
      </xdr:nvSpPr>
      <xdr:spPr>
        <a:xfrm>
          <a:off x="6873240" y="104816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161145</xdr:rowOff>
    </xdr:from>
    <xdr:to>
      <xdr:col>36</xdr:col>
      <xdr:colOff>165100</xdr:colOff>
      <xdr:row>63</xdr:row>
      <xdr:rowOff>91295</xdr:rowOff>
    </xdr:to>
    <xdr:sp macro="" textlink="">
      <xdr:nvSpPr>
        <xdr:cNvPr id="139" name="フローチャート: 判断 138">
          <a:extLst>
            <a:ext uri="{FF2B5EF4-FFF2-40B4-BE49-F238E27FC236}">
              <a16:creationId xmlns:a16="http://schemas.microsoft.com/office/drawing/2014/main" id="{8D5FC9C5-1931-4255-9AEB-81BD1257A16C}"/>
            </a:ext>
          </a:extLst>
        </xdr:cNvPr>
        <xdr:cNvSpPr/>
      </xdr:nvSpPr>
      <xdr:spPr>
        <a:xfrm>
          <a:off x="6098540" y="105548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0" name="テキスト ボックス 139">
          <a:extLst>
            <a:ext uri="{FF2B5EF4-FFF2-40B4-BE49-F238E27FC236}">
              <a16:creationId xmlns:a16="http://schemas.microsoft.com/office/drawing/2014/main" id="{2AA37BB4-A0C0-474D-9E9B-72152407E1AA}"/>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1" name="テキスト ボックス 140">
          <a:extLst>
            <a:ext uri="{FF2B5EF4-FFF2-40B4-BE49-F238E27FC236}">
              <a16:creationId xmlns:a16="http://schemas.microsoft.com/office/drawing/2014/main" id="{FEFEED21-7192-4C0C-B3F2-0A954EEBF4F1}"/>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EA2BB702-36AB-489B-8384-6E04FB343542}"/>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85327F54-286C-4230-803B-2C4DE21ABFFE}"/>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4" name="テキスト ボックス 143">
          <a:extLst>
            <a:ext uri="{FF2B5EF4-FFF2-40B4-BE49-F238E27FC236}">
              <a16:creationId xmlns:a16="http://schemas.microsoft.com/office/drawing/2014/main" id="{2531B938-DED3-406A-B873-5DDA5026ABF4}"/>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29537</xdr:rowOff>
    </xdr:from>
    <xdr:to>
      <xdr:col>55</xdr:col>
      <xdr:colOff>50800</xdr:colOff>
      <xdr:row>62</xdr:row>
      <xdr:rowOff>131137</xdr:rowOff>
    </xdr:to>
    <xdr:sp macro="" textlink="">
      <xdr:nvSpPr>
        <xdr:cNvPr id="145" name="楕円 144">
          <a:extLst>
            <a:ext uri="{FF2B5EF4-FFF2-40B4-BE49-F238E27FC236}">
              <a16:creationId xmlns:a16="http://schemas.microsoft.com/office/drawing/2014/main" id="{443DFECA-84BB-4714-93C3-6B61A108E5BC}"/>
            </a:ext>
          </a:extLst>
        </xdr:cNvPr>
        <xdr:cNvSpPr/>
      </xdr:nvSpPr>
      <xdr:spPr>
        <a:xfrm>
          <a:off x="9192260" y="1042321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52414</xdr:rowOff>
    </xdr:from>
    <xdr:ext cx="469744" cy="259045"/>
    <xdr:sp macro="" textlink="">
      <xdr:nvSpPr>
        <xdr:cNvPr id="146" name="【体育館・プール】&#10;一人当たり面積該当値テキスト">
          <a:extLst>
            <a:ext uri="{FF2B5EF4-FFF2-40B4-BE49-F238E27FC236}">
              <a16:creationId xmlns:a16="http://schemas.microsoft.com/office/drawing/2014/main" id="{7C9D784D-0030-4E34-B1CF-B1E021B3D7D7}"/>
            </a:ext>
          </a:extLst>
        </xdr:cNvPr>
        <xdr:cNvSpPr txBox="1"/>
      </xdr:nvSpPr>
      <xdr:spPr>
        <a:xfrm>
          <a:off x="9258300" y="10278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44232</xdr:rowOff>
    </xdr:from>
    <xdr:to>
      <xdr:col>50</xdr:col>
      <xdr:colOff>165100</xdr:colOff>
      <xdr:row>62</xdr:row>
      <xdr:rowOff>145832</xdr:rowOff>
    </xdr:to>
    <xdr:sp macro="" textlink="">
      <xdr:nvSpPr>
        <xdr:cNvPr id="147" name="楕円 146">
          <a:extLst>
            <a:ext uri="{FF2B5EF4-FFF2-40B4-BE49-F238E27FC236}">
              <a16:creationId xmlns:a16="http://schemas.microsoft.com/office/drawing/2014/main" id="{E6B1D77C-6DE1-4FEC-A491-E1FA64621225}"/>
            </a:ext>
          </a:extLst>
        </xdr:cNvPr>
        <xdr:cNvSpPr/>
      </xdr:nvSpPr>
      <xdr:spPr>
        <a:xfrm>
          <a:off x="8445500" y="10437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80337</xdr:rowOff>
    </xdr:from>
    <xdr:to>
      <xdr:col>55</xdr:col>
      <xdr:colOff>0</xdr:colOff>
      <xdr:row>62</xdr:row>
      <xdr:rowOff>95032</xdr:rowOff>
    </xdr:to>
    <xdr:cxnSp macro="">
      <xdr:nvCxnSpPr>
        <xdr:cNvPr id="148" name="直線コネクタ 147">
          <a:extLst>
            <a:ext uri="{FF2B5EF4-FFF2-40B4-BE49-F238E27FC236}">
              <a16:creationId xmlns:a16="http://schemas.microsoft.com/office/drawing/2014/main" id="{64C7A2C7-8E0B-4635-A62F-8DF95462C88D}"/>
            </a:ext>
          </a:extLst>
        </xdr:cNvPr>
        <xdr:cNvCxnSpPr/>
      </xdr:nvCxnSpPr>
      <xdr:spPr>
        <a:xfrm flipV="1">
          <a:off x="8496300" y="10474017"/>
          <a:ext cx="7239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52070</xdr:rowOff>
    </xdr:from>
    <xdr:to>
      <xdr:col>46</xdr:col>
      <xdr:colOff>38100</xdr:colOff>
      <xdr:row>62</xdr:row>
      <xdr:rowOff>153670</xdr:rowOff>
    </xdr:to>
    <xdr:sp macro="" textlink="">
      <xdr:nvSpPr>
        <xdr:cNvPr id="149" name="楕円 148">
          <a:extLst>
            <a:ext uri="{FF2B5EF4-FFF2-40B4-BE49-F238E27FC236}">
              <a16:creationId xmlns:a16="http://schemas.microsoft.com/office/drawing/2014/main" id="{3ED1F818-8809-4AE7-959A-4BBA1CD77226}"/>
            </a:ext>
          </a:extLst>
        </xdr:cNvPr>
        <xdr:cNvSpPr/>
      </xdr:nvSpPr>
      <xdr:spPr>
        <a:xfrm>
          <a:off x="7670800" y="104457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95032</xdr:rowOff>
    </xdr:from>
    <xdr:to>
      <xdr:col>50</xdr:col>
      <xdr:colOff>114300</xdr:colOff>
      <xdr:row>62</xdr:row>
      <xdr:rowOff>102870</xdr:rowOff>
    </xdr:to>
    <xdr:cxnSp macro="">
      <xdr:nvCxnSpPr>
        <xdr:cNvPr id="150" name="直線コネクタ 149">
          <a:extLst>
            <a:ext uri="{FF2B5EF4-FFF2-40B4-BE49-F238E27FC236}">
              <a16:creationId xmlns:a16="http://schemas.microsoft.com/office/drawing/2014/main" id="{8EC45054-0D8D-4E01-B813-E00FFDA8F067}"/>
            </a:ext>
          </a:extLst>
        </xdr:cNvPr>
        <xdr:cNvCxnSpPr/>
      </xdr:nvCxnSpPr>
      <xdr:spPr>
        <a:xfrm flipV="1">
          <a:off x="7713980" y="10488712"/>
          <a:ext cx="782320" cy="7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58601</xdr:rowOff>
    </xdr:from>
    <xdr:to>
      <xdr:col>41</xdr:col>
      <xdr:colOff>101600</xdr:colOff>
      <xdr:row>62</xdr:row>
      <xdr:rowOff>160201</xdr:rowOff>
    </xdr:to>
    <xdr:sp macro="" textlink="">
      <xdr:nvSpPr>
        <xdr:cNvPr id="151" name="楕円 150">
          <a:extLst>
            <a:ext uri="{FF2B5EF4-FFF2-40B4-BE49-F238E27FC236}">
              <a16:creationId xmlns:a16="http://schemas.microsoft.com/office/drawing/2014/main" id="{F694C0EB-2D90-4BB7-A836-3560D0B1A936}"/>
            </a:ext>
          </a:extLst>
        </xdr:cNvPr>
        <xdr:cNvSpPr/>
      </xdr:nvSpPr>
      <xdr:spPr>
        <a:xfrm>
          <a:off x="6873240" y="10452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102870</xdr:rowOff>
    </xdr:from>
    <xdr:to>
      <xdr:col>45</xdr:col>
      <xdr:colOff>177800</xdr:colOff>
      <xdr:row>62</xdr:row>
      <xdr:rowOff>109401</xdr:rowOff>
    </xdr:to>
    <xdr:cxnSp macro="">
      <xdr:nvCxnSpPr>
        <xdr:cNvPr id="152" name="直線コネクタ 151">
          <a:extLst>
            <a:ext uri="{FF2B5EF4-FFF2-40B4-BE49-F238E27FC236}">
              <a16:creationId xmlns:a16="http://schemas.microsoft.com/office/drawing/2014/main" id="{E22BDB54-21CE-43AA-AAA5-4DDD100D2B8D}"/>
            </a:ext>
          </a:extLst>
        </xdr:cNvPr>
        <xdr:cNvCxnSpPr/>
      </xdr:nvCxnSpPr>
      <xdr:spPr>
        <a:xfrm flipV="1">
          <a:off x="6924040" y="10496550"/>
          <a:ext cx="78994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9270</xdr:rowOff>
    </xdr:from>
    <xdr:ext cx="469744" cy="259045"/>
    <xdr:sp macro="" textlink="">
      <xdr:nvSpPr>
        <xdr:cNvPr id="153" name="n_1aveValue【体育館・プール】&#10;一人当たり面積">
          <a:extLst>
            <a:ext uri="{FF2B5EF4-FFF2-40B4-BE49-F238E27FC236}">
              <a16:creationId xmlns:a16="http://schemas.microsoft.com/office/drawing/2014/main" id="{7A422535-3EEA-4309-8DDE-B4EC97B1510B}"/>
            </a:ext>
          </a:extLst>
        </xdr:cNvPr>
        <xdr:cNvSpPr txBox="1"/>
      </xdr:nvSpPr>
      <xdr:spPr>
        <a:xfrm>
          <a:off x="8271587" y="1057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157207</xdr:rowOff>
    </xdr:from>
    <xdr:ext cx="469744" cy="259045"/>
    <xdr:sp macro="" textlink="">
      <xdr:nvSpPr>
        <xdr:cNvPr id="154" name="n_2aveValue【体育館・プール】&#10;一人当たり面積">
          <a:extLst>
            <a:ext uri="{FF2B5EF4-FFF2-40B4-BE49-F238E27FC236}">
              <a16:creationId xmlns:a16="http://schemas.microsoft.com/office/drawing/2014/main" id="{B644B3BC-1CFB-47E7-934F-6DB78A478434}"/>
            </a:ext>
          </a:extLst>
        </xdr:cNvPr>
        <xdr:cNvSpPr txBox="1"/>
      </xdr:nvSpPr>
      <xdr:spPr>
        <a:xfrm>
          <a:off x="7509587" y="1055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9270</xdr:rowOff>
    </xdr:from>
    <xdr:ext cx="469744" cy="259045"/>
    <xdr:sp macro="" textlink="">
      <xdr:nvSpPr>
        <xdr:cNvPr id="155" name="n_3aveValue【体育館・プール】&#10;一人当たり面積">
          <a:extLst>
            <a:ext uri="{FF2B5EF4-FFF2-40B4-BE49-F238E27FC236}">
              <a16:creationId xmlns:a16="http://schemas.microsoft.com/office/drawing/2014/main" id="{8F00C7AE-84C0-4580-8F06-422CBFF0B263}"/>
            </a:ext>
          </a:extLst>
        </xdr:cNvPr>
        <xdr:cNvSpPr txBox="1"/>
      </xdr:nvSpPr>
      <xdr:spPr>
        <a:xfrm>
          <a:off x="6712027" y="1057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107822</xdr:rowOff>
    </xdr:from>
    <xdr:ext cx="469744" cy="259045"/>
    <xdr:sp macro="" textlink="">
      <xdr:nvSpPr>
        <xdr:cNvPr id="156" name="n_4aveValue【体育館・プール】&#10;一人当たり面積">
          <a:extLst>
            <a:ext uri="{FF2B5EF4-FFF2-40B4-BE49-F238E27FC236}">
              <a16:creationId xmlns:a16="http://schemas.microsoft.com/office/drawing/2014/main" id="{C49C046B-B2BF-4DCC-A782-26868CA7FC30}"/>
            </a:ext>
          </a:extLst>
        </xdr:cNvPr>
        <xdr:cNvSpPr txBox="1"/>
      </xdr:nvSpPr>
      <xdr:spPr>
        <a:xfrm>
          <a:off x="5937327" y="10333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162359</xdr:rowOff>
    </xdr:from>
    <xdr:ext cx="469744" cy="259045"/>
    <xdr:sp macro="" textlink="">
      <xdr:nvSpPr>
        <xdr:cNvPr id="157" name="n_1mainValue【体育館・プール】&#10;一人当たり面積">
          <a:extLst>
            <a:ext uri="{FF2B5EF4-FFF2-40B4-BE49-F238E27FC236}">
              <a16:creationId xmlns:a16="http://schemas.microsoft.com/office/drawing/2014/main" id="{3D79E41A-50D5-4BB6-98B3-FFE18EF8E382}"/>
            </a:ext>
          </a:extLst>
        </xdr:cNvPr>
        <xdr:cNvSpPr txBox="1"/>
      </xdr:nvSpPr>
      <xdr:spPr>
        <a:xfrm>
          <a:off x="8271587" y="10220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170197</xdr:rowOff>
    </xdr:from>
    <xdr:ext cx="469744" cy="259045"/>
    <xdr:sp macro="" textlink="">
      <xdr:nvSpPr>
        <xdr:cNvPr id="158" name="n_2mainValue【体育館・プール】&#10;一人当たり面積">
          <a:extLst>
            <a:ext uri="{FF2B5EF4-FFF2-40B4-BE49-F238E27FC236}">
              <a16:creationId xmlns:a16="http://schemas.microsoft.com/office/drawing/2014/main" id="{BD215AF4-5CC5-4485-B795-3B00D7CB1419}"/>
            </a:ext>
          </a:extLst>
        </xdr:cNvPr>
        <xdr:cNvSpPr txBox="1"/>
      </xdr:nvSpPr>
      <xdr:spPr>
        <a:xfrm>
          <a:off x="7509587" y="1022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5278</xdr:rowOff>
    </xdr:from>
    <xdr:ext cx="469744" cy="259045"/>
    <xdr:sp macro="" textlink="">
      <xdr:nvSpPr>
        <xdr:cNvPr id="159" name="n_3mainValue【体育館・プール】&#10;一人当たり面積">
          <a:extLst>
            <a:ext uri="{FF2B5EF4-FFF2-40B4-BE49-F238E27FC236}">
              <a16:creationId xmlns:a16="http://schemas.microsoft.com/office/drawing/2014/main" id="{3B4A6AC5-DBBA-4BF8-A8F0-FD472DC8D9A1}"/>
            </a:ext>
          </a:extLst>
        </xdr:cNvPr>
        <xdr:cNvSpPr txBox="1"/>
      </xdr:nvSpPr>
      <xdr:spPr>
        <a:xfrm>
          <a:off x="6712027" y="10231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0" name="正方形/長方形 159">
          <a:extLst>
            <a:ext uri="{FF2B5EF4-FFF2-40B4-BE49-F238E27FC236}">
              <a16:creationId xmlns:a16="http://schemas.microsoft.com/office/drawing/2014/main" id="{A48CEE97-894B-4637-803E-C8AC385D032E}"/>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1" name="正方形/長方形 160">
          <a:extLst>
            <a:ext uri="{FF2B5EF4-FFF2-40B4-BE49-F238E27FC236}">
              <a16:creationId xmlns:a16="http://schemas.microsoft.com/office/drawing/2014/main" id="{8CD1305C-6689-442C-B53B-C8DE453B8B74}"/>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2" name="正方形/長方形 161">
          <a:extLst>
            <a:ext uri="{FF2B5EF4-FFF2-40B4-BE49-F238E27FC236}">
              <a16:creationId xmlns:a16="http://schemas.microsoft.com/office/drawing/2014/main" id="{15BB9749-76C7-4E17-BDD9-1BD206097B72}"/>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3" name="正方形/長方形 162">
          <a:extLst>
            <a:ext uri="{FF2B5EF4-FFF2-40B4-BE49-F238E27FC236}">
              <a16:creationId xmlns:a16="http://schemas.microsoft.com/office/drawing/2014/main" id="{E149AEBB-32BF-4559-89FF-F5422AC6707E}"/>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4" name="正方形/長方形 163">
          <a:extLst>
            <a:ext uri="{FF2B5EF4-FFF2-40B4-BE49-F238E27FC236}">
              <a16:creationId xmlns:a16="http://schemas.microsoft.com/office/drawing/2014/main" id="{12BA35FA-2680-4105-94D4-9D19604E402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5" name="正方形/長方形 164">
          <a:extLst>
            <a:ext uri="{FF2B5EF4-FFF2-40B4-BE49-F238E27FC236}">
              <a16:creationId xmlns:a16="http://schemas.microsoft.com/office/drawing/2014/main" id="{E046428B-8FB5-4BC0-A79E-976CB7EBC7A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6" name="正方形/長方形 165">
          <a:extLst>
            <a:ext uri="{FF2B5EF4-FFF2-40B4-BE49-F238E27FC236}">
              <a16:creationId xmlns:a16="http://schemas.microsoft.com/office/drawing/2014/main" id="{FE067EEE-E457-48D8-8C8A-5F94B4FE3227}"/>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7" name="正方形/長方形 166">
          <a:extLst>
            <a:ext uri="{FF2B5EF4-FFF2-40B4-BE49-F238E27FC236}">
              <a16:creationId xmlns:a16="http://schemas.microsoft.com/office/drawing/2014/main" id="{CF485C35-108A-41F7-BBDB-3933629CACCC}"/>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68" name="テキスト ボックス 167">
          <a:extLst>
            <a:ext uri="{FF2B5EF4-FFF2-40B4-BE49-F238E27FC236}">
              <a16:creationId xmlns:a16="http://schemas.microsoft.com/office/drawing/2014/main" id="{0C048611-4E3C-406C-AC72-06348E336F21}"/>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69" name="直線コネクタ 168">
          <a:extLst>
            <a:ext uri="{FF2B5EF4-FFF2-40B4-BE49-F238E27FC236}">
              <a16:creationId xmlns:a16="http://schemas.microsoft.com/office/drawing/2014/main" id="{A20E79A9-272B-44D7-9DBD-DC35A628E121}"/>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0" name="テキスト ボックス 169">
          <a:extLst>
            <a:ext uri="{FF2B5EF4-FFF2-40B4-BE49-F238E27FC236}">
              <a16:creationId xmlns:a16="http://schemas.microsoft.com/office/drawing/2014/main" id="{EBCDB4D7-D748-4D61-8F71-D767D2289FE9}"/>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1" name="直線コネクタ 170">
          <a:extLst>
            <a:ext uri="{FF2B5EF4-FFF2-40B4-BE49-F238E27FC236}">
              <a16:creationId xmlns:a16="http://schemas.microsoft.com/office/drawing/2014/main" id="{17BF61D4-5298-406D-95B3-8BBF14B6D069}"/>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2" name="テキスト ボックス 171">
          <a:extLst>
            <a:ext uri="{FF2B5EF4-FFF2-40B4-BE49-F238E27FC236}">
              <a16:creationId xmlns:a16="http://schemas.microsoft.com/office/drawing/2014/main" id="{F730D435-6B62-485C-8AB7-953E991529DE}"/>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3" name="直線コネクタ 172">
          <a:extLst>
            <a:ext uri="{FF2B5EF4-FFF2-40B4-BE49-F238E27FC236}">
              <a16:creationId xmlns:a16="http://schemas.microsoft.com/office/drawing/2014/main" id="{A31186BE-B20C-4308-ACFF-0E888D8FB9C8}"/>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4" name="テキスト ボックス 173">
          <a:extLst>
            <a:ext uri="{FF2B5EF4-FFF2-40B4-BE49-F238E27FC236}">
              <a16:creationId xmlns:a16="http://schemas.microsoft.com/office/drawing/2014/main" id="{5E974F52-494E-4A11-8AEC-C85DB2C5820E}"/>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5" name="直線コネクタ 174">
          <a:extLst>
            <a:ext uri="{FF2B5EF4-FFF2-40B4-BE49-F238E27FC236}">
              <a16:creationId xmlns:a16="http://schemas.microsoft.com/office/drawing/2014/main" id="{DC5F85C4-33D3-417C-AB38-9508364D2D01}"/>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6" name="テキスト ボックス 175">
          <a:extLst>
            <a:ext uri="{FF2B5EF4-FFF2-40B4-BE49-F238E27FC236}">
              <a16:creationId xmlns:a16="http://schemas.microsoft.com/office/drawing/2014/main" id="{80BA6CBB-88DF-49AD-9FE8-43A3FC74DF9D}"/>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7" name="直線コネクタ 176">
          <a:extLst>
            <a:ext uri="{FF2B5EF4-FFF2-40B4-BE49-F238E27FC236}">
              <a16:creationId xmlns:a16="http://schemas.microsoft.com/office/drawing/2014/main" id="{0225CB17-239B-40DA-9F54-DFAE109BB061}"/>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78" name="テキスト ボックス 177">
          <a:extLst>
            <a:ext uri="{FF2B5EF4-FFF2-40B4-BE49-F238E27FC236}">
              <a16:creationId xmlns:a16="http://schemas.microsoft.com/office/drawing/2014/main" id="{257EADD0-1A8B-4AEB-9837-43BCD75809F9}"/>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79" name="直線コネクタ 178">
          <a:extLst>
            <a:ext uri="{FF2B5EF4-FFF2-40B4-BE49-F238E27FC236}">
              <a16:creationId xmlns:a16="http://schemas.microsoft.com/office/drawing/2014/main" id="{4EB4311E-2F42-4F5D-ADEB-D4E3D4CB559C}"/>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180" name="テキスト ボックス 179">
          <a:extLst>
            <a:ext uri="{FF2B5EF4-FFF2-40B4-BE49-F238E27FC236}">
              <a16:creationId xmlns:a16="http://schemas.microsoft.com/office/drawing/2014/main" id="{2F77F8B3-67DA-4450-AEE5-78B682D4B6D0}"/>
            </a:ext>
          </a:extLst>
        </xdr:cNvPr>
        <xdr:cNvSpPr txBox="1"/>
      </xdr:nvSpPr>
      <xdr:spPr>
        <a:xfrm>
          <a:off x="377341" y="129032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1" name="直線コネクタ 180">
          <a:extLst>
            <a:ext uri="{FF2B5EF4-FFF2-40B4-BE49-F238E27FC236}">
              <a16:creationId xmlns:a16="http://schemas.microsoft.com/office/drawing/2014/main" id="{55E7877B-1E62-493F-92A8-D42D9B16EB57}"/>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2" name="【福祉施設】&#10;有形固定資産減価償却率グラフ枠">
          <a:extLst>
            <a:ext uri="{FF2B5EF4-FFF2-40B4-BE49-F238E27FC236}">
              <a16:creationId xmlns:a16="http://schemas.microsoft.com/office/drawing/2014/main" id="{0208E48B-D1A5-4F98-9C74-00E3EC258757}"/>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183" name="直線コネクタ 182">
          <a:extLst>
            <a:ext uri="{FF2B5EF4-FFF2-40B4-BE49-F238E27FC236}">
              <a16:creationId xmlns:a16="http://schemas.microsoft.com/office/drawing/2014/main" id="{2248E5DE-E53B-4093-A850-4AA8D56423D1}"/>
            </a:ext>
          </a:extLst>
        </xdr:cNvPr>
        <xdr:cNvCxnSpPr/>
      </xdr:nvCxnSpPr>
      <xdr:spPr>
        <a:xfrm flipV="1">
          <a:off x="4086225" y="13041630"/>
          <a:ext cx="0" cy="123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184" name="【福祉施設】&#10;有形固定資産減価償却率最小値テキスト">
          <a:extLst>
            <a:ext uri="{FF2B5EF4-FFF2-40B4-BE49-F238E27FC236}">
              <a16:creationId xmlns:a16="http://schemas.microsoft.com/office/drawing/2014/main" id="{42E42086-7E2C-412C-93A4-99DA6C642088}"/>
            </a:ext>
          </a:extLst>
        </xdr:cNvPr>
        <xdr:cNvSpPr txBox="1"/>
      </xdr:nvSpPr>
      <xdr:spPr>
        <a:xfrm>
          <a:off x="412496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185" name="直線コネクタ 184">
          <a:extLst>
            <a:ext uri="{FF2B5EF4-FFF2-40B4-BE49-F238E27FC236}">
              <a16:creationId xmlns:a16="http://schemas.microsoft.com/office/drawing/2014/main" id="{6707E8AC-A627-456A-B77E-D94F5272E19F}"/>
            </a:ext>
          </a:extLst>
        </xdr:cNvPr>
        <xdr:cNvCxnSpPr/>
      </xdr:nvCxnSpPr>
      <xdr:spPr>
        <a:xfrm>
          <a:off x="4020820" y="14281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186" name="【福祉施設】&#10;有形固定資産減価償却率最大値テキスト">
          <a:extLst>
            <a:ext uri="{FF2B5EF4-FFF2-40B4-BE49-F238E27FC236}">
              <a16:creationId xmlns:a16="http://schemas.microsoft.com/office/drawing/2014/main" id="{AFD7FE7B-2EDC-4540-9267-B6EEA8577ED5}"/>
            </a:ext>
          </a:extLst>
        </xdr:cNvPr>
        <xdr:cNvSpPr txBox="1"/>
      </xdr:nvSpPr>
      <xdr:spPr>
        <a:xfrm>
          <a:off x="4124960" y="12820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187" name="直線コネクタ 186">
          <a:extLst>
            <a:ext uri="{FF2B5EF4-FFF2-40B4-BE49-F238E27FC236}">
              <a16:creationId xmlns:a16="http://schemas.microsoft.com/office/drawing/2014/main" id="{98B1081C-1790-42A9-BD59-6FA231B410D8}"/>
            </a:ext>
          </a:extLst>
        </xdr:cNvPr>
        <xdr:cNvCxnSpPr/>
      </xdr:nvCxnSpPr>
      <xdr:spPr>
        <a:xfrm>
          <a:off x="402082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158766</xdr:rowOff>
    </xdr:from>
    <xdr:ext cx="405111" cy="259045"/>
    <xdr:sp macro="" textlink="">
      <xdr:nvSpPr>
        <xdr:cNvPr id="188" name="【福祉施設】&#10;有形固定資産減価償却率平均値テキスト">
          <a:extLst>
            <a:ext uri="{FF2B5EF4-FFF2-40B4-BE49-F238E27FC236}">
              <a16:creationId xmlns:a16="http://schemas.microsoft.com/office/drawing/2014/main" id="{DE85FA00-CE67-4069-97C6-3BF99733242E}"/>
            </a:ext>
          </a:extLst>
        </xdr:cNvPr>
        <xdr:cNvSpPr txBox="1"/>
      </xdr:nvSpPr>
      <xdr:spPr>
        <a:xfrm>
          <a:off x="4124960" y="134023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135889</xdr:rowOff>
    </xdr:from>
    <xdr:to>
      <xdr:col>24</xdr:col>
      <xdr:colOff>114300</xdr:colOff>
      <xdr:row>81</xdr:row>
      <xdr:rowOff>66039</xdr:rowOff>
    </xdr:to>
    <xdr:sp macro="" textlink="">
      <xdr:nvSpPr>
        <xdr:cNvPr id="189" name="フローチャート: 判断 188">
          <a:extLst>
            <a:ext uri="{FF2B5EF4-FFF2-40B4-BE49-F238E27FC236}">
              <a16:creationId xmlns:a16="http://schemas.microsoft.com/office/drawing/2014/main" id="{EB1ADC20-1933-453A-BCBA-6B95124A6A12}"/>
            </a:ext>
          </a:extLst>
        </xdr:cNvPr>
        <xdr:cNvSpPr/>
      </xdr:nvSpPr>
      <xdr:spPr>
        <a:xfrm>
          <a:off x="4036060" y="135470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124461</xdr:rowOff>
    </xdr:from>
    <xdr:to>
      <xdr:col>20</xdr:col>
      <xdr:colOff>38100</xdr:colOff>
      <xdr:row>81</xdr:row>
      <xdr:rowOff>54611</xdr:rowOff>
    </xdr:to>
    <xdr:sp macro="" textlink="">
      <xdr:nvSpPr>
        <xdr:cNvPr id="190" name="フローチャート: 判断 189">
          <a:extLst>
            <a:ext uri="{FF2B5EF4-FFF2-40B4-BE49-F238E27FC236}">
              <a16:creationId xmlns:a16="http://schemas.microsoft.com/office/drawing/2014/main" id="{412B7D4D-F3E7-48C8-8F38-C7E17173A029}"/>
            </a:ext>
          </a:extLst>
        </xdr:cNvPr>
        <xdr:cNvSpPr/>
      </xdr:nvSpPr>
      <xdr:spPr>
        <a:xfrm>
          <a:off x="3312160" y="1353566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130811</xdr:rowOff>
    </xdr:from>
    <xdr:to>
      <xdr:col>15</xdr:col>
      <xdr:colOff>101600</xdr:colOff>
      <xdr:row>81</xdr:row>
      <xdr:rowOff>60961</xdr:rowOff>
    </xdr:to>
    <xdr:sp macro="" textlink="">
      <xdr:nvSpPr>
        <xdr:cNvPr id="191" name="フローチャート: 判断 190">
          <a:extLst>
            <a:ext uri="{FF2B5EF4-FFF2-40B4-BE49-F238E27FC236}">
              <a16:creationId xmlns:a16="http://schemas.microsoft.com/office/drawing/2014/main" id="{F59735A1-1E51-4C6C-A625-13E036F2D001}"/>
            </a:ext>
          </a:extLst>
        </xdr:cNvPr>
        <xdr:cNvSpPr/>
      </xdr:nvSpPr>
      <xdr:spPr>
        <a:xfrm>
          <a:off x="2514600" y="135420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120650</xdr:rowOff>
    </xdr:from>
    <xdr:to>
      <xdr:col>10</xdr:col>
      <xdr:colOff>165100</xdr:colOff>
      <xdr:row>81</xdr:row>
      <xdr:rowOff>50800</xdr:rowOff>
    </xdr:to>
    <xdr:sp macro="" textlink="">
      <xdr:nvSpPr>
        <xdr:cNvPr id="192" name="フローチャート: 判断 191">
          <a:extLst>
            <a:ext uri="{FF2B5EF4-FFF2-40B4-BE49-F238E27FC236}">
              <a16:creationId xmlns:a16="http://schemas.microsoft.com/office/drawing/2014/main" id="{674FEDCD-995A-4C99-8C71-9DC556582AAB}"/>
            </a:ext>
          </a:extLst>
        </xdr:cNvPr>
        <xdr:cNvSpPr/>
      </xdr:nvSpPr>
      <xdr:spPr>
        <a:xfrm>
          <a:off x="1739900" y="135318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5080</xdr:rowOff>
    </xdr:from>
    <xdr:to>
      <xdr:col>6</xdr:col>
      <xdr:colOff>38100</xdr:colOff>
      <xdr:row>81</xdr:row>
      <xdr:rowOff>106680</xdr:rowOff>
    </xdr:to>
    <xdr:sp macro="" textlink="">
      <xdr:nvSpPr>
        <xdr:cNvPr id="193" name="フローチャート: 判断 192">
          <a:extLst>
            <a:ext uri="{FF2B5EF4-FFF2-40B4-BE49-F238E27FC236}">
              <a16:creationId xmlns:a16="http://schemas.microsoft.com/office/drawing/2014/main" id="{4DF688C6-1536-47CE-AB94-D67AA31B87D1}"/>
            </a:ext>
          </a:extLst>
        </xdr:cNvPr>
        <xdr:cNvSpPr/>
      </xdr:nvSpPr>
      <xdr:spPr>
        <a:xfrm>
          <a:off x="965200" y="135839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4" name="テキスト ボックス 193">
          <a:extLst>
            <a:ext uri="{FF2B5EF4-FFF2-40B4-BE49-F238E27FC236}">
              <a16:creationId xmlns:a16="http://schemas.microsoft.com/office/drawing/2014/main" id="{20B1F8CC-E5B8-4339-AF9F-D063C9853262}"/>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5" name="テキスト ボックス 194">
          <a:extLst>
            <a:ext uri="{FF2B5EF4-FFF2-40B4-BE49-F238E27FC236}">
              <a16:creationId xmlns:a16="http://schemas.microsoft.com/office/drawing/2014/main" id="{D5563837-D6E2-4041-86CA-82EDDB63B550}"/>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6" name="テキスト ボックス 195">
          <a:extLst>
            <a:ext uri="{FF2B5EF4-FFF2-40B4-BE49-F238E27FC236}">
              <a16:creationId xmlns:a16="http://schemas.microsoft.com/office/drawing/2014/main" id="{9C37D3EE-2BB9-41AA-AA81-0EFEE8A8B65A}"/>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7" name="テキスト ボックス 196">
          <a:extLst>
            <a:ext uri="{FF2B5EF4-FFF2-40B4-BE49-F238E27FC236}">
              <a16:creationId xmlns:a16="http://schemas.microsoft.com/office/drawing/2014/main" id="{9EC076B7-AD98-4F33-B3A4-5DE1DE203DB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E7941C22-8CD3-4D58-B033-167C27C03F0A}"/>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152400</xdr:rowOff>
    </xdr:from>
    <xdr:to>
      <xdr:col>24</xdr:col>
      <xdr:colOff>114300</xdr:colOff>
      <xdr:row>85</xdr:row>
      <xdr:rowOff>82550</xdr:rowOff>
    </xdr:to>
    <xdr:sp macro="" textlink="">
      <xdr:nvSpPr>
        <xdr:cNvPr id="199" name="楕円 198">
          <a:extLst>
            <a:ext uri="{FF2B5EF4-FFF2-40B4-BE49-F238E27FC236}">
              <a16:creationId xmlns:a16="http://schemas.microsoft.com/office/drawing/2014/main" id="{BB8287FA-A23F-4C13-9A0E-3F806FBF704E}"/>
            </a:ext>
          </a:extLst>
        </xdr:cNvPr>
        <xdr:cNvSpPr/>
      </xdr:nvSpPr>
      <xdr:spPr>
        <a:xfrm>
          <a:off x="4036060" y="142341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67327</xdr:rowOff>
    </xdr:from>
    <xdr:ext cx="469744" cy="259045"/>
    <xdr:sp macro="" textlink="">
      <xdr:nvSpPr>
        <xdr:cNvPr id="200" name="【福祉施設】&#10;有形固定資産減価償却率該当値テキスト">
          <a:extLst>
            <a:ext uri="{FF2B5EF4-FFF2-40B4-BE49-F238E27FC236}">
              <a16:creationId xmlns:a16="http://schemas.microsoft.com/office/drawing/2014/main" id="{1926AD51-7DA5-4F37-875E-263B10264852}"/>
            </a:ext>
          </a:extLst>
        </xdr:cNvPr>
        <xdr:cNvSpPr txBox="1"/>
      </xdr:nvSpPr>
      <xdr:spPr>
        <a:xfrm>
          <a:off x="4124960" y="1414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152400</xdr:rowOff>
    </xdr:from>
    <xdr:to>
      <xdr:col>20</xdr:col>
      <xdr:colOff>38100</xdr:colOff>
      <xdr:row>85</xdr:row>
      <xdr:rowOff>82550</xdr:rowOff>
    </xdr:to>
    <xdr:sp macro="" textlink="">
      <xdr:nvSpPr>
        <xdr:cNvPr id="201" name="楕円 200">
          <a:extLst>
            <a:ext uri="{FF2B5EF4-FFF2-40B4-BE49-F238E27FC236}">
              <a16:creationId xmlns:a16="http://schemas.microsoft.com/office/drawing/2014/main" id="{29AAECDD-BF25-4C18-B24A-69A25E1EF3D0}"/>
            </a:ext>
          </a:extLst>
        </xdr:cNvPr>
        <xdr:cNvSpPr/>
      </xdr:nvSpPr>
      <xdr:spPr>
        <a:xfrm>
          <a:off x="3312160" y="142341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31750</xdr:rowOff>
    </xdr:from>
    <xdr:to>
      <xdr:col>24</xdr:col>
      <xdr:colOff>63500</xdr:colOff>
      <xdr:row>85</xdr:row>
      <xdr:rowOff>31750</xdr:rowOff>
    </xdr:to>
    <xdr:cxnSp macro="">
      <xdr:nvCxnSpPr>
        <xdr:cNvPr id="202" name="直線コネクタ 201">
          <a:extLst>
            <a:ext uri="{FF2B5EF4-FFF2-40B4-BE49-F238E27FC236}">
              <a16:creationId xmlns:a16="http://schemas.microsoft.com/office/drawing/2014/main" id="{B4A0E699-7A75-4EC0-AA47-62298F6F1A24}"/>
            </a:ext>
          </a:extLst>
        </xdr:cNvPr>
        <xdr:cNvCxnSpPr/>
      </xdr:nvCxnSpPr>
      <xdr:spPr>
        <a:xfrm>
          <a:off x="3355340" y="1428115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152400</xdr:rowOff>
    </xdr:from>
    <xdr:to>
      <xdr:col>15</xdr:col>
      <xdr:colOff>101600</xdr:colOff>
      <xdr:row>85</xdr:row>
      <xdr:rowOff>82550</xdr:rowOff>
    </xdr:to>
    <xdr:sp macro="" textlink="">
      <xdr:nvSpPr>
        <xdr:cNvPr id="203" name="楕円 202">
          <a:extLst>
            <a:ext uri="{FF2B5EF4-FFF2-40B4-BE49-F238E27FC236}">
              <a16:creationId xmlns:a16="http://schemas.microsoft.com/office/drawing/2014/main" id="{7AEA8580-F4F1-4FCA-9661-3F049F42A08D}"/>
            </a:ext>
          </a:extLst>
        </xdr:cNvPr>
        <xdr:cNvSpPr/>
      </xdr:nvSpPr>
      <xdr:spPr>
        <a:xfrm>
          <a:off x="2514600" y="142341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31750</xdr:rowOff>
    </xdr:from>
    <xdr:to>
      <xdr:col>19</xdr:col>
      <xdr:colOff>177800</xdr:colOff>
      <xdr:row>85</xdr:row>
      <xdr:rowOff>31750</xdr:rowOff>
    </xdr:to>
    <xdr:cxnSp macro="">
      <xdr:nvCxnSpPr>
        <xdr:cNvPr id="204" name="直線コネクタ 203">
          <a:extLst>
            <a:ext uri="{FF2B5EF4-FFF2-40B4-BE49-F238E27FC236}">
              <a16:creationId xmlns:a16="http://schemas.microsoft.com/office/drawing/2014/main" id="{E0F4702B-1722-4118-A10D-AA9FCA31826D}"/>
            </a:ext>
          </a:extLst>
        </xdr:cNvPr>
        <xdr:cNvCxnSpPr/>
      </xdr:nvCxnSpPr>
      <xdr:spPr>
        <a:xfrm>
          <a:off x="2565400" y="1428115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25400</xdr:rowOff>
    </xdr:from>
    <xdr:to>
      <xdr:col>10</xdr:col>
      <xdr:colOff>165100</xdr:colOff>
      <xdr:row>80</xdr:row>
      <xdr:rowOff>127000</xdr:rowOff>
    </xdr:to>
    <xdr:sp macro="" textlink="">
      <xdr:nvSpPr>
        <xdr:cNvPr id="205" name="楕円 204">
          <a:extLst>
            <a:ext uri="{FF2B5EF4-FFF2-40B4-BE49-F238E27FC236}">
              <a16:creationId xmlns:a16="http://schemas.microsoft.com/office/drawing/2014/main" id="{D6203190-9D81-492F-8FA8-77F3D3E59340}"/>
            </a:ext>
          </a:extLst>
        </xdr:cNvPr>
        <xdr:cNvSpPr/>
      </xdr:nvSpPr>
      <xdr:spPr>
        <a:xfrm>
          <a:off x="1739900" y="1343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76200</xdr:rowOff>
    </xdr:from>
    <xdr:to>
      <xdr:col>15</xdr:col>
      <xdr:colOff>50800</xdr:colOff>
      <xdr:row>85</xdr:row>
      <xdr:rowOff>31750</xdr:rowOff>
    </xdr:to>
    <xdr:cxnSp macro="">
      <xdr:nvCxnSpPr>
        <xdr:cNvPr id="206" name="直線コネクタ 205">
          <a:extLst>
            <a:ext uri="{FF2B5EF4-FFF2-40B4-BE49-F238E27FC236}">
              <a16:creationId xmlns:a16="http://schemas.microsoft.com/office/drawing/2014/main" id="{BF63B6ED-E219-4CFF-8802-CFC636D4B38E}"/>
            </a:ext>
          </a:extLst>
        </xdr:cNvPr>
        <xdr:cNvCxnSpPr/>
      </xdr:nvCxnSpPr>
      <xdr:spPr>
        <a:xfrm>
          <a:off x="1790700" y="13487400"/>
          <a:ext cx="774700" cy="793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71138</xdr:rowOff>
    </xdr:from>
    <xdr:ext cx="405111" cy="259045"/>
    <xdr:sp macro="" textlink="">
      <xdr:nvSpPr>
        <xdr:cNvPr id="207" name="n_1aveValue【福祉施設】&#10;有形固定資産減価償却率">
          <a:extLst>
            <a:ext uri="{FF2B5EF4-FFF2-40B4-BE49-F238E27FC236}">
              <a16:creationId xmlns:a16="http://schemas.microsoft.com/office/drawing/2014/main" id="{7467F4D8-9D86-4573-B61A-32E8A3827A75}"/>
            </a:ext>
          </a:extLst>
        </xdr:cNvPr>
        <xdr:cNvSpPr txBox="1"/>
      </xdr:nvSpPr>
      <xdr:spPr>
        <a:xfrm>
          <a:off x="3170564" y="13314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77488</xdr:rowOff>
    </xdr:from>
    <xdr:ext cx="405111" cy="259045"/>
    <xdr:sp macro="" textlink="">
      <xdr:nvSpPr>
        <xdr:cNvPr id="208" name="n_2aveValue【福祉施設】&#10;有形固定資産減価償却率">
          <a:extLst>
            <a:ext uri="{FF2B5EF4-FFF2-40B4-BE49-F238E27FC236}">
              <a16:creationId xmlns:a16="http://schemas.microsoft.com/office/drawing/2014/main" id="{AC7FD555-1ED8-4D40-BD45-6F448A9741F5}"/>
            </a:ext>
          </a:extLst>
        </xdr:cNvPr>
        <xdr:cNvSpPr txBox="1"/>
      </xdr:nvSpPr>
      <xdr:spPr>
        <a:xfrm>
          <a:off x="2385704" y="133210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41927</xdr:rowOff>
    </xdr:from>
    <xdr:ext cx="405111" cy="259045"/>
    <xdr:sp macro="" textlink="">
      <xdr:nvSpPr>
        <xdr:cNvPr id="209" name="n_3aveValue【福祉施設】&#10;有形固定資産減価償却率">
          <a:extLst>
            <a:ext uri="{FF2B5EF4-FFF2-40B4-BE49-F238E27FC236}">
              <a16:creationId xmlns:a16="http://schemas.microsoft.com/office/drawing/2014/main" id="{8FF16B77-3B7C-4EBE-AB12-D7298DDC5E0B}"/>
            </a:ext>
          </a:extLst>
        </xdr:cNvPr>
        <xdr:cNvSpPr txBox="1"/>
      </xdr:nvSpPr>
      <xdr:spPr>
        <a:xfrm>
          <a:off x="1611004" y="13620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123207</xdr:rowOff>
    </xdr:from>
    <xdr:ext cx="405111" cy="259045"/>
    <xdr:sp macro="" textlink="">
      <xdr:nvSpPr>
        <xdr:cNvPr id="210" name="n_4aveValue【福祉施設】&#10;有形固定資産減価償却率">
          <a:extLst>
            <a:ext uri="{FF2B5EF4-FFF2-40B4-BE49-F238E27FC236}">
              <a16:creationId xmlns:a16="http://schemas.microsoft.com/office/drawing/2014/main" id="{4BBD2CC4-7FDB-4664-86E1-C086160B1CCF}"/>
            </a:ext>
          </a:extLst>
        </xdr:cNvPr>
        <xdr:cNvSpPr txBox="1"/>
      </xdr:nvSpPr>
      <xdr:spPr>
        <a:xfrm>
          <a:off x="836304" y="13366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85</xdr:row>
      <xdr:rowOff>73677</xdr:rowOff>
    </xdr:from>
    <xdr:ext cx="469744" cy="259045"/>
    <xdr:sp macro="" textlink="">
      <xdr:nvSpPr>
        <xdr:cNvPr id="211" name="n_1mainValue【福祉施設】&#10;有形固定資産減価償却率">
          <a:extLst>
            <a:ext uri="{FF2B5EF4-FFF2-40B4-BE49-F238E27FC236}">
              <a16:creationId xmlns:a16="http://schemas.microsoft.com/office/drawing/2014/main" id="{4CDD6EDB-141D-4D69-B109-047D16EEA038}"/>
            </a:ext>
          </a:extLst>
        </xdr:cNvPr>
        <xdr:cNvSpPr txBox="1"/>
      </xdr:nvSpPr>
      <xdr:spPr>
        <a:xfrm>
          <a:off x="3138247" y="1432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85</xdr:row>
      <xdr:rowOff>73677</xdr:rowOff>
    </xdr:from>
    <xdr:ext cx="469744" cy="259045"/>
    <xdr:sp macro="" textlink="">
      <xdr:nvSpPr>
        <xdr:cNvPr id="212" name="n_2mainValue【福祉施設】&#10;有形固定資産減価償却率">
          <a:extLst>
            <a:ext uri="{FF2B5EF4-FFF2-40B4-BE49-F238E27FC236}">
              <a16:creationId xmlns:a16="http://schemas.microsoft.com/office/drawing/2014/main" id="{3FA31DC8-8230-43E7-9370-808B2FF5CBA5}"/>
            </a:ext>
          </a:extLst>
        </xdr:cNvPr>
        <xdr:cNvSpPr txBox="1"/>
      </xdr:nvSpPr>
      <xdr:spPr>
        <a:xfrm>
          <a:off x="2353387" y="1432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143527</xdr:rowOff>
    </xdr:from>
    <xdr:ext cx="405111" cy="259045"/>
    <xdr:sp macro="" textlink="">
      <xdr:nvSpPr>
        <xdr:cNvPr id="213" name="n_3mainValue【福祉施設】&#10;有形固定資産減価償却率">
          <a:extLst>
            <a:ext uri="{FF2B5EF4-FFF2-40B4-BE49-F238E27FC236}">
              <a16:creationId xmlns:a16="http://schemas.microsoft.com/office/drawing/2014/main" id="{08A5A4AC-1D8D-4FFC-ACF3-6295D946C25B}"/>
            </a:ext>
          </a:extLst>
        </xdr:cNvPr>
        <xdr:cNvSpPr txBox="1"/>
      </xdr:nvSpPr>
      <xdr:spPr>
        <a:xfrm>
          <a:off x="1611004" y="1321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14" name="正方形/長方形 213">
          <a:extLst>
            <a:ext uri="{FF2B5EF4-FFF2-40B4-BE49-F238E27FC236}">
              <a16:creationId xmlns:a16="http://schemas.microsoft.com/office/drawing/2014/main" id="{ABE57F3C-4FE7-492B-BED7-827400DFBD2D}"/>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15" name="正方形/長方形 214">
          <a:extLst>
            <a:ext uri="{FF2B5EF4-FFF2-40B4-BE49-F238E27FC236}">
              <a16:creationId xmlns:a16="http://schemas.microsoft.com/office/drawing/2014/main" id="{6641FF16-C479-4ACB-A05E-91B499DA5011}"/>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16" name="正方形/長方形 215">
          <a:extLst>
            <a:ext uri="{FF2B5EF4-FFF2-40B4-BE49-F238E27FC236}">
              <a16:creationId xmlns:a16="http://schemas.microsoft.com/office/drawing/2014/main" id="{AE4B78B3-77AE-40FF-8093-2F15417A2CCC}"/>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17" name="正方形/長方形 216">
          <a:extLst>
            <a:ext uri="{FF2B5EF4-FFF2-40B4-BE49-F238E27FC236}">
              <a16:creationId xmlns:a16="http://schemas.microsoft.com/office/drawing/2014/main" id="{269B85E9-A954-47A7-8B66-44A859983546}"/>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18" name="正方形/長方形 217">
          <a:extLst>
            <a:ext uri="{FF2B5EF4-FFF2-40B4-BE49-F238E27FC236}">
              <a16:creationId xmlns:a16="http://schemas.microsoft.com/office/drawing/2014/main" id="{1DAAC79D-5420-4306-A480-66E4861187AC}"/>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19" name="正方形/長方形 218">
          <a:extLst>
            <a:ext uri="{FF2B5EF4-FFF2-40B4-BE49-F238E27FC236}">
              <a16:creationId xmlns:a16="http://schemas.microsoft.com/office/drawing/2014/main" id="{97E7DA8D-206C-4F8F-9349-7721668678D2}"/>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0" name="正方形/長方形 219">
          <a:extLst>
            <a:ext uri="{FF2B5EF4-FFF2-40B4-BE49-F238E27FC236}">
              <a16:creationId xmlns:a16="http://schemas.microsoft.com/office/drawing/2014/main" id="{29A93065-E980-43C4-A9CB-605A1C8C94AA}"/>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1" name="正方形/長方形 220">
          <a:extLst>
            <a:ext uri="{FF2B5EF4-FFF2-40B4-BE49-F238E27FC236}">
              <a16:creationId xmlns:a16="http://schemas.microsoft.com/office/drawing/2014/main" id="{10750D2F-398B-4BDB-B229-B7FE1FE8B08A}"/>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2" name="テキスト ボックス 221">
          <a:extLst>
            <a:ext uri="{FF2B5EF4-FFF2-40B4-BE49-F238E27FC236}">
              <a16:creationId xmlns:a16="http://schemas.microsoft.com/office/drawing/2014/main" id="{ADF5E487-A843-4E12-AC56-9120A20D5919}"/>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3" name="直線コネクタ 222">
          <a:extLst>
            <a:ext uri="{FF2B5EF4-FFF2-40B4-BE49-F238E27FC236}">
              <a16:creationId xmlns:a16="http://schemas.microsoft.com/office/drawing/2014/main" id="{BB9D5CC8-DF5D-4F56-AF29-E46D424049F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24" name="直線コネクタ 223">
          <a:extLst>
            <a:ext uri="{FF2B5EF4-FFF2-40B4-BE49-F238E27FC236}">
              <a16:creationId xmlns:a16="http://schemas.microsoft.com/office/drawing/2014/main" id="{54D4343A-73A0-4978-8B42-C140B87FF79E}"/>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25" name="テキスト ボックス 224">
          <a:extLst>
            <a:ext uri="{FF2B5EF4-FFF2-40B4-BE49-F238E27FC236}">
              <a16:creationId xmlns:a16="http://schemas.microsoft.com/office/drawing/2014/main" id="{8F485274-84E5-494A-8244-C3BAEBAB6364}"/>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26" name="直線コネクタ 225">
          <a:extLst>
            <a:ext uri="{FF2B5EF4-FFF2-40B4-BE49-F238E27FC236}">
              <a16:creationId xmlns:a16="http://schemas.microsoft.com/office/drawing/2014/main" id="{4EE25618-C750-4FEA-9180-0C97B11A02A9}"/>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27" name="テキスト ボックス 226">
          <a:extLst>
            <a:ext uri="{FF2B5EF4-FFF2-40B4-BE49-F238E27FC236}">
              <a16:creationId xmlns:a16="http://schemas.microsoft.com/office/drawing/2014/main" id="{9752AAC3-7190-44D5-9515-54E608C0ADAD}"/>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28" name="直線コネクタ 227">
          <a:extLst>
            <a:ext uri="{FF2B5EF4-FFF2-40B4-BE49-F238E27FC236}">
              <a16:creationId xmlns:a16="http://schemas.microsoft.com/office/drawing/2014/main" id="{81EE68CD-41EA-4A48-846D-D229023A4EE4}"/>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29" name="テキスト ボックス 228">
          <a:extLst>
            <a:ext uri="{FF2B5EF4-FFF2-40B4-BE49-F238E27FC236}">
              <a16:creationId xmlns:a16="http://schemas.microsoft.com/office/drawing/2014/main" id="{070CF07E-F6C1-4345-9D21-77B62D7E0CFA}"/>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30" name="直線コネクタ 229">
          <a:extLst>
            <a:ext uri="{FF2B5EF4-FFF2-40B4-BE49-F238E27FC236}">
              <a16:creationId xmlns:a16="http://schemas.microsoft.com/office/drawing/2014/main" id="{04D2FC2C-E221-460D-935C-182A9277341A}"/>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31" name="テキスト ボックス 230">
          <a:extLst>
            <a:ext uri="{FF2B5EF4-FFF2-40B4-BE49-F238E27FC236}">
              <a16:creationId xmlns:a16="http://schemas.microsoft.com/office/drawing/2014/main" id="{43D63BE7-1215-48DF-B9F9-7CCA7D4DF1AA}"/>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32" name="直線コネクタ 231">
          <a:extLst>
            <a:ext uri="{FF2B5EF4-FFF2-40B4-BE49-F238E27FC236}">
              <a16:creationId xmlns:a16="http://schemas.microsoft.com/office/drawing/2014/main" id="{1BC433B1-0CCE-4588-B706-A390733FFC9E}"/>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33" name="テキスト ボックス 232">
          <a:extLst>
            <a:ext uri="{FF2B5EF4-FFF2-40B4-BE49-F238E27FC236}">
              <a16:creationId xmlns:a16="http://schemas.microsoft.com/office/drawing/2014/main" id="{D4475CF1-4A60-4A6A-9AA5-6D0376BB3CB9}"/>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34" name="直線コネクタ 233">
          <a:extLst>
            <a:ext uri="{FF2B5EF4-FFF2-40B4-BE49-F238E27FC236}">
              <a16:creationId xmlns:a16="http://schemas.microsoft.com/office/drawing/2014/main" id="{54A608F9-4F4E-40AD-96BB-393C19EEB3E6}"/>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35" name="テキスト ボックス 234">
          <a:extLst>
            <a:ext uri="{FF2B5EF4-FFF2-40B4-BE49-F238E27FC236}">
              <a16:creationId xmlns:a16="http://schemas.microsoft.com/office/drawing/2014/main" id="{72D3A13F-AC78-4442-8B4A-4A485F32CF75}"/>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6" name="直線コネクタ 235">
          <a:extLst>
            <a:ext uri="{FF2B5EF4-FFF2-40B4-BE49-F238E27FC236}">
              <a16:creationId xmlns:a16="http://schemas.microsoft.com/office/drawing/2014/main" id="{074F75AB-BAC3-4E11-8CF7-760F800D7593}"/>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37" name="テキスト ボックス 236">
          <a:extLst>
            <a:ext uri="{FF2B5EF4-FFF2-40B4-BE49-F238E27FC236}">
              <a16:creationId xmlns:a16="http://schemas.microsoft.com/office/drawing/2014/main" id="{DD497B78-FED7-450A-BF7B-6FAC01F5754A}"/>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38" name="【福祉施設】&#10;一人当たり面積グラフ枠">
          <a:extLst>
            <a:ext uri="{FF2B5EF4-FFF2-40B4-BE49-F238E27FC236}">
              <a16:creationId xmlns:a16="http://schemas.microsoft.com/office/drawing/2014/main" id="{7494E463-F4E5-4972-B4EE-194B15EA8B0A}"/>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52143</xdr:rowOff>
    </xdr:from>
    <xdr:to>
      <xdr:col>54</xdr:col>
      <xdr:colOff>189865</xdr:colOff>
      <xdr:row>86</xdr:row>
      <xdr:rowOff>161871</xdr:rowOff>
    </xdr:to>
    <xdr:cxnSp macro="">
      <xdr:nvCxnSpPr>
        <xdr:cNvPr id="239" name="直線コネクタ 238">
          <a:extLst>
            <a:ext uri="{FF2B5EF4-FFF2-40B4-BE49-F238E27FC236}">
              <a16:creationId xmlns:a16="http://schemas.microsoft.com/office/drawing/2014/main" id="{1A07C961-883F-4FD6-B14C-63267988B022}"/>
            </a:ext>
          </a:extLst>
        </xdr:cNvPr>
        <xdr:cNvCxnSpPr/>
      </xdr:nvCxnSpPr>
      <xdr:spPr>
        <a:xfrm flipV="1">
          <a:off x="9219565" y="13128063"/>
          <a:ext cx="0" cy="1450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165698</xdr:rowOff>
    </xdr:from>
    <xdr:ext cx="469744" cy="259045"/>
    <xdr:sp macro="" textlink="">
      <xdr:nvSpPr>
        <xdr:cNvPr id="240" name="【福祉施設】&#10;一人当たり面積最小値テキスト">
          <a:extLst>
            <a:ext uri="{FF2B5EF4-FFF2-40B4-BE49-F238E27FC236}">
              <a16:creationId xmlns:a16="http://schemas.microsoft.com/office/drawing/2014/main" id="{1C868D7B-DBD2-4D18-AFFD-05347F97AFE1}"/>
            </a:ext>
          </a:extLst>
        </xdr:cNvPr>
        <xdr:cNvSpPr txBox="1"/>
      </xdr:nvSpPr>
      <xdr:spPr>
        <a:xfrm>
          <a:off x="9258300" y="1458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161871</xdr:rowOff>
    </xdr:from>
    <xdr:to>
      <xdr:col>55</xdr:col>
      <xdr:colOff>88900</xdr:colOff>
      <xdr:row>86</xdr:row>
      <xdr:rowOff>161871</xdr:rowOff>
    </xdr:to>
    <xdr:cxnSp macro="">
      <xdr:nvCxnSpPr>
        <xdr:cNvPr id="241" name="直線コネクタ 240">
          <a:extLst>
            <a:ext uri="{FF2B5EF4-FFF2-40B4-BE49-F238E27FC236}">
              <a16:creationId xmlns:a16="http://schemas.microsoft.com/office/drawing/2014/main" id="{7F20EB06-6911-4C86-8668-2C11CEEA392F}"/>
            </a:ext>
          </a:extLst>
        </xdr:cNvPr>
        <xdr:cNvCxnSpPr/>
      </xdr:nvCxnSpPr>
      <xdr:spPr>
        <a:xfrm>
          <a:off x="9154160" y="145789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170270</xdr:rowOff>
    </xdr:from>
    <xdr:ext cx="469744" cy="259045"/>
    <xdr:sp macro="" textlink="">
      <xdr:nvSpPr>
        <xdr:cNvPr id="242" name="【福祉施設】&#10;一人当たり面積最大値テキスト">
          <a:extLst>
            <a:ext uri="{FF2B5EF4-FFF2-40B4-BE49-F238E27FC236}">
              <a16:creationId xmlns:a16="http://schemas.microsoft.com/office/drawing/2014/main" id="{209E3543-1AFB-4560-B740-B87A50EBF6EA}"/>
            </a:ext>
          </a:extLst>
        </xdr:cNvPr>
        <xdr:cNvSpPr txBox="1"/>
      </xdr:nvSpPr>
      <xdr:spPr>
        <a:xfrm>
          <a:off x="9258300" y="1291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52143</xdr:rowOff>
    </xdr:from>
    <xdr:to>
      <xdr:col>55</xdr:col>
      <xdr:colOff>88900</xdr:colOff>
      <xdr:row>78</xdr:row>
      <xdr:rowOff>52143</xdr:rowOff>
    </xdr:to>
    <xdr:cxnSp macro="">
      <xdr:nvCxnSpPr>
        <xdr:cNvPr id="243" name="直線コネクタ 242">
          <a:extLst>
            <a:ext uri="{FF2B5EF4-FFF2-40B4-BE49-F238E27FC236}">
              <a16:creationId xmlns:a16="http://schemas.microsoft.com/office/drawing/2014/main" id="{5E16DD91-7298-4B3E-B61F-8357CB509465}"/>
            </a:ext>
          </a:extLst>
        </xdr:cNvPr>
        <xdr:cNvCxnSpPr/>
      </xdr:nvCxnSpPr>
      <xdr:spPr>
        <a:xfrm>
          <a:off x="9154160" y="131280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80063</xdr:rowOff>
    </xdr:from>
    <xdr:ext cx="469744" cy="259045"/>
    <xdr:sp macro="" textlink="">
      <xdr:nvSpPr>
        <xdr:cNvPr id="244" name="【福祉施設】&#10;一人当たり面積平均値テキスト">
          <a:extLst>
            <a:ext uri="{FF2B5EF4-FFF2-40B4-BE49-F238E27FC236}">
              <a16:creationId xmlns:a16="http://schemas.microsoft.com/office/drawing/2014/main" id="{3E02C551-C920-4CEA-A3A0-8A63CEFC9B7F}"/>
            </a:ext>
          </a:extLst>
        </xdr:cNvPr>
        <xdr:cNvSpPr txBox="1"/>
      </xdr:nvSpPr>
      <xdr:spPr>
        <a:xfrm>
          <a:off x="9258300" y="141618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57186</xdr:rowOff>
    </xdr:from>
    <xdr:to>
      <xdr:col>55</xdr:col>
      <xdr:colOff>50800</xdr:colOff>
      <xdr:row>85</xdr:row>
      <xdr:rowOff>158786</xdr:rowOff>
    </xdr:to>
    <xdr:sp macro="" textlink="">
      <xdr:nvSpPr>
        <xdr:cNvPr id="245" name="フローチャート: 判断 244">
          <a:extLst>
            <a:ext uri="{FF2B5EF4-FFF2-40B4-BE49-F238E27FC236}">
              <a16:creationId xmlns:a16="http://schemas.microsoft.com/office/drawing/2014/main" id="{272E87CA-E24C-429B-8360-63EFE14657C9}"/>
            </a:ext>
          </a:extLst>
        </xdr:cNvPr>
        <xdr:cNvSpPr/>
      </xdr:nvSpPr>
      <xdr:spPr>
        <a:xfrm>
          <a:off x="9192260" y="1430658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71882</xdr:rowOff>
    </xdr:from>
    <xdr:to>
      <xdr:col>50</xdr:col>
      <xdr:colOff>165100</xdr:colOff>
      <xdr:row>86</xdr:row>
      <xdr:rowOff>2032</xdr:rowOff>
    </xdr:to>
    <xdr:sp macro="" textlink="">
      <xdr:nvSpPr>
        <xdr:cNvPr id="246" name="フローチャート: 判断 245">
          <a:extLst>
            <a:ext uri="{FF2B5EF4-FFF2-40B4-BE49-F238E27FC236}">
              <a16:creationId xmlns:a16="http://schemas.microsoft.com/office/drawing/2014/main" id="{7BF74D9A-5050-437E-9C3D-85A34656397D}"/>
            </a:ext>
          </a:extLst>
        </xdr:cNvPr>
        <xdr:cNvSpPr/>
      </xdr:nvSpPr>
      <xdr:spPr>
        <a:xfrm>
          <a:off x="8445500" y="143212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96376</xdr:rowOff>
    </xdr:from>
    <xdr:to>
      <xdr:col>46</xdr:col>
      <xdr:colOff>38100</xdr:colOff>
      <xdr:row>86</xdr:row>
      <xdr:rowOff>26526</xdr:rowOff>
    </xdr:to>
    <xdr:sp macro="" textlink="">
      <xdr:nvSpPr>
        <xdr:cNvPr id="247" name="フローチャート: 判断 246">
          <a:extLst>
            <a:ext uri="{FF2B5EF4-FFF2-40B4-BE49-F238E27FC236}">
              <a16:creationId xmlns:a16="http://schemas.microsoft.com/office/drawing/2014/main" id="{999DC2C6-7CC2-4FC6-9846-D8312BE78710}"/>
            </a:ext>
          </a:extLst>
        </xdr:cNvPr>
        <xdr:cNvSpPr/>
      </xdr:nvSpPr>
      <xdr:spPr>
        <a:xfrm>
          <a:off x="7670800" y="1434577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92129</xdr:rowOff>
    </xdr:from>
    <xdr:to>
      <xdr:col>41</xdr:col>
      <xdr:colOff>101600</xdr:colOff>
      <xdr:row>86</xdr:row>
      <xdr:rowOff>22279</xdr:rowOff>
    </xdr:to>
    <xdr:sp macro="" textlink="">
      <xdr:nvSpPr>
        <xdr:cNvPr id="248" name="フローチャート: 判断 247">
          <a:extLst>
            <a:ext uri="{FF2B5EF4-FFF2-40B4-BE49-F238E27FC236}">
              <a16:creationId xmlns:a16="http://schemas.microsoft.com/office/drawing/2014/main" id="{8882704B-082A-48A3-9E93-47642BB9B07F}"/>
            </a:ext>
          </a:extLst>
        </xdr:cNvPr>
        <xdr:cNvSpPr/>
      </xdr:nvSpPr>
      <xdr:spPr>
        <a:xfrm>
          <a:off x="6873240" y="143415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86578</xdr:rowOff>
    </xdr:from>
    <xdr:to>
      <xdr:col>36</xdr:col>
      <xdr:colOff>165100</xdr:colOff>
      <xdr:row>86</xdr:row>
      <xdr:rowOff>16728</xdr:rowOff>
    </xdr:to>
    <xdr:sp macro="" textlink="">
      <xdr:nvSpPr>
        <xdr:cNvPr id="249" name="フローチャート: 判断 248">
          <a:extLst>
            <a:ext uri="{FF2B5EF4-FFF2-40B4-BE49-F238E27FC236}">
              <a16:creationId xmlns:a16="http://schemas.microsoft.com/office/drawing/2014/main" id="{2A094FBA-9B17-4EEE-8512-CD1D903BD1A1}"/>
            </a:ext>
          </a:extLst>
        </xdr:cNvPr>
        <xdr:cNvSpPr/>
      </xdr:nvSpPr>
      <xdr:spPr>
        <a:xfrm>
          <a:off x="6098540" y="143359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0" name="テキスト ボックス 249">
          <a:extLst>
            <a:ext uri="{FF2B5EF4-FFF2-40B4-BE49-F238E27FC236}">
              <a16:creationId xmlns:a16="http://schemas.microsoft.com/office/drawing/2014/main" id="{9B939820-2C2D-42B5-B210-63388C4632F8}"/>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1" name="テキスト ボックス 250">
          <a:extLst>
            <a:ext uri="{FF2B5EF4-FFF2-40B4-BE49-F238E27FC236}">
              <a16:creationId xmlns:a16="http://schemas.microsoft.com/office/drawing/2014/main" id="{A5B109CD-E61E-4AF1-982C-1CE163AD2AD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2" name="テキスト ボックス 251">
          <a:extLst>
            <a:ext uri="{FF2B5EF4-FFF2-40B4-BE49-F238E27FC236}">
              <a16:creationId xmlns:a16="http://schemas.microsoft.com/office/drawing/2014/main" id="{A33BAE3A-992C-4474-80CA-D50383A24FA4}"/>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1DE04819-7ABF-41A8-9831-4E2628E85CFE}"/>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619BB540-EA84-407D-A844-DF4B2E325E37}"/>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111071</xdr:rowOff>
    </xdr:from>
    <xdr:to>
      <xdr:col>55</xdr:col>
      <xdr:colOff>50800</xdr:colOff>
      <xdr:row>87</xdr:row>
      <xdr:rowOff>41221</xdr:rowOff>
    </xdr:to>
    <xdr:sp macro="" textlink="">
      <xdr:nvSpPr>
        <xdr:cNvPr id="255" name="楕円 254">
          <a:extLst>
            <a:ext uri="{FF2B5EF4-FFF2-40B4-BE49-F238E27FC236}">
              <a16:creationId xmlns:a16="http://schemas.microsoft.com/office/drawing/2014/main" id="{E84A270A-CEB8-43B7-A92E-20AB0C5EB373}"/>
            </a:ext>
          </a:extLst>
        </xdr:cNvPr>
        <xdr:cNvSpPr/>
      </xdr:nvSpPr>
      <xdr:spPr>
        <a:xfrm>
          <a:off x="9192260" y="1452811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25998</xdr:rowOff>
    </xdr:from>
    <xdr:ext cx="469744" cy="259045"/>
    <xdr:sp macro="" textlink="">
      <xdr:nvSpPr>
        <xdr:cNvPr id="256" name="【福祉施設】&#10;一人当たり面積該当値テキスト">
          <a:extLst>
            <a:ext uri="{FF2B5EF4-FFF2-40B4-BE49-F238E27FC236}">
              <a16:creationId xmlns:a16="http://schemas.microsoft.com/office/drawing/2014/main" id="{6442B87D-812B-4D8C-974E-A553D38A6AFD}"/>
            </a:ext>
          </a:extLst>
        </xdr:cNvPr>
        <xdr:cNvSpPr txBox="1"/>
      </xdr:nvSpPr>
      <xdr:spPr>
        <a:xfrm>
          <a:off x="9258300" y="14443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111398</xdr:rowOff>
    </xdr:from>
    <xdr:to>
      <xdr:col>50</xdr:col>
      <xdr:colOff>165100</xdr:colOff>
      <xdr:row>87</xdr:row>
      <xdr:rowOff>41548</xdr:rowOff>
    </xdr:to>
    <xdr:sp macro="" textlink="">
      <xdr:nvSpPr>
        <xdr:cNvPr id="257" name="楕円 256">
          <a:extLst>
            <a:ext uri="{FF2B5EF4-FFF2-40B4-BE49-F238E27FC236}">
              <a16:creationId xmlns:a16="http://schemas.microsoft.com/office/drawing/2014/main" id="{29FC397C-2073-4AB4-A607-F075079DBA24}"/>
            </a:ext>
          </a:extLst>
        </xdr:cNvPr>
        <xdr:cNvSpPr/>
      </xdr:nvSpPr>
      <xdr:spPr>
        <a:xfrm>
          <a:off x="8445500" y="145284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161871</xdr:rowOff>
    </xdr:from>
    <xdr:to>
      <xdr:col>55</xdr:col>
      <xdr:colOff>0</xdr:colOff>
      <xdr:row>86</xdr:row>
      <xdr:rowOff>162198</xdr:rowOff>
    </xdr:to>
    <xdr:cxnSp macro="">
      <xdr:nvCxnSpPr>
        <xdr:cNvPr id="258" name="直線コネクタ 257">
          <a:extLst>
            <a:ext uri="{FF2B5EF4-FFF2-40B4-BE49-F238E27FC236}">
              <a16:creationId xmlns:a16="http://schemas.microsoft.com/office/drawing/2014/main" id="{93721AEF-4573-40C4-9D44-AD23F444F871}"/>
            </a:ext>
          </a:extLst>
        </xdr:cNvPr>
        <xdr:cNvCxnSpPr/>
      </xdr:nvCxnSpPr>
      <xdr:spPr>
        <a:xfrm flipV="1">
          <a:off x="8496300" y="14578911"/>
          <a:ext cx="7239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111398</xdr:rowOff>
    </xdr:from>
    <xdr:to>
      <xdr:col>46</xdr:col>
      <xdr:colOff>38100</xdr:colOff>
      <xdr:row>87</xdr:row>
      <xdr:rowOff>41548</xdr:rowOff>
    </xdr:to>
    <xdr:sp macro="" textlink="">
      <xdr:nvSpPr>
        <xdr:cNvPr id="259" name="楕円 258">
          <a:extLst>
            <a:ext uri="{FF2B5EF4-FFF2-40B4-BE49-F238E27FC236}">
              <a16:creationId xmlns:a16="http://schemas.microsoft.com/office/drawing/2014/main" id="{3EECD780-EEDD-459E-91C2-272C607601A9}"/>
            </a:ext>
          </a:extLst>
        </xdr:cNvPr>
        <xdr:cNvSpPr/>
      </xdr:nvSpPr>
      <xdr:spPr>
        <a:xfrm>
          <a:off x="7670800" y="1452843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162198</xdr:rowOff>
    </xdr:from>
    <xdr:to>
      <xdr:col>50</xdr:col>
      <xdr:colOff>114300</xdr:colOff>
      <xdr:row>86</xdr:row>
      <xdr:rowOff>162198</xdr:rowOff>
    </xdr:to>
    <xdr:cxnSp macro="">
      <xdr:nvCxnSpPr>
        <xdr:cNvPr id="260" name="直線コネクタ 259">
          <a:extLst>
            <a:ext uri="{FF2B5EF4-FFF2-40B4-BE49-F238E27FC236}">
              <a16:creationId xmlns:a16="http://schemas.microsoft.com/office/drawing/2014/main" id="{2235A7D3-D65C-4BCD-9A98-6AC88BAB7CCB}"/>
            </a:ext>
          </a:extLst>
        </xdr:cNvPr>
        <xdr:cNvCxnSpPr/>
      </xdr:nvCxnSpPr>
      <xdr:spPr>
        <a:xfrm>
          <a:off x="7713980" y="1457923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36</xdr:rowOff>
    </xdr:from>
    <xdr:to>
      <xdr:col>41</xdr:col>
      <xdr:colOff>101600</xdr:colOff>
      <xdr:row>86</xdr:row>
      <xdr:rowOff>101636</xdr:rowOff>
    </xdr:to>
    <xdr:sp macro="" textlink="">
      <xdr:nvSpPr>
        <xdr:cNvPr id="261" name="楕円 260">
          <a:extLst>
            <a:ext uri="{FF2B5EF4-FFF2-40B4-BE49-F238E27FC236}">
              <a16:creationId xmlns:a16="http://schemas.microsoft.com/office/drawing/2014/main" id="{435AA65E-D1DA-489A-B2CB-1128A7FF62E2}"/>
            </a:ext>
          </a:extLst>
        </xdr:cNvPr>
        <xdr:cNvSpPr/>
      </xdr:nvSpPr>
      <xdr:spPr>
        <a:xfrm>
          <a:off x="6873240" y="1441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50836</xdr:rowOff>
    </xdr:from>
    <xdr:to>
      <xdr:col>45</xdr:col>
      <xdr:colOff>177800</xdr:colOff>
      <xdr:row>86</xdr:row>
      <xdr:rowOff>162198</xdr:rowOff>
    </xdr:to>
    <xdr:cxnSp macro="">
      <xdr:nvCxnSpPr>
        <xdr:cNvPr id="262" name="直線コネクタ 261">
          <a:extLst>
            <a:ext uri="{FF2B5EF4-FFF2-40B4-BE49-F238E27FC236}">
              <a16:creationId xmlns:a16="http://schemas.microsoft.com/office/drawing/2014/main" id="{967758D4-8BC0-4A78-A796-41B9CAD29367}"/>
            </a:ext>
          </a:extLst>
        </xdr:cNvPr>
        <xdr:cNvCxnSpPr/>
      </xdr:nvCxnSpPr>
      <xdr:spPr>
        <a:xfrm>
          <a:off x="6924040" y="14467876"/>
          <a:ext cx="789940" cy="111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18559</xdr:rowOff>
    </xdr:from>
    <xdr:ext cx="469744" cy="259045"/>
    <xdr:sp macro="" textlink="">
      <xdr:nvSpPr>
        <xdr:cNvPr id="263" name="n_1aveValue【福祉施設】&#10;一人当たり面積">
          <a:extLst>
            <a:ext uri="{FF2B5EF4-FFF2-40B4-BE49-F238E27FC236}">
              <a16:creationId xmlns:a16="http://schemas.microsoft.com/office/drawing/2014/main" id="{55213332-E821-4C9A-B2D9-C55F0F884A7B}"/>
            </a:ext>
          </a:extLst>
        </xdr:cNvPr>
        <xdr:cNvSpPr txBox="1"/>
      </xdr:nvSpPr>
      <xdr:spPr>
        <a:xfrm>
          <a:off x="8271587" y="1410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43053</xdr:rowOff>
    </xdr:from>
    <xdr:ext cx="469744" cy="259045"/>
    <xdr:sp macro="" textlink="">
      <xdr:nvSpPr>
        <xdr:cNvPr id="264" name="n_2aveValue【福祉施設】&#10;一人当たり面積">
          <a:extLst>
            <a:ext uri="{FF2B5EF4-FFF2-40B4-BE49-F238E27FC236}">
              <a16:creationId xmlns:a16="http://schemas.microsoft.com/office/drawing/2014/main" id="{87D9B5E1-73DC-4FEF-A7F8-B4606580D425}"/>
            </a:ext>
          </a:extLst>
        </xdr:cNvPr>
        <xdr:cNvSpPr txBox="1"/>
      </xdr:nvSpPr>
      <xdr:spPr>
        <a:xfrm>
          <a:off x="7509587" y="14124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38806</xdr:rowOff>
    </xdr:from>
    <xdr:ext cx="469744" cy="259045"/>
    <xdr:sp macro="" textlink="">
      <xdr:nvSpPr>
        <xdr:cNvPr id="265" name="n_3aveValue【福祉施設】&#10;一人当たり面積">
          <a:extLst>
            <a:ext uri="{FF2B5EF4-FFF2-40B4-BE49-F238E27FC236}">
              <a16:creationId xmlns:a16="http://schemas.microsoft.com/office/drawing/2014/main" id="{007B2705-4B89-4F70-8841-58A73C30C2C1}"/>
            </a:ext>
          </a:extLst>
        </xdr:cNvPr>
        <xdr:cNvSpPr txBox="1"/>
      </xdr:nvSpPr>
      <xdr:spPr>
        <a:xfrm>
          <a:off x="6712027" y="14120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33255</xdr:rowOff>
    </xdr:from>
    <xdr:ext cx="469744" cy="259045"/>
    <xdr:sp macro="" textlink="">
      <xdr:nvSpPr>
        <xdr:cNvPr id="266" name="n_4aveValue【福祉施設】&#10;一人当たり面積">
          <a:extLst>
            <a:ext uri="{FF2B5EF4-FFF2-40B4-BE49-F238E27FC236}">
              <a16:creationId xmlns:a16="http://schemas.microsoft.com/office/drawing/2014/main" id="{0B41B86C-10FD-476F-B528-1736DDB5E295}"/>
            </a:ext>
          </a:extLst>
        </xdr:cNvPr>
        <xdr:cNvSpPr txBox="1"/>
      </xdr:nvSpPr>
      <xdr:spPr>
        <a:xfrm>
          <a:off x="5937327" y="14115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32675</xdr:rowOff>
    </xdr:from>
    <xdr:ext cx="469744" cy="259045"/>
    <xdr:sp macro="" textlink="">
      <xdr:nvSpPr>
        <xdr:cNvPr id="267" name="n_1mainValue【福祉施設】&#10;一人当たり面積">
          <a:extLst>
            <a:ext uri="{FF2B5EF4-FFF2-40B4-BE49-F238E27FC236}">
              <a16:creationId xmlns:a16="http://schemas.microsoft.com/office/drawing/2014/main" id="{8117793A-B9C3-4BC0-A968-F01F58F069B8}"/>
            </a:ext>
          </a:extLst>
        </xdr:cNvPr>
        <xdr:cNvSpPr txBox="1"/>
      </xdr:nvSpPr>
      <xdr:spPr>
        <a:xfrm>
          <a:off x="8271587" y="14617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32675</xdr:rowOff>
    </xdr:from>
    <xdr:ext cx="469744" cy="259045"/>
    <xdr:sp macro="" textlink="">
      <xdr:nvSpPr>
        <xdr:cNvPr id="268" name="n_2mainValue【福祉施設】&#10;一人当たり面積">
          <a:extLst>
            <a:ext uri="{FF2B5EF4-FFF2-40B4-BE49-F238E27FC236}">
              <a16:creationId xmlns:a16="http://schemas.microsoft.com/office/drawing/2014/main" id="{567A1AA3-4377-4158-9C8F-3F41A149E1AE}"/>
            </a:ext>
          </a:extLst>
        </xdr:cNvPr>
        <xdr:cNvSpPr txBox="1"/>
      </xdr:nvSpPr>
      <xdr:spPr>
        <a:xfrm>
          <a:off x="7509587" y="14617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92763</xdr:rowOff>
    </xdr:from>
    <xdr:ext cx="469744" cy="259045"/>
    <xdr:sp macro="" textlink="">
      <xdr:nvSpPr>
        <xdr:cNvPr id="269" name="n_3mainValue【福祉施設】&#10;一人当たり面積">
          <a:extLst>
            <a:ext uri="{FF2B5EF4-FFF2-40B4-BE49-F238E27FC236}">
              <a16:creationId xmlns:a16="http://schemas.microsoft.com/office/drawing/2014/main" id="{A083AD56-682C-498B-A3B3-C7413EC88BEF}"/>
            </a:ext>
          </a:extLst>
        </xdr:cNvPr>
        <xdr:cNvSpPr txBox="1"/>
      </xdr:nvSpPr>
      <xdr:spPr>
        <a:xfrm>
          <a:off x="6712027" y="14509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0" name="正方形/長方形 269">
          <a:extLst>
            <a:ext uri="{FF2B5EF4-FFF2-40B4-BE49-F238E27FC236}">
              <a16:creationId xmlns:a16="http://schemas.microsoft.com/office/drawing/2014/main" id="{A417F7D5-8AC8-4E91-9EFA-EB13744873B7}"/>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1" name="正方形/長方形 270">
          <a:extLst>
            <a:ext uri="{FF2B5EF4-FFF2-40B4-BE49-F238E27FC236}">
              <a16:creationId xmlns:a16="http://schemas.microsoft.com/office/drawing/2014/main" id="{99F63A44-8CF1-4AF1-B7BC-BF9FB75B7DE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2" name="正方形/長方形 271">
          <a:extLst>
            <a:ext uri="{FF2B5EF4-FFF2-40B4-BE49-F238E27FC236}">
              <a16:creationId xmlns:a16="http://schemas.microsoft.com/office/drawing/2014/main" id="{E1F364FE-41C6-46E6-9DA6-237057AEE32B}"/>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3" name="正方形/長方形 272">
          <a:extLst>
            <a:ext uri="{FF2B5EF4-FFF2-40B4-BE49-F238E27FC236}">
              <a16:creationId xmlns:a16="http://schemas.microsoft.com/office/drawing/2014/main" id="{42280681-EB6C-4BA3-B1B6-C037D9736A6B}"/>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4" name="正方形/長方形 273">
          <a:extLst>
            <a:ext uri="{FF2B5EF4-FFF2-40B4-BE49-F238E27FC236}">
              <a16:creationId xmlns:a16="http://schemas.microsoft.com/office/drawing/2014/main" id="{F92A0E45-AE83-4997-9D57-D09D1D4CB802}"/>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75" name="正方形/長方形 274">
          <a:extLst>
            <a:ext uri="{FF2B5EF4-FFF2-40B4-BE49-F238E27FC236}">
              <a16:creationId xmlns:a16="http://schemas.microsoft.com/office/drawing/2014/main" id="{458F0A41-86EA-4D61-9971-C02F5ED1C1BE}"/>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76" name="正方形/長方形 275">
          <a:extLst>
            <a:ext uri="{FF2B5EF4-FFF2-40B4-BE49-F238E27FC236}">
              <a16:creationId xmlns:a16="http://schemas.microsoft.com/office/drawing/2014/main" id="{CAFC7743-CED7-47BF-A811-ACFBE9BC1CB8}"/>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77" name="正方形/長方形 276">
          <a:extLst>
            <a:ext uri="{FF2B5EF4-FFF2-40B4-BE49-F238E27FC236}">
              <a16:creationId xmlns:a16="http://schemas.microsoft.com/office/drawing/2014/main" id="{4F25E941-A496-41C3-A43B-D44100AFEB52}"/>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78" name="正方形/長方形 277">
          <a:extLst>
            <a:ext uri="{FF2B5EF4-FFF2-40B4-BE49-F238E27FC236}">
              <a16:creationId xmlns:a16="http://schemas.microsoft.com/office/drawing/2014/main" id="{F6142A40-CD19-4041-A6C7-8EE107294BF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79" name="正方形/長方形 278">
          <a:extLst>
            <a:ext uri="{FF2B5EF4-FFF2-40B4-BE49-F238E27FC236}">
              <a16:creationId xmlns:a16="http://schemas.microsoft.com/office/drawing/2014/main" id="{7C87375A-F065-4123-89B1-A6FC30796C0A}"/>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0" name="正方形/長方形 279">
          <a:extLst>
            <a:ext uri="{FF2B5EF4-FFF2-40B4-BE49-F238E27FC236}">
              <a16:creationId xmlns:a16="http://schemas.microsoft.com/office/drawing/2014/main" id="{4FE307D0-B75B-4EEF-BE3A-AA76E9700A7C}"/>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1" name="正方形/長方形 280">
          <a:extLst>
            <a:ext uri="{FF2B5EF4-FFF2-40B4-BE49-F238E27FC236}">
              <a16:creationId xmlns:a16="http://schemas.microsoft.com/office/drawing/2014/main" id="{380BC25A-478A-484D-A639-6470B7F59291}"/>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2" name="正方形/長方形 281">
          <a:extLst>
            <a:ext uri="{FF2B5EF4-FFF2-40B4-BE49-F238E27FC236}">
              <a16:creationId xmlns:a16="http://schemas.microsoft.com/office/drawing/2014/main" id="{2EA23248-731F-4A0F-8DE8-9F6EBBB89245}"/>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3" name="正方形/長方形 282">
          <a:extLst>
            <a:ext uri="{FF2B5EF4-FFF2-40B4-BE49-F238E27FC236}">
              <a16:creationId xmlns:a16="http://schemas.microsoft.com/office/drawing/2014/main" id="{B97E316A-C2A2-4364-AA22-6F30C4F47636}"/>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84" name="正方形/長方形 283">
          <a:extLst>
            <a:ext uri="{FF2B5EF4-FFF2-40B4-BE49-F238E27FC236}">
              <a16:creationId xmlns:a16="http://schemas.microsoft.com/office/drawing/2014/main" id="{D042C94A-F275-4D3B-92A1-2C3A2E1B6DAE}"/>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85" name="正方形/長方形 284">
          <a:extLst>
            <a:ext uri="{FF2B5EF4-FFF2-40B4-BE49-F238E27FC236}">
              <a16:creationId xmlns:a16="http://schemas.microsoft.com/office/drawing/2014/main" id="{348B9127-640B-4060-B7DD-C9B5306195B9}"/>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86" name="正方形/長方形 285">
          <a:extLst>
            <a:ext uri="{FF2B5EF4-FFF2-40B4-BE49-F238E27FC236}">
              <a16:creationId xmlns:a16="http://schemas.microsoft.com/office/drawing/2014/main" id="{B9DDD947-4D53-4449-A25D-AD825AC36177}"/>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87" name="正方形/長方形 286">
          <a:extLst>
            <a:ext uri="{FF2B5EF4-FFF2-40B4-BE49-F238E27FC236}">
              <a16:creationId xmlns:a16="http://schemas.microsoft.com/office/drawing/2014/main" id="{464566A8-DA83-4667-B91E-060CA133F02F}"/>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88" name="正方形/長方形 287">
          <a:extLst>
            <a:ext uri="{FF2B5EF4-FFF2-40B4-BE49-F238E27FC236}">
              <a16:creationId xmlns:a16="http://schemas.microsoft.com/office/drawing/2014/main" id="{840F38AB-8A69-4F2B-83E7-46E47A5AF8B8}"/>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89" name="正方形/長方形 288">
          <a:extLst>
            <a:ext uri="{FF2B5EF4-FFF2-40B4-BE49-F238E27FC236}">
              <a16:creationId xmlns:a16="http://schemas.microsoft.com/office/drawing/2014/main" id="{98225E8C-C84B-4633-B293-8F3005631153}"/>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0" name="正方形/長方形 289">
          <a:extLst>
            <a:ext uri="{FF2B5EF4-FFF2-40B4-BE49-F238E27FC236}">
              <a16:creationId xmlns:a16="http://schemas.microsoft.com/office/drawing/2014/main" id="{C82EFC41-72B3-4E8F-BCD1-26F3A3723204}"/>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1" name="正方形/長方形 290">
          <a:extLst>
            <a:ext uri="{FF2B5EF4-FFF2-40B4-BE49-F238E27FC236}">
              <a16:creationId xmlns:a16="http://schemas.microsoft.com/office/drawing/2014/main" id="{E6020E5F-A6F5-47AF-ADEF-7F78560683DA}"/>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2" name="正方形/長方形 291">
          <a:extLst>
            <a:ext uri="{FF2B5EF4-FFF2-40B4-BE49-F238E27FC236}">
              <a16:creationId xmlns:a16="http://schemas.microsoft.com/office/drawing/2014/main" id="{1B44D58C-9A26-49EE-83EF-89C4F3718428}"/>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3" name="正方形/長方形 292">
          <a:extLst>
            <a:ext uri="{FF2B5EF4-FFF2-40B4-BE49-F238E27FC236}">
              <a16:creationId xmlns:a16="http://schemas.microsoft.com/office/drawing/2014/main" id="{6688FF03-C1D5-4816-80C3-A0F65C70914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94" name="テキスト ボックス 293">
          <a:extLst>
            <a:ext uri="{FF2B5EF4-FFF2-40B4-BE49-F238E27FC236}">
              <a16:creationId xmlns:a16="http://schemas.microsoft.com/office/drawing/2014/main" id="{4305462C-FEA1-4E7E-9BFC-A543D7A9FF96}"/>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95" name="直線コネクタ 294">
          <a:extLst>
            <a:ext uri="{FF2B5EF4-FFF2-40B4-BE49-F238E27FC236}">
              <a16:creationId xmlns:a16="http://schemas.microsoft.com/office/drawing/2014/main" id="{0D382E19-85C4-4F5C-98B7-58FAF1587625}"/>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96" name="テキスト ボックス 295">
          <a:extLst>
            <a:ext uri="{FF2B5EF4-FFF2-40B4-BE49-F238E27FC236}">
              <a16:creationId xmlns:a16="http://schemas.microsoft.com/office/drawing/2014/main" id="{6C58E838-9804-464E-A244-656137649518}"/>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297" name="直線コネクタ 296">
          <a:extLst>
            <a:ext uri="{FF2B5EF4-FFF2-40B4-BE49-F238E27FC236}">
              <a16:creationId xmlns:a16="http://schemas.microsoft.com/office/drawing/2014/main" id="{6EEB4228-206F-4FD5-9AD4-49ADCA3C05F5}"/>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298" name="テキスト ボックス 297">
          <a:extLst>
            <a:ext uri="{FF2B5EF4-FFF2-40B4-BE49-F238E27FC236}">
              <a16:creationId xmlns:a16="http://schemas.microsoft.com/office/drawing/2014/main" id="{BB9B753E-05E6-4966-856A-0214ED61880D}"/>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99" name="直線コネクタ 298">
          <a:extLst>
            <a:ext uri="{FF2B5EF4-FFF2-40B4-BE49-F238E27FC236}">
              <a16:creationId xmlns:a16="http://schemas.microsoft.com/office/drawing/2014/main" id="{A607E4DB-1900-48A6-A901-30D14117DCF9}"/>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00" name="テキスト ボックス 299">
          <a:extLst>
            <a:ext uri="{FF2B5EF4-FFF2-40B4-BE49-F238E27FC236}">
              <a16:creationId xmlns:a16="http://schemas.microsoft.com/office/drawing/2014/main" id="{BDE6F6C2-C66D-4C0F-81E4-47FF2CDFE3AC}"/>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01" name="直線コネクタ 300">
          <a:extLst>
            <a:ext uri="{FF2B5EF4-FFF2-40B4-BE49-F238E27FC236}">
              <a16:creationId xmlns:a16="http://schemas.microsoft.com/office/drawing/2014/main" id="{B9525EF9-23DD-488F-9D06-5AFDDF55DCC6}"/>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02" name="テキスト ボックス 301">
          <a:extLst>
            <a:ext uri="{FF2B5EF4-FFF2-40B4-BE49-F238E27FC236}">
              <a16:creationId xmlns:a16="http://schemas.microsoft.com/office/drawing/2014/main" id="{8F3EC859-D4FB-4E95-93A4-672D7C3CCF3C}"/>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03" name="直線コネクタ 302">
          <a:extLst>
            <a:ext uri="{FF2B5EF4-FFF2-40B4-BE49-F238E27FC236}">
              <a16:creationId xmlns:a16="http://schemas.microsoft.com/office/drawing/2014/main" id="{D7C4D5F9-D86D-450A-98C7-D3EEC789E383}"/>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04" name="テキスト ボックス 303">
          <a:extLst>
            <a:ext uri="{FF2B5EF4-FFF2-40B4-BE49-F238E27FC236}">
              <a16:creationId xmlns:a16="http://schemas.microsoft.com/office/drawing/2014/main" id="{0FA5141D-6A53-4187-A583-879FE8E43044}"/>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05" name="直線コネクタ 304">
          <a:extLst>
            <a:ext uri="{FF2B5EF4-FFF2-40B4-BE49-F238E27FC236}">
              <a16:creationId xmlns:a16="http://schemas.microsoft.com/office/drawing/2014/main" id="{71E5B079-5872-47FE-BEE7-0E854E71704A}"/>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06" name="テキスト ボックス 305">
          <a:extLst>
            <a:ext uri="{FF2B5EF4-FFF2-40B4-BE49-F238E27FC236}">
              <a16:creationId xmlns:a16="http://schemas.microsoft.com/office/drawing/2014/main" id="{A58D299C-ADAD-4B14-98C9-9637FC695EF3}"/>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07" name="直線コネクタ 306">
          <a:extLst>
            <a:ext uri="{FF2B5EF4-FFF2-40B4-BE49-F238E27FC236}">
              <a16:creationId xmlns:a16="http://schemas.microsoft.com/office/drawing/2014/main" id="{847C7BC3-FE3C-4E2D-B790-E680E0FD3E51}"/>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08" name="テキスト ボックス 307">
          <a:extLst>
            <a:ext uri="{FF2B5EF4-FFF2-40B4-BE49-F238E27FC236}">
              <a16:creationId xmlns:a16="http://schemas.microsoft.com/office/drawing/2014/main" id="{AB469FE4-9C4A-4452-81AB-6398CF30A3B6}"/>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09" name="直線コネクタ 308">
          <a:extLst>
            <a:ext uri="{FF2B5EF4-FFF2-40B4-BE49-F238E27FC236}">
              <a16:creationId xmlns:a16="http://schemas.microsoft.com/office/drawing/2014/main" id="{869AFA91-18E4-4DA3-BABE-EA4615C5934E}"/>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0" name="【一般廃棄物処理施設】&#10;有形固定資産減価償却率グラフ枠">
          <a:extLst>
            <a:ext uri="{FF2B5EF4-FFF2-40B4-BE49-F238E27FC236}">
              <a16:creationId xmlns:a16="http://schemas.microsoft.com/office/drawing/2014/main" id="{7A44086D-BB00-4BA9-B322-5BA3484FC9A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68036</xdr:rowOff>
    </xdr:from>
    <xdr:to>
      <xdr:col>85</xdr:col>
      <xdr:colOff>126364</xdr:colOff>
      <xdr:row>42</xdr:row>
      <xdr:rowOff>92528</xdr:rowOff>
    </xdr:to>
    <xdr:cxnSp macro="">
      <xdr:nvCxnSpPr>
        <xdr:cNvPr id="311" name="直線コネクタ 310">
          <a:extLst>
            <a:ext uri="{FF2B5EF4-FFF2-40B4-BE49-F238E27FC236}">
              <a16:creationId xmlns:a16="http://schemas.microsoft.com/office/drawing/2014/main" id="{024EB485-8451-4D14-9557-4C7F699EACAC}"/>
            </a:ext>
          </a:extLst>
        </xdr:cNvPr>
        <xdr:cNvCxnSpPr/>
      </xdr:nvCxnSpPr>
      <xdr:spPr>
        <a:xfrm flipV="1">
          <a:off x="14375764" y="5600156"/>
          <a:ext cx="0" cy="15332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12" name="【一般廃棄物処理施設】&#10;有形固定資産減価償却率最小値テキスト">
          <a:extLst>
            <a:ext uri="{FF2B5EF4-FFF2-40B4-BE49-F238E27FC236}">
              <a16:creationId xmlns:a16="http://schemas.microsoft.com/office/drawing/2014/main" id="{46CFD048-4B6E-42D1-8AB3-F91BCC59ED26}"/>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13" name="直線コネクタ 312">
          <a:extLst>
            <a:ext uri="{FF2B5EF4-FFF2-40B4-BE49-F238E27FC236}">
              <a16:creationId xmlns:a16="http://schemas.microsoft.com/office/drawing/2014/main" id="{C9BAD5C3-CDB5-44A8-AB15-2AE8B94B87FD}"/>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14713</xdr:rowOff>
    </xdr:from>
    <xdr:ext cx="340478" cy="259045"/>
    <xdr:sp macro="" textlink="">
      <xdr:nvSpPr>
        <xdr:cNvPr id="314" name="【一般廃棄物処理施設】&#10;有形固定資産減価償却率最大値テキスト">
          <a:extLst>
            <a:ext uri="{FF2B5EF4-FFF2-40B4-BE49-F238E27FC236}">
              <a16:creationId xmlns:a16="http://schemas.microsoft.com/office/drawing/2014/main" id="{5AE23FEA-3E72-41F2-808B-32639CC3D77E}"/>
            </a:ext>
          </a:extLst>
        </xdr:cNvPr>
        <xdr:cNvSpPr txBox="1"/>
      </xdr:nvSpPr>
      <xdr:spPr>
        <a:xfrm>
          <a:off x="14414500" y="53791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68036</xdr:rowOff>
    </xdr:from>
    <xdr:to>
      <xdr:col>86</xdr:col>
      <xdr:colOff>25400</xdr:colOff>
      <xdr:row>33</xdr:row>
      <xdr:rowOff>68036</xdr:rowOff>
    </xdr:to>
    <xdr:cxnSp macro="">
      <xdr:nvCxnSpPr>
        <xdr:cNvPr id="315" name="直線コネクタ 314">
          <a:extLst>
            <a:ext uri="{FF2B5EF4-FFF2-40B4-BE49-F238E27FC236}">
              <a16:creationId xmlns:a16="http://schemas.microsoft.com/office/drawing/2014/main" id="{EC73D55E-BABC-4A90-9C19-6AB22F0F6581}"/>
            </a:ext>
          </a:extLst>
        </xdr:cNvPr>
        <xdr:cNvCxnSpPr/>
      </xdr:nvCxnSpPr>
      <xdr:spPr>
        <a:xfrm>
          <a:off x="14287500" y="56001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139717</xdr:rowOff>
    </xdr:from>
    <xdr:ext cx="405111" cy="259045"/>
    <xdr:sp macro="" textlink="">
      <xdr:nvSpPr>
        <xdr:cNvPr id="316" name="【一般廃棄物処理施設】&#10;有形固定資産減価償却率平均値テキスト">
          <a:extLst>
            <a:ext uri="{FF2B5EF4-FFF2-40B4-BE49-F238E27FC236}">
              <a16:creationId xmlns:a16="http://schemas.microsoft.com/office/drawing/2014/main" id="{F145023E-D143-47B5-95E2-65F32906A8BD}"/>
            </a:ext>
          </a:extLst>
        </xdr:cNvPr>
        <xdr:cNvSpPr txBox="1"/>
      </xdr:nvSpPr>
      <xdr:spPr>
        <a:xfrm>
          <a:off x="14414500" y="6174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116840</xdr:rowOff>
    </xdr:from>
    <xdr:to>
      <xdr:col>85</xdr:col>
      <xdr:colOff>177800</xdr:colOff>
      <xdr:row>38</xdr:row>
      <xdr:rowOff>46990</xdr:rowOff>
    </xdr:to>
    <xdr:sp macro="" textlink="">
      <xdr:nvSpPr>
        <xdr:cNvPr id="317" name="フローチャート: 判断 316">
          <a:extLst>
            <a:ext uri="{FF2B5EF4-FFF2-40B4-BE49-F238E27FC236}">
              <a16:creationId xmlns:a16="http://schemas.microsoft.com/office/drawing/2014/main" id="{0BFB3215-526B-42F8-B802-D4B0BDCBF349}"/>
            </a:ext>
          </a:extLst>
        </xdr:cNvPr>
        <xdr:cNvSpPr/>
      </xdr:nvSpPr>
      <xdr:spPr>
        <a:xfrm>
          <a:off x="14325600" y="631952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128270</xdr:rowOff>
    </xdr:from>
    <xdr:to>
      <xdr:col>81</xdr:col>
      <xdr:colOff>101600</xdr:colOff>
      <xdr:row>38</xdr:row>
      <xdr:rowOff>58420</xdr:rowOff>
    </xdr:to>
    <xdr:sp macro="" textlink="">
      <xdr:nvSpPr>
        <xdr:cNvPr id="318" name="フローチャート: 判断 317">
          <a:extLst>
            <a:ext uri="{FF2B5EF4-FFF2-40B4-BE49-F238E27FC236}">
              <a16:creationId xmlns:a16="http://schemas.microsoft.com/office/drawing/2014/main" id="{44E2F5BF-57F5-4845-8D40-42017505CDFF}"/>
            </a:ext>
          </a:extLst>
        </xdr:cNvPr>
        <xdr:cNvSpPr/>
      </xdr:nvSpPr>
      <xdr:spPr>
        <a:xfrm>
          <a:off x="13578840" y="6330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12337</xdr:rowOff>
    </xdr:from>
    <xdr:to>
      <xdr:col>76</xdr:col>
      <xdr:colOff>165100</xdr:colOff>
      <xdr:row>39</xdr:row>
      <xdr:rowOff>113937</xdr:rowOff>
    </xdr:to>
    <xdr:sp macro="" textlink="">
      <xdr:nvSpPr>
        <xdr:cNvPr id="319" name="フローチャート: 判断 318">
          <a:extLst>
            <a:ext uri="{FF2B5EF4-FFF2-40B4-BE49-F238E27FC236}">
              <a16:creationId xmlns:a16="http://schemas.microsoft.com/office/drawing/2014/main" id="{955D2CC9-DB01-4F9B-BC44-EB6C99E655A3}"/>
            </a:ext>
          </a:extLst>
        </xdr:cNvPr>
        <xdr:cNvSpPr/>
      </xdr:nvSpPr>
      <xdr:spPr>
        <a:xfrm>
          <a:off x="12804140" y="655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92347</xdr:rowOff>
    </xdr:from>
    <xdr:to>
      <xdr:col>72</xdr:col>
      <xdr:colOff>38100</xdr:colOff>
      <xdr:row>40</xdr:row>
      <xdr:rowOff>22497</xdr:rowOff>
    </xdr:to>
    <xdr:sp macro="" textlink="">
      <xdr:nvSpPr>
        <xdr:cNvPr id="320" name="フローチャート: 判断 319">
          <a:extLst>
            <a:ext uri="{FF2B5EF4-FFF2-40B4-BE49-F238E27FC236}">
              <a16:creationId xmlns:a16="http://schemas.microsoft.com/office/drawing/2014/main" id="{606CB55B-8B12-47F3-847A-BDE57DE48022}"/>
            </a:ext>
          </a:extLst>
        </xdr:cNvPr>
        <xdr:cNvSpPr/>
      </xdr:nvSpPr>
      <xdr:spPr>
        <a:xfrm>
          <a:off x="12029440" y="663030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139700</xdr:rowOff>
    </xdr:from>
    <xdr:to>
      <xdr:col>67</xdr:col>
      <xdr:colOff>101600</xdr:colOff>
      <xdr:row>39</xdr:row>
      <xdr:rowOff>69850</xdr:rowOff>
    </xdr:to>
    <xdr:sp macro="" textlink="">
      <xdr:nvSpPr>
        <xdr:cNvPr id="321" name="フローチャート: 判断 320">
          <a:extLst>
            <a:ext uri="{FF2B5EF4-FFF2-40B4-BE49-F238E27FC236}">
              <a16:creationId xmlns:a16="http://schemas.microsoft.com/office/drawing/2014/main" id="{EDA57501-3707-4C41-8855-5CD9158D363F}"/>
            </a:ext>
          </a:extLst>
        </xdr:cNvPr>
        <xdr:cNvSpPr/>
      </xdr:nvSpPr>
      <xdr:spPr>
        <a:xfrm>
          <a:off x="11231880" y="6510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2" name="テキスト ボックス 321">
          <a:extLst>
            <a:ext uri="{FF2B5EF4-FFF2-40B4-BE49-F238E27FC236}">
              <a16:creationId xmlns:a16="http://schemas.microsoft.com/office/drawing/2014/main" id="{4BC49F75-B1F0-4C6A-B422-EF1BB3E7E526}"/>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3" name="テキスト ボックス 322">
          <a:extLst>
            <a:ext uri="{FF2B5EF4-FFF2-40B4-BE49-F238E27FC236}">
              <a16:creationId xmlns:a16="http://schemas.microsoft.com/office/drawing/2014/main" id="{4BFEA652-082C-48DA-8C71-F51A2B65FCF7}"/>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4" name="テキスト ボックス 323">
          <a:extLst>
            <a:ext uri="{FF2B5EF4-FFF2-40B4-BE49-F238E27FC236}">
              <a16:creationId xmlns:a16="http://schemas.microsoft.com/office/drawing/2014/main" id="{F3E3CE05-CEA7-4463-B8E5-3BAFDA6C1339}"/>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5" name="テキスト ボックス 324">
          <a:extLst>
            <a:ext uri="{FF2B5EF4-FFF2-40B4-BE49-F238E27FC236}">
              <a16:creationId xmlns:a16="http://schemas.microsoft.com/office/drawing/2014/main" id="{3A85C8BB-3F2B-442A-8C3B-FA7EB4AA45CF}"/>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6" name="テキスト ボックス 325">
          <a:extLst>
            <a:ext uri="{FF2B5EF4-FFF2-40B4-BE49-F238E27FC236}">
              <a16:creationId xmlns:a16="http://schemas.microsoft.com/office/drawing/2014/main" id="{C4B9C519-C89E-4D00-A0E6-03DE362E41B9}"/>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42</xdr:row>
      <xdr:rowOff>41728</xdr:rowOff>
    </xdr:from>
    <xdr:to>
      <xdr:col>85</xdr:col>
      <xdr:colOff>177800</xdr:colOff>
      <xdr:row>42</xdr:row>
      <xdr:rowOff>143328</xdr:rowOff>
    </xdr:to>
    <xdr:sp macro="" textlink="">
      <xdr:nvSpPr>
        <xdr:cNvPr id="327" name="楕円 326">
          <a:extLst>
            <a:ext uri="{FF2B5EF4-FFF2-40B4-BE49-F238E27FC236}">
              <a16:creationId xmlns:a16="http://schemas.microsoft.com/office/drawing/2014/main" id="{FF837AB8-6660-4596-94CA-7285A9E11301}"/>
            </a:ext>
          </a:extLst>
        </xdr:cNvPr>
        <xdr:cNvSpPr/>
      </xdr:nvSpPr>
      <xdr:spPr>
        <a:xfrm>
          <a:off x="14325600" y="7082608"/>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128105</xdr:rowOff>
    </xdr:from>
    <xdr:ext cx="469744" cy="259045"/>
    <xdr:sp macro="" textlink="">
      <xdr:nvSpPr>
        <xdr:cNvPr id="328" name="【一般廃棄物処理施設】&#10;有形固定資産減価償却率該当値テキスト">
          <a:extLst>
            <a:ext uri="{FF2B5EF4-FFF2-40B4-BE49-F238E27FC236}">
              <a16:creationId xmlns:a16="http://schemas.microsoft.com/office/drawing/2014/main" id="{01390F11-8BA5-48B4-A1B6-BFC806D31305}"/>
            </a:ext>
          </a:extLst>
        </xdr:cNvPr>
        <xdr:cNvSpPr txBox="1"/>
      </xdr:nvSpPr>
      <xdr:spPr>
        <a:xfrm>
          <a:off x="14414500" y="7001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42</xdr:row>
      <xdr:rowOff>41728</xdr:rowOff>
    </xdr:from>
    <xdr:to>
      <xdr:col>81</xdr:col>
      <xdr:colOff>101600</xdr:colOff>
      <xdr:row>42</xdr:row>
      <xdr:rowOff>143328</xdr:rowOff>
    </xdr:to>
    <xdr:sp macro="" textlink="">
      <xdr:nvSpPr>
        <xdr:cNvPr id="329" name="楕円 328">
          <a:extLst>
            <a:ext uri="{FF2B5EF4-FFF2-40B4-BE49-F238E27FC236}">
              <a16:creationId xmlns:a16="http://schemas.microsoft.com/office/drawing/2014/main" id="{3CF6BAB3-B6C1-463E-8F8C-3A5358DE7DDB}"/>
            </a:ext>
          </a:extLst>
        </xdr:cNvPr>
        <xdr:cNvSpPr/>
      </xdr:nvSpPr>
      <xdr:spPr>
        <a:xfrm>
          <a:off x="13578840" y="708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42</xdr:row>
      <xdr:rowOff>92528</xdr:rowOff>
    </xdr:from>
    <xdr:to>
      <xdr:col>85</xdr:col>
      <xdr:colOff>127000</xdr:colOff>
      <xdr:row>42</xdr:row>
      <xdr:rowOff>92528</xdr:rowOff>
    </xdr:to>
    <xdr:cxnSp macro="">
      <xdr:nvCxnSpPr>
        <xdr:cNvPr id="330" name="直線コネクタ 329">
          <a:extLst>
            <a:ext uri="{FF2B5EF4-FFF2-40B4-BE49-F238E27FC236}">
              <a16:creationId xmlns:a16="http://schemas.microsoft.com/office/drawing/2014/main" id="{EFB38FA8-5A62-4025-8348-F88278A18BE4}"/>
            </a:ext>
          </a:extLst>
        </xdr:cNvPr>
        <xdr:cNvCxnSpPr/>
      </xdr:nvCxnSpPr>
      <xdr:spPr>
        <a:xfrm>
          <a:off x="13629640" y="7133408"/>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42</xdr:row>
      <xdr:rowOff>41728</xdr:rowOff>
    </xdr:from>
    <xdr:to>
      <xdr:col>76</xdr:col>
      <xdr:colOff>165100</xdr:colOff>
      <xdr:row>42</xdr:row>
      <xdr:rowOff>143328</xdr:rowOff>
    </xdr:to>
    <xdr:sp macro="" textlink="">
      <xdr:nvSpPr>
        <xdr:cNvPr id="331" name="楕円 330">
          <a:extLst>
            <a:ext uri="{FF2B5EF4-FFF2-40B4-BE49-F238E27FC236}">
              <a16:creationId xmlns:a16="http://schemas.microsoft.com/office/drawing/2014/main" id="{F70B52D3-9E4C-40DF-AD3D-4D28D76E08F6}"/>
            </a:ext>
          </a:extLst>
        </xdr:cNvPr>
        <xdr:cNvSpPr/>
      </xdr:nvSpPr>
      <xdr:spPr>
        <a:xfrm>
          <a:off x="12804140" y="708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42</xdr:row>
      <xdr:rowOff>92528</xdr:rowOff>
    </xdr:from>
    <xdr:to>
      <xdr:col>81</xdr:col>
      <xdr:colOff>50800</xdr:colOff>
      <xdr:row>42</xdr:row>
      <xdr:rowOff>92528</xdr:rowOff>
    </xdr:to>
    <xdr:cxnSp macro="">
      <xdr:nvCxnSpPr>
        <xdr:cNvPr id="332" name="直線コネクタ 331">
          <a:extLst>
            <a:ext uri="{FF2B5EF4-FFF2-40B4-BE49-F238E27FC236}">
              <a16:creationId xmlns:a16="http://schemas.microsoft.com/office/drawing/2014/main" id="{0E554E8B-4DE7-46CE-8047-B9CDA37679D1}"/>
            </a:ext>
          </a:extLst>
        </xdr:cNvPr>
        <xdr:cNvCxnSpPr/>
      </xdr:nvCxnSpPr>
      <xdr:spPr>
        <a:xfrm>
          <a:off x="12854940" y="713340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42</xdr:row>
      <xdr:rowOff>41728</xdr:rowOff>
    </xdr:from>
    <xdr:to>
      <xdr:col>72</xdr:col>
      <xdr:colOff>38100</xdr:colOff>
      <xdr:row>42</xdr:row>
      <xdr:rowOff>143328</xdr:rowOff>
    </xdr:to>
    <xdr:sp macro="" textlink="">
      <xdr:nvSpPr>
        <xdr:cNvPr id="333" name="楕円 332">
          <a:extLst>
            <a:ext uri="{FF2B5EF4-FFF2-40B4-BE49-F238E27FC236}">
              <a16:creationId xmlns:a16="http://schemas.microsoft.com/office/drawing/2014/main" id="{7428CB11-E35C-40D6-8CCA-C62001955E62}"/>
            </a:ext>
          </a:extLst>
        </xdr:cNvPr>
        <xdr:cNvSpPr/>
      </xdr:nvSpPr>
      <xdr:spPr>
        <a:xfrm>
          <a:off x="12029440" y="708260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42</xdr:row>
      <xdr:rowOff>92528</xdr:rowOff>
    </xdr:from>
    <xdr:to>
      <xdr:col>76</xdr:col>
      <xdr:colOff>114300</xdr:colOff>
      <xdr:row>42</xdr:row>
      <xdr:rowOff>92528</xdr:rowOff>
    </xdr:to>
    <xdr:cxnSp macro="">
      <xdr:nvCxnSpPr>
        <xdr:cNvPr id="334" name="直線コネクタ 333">
          <a:extLst>
            <a:ext uri="{FF2B5EF4-FFF2-40B4-BE49-F238E27FC236}">
              <a16:creationId xmlns:a16="http://schemas.microsoft.com/office/drawing/2014/main" id="{24ED0B8B-8005-4D96-9F0E-D559E617ED4B}"/>
            </a:ext>
          </a:extLst>
        </xdr:cNvPr>
        <xdr:cNvCxnSpPr/>
      </xdr:nvCxnSpPr>
      <xdr:spPr>
        <a:xfrm>
          <a:off x="12072620" y="713340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74947</xdr:rowOff>
    </xdr:from>
    <xdr:ext cx="405111" cy="259045"/>
    <xdr:sp macro="" textlink="">
      <xdr:nvSpPr>
        <xdr:cNvPr id="335" name="n_1aveValue【一般廃棄物処理施設】&#10;有形固定資産減価償却率">
          <a:extLst>
            <a:ext uri="{FF2B5EF4-FFF2-40B4-BE49-F238E27FC236}">
              <a16:creationId xmlns:a16="http://schemas.microsoft.com/office/drawing/2014/main" id="{29EF1C03-7D64-456C-8F9E-E58204DFAF61}"/>
            </a:ext>
          </a:extLst>
        </xdr:cNvPr>
        <xdr:cNvSpPr txBox="1"/>
      </xdr:nvSpPr>
      <xdr:spPr>
        <a:xfrm>
          <a:off x="134372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130464</xdr:rowOff>
    </xdr:from>
    <xdr:ext cx="405111" cy="259045"/>
    <xdr:sp macro="" textlink="">
      <xdr:nvSpPr>
        <xdr:cNvPr id="336" name="n_2aveValue【一般廃棄物処理施設】&#10;有形固定資産減価償却率">
          <a:extLst>
            <a:ext uri="{FF2B5EF4-FFF2-40B4-BE49-F238E27FC236}">
              <a16:creationId xmlns:a16="http://schemas.microsoft.com/office/drawing/2014/main" id="{E180C495-CC97-46B2-B714-2252001DD179}"/>
            </a:ext>
          </a:extLst>
        </xdr:cNvPr>
        <xdr:cNvSpPr txBox="1"/>
      </xdr:nvSpPr>
      <xdr:spPr>
        <a:xfrm>
          <a:off x="12675244" y="6333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39024</xdr:rowOff>
    </xdr:from>
    <xdr:ext cx="405111" cy="259045"/>
    <xdr:sp macro="" textlink="">
      <xdr:nvSpPr>
        <xdr:cNvPr id="337" name="n_3aveValue【一般廃棄物処理施設】&#10;有形固定資産減価償却率">
          <a:extLst>
            <a:ext uri="{FF2B5EF4-FFF2-40B4-BE49-F238E27FC236}">
              <a16:creationId xmlns:a16="http://schemas.microsoft.com/office/drawing/2014/main" id="{D92D8ACB-C58F-4702-B1B1-1F3AF76A27C7}"/>
            </a:ext>
          </a:extLst>
        </xdr:cNvPr>
        <xdr:cNvSpPr txBox="1"/>
      </xdr:nvSpPr>
      <xdr:spPr>
        <a:xfrm>
          <a:off x="11900544" y="6409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86377</xdr:rowOff>
    </xdr:from>
    <xdr:ext cx="405111" cy="259045"/>
    <xdr:sp macro="" textlink="">
      <xdr:nvSpPr>
        <xdr:cNvPr id="338" name="n_4aveValue【一般廃棄物処理施設】&#10;有形固定資産減価償却率">
          <a:extLst>
            <a:ext uri="{FF2B5EF4-FFF2-40B4-BE49-F238E27FC236}">
              <a16:creationId xmlns:a16="http://schemas.microsoft.com/office/drawing/2014/main" id="{F93736F6-C65C-40A6-BD8C-DA1E07F07223}"/>
            </a:ext>
          </a:extLst>
        </xdr:cNvPr>
        <xdr:cNvSpPr txBox="1"/>
      </xdr:nvSpPr>
      <xdr:spPr>
        <a:xfrm>
          <a:off x="11102984" y="628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42</xdr:row>
      <xdr:rowOff>134455</xdr:rowOff>
    </xdr:from>
    <xdr:ext cx="469744" cy="259045"/>
    <xdr:sp macro="" textlink="">
      <xdr:nvSpPr>
        <xdr:cNvPr id="339" name="n_1mainValue【一般廃棄物処理施設】&#10;有形固定資産減価償却率">
          <a:extLst>
            <a:ext uri="{FF2B5EF4-FFF2-40B4-BE49-F238E27FC236}">
              <a16:creationId xmlns:a16="http://schemas.microsoft.com/office/drawing/2014/main" id="{2B76AF8C-3BE5-46B4-9E0B-2122B5B2E300}"/>
            </a:ext>
          </a:extLst>
        </xdr:cNvPr>
        <xdr:cNvSpPr txBox="1"/>
      </xdr:nvSpPr>
      <xdr:spPr>
        <a:xfrm>
          <a:off x="13412547" y="717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42</xdr:row>
      <xdr:rowOff>134455</xdr:rowOff>
    </xdr:from>
    <xdr:ext cx="469744" cy="259045"/>
    <xdr:sp macro="" textlink="">
      <xdr:nvSpPr>
        <xdr:cNvPr id="340" name="n_2mainValue【一般廃棄物処理施設】&#10;有形固定資産減価償却率">
          <a:extLst>
            <a:ext uri="{FF2B5EF4-FFF2-40B4-BE49-F238E27FC236}">
              <a16:creationId xmlns:a16="http://schemas.microsoft.com/office/drawing/2014/main" id="{43F58D0C-6CCF-45D0-8F60-8E2D2223C191}"/>
            </a:ext>
          </a:extLst>
        </xdr:cNvPr>
        <xdr:cNvSpPr txBox="1"/>
      </xdr:nvSpPr>
      <xdr:spPr>
        <a:xfrm>
          <a:off x="12642927" y="717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42</xdr:row>
      <xdr:rowOff>134455</xdr:rowOff>
    </xdr:from>
    <xdr:ext cx="469744" cy="259045"/>
    <xdr:sp macro="" textlink="">
      <xdr:nvSpPr>
        <xdr:cNvPr id="341" name="n_3mainValue【一般廃棄物処理施設】&#10;有形固定資産減価償却率">
          <a:extLst>
            <a:ext uri="{FF2B5EF4-FFF2-40B4-BE49-F238E27FC236}">
              <a16:creationId xmlns:a16="http://schemas.microsoft.com/office/drawing/2014/main" id="{B1BB27C4-9626-4968-90F7-654C212C84A5}"/>
            </a:ext>
          </a:extLst>
        </xdr:cNvPr>
        <xdr:cNvSpPr txBox="1"/>
      </xdr:nvSpPr>
      <xdr:spPr>
        <a:xfrm>
          <a:off x="11868227" y="717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42" name="正方形/長方形 341">
          <a:extLst>
            <a:ext uri="{FF2B5EF4-FFF2-40B4-BE49-F238E27FC236}">
              <a16:creationId xmlns:a16="http://schemas.microsoft.com/office/drawing/2014/main" id="{8424BB29-C0F2-4CEC-AF77-E15DC0ED2035}"/>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43" name="正方形/長方形 342">
          <a:extLst>
            <a:ext uri="{FF2B5EF4-FFF2-40B4-BE49-F238E27FC236}">
              <a16:creationId xmlns:a16="http://schemas.microsoft.com/office/drawing/2014/main" id="{7617F491-4CCB-4B34-83D1-A70789462FA2}"/>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44" name="正方形/長方形 343">
          <a:extLst>
            <a:ext uri="{FF2B5EF4-FFF2-40B4-BE49-F238E27FC236}">
              <a16:creationId xmlns:a16="http://schemas.microsoft.com/office/drawing/2014/main" id="{A0E59F27-9550-48C6-AE55-7D0F6AA6852F}"/>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45" name="正方形/長方形 344">
          <a:extLst>
            <a:ext uri="{FF2B5EF4-FFF2-40B4-BE49-F238E27FC236}">
              <a16:creationId xmlns:a16="http://schemas.microsoft.com/office/drawing/2014/main" id="{816DFDFA-5CFA-4523-925F-15BD6DF0F847}"/>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46" name="正方形/長方形 345">
          <a:extLst>
            <a:ext uri="{FF2B5EF4-FFF2-40B4-BE49-F238E27FC236}">
              <a16:creationId xmlns:a16="http://schemas.microsoft.com/office/drawing/2014/main" id="{39A0A698-B3C8-4BD8-999F-283578C6DADA}"/>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47" name="正方形/長方形 346">
          <a:extLst>
            <a:ext uri="{FF2B5EF4-FFF2-40B4-BE49-F238E27FC236}">
              <a16:creationId xmlns:a16="http://schemas.microsoft.com/office/drawing/2014/main" id="{6329ADE8-A610-4DF8-9B8B-129B7F2FF15E}"/>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48" name="正方形/長方形 347">
          <a:extLst>
            <a:ext uri="{FF2B5EF4-FFF2-40B4-BE49-F238E27FC236}">
              <a16:creationId xmlns:a16="http://schemas.microsoft.com/office/drawing/2014/main" id="{A8EE97A3-4DE6-4D77-8BD2-074C36D8D3AE}"/>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49" name="正方形/長方形 348">
          <a:extLst>
            <a:ext uri="{FF2B5EF4-FFF2-40B4-BE49-F238E27FC236}">
              <a16:creationId xmlns:a16="http://schemas.microsoft.com/office/drawing/2014/main" id="{2E16D00C-9023-4E96-84C7-6128A0362AD5}"/>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0" name="テキスト ボックス 349">
          <a:extLst>
            <a:ext uri="{FF2B5EF4-FFF2-40B4-BE49-F238E27FC236}">
              <a16:creationId xmlns:a16="http://schemas.microsoft.com/office/drawing/2014/main" id="{8C5A735F-546F-49A0-9A6F-063172F6D934}"/>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1" name="直線コネクタ 350">
          <a:extLst>
            <a:ext uri="{FF2B5EF4-FFF2-40B4-BE49-F238E27FC236}">
              <a16:creationId xmlns:a16="http://schemas.microsoft.com/office/drawing/2014/main" id="{E0D1F446-7D24-411B-876B-48370701FACC}"/>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52" name="直線コネクタ 351">
          <a:extLst>
            <a:ext uri="{FF2B5EF4-FFF2-40B4-BE49-F238E27FC236}">
              <a16:creationId xmlns:a16="http://schemas.microsoft.com/office/drawing/2014/main" id="{7FB81A06-F03B-40B1-AF80-70BA3CB636E3}"/>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353" name="テキスト ボックス 352">
          <a:extLst>
            <a:ext uri="{FF2B5EF4-FFF2-40B4-BE49-F238E27FC236}">
              <a16:creationId xmlns:a16="http://schemas.microsoft.com/office/drawing/2014/main" id="{5B2B65BB-E493-4576-8991-310786149196}"/>
            </a:ext>
          </a:extLst>
        </xdr:cNvPr>
        <xdr:cNvSpPr txBox="1"/>
      </xdr:nvSpPr>
      <xdr:spPr>
        <a:xfrm>
          <a:off x="15890374" y="699499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54" name="直線コネクタ 353">
          <a:extLst>
            <a:ext uri="{FF2B5EF4-FFF2-40B4-BE49-F238E27FC236}">
              <a16:creationId xmlns:a16="http://schemas.microsoft.com/office/drawing/2014/main" id="{C038BD1D-02CB-4317-95E8-D34E0544FCB1}"/>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355" name="テキスト ボックス 354">
          <a:extLst>
            <a:ext uri="{FF2B5EF4-FFF2-40B4-BE49-F238E27FC236}">
              <a16:creationId xmlns:a16="http://schemas.microsoft.com/office/drawing/2014/main" id="{2C37DDAD-2C65-4660-BBEB-6B4D1F0D009D}"/>
            </a:ext>
          </a:extLst>
        </xdr:cNvPr>
        <xdr:cNvSpPr txBox="1"/>
      </xdr:nvSpPr>
      <xdr:spPr>
        <a:xfrm>
          <a:off x="15589461" y="667604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56" name="直線コネクタ 355">
          <a:extLst>
            <a:ext uri="{FF2B5EF4-FFF2-40B4-BE49-F238E27FC236}">
              <a16:creationId xmlns:a16="http://schemas.microsoft.com/office/drawing/2014/main" id="{7BAF461A-3824-4775-8D33-3AF3E4B8AA7C}"/>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357" name="テキスト ボックス 356">
          <a:extLst>
            <a:ext uri="{FF2B5EF4-FFF2-40B4-BE49-F238E27FC236}">
              <a16:creationId xmlns:a16="http://schemas.microsoft.com/office/drawing/2014/main" id="{05A351B4-6FEF-4C14-BE2C-8A85D9E42989}"/>
            </a:ext>
          </a:extLst>
        </xdr:cNvPr>
        <xdr:cNvSpPr txBox="1"/>
      </xdr:nvSpPr>
      <xdr:spPr>
        <a:xfrm>
          <a:off x="15589461" y="63570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58" name="直線コネクタ 357">
          <a:extLst>
            <a:ext uri="{FF2B5EF4-FFF2-40B4-BE49-F238E27FC236}">
              <a16:creationId xmlns:a16="http://schemas.microsoft.com/office/drawing/2014/main" id="{D250B521-15F1-4283-B35D-CD7209795277}"/>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359" name="テキスト ボックス 358">
          <a:extLst>
            <a:ext uri="{FF2B5EF4-FFF2-40B4-BE49-F238E27FC236}">
              <a16:creationId xmlns:a16="http://schemas.microsoft.com/office/drawing/2014/main" id="{4F58BC20-948E-4B06-A12D-4BF821BD49D0}"/>
            </a:ext>
          </a:extLst>
        </xdr:cNvPr>
        <xdr:cNvSpPr txBox="1"/>
      </xdr:nvSpPr>
      <xdr:spPr>
        <a:xfrm>
          <a:off x="15589461" y="603814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60" name="直線コネクタ 359">
          <a:extLst>
            <a:ext uri="{FF2B5EF4-FFF2-40B4-BE49-F238E27FC236}">
              <a16:creationId xmlns:a16="http://schemas.microsoft.com/office/drawing/2014/main" id="{7358B782-60D6-42F0-B99A-8946493A8B51}"/>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15620</xdr:rowOff>
    </xdr:from>
    <xdr:ext cx="685572" cy="259045"/>
    <xdr:sp macro="" textlink="">
      <xdr:nvSpPr>
        <xdr:cNvPr id="361" name="テキスト ボックス 360">
          <a:extLst>
            <a:ext uri="{FF2B5EF4-FFF2-40B4-BE49-F238E27FC236}">
              <a16:creationId xmlns:a16="http://schemas.microsoft.com/office/drawing/2014/main" id="{225DF125-D2ED-4121-95C8-093C73B4979F}"/>
            </a:ext>
          </a:extLst>
        </xdr:cNvPr>
        <xdr:cNvSpPr txBox="1"/>
      </xdr:nvSpPr>
      <xdr:spPr>
        <a:xfrm>
          <a:off x="15499308" y="571538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62" name="直線コネクタ 361">
          <a:extLst>
            <a:ext uri="{FF2B5EF4-FFF2-40B4-BE49-F238E27FC236}">
              <a16:creationId xmlns:a16="http://schemas.microsoft.com/office/drawing/2014/main" id="{FCE9C11D-6A5B-42A5-9B48-F67E9B7433AD}"/>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31949</xdr:rowOff>
    </xdr:from>
    <xdr:ext cx="685572" cy="259045"/>
    <xdr:sp macro="" textlink="">
      <xdr:nvSpPr>
        <xdr:cNvPr id="363" name="テキスト ボックス 362">
          <a:extLst>
            <a:ext uri="{FF2B5EF4-FFF2-40B4-BE49-F238E27FC236}">
              <a16:creationId xmlns:a16="http://schemas.microsoft.com/office/drawing/2014/main" id="{6DB9DE04-EF5C-41BB-BA6A-E28DF0E3E614}"/>
            </a:ext>
          </a:extLst>
        </xdr:cNvPr>
        <xdr:cNvSpPr txBox="1"/>
      </xdr:nvSpPr>
      <xdr:spPr>
        <a:xfrm>
          <a:off x="15499308" y="539642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4" name="直線コネクタ 363">
          <a:extLst>
            <a:ext uri="{FF2B5EF4-FFF2-40B4-BE49-F238E27FC236}">
              <a16:creationId xmlns:a16="http://schemas.microsoft.com/office/drawing/2014/main" id="{F23B6266-D2BC-4024-901D-707A68448C83}"/>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65" name="テキスト ボックス 364">
          <a:extLst>
            <a:ext uri="{FF2B5EF4-FFF2-40B4-BE49-F238E27FC236}">
              <a16:creationId xmlns:a16="http://schemas.microsoft.com/office/drawing/2014/main" id="{94A20F3B-9E09-4373-988E-F2CA739911D5}"/>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66" name="【一般廃棄物処理施設】&#10;一人当たり有形固定資産（償却資産）額グラフ枠">
          <a:extLst>
            <a:ext uri="{FF2B5EF4-FFF2-40B4-BE49-F238E27FC236}">
              <a16:creationId xmlns:a16="http://schemas.microsoft.com/office/drawing/2014/main" id="{19BB1A14-4A36-46CA-B940-9A409672D291}"/>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39354</xdr:rowOff>
    </xdr:from>
    <xdr:to>
      <xdr:col>116</xdr:col>
      <xdr:colOff>62864</xdr:colOff>
      <xdr:row>42</xdr:row>
      <xdr:rowOff>86435</xdr:rowOff>
    </xdr:to>
    <xdr:cxnSp macro="">
      <xdr:nvCxnSpPr>
        <xdr:cNvPr id="367" name="直線コネクタ 366">
          <a:extLst>
            <a:ext uri="{FF2B5EF4-FFF2-40B4-BE49-F238E27FC236}">
              <a16:creationId xmlns:a16="http://schemas.microsoft.com/office/drawing/2014/main" id="{0F43247E-2600-45BC-B60F-24639979A1AC}"/>
            </a:ext>
          </a:extLst>
        </xdr:cNvPr>
        <xdr:cNvCxnSpPr/>
      </xdr:nvCxnSpPr>
      <xdr:spPr>
        <a:xfrm flipV="1">
          <a:off x="19509104" y="5571474"/>
          <a:ext cx="0" cy="1555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90262</xdr:rowOff>
    </xdr:from>
    <xdr:ext cx="469744" cy="259045"/>
    <xdr:sp macro="" textlink="">
      <xdr:nvSpPr>
        <xdr:cNvPr id="368" name="【一般廃棄物処理施設】&#10;一人当たり有形固定資産（償却資産）額最小値テキスト">
          <a:extLst>
            <a:ext uri="{FF2B5EF4-FFF2-40B4-BE49-F238E27FC236}">
              <a16:creationId xmlns:a16="http://schemas.microsoft.com/office/drawing/2014/main" id="{5980BB94-6AF4-4733-BE89-900381585EAE}"/>
            </a:ext>
          </a:extLst>
        </xdr:cNvPr>
        <xdr:cNvSpPr txBox="1"/>
      </xdr:nvSpPr>
      <xdr:spPr>
        <a:xfrm>
          <a:off x="19547840" y="7131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86435</xdr:rowOff>
    </xdr:from>
    <xdr:to>
      <xdr:col>116</xdr:col>
      <xdr:colOff>152400</xdr:colOff>
      <xdr:row>42</xdr:row>
      <xdr:rowOff>86435</xdr:rowOff>
    </xdr:to>
    <xdr:cxnSp macro="">
      <xdr:nvCxnSpPr>
        <xdr:cNvPr id="369" name="直線コネクタ 368">
          <a:extLst>
            <a:ext uri="{FF2B5EF4-FFF2-40B4-BE49-F238E27FC236}">
              <a16:creationId xmlns:a16="http://schemas.microsoft.com/office/drawing/2014/main" id="{DF6CC58E-882F-4E21-8DA0-4C13ED551D76}"/>
            </a:ext>
          </a:extLst>
        </xdr:cNvPr>
        <xdr:cNvCxnSpPr/>
      </xdr:nvCxnSpPr>
      <xdr:spPr>
        <a:xfrm>
          <a:off x="19443700" y="71273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157481</xdr:rowOff>
    </xdr:from>
    <xdr:ext cx="690189" cy="259045"/>
    <xdr:sp macro="" textlink="">
      <xdr:nvSpPr>
        <xdr:cNvPr id="370" name="【一般廃棄物処理施設】&#10;一人当たり有形固定資産（償却資産）額最大値テキスト">
          <a:extLst>
            <a:ext uri="{FF2B5EF4-FFF2-40B4-BE49-F238E27FC236}">
              <a16:creationId xmlns:a16="http://schemas.microsoft.com/office/drawing/2014/main" id="{D75C5D9C-1A8B-494F-92CA-64526BCB90AB}"/>
            </a:ext>
          </a:extLst>
        </xdr:cNvPr>
        <xdr:cNvSpPr txBox="1"/>
      </xdr:nvSpPr>
      <xdr:spPr>
        <a:xfrm>
          <a:off x="19547840" y="535432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1,466,348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39354</xdr:rowOff>
    </xdr:from>
    <xdr:to>
      <xdr:col>116</xdr:col>
      <xdr:colOff>152400</xdr:colOff>
      <xdr:row>33</xdr:row>
      <xdr:rowOff>39354</xdr:rowOff>
    </xdr:to>
    <xdr:cxnSp macro="">
      <xdr:nvCxnSpPr>
        <xdr:cNvPr id="371" name="直線コネクタ 370">
          <a:extLst>
            <a:ext uri="{FF2B5EF4-FFF2-40B4-BE49-F238E27FC236}">
              <a16:creationId xmlns:a16="http://schemas.microsoft.com/office/drawing/2014/main" id="{476ECBD8-9BA0-4D90-BB53-BF4EF7DA37D3}"/>
            </a:ext>
          </a:extLst>
        </xdr:cNvPr>
        <xdr:cNvCxnSpPr/>
      </xdr:nvCxnSpPr>
      <xdr:spPr>
        <a:xfrm>
          <a:off x="19443700" y="55714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136680</xdr:rowOff>
    </xdr:from>
    <xdr:ext cx="599010" cy="259045"/>
    <xdr:sp macro="" textlink="">
      <xdr:nvSpPr>
        <xdr:cNvPr id="372" name="【一般廃棄物処理施設】&#10;一人当たり有形固定資産（償却資産）額平均値テキスト">
          <a:extLst>
            <a:ext uri="{FF2B5EF4-FFF2-40B4-BE49-F238E27FC236}">
              <a16:creationId xmlns:a16="http://schemas.microsoft.com/office/drawing/2014/main" id="{3FAAC552-4EB3-46EA-9A67-8144FCCC4F1E}"/>
            </a:ext>
          </a:extLst>
        </xdr:cNvPr>
        <xdr:cNvSpPr txBox="1"/>
      </xdr:nvSpPr>
      <xdr:spPr>
        <a:xfrm>
          <a:off x="19547840" y="66746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113803</xdr:rowOff>
    </xdr:from>
    <xdr:to>
      <xdr:col>116</xdr:col>
      <xdr:colOff>114300</xdr:colOff>
      <xdr:row>41</xdr:row>
      <xdr:rowOff>43953</xdr:rowOff>
    </xdr:to>
    <xdr:sp macro="" textlink="">
      <xdr:nvSpPr>
        <xdr:cNvPr id="373" name="フローチャート: 判断 372">
          <a:extLst>
            <a:ext uri="{FF2B5EF4-FFF2-40B4-BE49-F238E27FC236}">
              <a16:creationId xmlns:a16="http://schemas.microsoft.com/office/drawing/2014/main" id="{BC921472-0938-4671-A01C-4DD24CF59AF8}"/>
            </a:ext>
          </a:extLst>
        </xdr:cNvPr>
        <xdr:cNvSpPr/>
      </xdr:nvSpPr>
      <xdr:spPr>
        <a:xfrm>
          <a:off x="19458940" y="68194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110489</xdr:rowOff>
    </xdr:from>
    <xdr:to>
      <xdr:col>112</xdr:col>
      <xdr:colOff>38100</xdr:colOff>
      <xdr:row>41</xdr:row>
      <xdr:rowOff>40639</xdr:rowOff>
    </xdr:to>
    <xdr:sp macro="" textlink="">
      <xdr:nvSpPr>
        <xdr:cNvPr id="374" name="フローチャート: 判断 373">
          <a:extLst>
            <a:ext uri="{FF2B5EF4-FFF2-40B4-BE49-F238E27FC236}">
              <a16:creationId xmlns:a16="http://schemas.microsoft.com/office/drawing/2014/main" id="{0B293A63-A18B-46EF-93B0-9B16B067C06F}"/>
            </a:ext>
          </a:extLst>
        </xdr:cNvPr>
        <xdr:cNvSpPr/>
      </xdr:nvSpPr>
      <xdr:spPr>
        <a:xfrm>
          <a:off x="18735040" y="681608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160272</xdr:rowOff>
    </xdr:from>
    <xdr:to>
      <xdr:col>107</xdr:col>
      <xdr:colOff>101600</xdr:colOff>
      <xdr:row>41</xdr:row>
      <xdr:rowOff>90422</xdr:rowOff>
    </xdr:to>
    <xdr:sp macro="" textlink="">
      <xdr:nvSpPr>
        <xdr:cNvPr id="375" name="フローチャート: 判断 374">
          <a:extLst>
            <a:ext uri="{FF2B5EF4-FFF2-40B4-BE49-F238E27FC236}">
              <a16:creationId xmlns:a16="http://schemas.microsoft.com/office/drawing/2014/main" id="{4DA35569-E080-4766-9A94-355774A52363}"/>
            </a:ext>
          </a:extLst>
        </xdr:cNvPr>
        <xdr:cNvSpPr/>
      </xdr:nvSpPr>
      <xdr:spPr>
        <a:xfrm>
          <a:off x="17937480" y="68658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156039</xdr:rowOff>
    </xdr:from>
    <xdr:to>
      <xdr:col>102</xdr:col>
      <xdr:colOff>165100</xdr:colOff>
      <xdr:row>41</xdr:row>
      <xdr:rowOff>86189</xdr:rowOff>
    </xdr:to>
    <xdr:sp macro="" textlink="">
      <xdr:nvSpPr>
        <xdr:cNvPr id="376" name="フローチャート: 判断 375">
          <a:extLst>
            <a:ext uri="{FF2B5EF4-FFF2-40B4-BE49-F238E27FC236}">
              <a16:creationId xmlns:a16="http://schemas.microsoft.com/office/drawing/2014/main" id="{9A973E73-2C65-4E86-88C5-80A57920CC10}"/>
            </a:ext>
          </a:extLst>
        </xdr:cNvPr>
        <xdr:cNvSpPr/>
      </xdr:nvSpPr>
      <xdr:spPr>
        <a:xfrm>
          <a:off x="17162780" y="68616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1030</xdr:rowOff>
    </xdr:from>
    <xdr:to>
      <xdr:col>98</xdr:col>
      <xdr:colOff>38100</xdr:colOff>
      <xdr:row>41</xdr:row>
      <xdr:rowOff>102630</xdr:rowOff>
    </xdr:to>
    <xdr:sp macro="" textlink="">
      <xdr:nvSpPr>
        <xdr:cNvPr id="377" name="フローチャート: 判断 376">
          <a:extLst>
            <a:ext uri="{FF2B5EF4-FFF2-40B4-BE49-F238E27FC236}">
              <a16:creationId xmlns:a16="http://schemas.microsoft.com/office/drawing/2014/main" id="{7C725FD9-4D1F-46F9-9FCA-41108FE694E7}"/>
            </a:ext>
          </a:extLst>
        </xdr:cNvPr>
        <xdr:cNvSpPr/>
      </xdr:nvSpPr>
      <xdr:spPr>
        <a:xfrm>
          <a:off x="16388080" y="6874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78" name="テキスト ボックス 377">
          <a:extLst>
            <a:ext uri="{FF2B5EF4-FFF2-40B4-BE49-F238E27FC236}">
              <a16:creationId xmlns:a16="http://schemas.microsoft.com/office/drawing/2014/main" id="{73C2D7F7-F7CF-4C8E-942A-071914ED7FE8}"/>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79" name="テキスト ボックス 378">
          <a:extLst>
            <a:ext uri="{FF2B5EF4-FFF2-40B4-BE49-F238E27FC236}">
              <a16:creationId xmlns:a16="http://schemas.microsoft.com/office/drawing/2014/main" id="{7F46B446-A072-4014-BBA4-1B0AB2E78946}"/>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0" name="テキスト ボックス 379">
          <a:extLst>
            <a:ext uri="{FF2B5EF4-FFF2-40B4-BE49-F238E27FC236}">
              <a16:creationId xmlns:a16="http://schemas.microsoft.com/office/drawing/2014/main" id="{375C631C-A54A-40BF-8ECB-0B7115912D7A}"/>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1" name="テキスト ボックス 380">
          <a:extLst>
            <a:ext uri="{FF2B5EF4-FFF2-40B4-BE49-F238E27FC236}">
              <a16:creationId xmlns:a16="http://schemas.microsoft.com/office/drawing/2014/main" id="{E6DB4A09-C376-40F7-8842-392A07458586}"/>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2" name="テキスト ボックス 381">
          <a:extLst>
            <a:ext uri="{FF2B5EF4-FFF2-40B4-BE49-F238E27FC236}">
              <a16:creationId xmlns:a16="http://schemas.microsoft.com/office/drawing/2014/main" id="{75CD3CB2-862C-454B-B73F-F4B79A5F2B57}"/>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42</xdr:row>
      <xdr:rowOff>25598</xdr:rowOff>
    </xdr:from>
    <xdr:to>
      <xdr:col>116</xdr:col>
      <xdr:colOff>114300</xdr:colOff>
      <xdr:row>42</xdr:row>
      <xdr:rowOff>127198</xdr:rowOff>
    </xdr:to>
    <xdr:sp macro="" textlink="">
      <xdr:nvSpPr>
        <xdr:cNvPr id="383" name="楕円 382">
          <a:extLst>
            <a:ext uri="{FF2B5EF4-FFF2-40B4-BE49-F238E27FC236}">
              <a16:creationId xmlns:a16="http://schemas.microsoft.com/office/drawing/2014/main" id="{5BD2F95D-8DD2-496A-947F-9652094464EF}"/>
            </a:ext>
          </a:extLst>
        </xdr:cNvPr>
        <xdr:cNvSpPr/>
      </xdr:nvSpPr>
      <xdr:spPr>
        <a:xfrm>
          <a:off x="19458940" y="7066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111975</xdr:rowOff>
    </xdr:from>
    <xdr:ext cx="534377" cy="259045"/>
    <xdr:sp macro="" textlink="">
      <xdr:nvSpPr>
        <xdr:cNvPr id="384" name="【一般廃棄物処理施設】&#10;一人当たり有形固定資産（償却資産）額該当値テキスト">
          <a:extLst>
            <a:ext uri="{FF2B5EF4-FFF2-40B4-BE49-F238E27FC236}">
              <a16:creationId xmlns:a16="http://schemas.microsoft.com/office/drawing/2014/main" id="{C30EEC11-ABFA-4392-B60A-6C6597770527}"/>
            </a:ext>
          </a:extLst>
        </xdr:cNvPr>
        <xdr:cNvSpPr txBox="1"/>
      </xdr:nvSpPr>
      <xdr:spPr>
        <a:xfrm>
          <a:off x="19547840" y="6985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42</xdr:row>
      <xdr:rowOff>26198</xdr:rowOff>
    </xdr:from>
    <xdr:to>
      <xdr:col>112</xdr:col>
      <xdr:colOff>38100</xdr:colOff>
      <xdr:row>42</xdr:row>
      <xdr:rowOff>127798</xdr:rowOff>
    </xdr:to>
    <xdr:sp macro="" textlink="">
      <xdr:nvSpPr>
        <xdr:cNvPr id="385" name="楕円 384">
          <a:extLst>
            <a:ext uri="{FF2B5EF4-FFF2-40B4-BE49-F238E27FC236}">
              <a16:creationId xmlns:a16="http://schemas.microsoft.com/office/drawing/2014/main" id="{4CD2ACCC-0CA7-402C-9943-AD0426E04412}"/>
            </a:ext>
          </a:extLst>
        </xdr:cNvPr>
        <xdr:cNvSpPr/>
      </xdr:nvSpPr>
      <xdr:spPr>
        <a:xfrm>
          <a:off x="18735040" y="706707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76398</xdr:rowOff>
    </xdr:from>
    <xdr:to>
      <xdr:col>116</xdr:col>
      <xdr:colOff>63500</xdr:colOff>
      <xdr:row>42</xdr:row>
      <xdr:rowOff>76998</xdr:rowOff>
    </xdr:to>
    <xdr:cxnSp macro="">
      <xdr:nvCxnSpPr>
        <xdr:cNvPr id="386" name="直線コネクタ 385">
          <a:extLst>
            <a:ext uri="{FF2B5EF4-FFF2-40B4-BE49-F238E27FC236}">
              <a16:creationId xmlns:a16="http://schemas.microsoft.com/office/drawing/2014/main" id="{9E5B7237-954C-4618-BCC1-F775300DFF45}"/>
            </a:ext>
          </a:extLst>
        </xdr:cNvPr>
        <xdr:cNvCxnSpPr/>
      </xdr:nvCxnSpPr>
      <xdr:spPr>
        <a:xfrm flipV="1">
          <a:off x="18778220" y="7117278"/>
          <a:ext cx="731520" cy="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42</xdr:row>
      <xdr:rowOff>26519</xdr:rowOff>
    </xdr:from>
    <xdr:to>
      <xdr:col>107</xdr:col>
      <xdr:colOff>101600</xdr:colOff>
      <xdr:row>42</xdr:row>
      <xdr:rowOff>128119</xdr:rowOff>
    </xdr:to>
    <xdr:sp macro="" textlink="">
      <xdr:nvSpPr>
        <xdr:cNvPr id="387" name="楕円 386">
          <a:extLst>
            <a:ext uri="{FF2B5EF4-FFF2-40B4-BE49-F238E27FC236}">
              <a16:creationId xmlns:a16="http://schemas.microsoft.com/office/drawing/2014/main" id="{1DF6E958-D7B9-4A2E-8987-03042D04F243}"/>
            </a:ext>
          </a:extLst>
        </xdr:cNvPr>
        <xdr:cNvSpPr/>
      </xdr:nvSpPr>
      <xdr:spPr>
        <a:xfrm>
          <a:off x="17937480" y="7067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76998</xdr:rowOff>
    </xdr:from>
    <xdr:to>
      <xdr:col>111</xdr:col>
      <xdr:colOff>177800</xdr:colOff>
      <xdr:row>42</xdr:row>
      <xdr:rowOff>77319</xdr:rowOff>
    </xdr:to>
    <xdr:cxnSp macro="">
      <xdr:nvCxnSpPr>
        <xdr:cNvPr id="388" name="直線コネクタ 387">
          <a:extLst>
            <a:ext uri="{FF2B5EF4-FFF2-40B4-BE49-F238E27FC236}">
              <a16:creationId xmlns:a16="http://schemas.microsoft.com/office/drawing/2014/main" id="{2CC509F7-08C6-46A2-9721-B17D687C4526}"/>
            </a:ext>
          </a:extLst>
        </xdr:cNvPr>
        <xdr:cNvCxnSpPr/>
      </xdr:nvCxnSpPr>
      <xdr:spPr>
        <a:xfrm flipV="1">
          <a:off x="17988280" y="7117878"/>
          <a:ext cx="789940" cy="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42</xdr:row>
      <xdr:rowOff>26792</xdr:rowOff>
    </xdr:from>
    <xdr:to>
      <xdr:col>102</xdr:col>
      <xdr:colOff>165100</xdr:colOff>
      <xdr:row>42</xdr:row>
      <xdr:rowOff>128392</xdr:rowOff>
    </xdr:to>
    <xdr:sp macro="" textlink="">
      <xdr:nvSpPr>
        <xdr:cNvPr id="389" name="楕円 388">
          <a:extLst>
            <a:ext uri="{FF2B5EF4-FFF2-40B4-BE49-F238E27FC236}">
              <a16:creationId xmlns:a16="http://schemas.microsoft.com/office/drawing/2014/main" id="{F51E328D-42CD-4160-9C21-67E7207DA997}"/>
            </a:ext>
          </a:extLst>
        </xdr:cNvPr>
        <xdr:cNvSpPr/>
      </xdr:nvSpPr>
      <xdr:spPr>
        <a:xfrm>
          <a:off x="17162780" y="7067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77319</xdr:rowOff>
    </xdr:from>
    <xdr:to>
      <xdr:col>107</xdr:col>
      <xdr:colOff>50800</xdr:colOff>
      <xdr:row>42</xdr:row>
      <xdr:rowOff>77592</xdr:rowOff>
    </xdr:to>
    <xdr:cxnSp macro="">
      <xdr:nvCxnSpPr>
        <xdr:cNvPr id="390" name="直線コネクタ 389">
          <a:extLst>
            <a:ext uri="{FF2B5EF4-FFF2-40B4-BE49-F238E27FC236}">
              <a16:creationId xmlns:a16="http://schemas.microsoft.com/office/drawing/2014/main" id="{2D2F064D-6D29-4633-9BB8-696B16F8AACC}"/>
            </a:ext>
          </a:extLst>
        </xdr:cNvPr>
        <xdr:cNvCxnSpPr/>
      </xdr:nvCxnSpPr>
      <xdr:spPr>
        <a:xfrm flipV="1">
          <a:off x="17213580" y="7118199"/>
          <a:ext cx="774700" cy="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57166</xdr:rowOff>
    </xdr:from>
    <xdr:ext cx="599010" cy="259045"/>
    <xdr:sp macro="" textlink="">
      <xdr:nvSpPr>
        <xdr:cNvPr id="391" name="n_1aveValue【一般廃棄物処理施設】&#10;一人当たり有形固定資産（償却資産）額">
          <a:extLst>
            <a:ext uri="{FF2B5EF4-FFF2-40B4-BE49-F238E27FC236}">
              <a16:creationId xmlns:a16="http://schemas.microsoft.com/office/drawing/2014/main" id="{90E2A09C-4752-4A1E-8806-7D32C76E344B}"/>
            </a:ext>
          </a:extLst>
        </xdr:cNvPr>
        <xdr:cNvSpPr txBox="1"/>
      </xdr:nvSpPr>
      <xdr:spPr>
        <a:xfrm>
          <a:off x="18496495" y="6595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106949</xdr:rowOff>
    </xdr:from>
    <xdr:ext cx="599010" cy="259045"/>
    <xdr:sp macro="" textlink="">
      <xdr:nvSpPr>
        <xdr:cNvPr id="392" name="n_2aveValue【一般廃棄物処理施設】&#10;一人当たり有形固定資産（償却資産）額">
          <a:extLst>
            <a:ext uri="{FF2B5EF4-FFF2-40B4-BE49-F238E27FC236}">
              <a16:creationId xmlns:a16="http://schemas.microsoft.com/office/drawing/2014/main" id="{9FD2AE3E-1B11-48E9-BEC9-DF529475F1D6}"/>
            </a:ext>
          </a:extLst>
        </xdr:cNvPr>
        <xdr:cNvSpPr txBox="1"/>
      </xdr:nvSpPr>
      <xdr:spPr>
        <a:xfrm>
          <a:off x="17734495" y="6644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102716</xdr:rowOff>
    </xdr:from>
    <xdr:ext cx="599010" cy="259045"/>
    <xdr:sp macro="" textlink="">
      <xdr:nvSpPr>
        <xdr:cNvPr id="393" name="n_3aveValue【一般廃棄物処理施設】&#10;一人当たり有形固定資産（償却資産）額">
          <a:extLst>
            <a:ext uri="{FF2B5EF4-FFF2-40B4-BE49-F238E27FC236}">
              <a16:creationId xmlns:a16="http://schemas.microsoft.com/office/drawing/2014/main" id="{18081B8F-BC3A-44E9-840B-5CF402578F40}"/>
            </a:ext>
          </a:extLst>
        </xdr:cNvPr>
        <xdr:cNvSpPr txBox="1"/>
      </xdr:nvSpPr>
      <xdr:spPr>
        <a:xfrm>
          <a:off x="16936935" y="6640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119157</xdr:rowOff>
    </xdr:from>
    <xdr:ext cx="599010" cy="259045"/>
    <xdr:sp macro="" textlink="">
      <xdr:nvSpPr>
        <xdr:cNvPr id="394" name="n_4aveValue【一般廃棄物処理施設】&#10;一人当たり有形固定資産（償却資産）額">
          <a:extLst>
            <a:ext uri="{FF2B5EF4-FFF2-40B4-BE49-F238E27FC236}">
              <a16:creationId xmlns:a16="http://schemas.microsoft.com/office/drawing/2014/main" id="{C8CEE076-445C-4880-BBE7-0B5320510716}"/>
            </a:ext>
          </a:extLst>
        </xdr:cNvPr>
        <xdr:cNvSpPr txBox="1"/>
      </xdr:nvSpPr>
      <xdr:spPr>
        <a:xfrm>
          <a:off x="16162235" y="6657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118925</xdr:rowOff>
    </xdr:from>
    <xdr:ext cx="534377" cy="259045"/>
    <xdr:sp macro="" textlink="">
      <xdr:nvSpPr>
        <xdr:cNvPr id="395" name="n_1mainValue【一般廃棄物処理施設】&#10;一人当たり有形固定資産（償却資産）額">
          <a:extLst>
            <a:ext uri="{FF2B5EF4-FFF2-40B4-BE49-F238E27FC236}">
              <a16:creationId xmlns:a16="http://schemas.microsoft.com/office/drawing/2014/main" id="{CC1613BB-014D-49FB-89E6-A6272ABF942D}"/>
            </a:ext>
          </a:extLst>
        </xdr:cNvPr>
        <xdr:cNvSpPr txBox="1"/>
      </xdr:nvSpPr>
      <xdr:spPr>
        <a:xfrm>
          <a:off x="18528811" y="715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119246</xdr:rowOff>
    </xdr:from>
    <xdr:ext cx="534377" cy="259045"/>
    <xdr:sp macro="" textlink="">
      <xdr:nvSpPr>
        <xdr:cNvPr id="396" name="n_2mainValue【一般廃棄物処理施設】&#10;一人当たり有形固定資産（償却資産）額">
          <a:extLst>
            <a:ext uri="{FF2B5EF4-FFF2-40B4-BE49-F238E27FC236}">
              <a16:creationId xmlns:a16="http://schemas.microsoft.com/office/drawing/2014/main" id="{EE509DAC-4DE4-42AB-A5BE-77AE9FB0A9BD}"/>
            </a:ext>
          </a:extLst>
        </xdr:cNvPr>
        <xdr:cNvSpPr txBox="1"/>
      </xdr:nvSpPr>
      <xdr:spPr>
        <a:xfrm>
          <a:off x="17766811" y="7160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119519</xdr:rowOff>
    </xdr:from>
    <xdr:ext cx="534377" cy="259045"/>
    <xdr:sp macro="" textlink="">
      <xdr:nvSpPr>
        <xdr:cNvPr id="397" name="n_3mainValue【一般廃棄物処理施設】&#10;一人当たり有形固定資産（償却資産）額">
          <a:extLst>
            <a:ext uri="{FF2B5EF4-FFF2-40B4-BE49-F238E27FC236}">
              <a16:creationId xmlns:a16="http://schemas.microsoft.com/office/drawing/2014/main" id="{61E9D41B-BA4A-4AD0-A53D-3F7143701276}"/>
            </a:ext>
          </a:extLst>
        </xdr:cNvPr>
        <xdr:cNvSpPr txBox="1"/>
      </xdr:nvSpPr>
      <xdr:spPr>
        <a:xfrm>
          <a:off x="16969251" y="7160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98" name="正方形/長方形 397">
          <a:extLst>
            <a:ext uri="{FF2B5EF4-FFF2-40B4-BE49-F238E27FC236}">
              <a16:creationId xmlns:a16="http://schemas.microsoft.com/office/drawing/2014/main" id="{F011EE96-3095-49EE-928F-BA2C946B34BA}"/>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99" name="正方形/長方形 398">
          <a:extLst>
            <a:ext uri="{FF2B5EF4-FFF2-40B4-BE49-F238E27FC236}">
              <a16:creationId xmlns:a16="http://schemas.microsoft.com/office/drawing/2014/main" id="{9CC93FE9-9510-455D-9958-EA4791D01256}"/>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0" name="正方形/長方形 399">
          <a:extLst>
            <a:ext uri="{FF2B5EF4-FFF2-40B4-BE49-F238E27FC236}">
              <a16:creationId xmlns:a16="http://schemas.microsoft.com/office/drawing/2014/main" id="{812DFAA2-5E47-496E-AC32-40934C6B93F2}"/>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1" name="正方形/長方形 400">
          <a:extLst>
            <a:ext uri="{FF2B5EF4-FFF2-40B4-BE49-F238E27FC236}">
              <a16:creationId xmlns:a16="http://schemas.microsoft.com/office/drawing/2014/main" id="{BFD07B76-7380-4E62-8093-C2497E4B0A37}"/>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2" name="正方形/長方形 401">
          <a:extLst>
            <a:ext uri="{FF2B5EF4-FFF2-40B4-BE49-F238E27FC236}">
              <a16:creationId xmlns:a16="http://schemas.microsoft.com/office/drawing/2014/main" id="{75ECD2CB-3236-4F21-9138-A2587ACDF18E}"/>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3" name="正方形/長方形 402">
          <a:extLst>
            <a:ext uri="{FF2B5EF4-FFF2-40B4-BE49-F238E27FC236}">
              <a16:creationId xmlns:a16="http://schemas.microsoft.com/office/drawing/2014/main" id="{1267E94B-E605-4981-911A-D1BF9DE0C408}"/>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04" name="正方形/長方形 403">
          <a:extLst>
            <a:ext uri="{FF2B5EF4-FFF2-40B4-BE49-F238E27FC236}">
              <a16:creationId xmlns:a16="http://schemas.microsoft.com/office/drawing/2014/main" id="{3AB0C3B3-E651-4DC6-83FF-45C06D3C55E7}"/>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05" name="正方形/長方形 404">
          <a:extLst>
            <a:ext uri="{FF2B5EF4-FFF2-40B4-BE49-F238E27FC236}">
              <a16:creationId xmlns:a16="http://schemas.microsoft.com/office/drawing/2014/main" id="{DBDC1A5C-33E0-404D-8CF5-8E24A6E80799}"/>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06" name="テキスト ボックス 405">
          <a:extLst>
            <a:ext uri="{FF2B5EF4-FFF2-40B4-BE49-F238E27FC236}">
              <a16:creationId xmlns:a16="http://schemas.microsoft.com/office/drawing/2014/main" id="{524C80E8-3BB7-4A83-9B7F-357904B48EBF}"/>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07" name="直線コネクタ 406">
          <a:extLst>
            <a:ext uri="{FF2B5EF4-FFF2-40B4-BE49-F238E27FC236}">
              <a16:creationId xmlns:a16="http://schemas.microsoft.com/office/drawing/2014/main" id="{676BD5B8-DBEB-467F-8BF6-B79BA2CCF78B}"/>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08" name="テキスト ボックス 407">
          <a:extLst>
            <a:ext uri="{FF2B5EF4-FFF2-40B4-BE49-F238E27FC236}">
              <a16:creationId xmlns:a16="http://schemas.microsoft.com/office/drawing/2014/main" id="{4CDECA69-034C-4914-9676-03C20CDEE332}"/>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09" name="直線コネクタ 408">
          <a:extLst>
            <a:ext uri="{FF2B5EF4-FFF2-40B4-BE49-F238E27FC236}">
              <a16:creationId xmlns:a16="http://schemas.microsoft.com/office/drawing/2014/main" id="{A872D110-77C9-4FC0-9EE6-13C3AD727E0D}"/>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10" name="テキスト ボックス 409">
          <a:extLst>
            <a:ext uri="{FF2B5EF4-FFF2-40B4-BE49-F238E27FC236}">
              <a16:creationId xmlns:a16="http://schemas.microsoft.com/office/drawing/2014/main" id="{66C7CF18-FDC9-4257-8055-D507E31555BC}"/>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11" name="直線コネクタ 410">
          <a:extLst>
            <a:ext uri="{FF2B5EF4-FFF2-40B4-BE49-F238E27FC236}">
              <a16:creationId xmlns:a16="http://schemas.microsoft.com/office/drawing/2014/main" id="{E1A96A74-C925-473A-A16D-21F814669B10}"/>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12" name="テキスト ボックス 411">
          <a:extLst>
            <a:ext uri="{FF2B5EF4-FFF2-40B4-BE49-F238E27FC236}">
              <a16:creationId xmlns:a16="http://schemas.microsoft.com/office/drawing/2014/main" id="{B8FB8E74-901B-4335-AFAC-23BC58EA8D76}"/>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13" name="直線コネクタ 412">
          <a:extLst>
            <a:ext uri="{FF2B5EF4-FFF2-40B4-BE49-F238E27FC236}">
              <a16:creationId xmlns:a16="http://schemas.microsoft.com/office/drawing/2014/main" id="{3659E0F7-5BE8-45EA-A0F4-85E888B00162}"/>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14" name="テキスト ボックス 413">
          <a:extLst>
            <a:ext uri="{FF2B5EF4-FFF2-40B4-BE49-F238E27FC236}">
              <a16:creationId xmlns:a16="http://schemas.microsoft.com/office/drawing/2014/main" id="{160453BB-FB92-4AE6-9BCF-2DA4E7C05A99}"/>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15" name="直線コネクタ 414">
          <a:extLst>
            <a:ext uri="{FF2B5EF4-FFF2-40B4-BE49-F238E27FC236}">
              <a16:creationId xmlns:a16="http://schemas.microsoft.com/office/drawing/2014/main" id="{E2726A99-7A86-4AFB-B81C-8498E619FC43}"/>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16" name="テキスト ボックス 415">
          <a:extLst>
            <a:ext uri="{FF2B5EF4-FFF2-40B4-BE49-F238E27FC236}">
              <a16:creationId xmlns:a16="http://schemas.microsoft.com/office/drawing/2014/main" id="{FBB94115-28FE-4241-AC69-0B92B89D2584}"/>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17" name="直線コネクタ 416">
          <a:extLst>
            <a:ext uri="{FF2B5EF4-FFF2-40B4-BE49-F238E27FC236}">
              <a16:creationId xmlns:a16="http://schemas.microsoft.com/office/drawing/2014/main" id="{6AF28BD1-2F22-4BDE-AE41-6C7584606978}"/>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18" name="テキスト ボックス 417">
          <a:extLst>
            <a:ext uri="{FF2B5EF4-FFF2-40B4-BE49-F238E27FC236}">
              <a16:creationId xmlns:a16="http://schemas.microsoft.com/office/drawing/2014/main" id="{52BA4AE3-79AF-464F-8840-DEFF1AF67B52}"/>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19" name="直線コネクタ 418">
          <a:extLst>
            <a:ext uri="{FF2B5EF4-FFF2-40B4-BE49-F238E27FC236}">
              <a16:creationId xmlns:a16="http://schemas.microsoft.com/office/drawing/2014/main" id="{C0066563-0A86-431F-8532-325E67360439}"/>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20" name="テキスト ボックス 419">
          <a:extLst>
            <a:ext uri="{FF2B5EF4-FFF2-40B4-BE49-F238E27FC236}">
              <a16:creationId xmlns:a16="http://schemas.microsoft.com/office/drawing/2014/main" id="{44D912EC-CFDE-4FEA-8916-96C111A085B7}"/>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1" name="直線コネクタ 420">
          <a:extLst>
            <a:ext uri="{FF2B5EF4-FFF2-40B4-BE49-F238E27FC236}">
              <a16:creationId xmlns:a16="http://schemas.microsoft.com/office/drawing/2014/main" id="{449F6AE5-73F5-4D05-86F0-C862A76DA7CE}"/>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2" name="【保健センター・保健所】&#10;有形固定資産減価償却率グラフ枠">
          <a:extLst>
            <a:ext uri="{FF2B5EF4-FFF2-40B4-BE49-F238E27FC236}">
              <a16:creationId xmlns:a16="http://schemas.microsoft.com/office/drawing/2014/main" id="{C2F56C22-B988-4AC9-BA07-C47A5DFA141F}"/>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143691</xdr:rowOff>
    </xdr:from>
    <xdr:to>
      <xdr:col>85</xdr:col>
      <xdr:colOff>126364</xdr:colOff>
      <xdr:row>64</xdr:row>
      <xdr:rowOff>130628</xdr:rowOff>
    </xdr:to>
    <xdr:cxnSp macro="">
      <xdr:nvCxnSpPr>
        <xdr:cNvPr id="423" name="直線コネクタ 422">
          <a:extLst>
            <a:ext uri="{FF2B5EF4-FFF2-40B4-BE49-F238E27FC236}">
              <a16:creationId xmlns:a16="http://schemas.microsoft.com/office/drawing/2014/main" id="{0E4A3B86-8BBE-454F-94E9-AB05C2D0D52F}"/>
            </a:ext>
          </a:extLst>
        </xdr:cNvPr>
        <xdr:cNvCxnSpPr/>
      </xdr:nvCxnSpPr>
      <xdr:spPr>
        <a:xfrm flipV="1">
          <a:off x="14375764" y="9531531"/>
          <a:ext cx="0" cy="1328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424" name="【保健センター・保健所】&#10;有形固定資産減価償却率最小値テキスト">
          <a:extLst>
            <a:ext uri="{FF2B5EF4-FFF2-40B4-BE49-F238E27FC236}">
              <a16:creationId xmlns:a16="http://schemas.microsoft.com/office/drawing/2014/main" id="{F2FBA900-AB96-4B85-8FA2-D7202FA09374}"/>
            </a:ext>
          </a:extLst>
        </xdr:cNvPr>
        <xdr:cNvSpPr txBox="1"/>
      </xdr:nvSpPr>
      <xdr:spPr>
        <a:xfrm>
          <a:off x="1441450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425" name="直線コネクタ 424">
          <a:extLst>
            <a:ext uri="{FF2B5EF4-FFF2-40B4-BE49-F238E27FC236}">
              <a16:creationId xmlns:a16="http://schemas.microsoft.com/office/drawing/2014/main" id="{8A4806E6-BC22-4DB2-B1C7-DDF8AF097E3C}"/>
            </a:ext>
          </a:extLst>
        </xdr:cNvPr>
        <xdr:cNvCxnSpPr/>
      </xdr:nvCxnSpPr>
      <xdr:spPr>
        <a:xfrm>
          <a:off x="1428750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90368</xdr:rowOff>
    </xdr:from>
    <xdr:ext cx="405111" cy="259045"/>
    <xdr:sp macro="" textlink="">
      <xdr:nvSpPr>
        <xdr:cNvPr id="426" name="【保健センター・保健所】&#10;有形固定資産減価償却率最大値テキスト">
          <a:extLst>
            <a:ext uri="{FF2B5EF4-FFF2-40B4-BE49-F238E27FC236}">
              <a16:creationId xmlns:a16="http://schemas.microsoft.com/office/drawing/2014/main" id="{13846BE1-10C4-4F44-9373-5C01BFC1DA0D}"/>
            </a:ext>
          </a:extLst>
        </xdr:cNvPr>
        <xdr:cNvSpPr txBox="1"/>
      </xdr:nvSpPr>
      <xdr:spPr>
        <a:xfrm>
          <a:off x="14414500" y="93105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143691</xdr:rowOff>
    </xdr:from>
    <xdr:to>
      <xdr:col>86</xdr:col>
      <xdr:colOff>25400</xdr:colOff>
      <xdr:row>56</xdr:row>
      <xdr:rowOff>143691</xdr:rowOff>
    </xdr:to>
    <xdr:cxnSp macro="">
      <xdr:nvCxnSpPr>
        <xdr:cNvPr id="427" name="直線コネクタ 426">
          <a:extLst>
            <a:ext uri="{FF2B5EF4-FFF2-40B4-BE49-F238E27FC236}">
              <a16:creationId xmlns:a16="http://schemas.microsoft.com/office/drawing/2014/main" id="{061611C4-E8B5-4452-AB17-903F6C41066C}"/>
            </a:ext>
          </a:extLst>
        </xdr:cNvPr>
        <xdr:cNvCxnSpPr/>
      </xdr:nvCxnSpPr>
      <xdr:spPr>
        <a:xfrm>
          <a:off x="14287500" y="95315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69686</xdr:rowOff>
    </xdr:from>
    <xdr:ext cx="405111" cy="259045"/>
    <xdr:sp macro="" textlink="">
      <xdr:nvSpPr>
        <xdr:cNvPr id="428" name="【保健センター・保健所】&#10;有形固定資産減価償却率平均値テキスト">
          <a:extLst>
            <a:ext uri="{FF2B5EF4-FFF2-40B4-BE49-F238E27FC236}">
              <a16:creationId xmlns:a16="http://schemas.microsoft.com/office/drawing/2014/main" id="{AB12F0D7-7D52-4ABE-AD84-BC4203A788A4}"/>
            </a:ext>
          </a:extLst>
        </xdr:cNvPr>
        <xdr:cNvSpPr txBox="1"/>
      </xdr:nvSpPr>
      <xdr:spPr>
        <a:xfrm>
          <a:off x="14414500" y="99604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91259</xdr:rowOff>
    </xdr:from>
    <xdr:to>
      <xdr:col>85</xdr:col>
      <xdr:colOff>177800</xdr:colOff>
      <xdr:row>60</xdr:row>
      <xdr:rowOff>21409</xdr:rowOff>
    </xdr:to>
    <xdr:sp macro="" textlink="">
      <xdr:nvSpPr>
        <xdr:cNvPr id="429" name="フローチャート: 判断 428">
          <a:extLst>
            <a:ext uri="{FF2B5EF4-FFF2-40B4-BE49-F238E27FC236}">
              <a16:creationId xmlns:a16="http://schemas.microsoft.com/office/drawing/2014/main" id="{0D04F972-F8FE-4219-B368-14B967867DE6}"/>
            </a:ext>
          </a:extLst>
        </xdr:cNvPr>
        <xdr:cNvSpPr/>
      </xdr:nvSpPr>
      <xdr:spPr>
        <a:xfrm>
          <a:off x="14325600" y="9982019"/>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158206</xdr:rowOff>
    </xdr:from>
    <xdr:to>
      <xdr:col>81</xdr:col>
      <xdr:colOff>101600</xdr:colOff>
      <xdr:row>60</xdr:row>
      <xdr:rowOff>88356</xdr:rowOff>
    </xdr:to>
    <xdr:sp macro="" textlink="">
      <xdr:nvSpPr>
        <xdr:cNvPr id="430" name="フローチャート: 判断 429">
          <a:extLst>
            <a:ext uri="{FF2B5EF4-FFF2-40B4-BE49-F238E27FC236}">
              <a16:creationId xmlns:a16="http://schemas.microsoft.com/office/drawing/2014/main" id="{5DD5D59D-7F6E-4A07-AB17-C53136D0271E}"/>
            </a:ext>
          </a:extLst>
        </xdr:cNvPr>
        <xdr:cNvSpPr/>
      </xdr:nvSpPr>
      <xdr:spPr>
        <a:xfrm>
          <a:off x="13578840" y="100489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112485</xdr:rowOff>
    </xdr:from>
    <xdr:to>
      <xdr:col>76</xdr:col>
      <xdr:colOff>165100</xdr:colOff>
      <xdr:row>60</xdr:row>
      <xdr:rowOff>42635</xdr:rowOff>
    </xdr:to>
    <xdr:sp macro="" textlink="">
      <xdr:nvSpPr>
        <xdr:cNvPr id="431" name="フローチャート: 判断 430">
          <a:extLst>
            <a:ext uri="{FF2B5EF4-FFF2-40B4-BE49-F238E27FC236}">
              <a16:creationId xmlns:a16="http://schemas.microsoft.com/office/drawing/2014/main" id="{2F3F579B-56C6-453E-B996-5458A52B1708}"/>
            </a:ext>
          </a:extLst>
        </xdr:cNvPr>
        <xdr:cNvSpPr/>
      </xdr:nvSpPr>
      <xdr:spPr>
        <a:xfrm>
          <a:off x="12804140" y="100032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61867</xdr:rowOff>
    </xdr:from>
    <xdr:to>
      <xdr:col>72</xdr:col>
      <xdr:colOff>38100</xdr:colOff>
      <xdr:row>59</xdr:row>
      <xdr:rowOff>163467</xdr:rowOff>
    </xdr:to>
    <xdr:sp macro="" textlink="">
      <xdr:nvSpPr>
        <xdr:cNvPr id="432" name="フローチャート: 判断 431">
          <a:extLst>
            <a:ext uri="{FF2B5EF4-FFF2-40B4-BE49-F238E27FC236}">
              <a16:creationId xmlns:a16="http://schemas.microsoft.com/office/drawing/2014/main" id="{7E2E7DC7-7D8D-4D32-B28B-B69BE5114095}"/>
            </a:ext>
          </a:extLst>
        </xdr:cNvPr>
        <xdr:cNvSpPr/>
      </xdr:nvSpPr>
      <xdr:spPr>
        <a:xfrm>
          <a:off x="12029440" y="995262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40640</xdr:rowOff>
    </xdr:from>
    <xdr:to>
      <xdr:col>67</xdr:col>
      <xdr:colOff>101600</xdr:colOff>
      <xdr:row>59</xdr:row>
      <xdr:rowOff>142240</xdr:rowOff>
    </xdr:to>
    <xdr:sp macro="" textlink="">
      <xdr:nvSpPr>
        <xdr:cNvPr id="433" name="フローチャート: 判断 432">
          <a:extLst>
            <a:ext uri="{FF2B5EF4-FFF2-40B4-BE49-F238E27FC236}">
              <a16:creationId xmlns:a16="http://schemas.microsoft.com/office/drawing/2014/main" id="{464C1517-52E2-4C4A-ACF7-C632DD6FD913}"/>
            </a:ext>
          </a:extLst>
        </xdr:cNvPr>
        <xdr:cNvSpPr/>
      </xdr:nvSpPr>
      <xdr:spPr>
        <a:xfrm>
          <a:off x="1123188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34" name="テキスト ボックス 433">
          <a:extLst>
            <a:ext uri="{FF2B5EF4-FFF2-40B4-BE49-F238E27FC236}">
              <a16:creationId xmlns:a16="http://schemas.microsoft.com/office/drawing/2014/main" id="{8737DA78-BF70-42BE-B239-983DEDE05FFB}"/>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35" name="テキスト ボックス 434">
          <a:extLst>
            <a:ext uri="{FF2B5EF4-FFF2-40B4-BE49-F238E27FC236}">
              <a16:creationId xmlns:a16="http://schemas.microsoft.com/office/drawing/2014/main" id="{03C991A1-DD43-4B67-8A81-9B5E9295FEDD}"/>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36" name="テキスト ボックス 435">
          <a:extLst>
            <a:ext uri="{FF2B5EF4-FFF2-40B4-BE49-F238E27FC236}">
              <a16:creationId xmlns:a16="http://schemas.microsoft.com/office/drawing/2014/main" id="{582530AD-F140-450B-9EF5-811F89EA009D}"/>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37" name="テキスト ボックス 436">
          <a:extLst>
            <a:ext uri="{FF2B5EF4-FFF2-40B4-BE49-F238E27FC236}">
              <a16:creationId xmlns:a16="http://schemas.microsoft.com/office/drawing/2014/main" id="{7E791413-6E4B-41C5-8CAE-7740691DE3A7}"/>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38" name="テキスト ボックス 437">
          <a:extLst>
            <a:ext uri="{FF2B5EF4-FFF2-40B4-BE49-F238E27FC236}">
              <a16:creationId xmlns:a16="http://schemas.microsoft.com/office/drawing/2014/main" id="{944295EA-22F2-4543-8CB7-5A2758B23E11}"/>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92891</xdr:rowOff>
    </xdr:from>
    <xdr:to>
      <xdr:col>85</xdr:col>
      <xdr:colOff>177800</xdr:colOff>
      <xdr:row>57</xdr:row>
      <xdr:rowOff>23041</xdr:rowOff>
    </xdr:to>
    <xdr:sp macro="" textlink="">
      <xdr:nvSpPr>
        <xdr:cNvPr id="439" name="楕円 438">
          <a:extLst>
            <a:ext uri="{FF2B5EF4-FFF2-40B4-BE49-F238E27FC236}">
              <a16:creationId xmlns:a16="http://schemas.microsoft.com/office/drawing/2014/main" id="{C0B1087E-D22B-420E-85C6-9EA3635D25FE}"/>
            </a:ext>
          </a:extLst>
        </xdr:cNvPr>
        <xdr:cNvSpPr/>
      </xdr:nvSpPr>
      <xdr:spPr>
        <a:xfrm>
          <a:off x="14325600" y="948073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45918</xdr:rowOff>
    </xdr:from>
    <xdr:ext cx="405111" cy="259045"/>
    <xdr:sp macro="" textlink="">
      <xdr:nvSpPr>
        <xdr:cNvPr id="440" name="【保健センター・保健所】&#10;有形固定資産減価償却率該当値テキスト">
          <a:extLst>
            <a:ext uri="{FF2B5EF4-FFF2-40B4-BE49-F238E27FC236}">
              <a16:creationId xmlns:a16="http://schemas.microsoft.com/office/drawing/2014/main" id="{2B1B2A54-3580-4420-9469-B8502BDB6752}"/>
            </a:ext>
          </a:extLst>
        </xdr:cNvPr>
        <xdr:cNvSpPr txBox="1"/>
      </xdr:nvSpPr>
      <xdr:spPr>
        <a:xfrm>
          <a:off x="14414500" y="9433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24312</xdr:rowOff>
    </xdr:from>
    <xdr:to>
      <xdr:col>81</xdr:col>
      <xdr:colOff>101600</xdr:colOff>
      <xdr:row>56</xdr:row>
      <xdr:rowOff>125912</xdr:rowOff>
    </xdr:to>
    <xdr:sp macro="" textlink="">
      <xdr:nvSpPr>
        <xdr:cNvPr id="441" name="楕円 440">
          <a:extLst>
            <a:ext uri="{FF2B5EF4-FFF2-40B4-BE49-F238E27FC236}">
              <a16:creationId xmlns:a16="http://schemas.microsoft.com/office/drawing/2014/main" id="{3EB063C9-569D-4F03-B688-7652161CFF50}"/>
            </a:ext>
          </a:extLst>
        </xdr:cNvPr>
        <xdr:cNvSpPr/>
      </xdr:nvSpPr>
      <xdr:spPr>
        <a:xfrm>
          <a:off x="13578840" y="941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75112</xdr:rowOff>
    </xdr:from>
    <xdr:to>
      <xdr:col>85</xdr:col>
      <xdr:colOff>127000</xdr:colOff>
      <xdr:row>56</xdr:row>
      <xdr:rowOff>143691</xdr:rowOff>
    </xdr:to>
    <xdr:cxnSp macro="">
      <xdr:nvCxnSpPr>
        <xdr:cNvPr id="442" name="直線コネクタ 441">
          <a:extLst>
            <a:ext uri="{FF2B5EF4-FFF2-40B4-BE49-F238E27FC236}">
              <a16:creationId xmlns:a16="http://schemas.microsoft.com/office/drawing/2014/main" id="{B4DC427E-88D3-435F-80C8-A75A3EA9D0E8}"/>
            </a:ext>
          </a:extLst>
        </xdr:cNvPr>
        <xdr:cNvCxnSpPr/>
      </xdr:nvCxnSpPr>
      <xdr:spPr>
        <a:xfrm>
          <a:off x="13629640" y="9462952"/>
          <a:ext cx="74676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127181</xdr:rowOff>
    </xdr:from>
    <xdr:to>
      <xdr:col>76</xdr:col>
      <xdr:colOff>165100</xdr:colOff>
      <xdr:row>56</xdr:row>
      <xdr:rowOff>57331</xdr:rowOff>
    </xdr:to>
    <xdr:sp macro="" textlink="">
      <xdr:nvSpPr>
        <xdr:cNvPr id="443" name="楕円 442">
          <a:extLst>
            <a:ext uri="{FF2B5EF4-FFF2-40B4-BE49-F238E27FC236}">
              <a16:creationId xmlns:a16="http://schemas.microsoft.com/office/drawing/2014/main" id="{593F3398-405A-424D-86DD-8A8FB0C7EFC6}"/>
            </a:ext>
          </a:extLst>
        </xdr:cNvPr>
        <xdr:cNvSpPr/>
      </xdr:nvSpPr>
      <xdr:spPr>
        <a:xfrm>
          <a:off x="12804140" y="93473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6531</xdr:rowOff>
    </xdr:from>
    <xdr:to>
      <xdr:col>81</xdr:col>
      <xdr:colOff>50800</xdr:colOff>
      <xdr:row>56</xdr:row>
      <xdr:rowOff>75112</xdr:rowOff>
    </xdr:to>
    <xdr:cxnSp macro="">
      <xdr:nvCxnSpPr>
        <xdr:cNvPr id="444" name="直線コネクタ 443">
          <a:extLst>
            <a:ext uri="{FF2B5EF4-FFF2-40B4-BE49-F238E27FC236}">
              <a16:creationId xmlns:a16="http://schemas.microsoft.com/office/drawing/2014/main" id="{A3F1B8B9-41D2-4F42-A2EA-4798112C2D8E}"/>
            </a:ext>
          </a:extLst>
        </xdr:cNvPr>
        <xdr:cNvCxnSpPr/>
      </xdr:nvCxnSpPr>
      <xdr:spPr>
        <a:xfrm>
          <a:off x="12854940" y="9394371"/>
          <a:ext cx="7747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58601</xdr:rowOff>
    </xdr:from>
    <xdr:to>
      <xdr:col>72</xdr:col>
      <xdr:colOff>38100</xdr:colOff>
      <xdr:row>55</xdr:row>
      <xdr:rowOff>160201</xdr:rowOff>
    </xdr:to>
    <xdr:sp macro="" textlink="">
      <xdr:nvSpPr>
        <xdr:cNvPr id="445" name="楕円 444">
          <a:extLst>
            <a:ext uri="{FF2B5EF4-FFF2-40B4-BE49-F238E27FC236}">
              <a16:creationId xmlns:a16="http://schemas.microsoft.com/office/drawing/2014/main" id="{6C66FDD7-6630-41C3-B6A7-2B9E31DF8E00}"/>
            </a:ext>
          </a:extLst>
        </xdr:cNvPr>
        <xdr:cNvSpPr/>
      </xdr:nvSpPr>
      <xdr:spPr>
        <a:xfrm>
          <a:off x="12029440" y="927880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109401</xdr:rowOff>
    </xdr:from>
    <xdr:to>
      <xdr:col>76</xdr:col>
      <xdr:colOff>114300</xdr:colOff>
      <xdr:row>56</xdr:row>
      <xdr:rowOff>6531</xdr:rowOff>
    </xdr:to>
    <xdr:cxnSp macro="">
      <xdr:nvCxnSpPr>
        <xdr:cNvPr id="446" name="直線コネクタ 445">
          <a:extLst>
            <a:ext uri="{FF2B5EF4-FFF2-40B4-BE49-F238E27FC236}">
              <a16:creationId xmlns:a16="http://schemas.microsoft.com/office/drawing/2014/main" id="{F78A2353-6F94-4BB6-89C5-33425E2C3BAE}"/>
            </a:ext>
          </a:extLst>
        </xdr:cNvPr>
        <xdr:cNvCxnSpPr/>
      </xdr:nvCxnSpPr>
      <xdr:spPr>
        <a:xfrm>
          <a:off x="12072620" y="9329601"/>
          <a:ext cx="78232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79483</xdr:rowOff>
    </xdr:from>
    <xdr:ext cx="405111" cy="259045"/>
    <xdr:sp macro="" textlink="">
      <xdr:nvSpPr>
        <xdr:cNvPr id="447" name="n_1aveValue【保健センター・保健所】&#10;有形固定資産減価償却率">
          <a:extLst>
            <a:ext uri="{FF2B5EF4-FFF2-40B4-BE49-F238E27FC236}">
              <a16:creationId xmlns:a16="http://schemas.microsoft.com/office/drawing/2014/main" id="{582E9738-4268-485D-9585-8B9337085A23}"/>
            </a:ext>
          </a:extLst>
        </xdr:cNvPr>
        <xdr:cNvSpPr txBox="1"/>
      </xdr:nvSpPr>
      <xdr:spPr>
        <a:xfrm>
          <a:off x="13437244" y="10137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33762</xdr:rowOff>
    </xdr:from>
    <xdr:ext cx="405111" cy="259045"/>
    <xdr:sp macro="" textlink="">
      <xdr:nvSpPr>
        <xdr:cNvPr id="448" name="n_2aveValue【保健センター・保健所】&#10;有形固定資産減価償却率">
          <a:extLst>
            <a:ext uri="{FF2B5EF4-FFF2-40B4-BE49-F238E27FC236}">
              <a16:creationId xmlns:a16="http://schemas.microsoft.com/office/drawing/2014/main" id="{BF4F5D65-D4AC-4435-A74C-635ADDF336AF}"/>
            </a:ext>
          </a:extLst>
        </xdr:cNvPr>
        <xdr:cNvSpPr txBox="1"/>
      </xdr:nvSpPr>
      <xdr:spPr>
        <a:xfrm>
          <a:off x="12675244" y="10092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154594</xdr:rowOff>
    </xdr:from>
    <xdr:ext cx="405111" cy="259045"/>
    <xdr:sp macro="" textlink="">
      <xdr:nvSpPr>
        <xdr:cNvPr id="449" name="n_3aveValue【保健センター・保健所】&#10;有形固定資産減価償却率">
          <a:extLst>
            <a:ext uri="{FF2B5EF4-FFF2-40B4-BE49-F238E27FC236}">
              <a16:creationId xmlns:a16="http://schemas.microsoft.com/office/drawing/2014/main" id="{3A113E88-3D61-49CA-ACA7-2814972FFD8A}"/>
            </a:ext>
          </a:extLst>
        </xdr:cNvPr>
        <xdr:cNvSpPr txBox="1"/>
      </xdr:nvSpPr>
      <xdr:spPr>
        <a:xfrm>
          <a:off x="11900544" y="10045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158767</xdr:rowOff>
    </xdr:from>
    <xdr:ext cx="405111" cy="259045"/>
    <xdr:sp macro="" textlink="">
      <xdr:nvSpPr>
        <xdr:cNvPr id="450" name="n_4aveValue【保健センター・保健所】&#10;有形固定資産減価償却率">
          <a:extLst>
            <a:ext uri="{FF2B5EF4-FFF2-40B4-BE49-F238E27FC236}">
              <a16:creationId xmlns:a16="http://schemas.microsoft.com/office/drawing/2014/main" id="{26D22127-CE8F-49A7-83C5-29172E792FBA}"/>
            </a:ext>
          </a:extLst>
        </xdr:cNvPr>
        <xdr:cNvSpPr txBox="1"/>
      </xdr:nvSpPr>
      <xdr:spPr>
        <a:xfrm>
          <a:off x="11102984" y="971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54</xdr:row>
      <xdr:rowOff>142439</xdr:rowOff>
    </xdr:from>
    <xdr:ext cx="405111" cy="259045"/>
    <xdr:sp macro="" textlink="">
      <xdr:nvSpPr>
        <xdr:cNvPr id="451" name="n_1mainValue【保健センター・保健所】&#10;有形固定資産減価償却率">
          <a:extLst>
            <a:ext uri="{FF2B5EF4-FFF2-40B4-BE49-F238E27FC236}">
              <a16:creationId xmlns:a16="http://schemas.microsoft.com/office/drawing/2014/main" id="{A94C7083-5BEC-427F-87C4-A59D3F8C0BB7}"/>
            </a:ext>
          </a:extLst>
        </xdr:cNvPr>
        <xdr:cNvSpPr txBox="1"/>
      </xdr:nvSpPr>
      <xdr:spPr>
        <a:xfrm>
          <a:off x="13437244" y="9194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54</xdr:row>
      <xdr:rowOff>73858</xdr:rowOff>
    </xdr:from>
    <xdr:ext cx="340478" cy="259045"/>
    <xdr:sp macro="" textlink="">
      <xdr:nvSpPr>
        <xdr:cNvPr id="452" name="n_2mainValue【保健センター・保健所】&#10;有形固定資産減価償却率">
          <a:extLst>
            <a:ext uri="{FF2B5EF4-FFF2-40B4-BE49-F238E27FC236}">
              <a16:creationId xmlns:a16="http://schemas.microsoft.com/office/drawing/2014/main" id="{880F9ED3-446F-4601-89A8-9BAEEB07CD56}"/>
            </a:ext>
          </a:extLst>
        </xdr:cNvPr>
        <xdr:cNvSpPr txBox="1"/>
      </xdr:nvSpPr>
      <xdr:spPr>
        <a:xfrm>
          <a:off x="12707561" y="912641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54</xdr:row>
      <xdr:rowOff>5278</xdr:rowOff>
    </xdr:from>
    <xdr:ext cx="340478" cy="259045"/>
    <xdr:sp macro="" textlink="">
      <xdr:nvSpPr>
        <xdr:cNvPr id="453" name="n_3mainValue【保健センター・保健所】&#10;有形固定資産減価償却率">
          <a:extLst>
            <a:ext uri="{FF2B5EF4-FFF2-40B4-BE49-F238E27FC236}">
              <a16:creationId xmlns:a16="http://schemas.microsoft.com/office/drawing/2014/main" id="{637742FA-F55C-41A9-994D-01B9FE8B23FD}"/>
            </a:ext>
          </a:extLst>
        </xdr:cNvPr>
        <xdr:cNvSpPr txBox="1"/>
      </xdr:nvSpPr>
      <xdr:spPr>
        <a:xfrm>
          <a:off x="11910001" y="905783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54" name="正方形/長方形 453">
          <a:extLst>
            <a:ext uri="{FF2B5EF4-FFF2-40B4-BE49-F238E27FC236}">
              <a16:creationId xmlns:a16="http://schemas.microsoft.com/office/drawing/2014/main" id="{6DFDEB41-76DD-4543-B521-7CE2E9555E56}"/>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55" name="正方形/長方形 454">
          <a:extLst>
            <a:ext uri="{FF2B5EF4-FFF2-40B4-BE49-F238E27FC236}">
              <a16:creationId xmlns:a16="http://schemas.microsoft.com/office/drawing/2014/main" id="{F243AC2A-6DAF-4B40-844C-8D70779E41BC}"/>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56" name="正方形/長方形 455">
          <a:extLst>
            <a:ext uri="{FF2B5EF4-FFF2-40B4-BE49-F238E27FC236}">
              <a16:creationId xmlns:a16="http://schemas.microsoft.com/office/drawing/2014/main" id="{653F7FDF-FBCF-4297-A7FC-978D02D7A139}"/>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57" name="正方形/長方形 456">
          <a:extLst>
            <a:ext uri="{FF2B5EF4-FFF2-40B4-BE49-F238E27FC236}">
              <a16:creationId xmlns:a16="http://schemas.microsoft.com/office/drawing/2014/main" id="{C010077C-7E1E-46CC-B884-27527874D8C1}"/>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58" name="正方形/長方形 457">
          <a:extLst>
            <a:ext uri="{FF2B5EF4-FFF2-40B4-BE49-F238E27FC236}">
              <a16:creationId xmlns:a16="http://schemas.microsoft.com/office/drawing/2014/main" id="{377AB7AF-EEB6-4659-A30A-5E2CCE2CD515}"/>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59" name="正方形/長方形 458">
          <a:extLst>
            <a:ext uri="{FF2B5EF4-FFF2-40B4-BE49-F238E27FC236}">
              <a16:creationId xmlns:a16="http://schemas.microsoft.com/office/drawing/2014/main" id="{15F391C4-D83A-47AE-9D70-AF209CB077BA}"/>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60" name="正方形/長方形 459">
          <a:extLst>
            <a:ext uri="{FF2B5EF4-FFF2-40B4-BE49-F238E27FC236}">
              <a16:creationId xmlns:a16="http://schemas.microsoft.com/office/drawing/2014/main" id="{52D65C50-2CAE-493A-A5C9-8E1E505FDCB7}"/>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61" name="正方形/長方形 460">
          <a:extLst>
            <a:ext uri="{FF2B5EF4-FFF2-40B4-BE49-F238E27FC236}">
              <a16:creationId xmlns:a16="http://schemas.microsoft.com/office/drawing/2014/main" id="{31B00E91-6252-4C57-B916-DEB748140102}"/>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62" name="テキスト ボックス 461">
          <a:extLst>
            <a:ext uri="{FF2B5EF4-FFF2-40B4-BE49-F238E27FC236}">
              <a16:creationId xmlns:a16="http://schemas.microsoft.com/office/drawing/2014/main" id="{430AAA05-2B80-49BA-BCD4-7B4F8AE13673}"/>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63" name="直線コネクタ 462">
          <a:extLst>
            <a:ext uri="{FF2B5EF4-FFF2-40B4-BE49-F238E27FC236}">
              <a16:creationId xmlns:a16="http://schemas.microsoft.com/office/drawing/2014/main" id="{37C51787-8D09-4E2E-B372-C1D1837E797C}"/>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464" name="直線コネクタ 463">
          <a:extLst>
            <a:ext uri="{FF2B5EF4-FFF2-40B4-BE49-F238E27FC236}">
              <a16:creationId xmlns:a16="http://schemas.microsoft.com/office/drawing/2014/main" id="{9840C6A9-0C75-4AD1-9FFE-12B5B1D6D367}"/>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65" name="テキスト ボックス 464">
          <a:extLst>
            <a:ext uri="{FF2B5EF4-FFF2-40B4-BE49-F238E27FC236}">
              <a16:creationId xmlns:a16="http://schemas.microsoft.com/office/drawing/2014/main" id="{6000B955-E73A-45B8-9E1D-C079CB436809}"/>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66" name="直線コネクタ 465">
          <a:extLst>
            <a:ext uri="{FF2B5EF4-FFF2-40B4-BE49-F238E27FC236}">
              <a16:creationId xmlns:a16="http://schemas.microsoft.com/office/drawing/2014/main" id="{C91739D9-957B-43B1-AF9A-5559FAC68ED6}"/>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67" name="テキスト ボックス 466">
          <a:extLst>
            <a:ext uri="{FF2B5EF4-FFF2-40B4-BE49-F238E27FC236}">
              <a16:creationId xmlns:a16="http://schemas.microsoft.com/office/drawing/2014/main" id="{35D3D4D9-3B94-4765-9A31-3A364BDB4EA2}"/>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68" name="直線コネクタ 467">
          <a:extLst>
            <a:ext uri="{FF2B5EF4-FFF2-40B4-BE49-F238E27FC236}">
              <a16:creationId xmlns:a16="http://schemas.microsoft.com/office/drawing/2014/main" id="{D9C1A482-F278-49FF-8EBF-B60FDC4A8425}"/>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69" name="テキスト ボックス 468">
          <a:extLst>
            <a:ext uri="{FF2B5EF4-FFF2-40B4-BE49-F238E27FC236}">
              <a16:creationId xmlns:a16="http://schemas.microsoft.com/office/drawing/2014/main" id="{64A23621-BFCE-42F4-B2A9-97B70B737186}"/>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70" name="直線コネクタ 469">
          <a:extLst>
            <a:ext uri="{FF2B5EF4-FFF2-40B4-BE49-F238E27FC236}">
              <a16:creationId xmlns:a16="http://schemas.microsoft.com/office/drawing/2014/main" id="{A086C44D-73BF-4349-A9DC-656064D01BD9}"/>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71" name="テキスト ボックス 470">
          <a:extLst>
            <a:ext uri="{FF2B5EF4-FFF2-40B4-BE49-F238E27FC236}">
              <a16:creationId xmlns:a16="http://schemas.microsoft.com/office/drawing/2014/main" id="{C7DDC63F-5B93-40EA-8A1D-2B9976B7F5C2}"/>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72" name="直線コネクタ 471">
          <a:extLst>
            <a:ext uri="{FF2B5EF4-FFF2-40B4-BE49-F238E27FC236}">
              <a16:creationId xmlns:a16="http://schemas.microsoft.com/office/drawing/2014/main" id="{EDACB89A-ACD6-4177-8889-59A3F6D30CD6}"/>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73" name="テキスト ボックス 472">
          <a:extLst>
            <a:ext uri="{FF2B5EF4-FFF2-40B4-BE49-F238E27FC236}">
              <a16:creationId xmlns:a16="http://schemas.microsoft.com/office/drawing/2014/main" id="{3552B4D5-76E1-4355-99F3-5280EB7DA1F9}"/>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74" name="直線コネクタ 473">
          <a:extLst>
            <a:ext uri="{FF2B5EF4-FFF2-40B4-BE49-F238E27FC236}">
              <a16:creationId xmlns:a16="http://schemas.microsoft.com/office/drawing/2014/main" id="{A7778BED-D849-4564-BD83-9E62FE311F57}"/>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75" name="テキスト ボックス 474">
          <a:extLst>
            <a:ext uri="{FF2B5EF4-FFF2-40B4-BE49-F238E27FC236}">
              <a16:creationId xmlns:a16="http://schemas.microsoft.com/office/drawing/2014/main" id="{F0FE39AB-93E5-4D28-A844-8CB1B2E4BE79}"/>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76" name="直線コネクタ 475">
          <a:extLst>
            <a:ext uri="{FF2B5EF4-FFF2-40B4-BE49-F238E27FC236}">
              <a16:creationId xmlns:a16="http://schemas.microsoft.com/office/drawing/2014/main" id="{B61CBF5B-B66C-46E4-B7F7-A56995FBB7B6}"/>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77" name="テキスト ボックス 476">
          <a:extLst>
            <a:ext uri="{FF2B5EF4-FFF2-40B4-BE49-F238E27FC236}">
              <a16:creationId xmlns:a16="http://schemas.microsoft.com/office/drawing/2014/main" id="{B44DC5EA-7B0B-4329-B3DE-301B21A78701}"/>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78" name="【保健センター・保健所】&#10;一人当たり面積グラフ枠">
          <a:extLst>
            <a:ext uri="{FF2B5EF4-FFF2-40B4-BE49-F238E27FC236}">
              <a16:creationId xmlns:a16="http://schemas.microsoft.com/office/drawing/2014/main" id="{3A4DF988-F9FD-469A-B9DC-352CC0441A2A}"/>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36250</xdr:rowOff>
    </xdr:from>
    <xdr:to>
      <xdr:col>116</xdr:col>
      <xdr:colOff>62864</xdr:colOff>
      <xdr:row>64</xdr:row>
      <xdr:rowOff>110055</xdr:rowOff>
    </xdr:to>
    <xdr:cxnSp macro="">
      <xdr:nvCxnSpPr>
        <xdr:cNvPr id="479" name="直線コネクタ 478">
          <a:extLst>
            <a:ext uri="{FF2B5EF4-FFF2-40B4-BE49-F238E27FC236}">
              <a16:creationId xmlns:a16="http://schemas.microsoft.com/office/drawing/2014/main" id="{BD763D3F-40E7-4458-AB58-97926AE61935}"/>
            </a:ext>
          </a:extLst>
        </xdr:cNvPr>
        <xdr:cNvCxnSpPr/>
      </xdr:nvCxnSpPr>
      <xdr:spPr>
        <a:xfrm flipV="1">
          <a:off x="19509104" y="9256450"/>
          <a:ext cx="0" cy="1582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113882</xdr:rowOff>
    </xdr:from>
    <xdr:ext cx="469744" cy="259045"/>
    <xdr:sp macro="" textlink="">
      <xdr:nvSpPr>
        <xdr:cNvPr id="480" name="【保健センター・保健所】&#10;一人当たり面積最小値テキスト">
          <a:extLst>
            <a:ext uri="{FF2B5EF4-FFF2-40B4-BE49-F238E27FC236}">
              <a16:creationId xmlns:a16="http://schemas.microsoft.com/office/drawing/2014/main" id="{31ED98DE-4068-474F-B041-32615BD1FE23}"/>
            </a:ext>
          </a:extLst>
        </xdr:cNvPr>
        <xdr:cNvSpPr txBox="1"/>
      </xdr:nvSpPr>
      <xdr:spPr>
        <a:xfrm>
          <a:off x="19547840" y="1084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110055</xdr:rowOff>
    </xdr:from>
    <xdr:to>
      <xdr:col>116</xdr:col>
      <xdr:colOff>152400</xdr:colOff>
      <xdr:row>64</xdr:row>
      <xdr:rowOff>110055</xdr:rowOff>
    </xdr:to>
    <xdr:cxnSp macro="">
      <xdr:nvCxnSpPr>
        <xdr:cNvPr id="481" name="直線コネクタ 480">
          <a:extLst>
            <a:ext uri="{FF2B5EF4-FFF2-40B4-BE49-F238E27FC236}">
              <a16:creationId xmlns:a16="http://schemas.microsoft.com/office/drawing/2014/main" id="{CACEACE5-DD2D-415F-8B81-F2C4911F9687}"/>
            </a:ext>
          </a:extLst>
        </xdr:cNvPr>
        <xdr:cNvCxnSpPr/>
      </xdr:nvCxnSpPr>
      <xdr:spPr>
        <a:xfrm>
          <a:off x="19443700" y="108390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154377</xdr:rowOff>
    </xdr:from>
    <xdr:ext cx="469744" cy="259045"/>
    <xdr:sp macro="" textlink="">
      <xdr:nvSpPr>
        <xdr:cNvPr id="482" name="【保健センター・保健所】&#10;一人当たり面積最大値テキスト">
          <a:extLst>
            <a:ext uri="{FF2B5EF4-FFF2-40B4-BE49-F238E27FC236}">
              <a16:creationId xmlns:a16="http://schemas.microsoft.com/office/drawing/2014/main" id="{9813A008-B813-4174-8119-2C470FA7997A}"/>
            </a:ext>
          </a:extLst>
        </xdr:cNvPr>
        <xdr:cNvSpPr txBox="1"/>
      </xdr:nvSpPr>
      <xdr:spPr>
        <a:xfrm>
          <a:off x="19547840" y="9039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36250</xdr:rowOff>
    </xdr:from>
    <xdr:to>
      <xdr:col>116</xdr:col>
      <xdr:colOff>152400</xdr:colOff>
      <xdr:row>55</xdr:row>
      <xdr:rowOff>36250</xdr:rowOff>
    </xdr:to>
    <xdr:cxnSp macro="">
      <xdr:nvCxnSpPr>
        <xdr:cNvPr id="483" name="直線コネクタ 482">
          <a:extLst>
            <a:ext uri="{FF2B5EF4-FFF2-40B4-BE49-F238E27FC236}">
              <a16:creationId xmlns:a16="http://schemas.microsoft.com/office/drawing/2014/main" id="{CADE26EC-E418-469F-9A2F-6642AF78AC4F}"/>
            </a:ext>
          </a:extLst>
        </xdr:cNvPr>
        <xdr:cNvCxnSpPr/>
      </xdr:nvCxnSpPr>
      <xdr:spPr>
        <a:xfrm>
          <a:off x="19443700" y="9256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123243</xdr:rowOff>
    </xdr:from>
    <xdr:ext cx="469744" cy="259045"/>
    <xdr:sp macro="" textlink="">
      <xdr:nvSpPr>
        <xdr:cNvPr id="484" name="【保健センター・保健所】&#10;一人当たり面積平均値テキスト">
          <a:extLst>
            <a:ext uri="{FF2B5EF4-FFF2-40B4-BE49-F238E27FC236}">
              <a16:creationId xmlns:a16="http://schemas.microsoft.com/office/drawing/2014/main" id="{6987F8BD-DE67-42FE-B5CA-55E3A04DA9C5}"/>
            </a:ext>
          </a:extLst>
        </xdr:cNvPr>
        <xdr:cNvSpPr txBox="1"/>
      </xdr:nvSpPr>
      <xdr:spPr>
        <a:xfrm>
          <a:off x="19547840" y="106845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144816</xdr:rowOff>
    </xdr:from>
    <xdr:to>
      <xdr:col>116</xdr:col>
      <xdr:colOff>114300</xdr:colOff>
      <xdr:row>64</xdr:row>
      <xdr:rowOff>74966</xdr:rowOff>
    </xdr:to>
    <xdr:sp macro="" textlink="">
      <xdr:nvSpPr>
        <xdr:cNvPr id="485" name="フローチャート: 判断 484">
          <a:extLst>
            <a:ext uri="{FF2B5EF4-FFF2-40B4-BE49-F238E27FC236}">
              <a16:creationId xmlns:a16="http://schemas.microsoft.com/office/drawing/2014/main" id="{155A991D-6E3D-4A23-ABAB-3C2C4B04FEE8}"/>
            </a:ext>
          </a:extLst>
        </xdr:cNvPr>
        <xdr:cNvSpPr/>
      </xdr:nvSpPr>
      <xdr:spPr>
        <a:xfrm>
          <a:off x="19458940" y="107061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131753</xdr:rowOff>
    </xdr:from>
    <xdr:to>
      <xdr:col>112</xdr:col>
      <xdr:colOff>38100</xdr:colOff>
      <xdr:row>64</xdr:row>
      <xdr:rowOff>61903</xdr:rowOff>
    </xdr:to>
    <xdr:sp macro="" textlink="">
      <xdr:nvSpPr>
        <xdr:cNvPr id="486" name="フローチャート: 判断 485">
          <a:extLst>
            <a:ext uri="{FF2B5EF4-FFF2-40B4-BE49-F238E27FC236}">
              <a16:creationId xmlns:a16="http://schemas.microsoft.com/office/drawing/2014/main" id="{407E800E-3E2F-4047-B05A-52B376C8D4F3}"/>
            </a:ext>
          </a:extLst>
        </xdr:cNvPr>
        <xdr:cNvSpPr/>
      </xdr:nvSpPr>
      <xdr:spPr>
        <a:xfrm>
          <a:off x="18735040" y="1069307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136652</xdr:rowOff>
    </xdr:from>
    <xdr:to>
      <xdr:col>107</xdr:col>
      <xdr:colOff>101600</xdr:colOff>
      <xdr:row>64</xdr:row>
      <xdr:rowOff>66802</xdr:rowOff>
    </xdr:to>
    <xdr:sp macro="" textlink="">
      <xdr:nvSpPr>
        <xdr:cNvPr id="487" name="フローチャート: 判断 486">
          <a:extLst>
            <a:ext uri="{FF2B5EF4-FFF2-40B4-BE49-F238E27FC236}">
              <a16:creationId xmlns:a16="http://schemas.microsoft.com/office/drawing/2014/main" id="{B1EBD184-F0C0-49E2-89D7-0C7782553EE4}"/>
            </a:ext>
          </a:extLst>
        </xdr:cNvPr>
        <xdr:cNvSpPr/>
      </xdr:nvSpPr>
      <xdr:spPr>
        <a:xfrm>
          <a:off x="17937480" y="106979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124895</xdr:rowOff>
    </xdr:from>
    <xdr:to>
      <xdr:col>102</xdr:col>
      <xdr:colOff>165100</xdr:colOff>
      <xdr:row>64</xdr:row>
      <xdr:rowOff>55045</xdr:rowOff>
    </xdr:to>
    <xdr:sp macro="" textlink="">
      <xdr:nvSpPr>
        <xdr:cNvPr id="488" name="フローチャート: 判断 487">
          <a:extLst>
            <a:ext uri="{FF2B5EF4-FFF2-40B4-BE49-F238E27FC236}">
              <a16:creationId xmlns:a16="http://schemas.microsoft.com/office/drawing/2014/main" id="{454786F7-0A77-4B87-BF1A-A79FC960B03C}"/>
            </a:ext>
          </a:extLst>
        </xdr:cNvPr>
        <xdr:cNvSpPr/>
      </xdr:nvSpPr>
      <xdr:spPr>
        <a:xfrm>
          <a:off x="17162780" y="106862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139918</xdr:rowOff>
    </xdr:from>
    <xdr:to>
      <xdr:col>98</xdr:col>
      <xdr:colOff>38100</xdr:colOff>
      <xdr:row>64</xdr:row>
      <xdr:rowOff>70068</xdr:rowOff>
    </xdr:to>
    <xdr:sp macro="" textlink="">
      <xdr:nvSpPr>
        <xdr:cNvPr id="489" name="フローチャート: 判断 488">
          <a:extLst>
            <a:ext uri="{FF2B5EF4-FFF2-40B4-BE49-F238E27FC236}">
              <a16:creationId xmlns:a16="http://schemas.microsoft.com/office/drawing/2014/main" id="{81838D88-CB7A-4F8E-8846-BC3E1182F21C}"/>
            </a:ext>
          </a:extLst>
        </xdr:cNvPr>
        <xdr:cNvSpPr/>
      </xdr:nvSpPr>
      <xdr:spPr>
        <a:xfrm>
          <a:off x="16388080" y="107012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0" name="テキスト ボックス 489">
          <a:extLst>
            <a:ext uri="{FF2B5EF4-FFF2-40B4-BE49-F238E27FC236}">
              <a16:creationId xmlns:a16="http://schemas.microsoft.com/office/drawing/2014/main" id="{50EEF8DC-F3E3-48FA-9BCE-08F0AA8525B1}"/>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91" name="テキスト ボックス 490">
          <a:extLst>
            <a:ext uri="{FF2B5EF4-FFF2-40B4-BE49-F238E27FC236}">
              <a16:creationId xmlns:a16="http://schemas.microsoft.com/office/drawing/2014/main" id="{CE019202-833B-4AFC-8256-DFCC56BF937C}"/>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92" name="テキスト ボックス 491">
          <a:extLst>
            <a:ext uri="{FF2B5EF4-FFF2-40B4-BE49-F238E27FC236}">
              <a16:creationId xmlns:a16="http://schemas.microsoft.com/office/drawing/2014/main" id="{27642EA3-B659-4B3A-BFA8-4EA6461104AE}"/>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93" name="テキスト ボックス 492">
          <a:extLst>
            <a:ext uri="{FF2B5EF4-FFF2-40B4-BE49-F238E27FC236}">
              <a16:creationId xmlns:a16="http://schemas.microsoft.com/office/drawing/2014/main" id="{F7EF68B9-E4AB-45F9-89D6-DDE93F8EB09A}"/>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94" name="テキスト ボックス 493">
          <a:extLst>
            <a:ext uri="{FF2B5EF4-FFF2-40B4-BE49-F238E27FC236}">
              <a16:creationId xmlns:a16="http://schemas.microsoft.com/office/drawing/2014/main" id="{25FCC86D-08E1-484E-8205-3E09FF922356}"/>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104974</xdr:rowOff>
    </xdr:from>
    <xdr:to>
      <xdr:col>116</xdr:col>
      <xdr:colOff>114300</xdr:colOff>
      <xdr:row>64</xdr:row>
      <xdr:rowOff>35124</xdr:rowOff>
    </xdr:to>
    <xdr:sp macro="" textlink="">
      <xdr:nvSpPr>
        <xdr:cNvPr id="495" name="楕円 494">
          <a:extLst>
            <a:ext uri="{FF2B5EF4-FFF2-40B4-BE49-F238E27FC236}">
              <a16:creationId xmlns:a16="http://schemas.microsoft.com/office/drawing/2014/main" id="{63EA9EDD-CFBB-4EE2-B1FE-81B3B4625048}"/>
            </a:ext>
          </a:extLst>
        </xdr:cNvPr>
        <xdr:cNvSpPr/>
      </xdr:nvSpPr>
      <xdr:spPr>
        <a:xfrm>
          <a:off x="19458940" y="106662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64351</xdr:rowOff>
    </xdr:from>
    <xdr:ext cx="469744" cy="259045"/>
    <xdr:sp macro="" textlink="">
      <xdr:nvSpPr>
        <xdr:cNvPr id="496" name="【保健センター・保健所】&#10;一人当たり面積該当値テキスト">
          <a:extLst>
            <a:ext uri="{FF2B5EF4-FFF2-40B4-BE49-F238E27FC236}">
              <a16:creationId xmlns:a16="http://schemas.microsoft.com/office/drawing/2014/main" id="{E26A4E87-4D86-4422-BCE2-53C242DE8237}"/>
            </a:ext>
          </a:extLst>
        </xdr:cNvPr>
        <xdr:cNvSpPr txBox="1"/>
      </xdr:nvSpPr>
      <xdr:spPr>
        <a:xfrm>
          <a:off x="19547840" y="10458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110527</xdr:rowOff>
    </xdr:from>
    <xdr:to>
      <xdr:col>112</xdr:col>
      <xdr:colOff>38100</xdr:colOff>
      <xdr:row>64</xdr:row>
      <xdr:rowOff>40677</xdr:rowOff>
    </xdr:to>
    <xdr:sp macro="" textlink="">
      <xdr:nvSpPr>
        <xdr:cNvPr id="497" name="楕円 496">
          <a:extLst>
            <a:ext uri="{FF2B5EF4-FFF2-40B4-BE49-F238E27FC236}">
              <a16:creationId xmlns:a16="http://schemas.microsoft.com/office/drawing/2014/main" id="{EB4D228C-352F-4FB3-A1B5-2080F962EE96}"/>
            </a:ext>
          </a:extLst>
        </xdr:cNvPr>
        <xdr:cNvSpPr/>
      </xdr:nvSpPr>
      <xdr:spPr>
        <a:xfrm>
          <a:off x="18735040" y="106718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155774</xdr:rowOff>
    </xdr:from>
    <xdr:to>
      <xdr:col>116</xdr:col>
      <xdr:colOff>63500</xdr:colOff>
      <xdr:row>63</xdr:row>
      <xdr:rowOff>161327</xdr:rowOff>
    </xdr:to>
    <xdr:cxnSp macro="">
      <xdr:nvCxnSpPr>
        <xdr:cNvPr id="498" name="直線コネクタ 497">
          <a:extLst>
            <a:ext uri="{FF2B5EF4-FFF2-40B4-BE49-F238E27FC236}">
              <a16:creationId xmlns:a16="http://schemas.microsoft.com/office/drawing/2014/main" id="{9B5EA40D-74C3-4BB9-9261-A5C4C5C8A23A}"/>
            </a:ext>
          </a:extLst>
        </xdr:cNvPr>
        <xdr:cNvCxnSpPr/>
      </xdr:nvCxnSpPr>
      <xdr:spPr>
        <a:xfrm flipV="1">
          <a:off x="18778220" y="10717094"/>
          <a:ext cx="731520" cy="5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113465</xdr:rowOff>
    </xdr:from>
    <xdr:to>
      <xdr:col>107</xdr:col>
      <xdr:colOff>101600</xdr:colOff>
      <xdr:row>64</xdr:row>
      <xdr:rowOff>43615</xdr:rowOff>
    </xdr:to>
    <xdr:sp macro="" textlink="">
      <xdr:nvSpPr>
        <xdr:cNvPr id="499" name="楕円 498">
          <a:extLst>
            <a:ext uri="{FF2B5EF4-FFF2-40B4-BE49-F238E27FC236}">
              <a16:creationId xmlns:a16="http://schemas.microsoft.com/office/drawing/2014/main" id="{2D654A1B-86A2-4715-A7B0-651902696553}"/>
            </a:ext>
          </a:extLst>
        </xdr:cNvPr>
        <xdr:cNvSpPr/>
      </xdr:nvSpPr>
      <xdr:spPr>
        <a:xfrm>
          <a:off x="17937480" y="106747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161327</xdr:rowOff>
    </xdr:from>
    <xdr:to>
      <xdr:col>111</xdr:col>
      <xdr:colOff>177800</xdr:colOff>
      <xdr:row>63</xdr:row>
      <xdr:rowOff>164265</xdr:rowOff>
    </xdr:to>
    <xdr:cxnSp macro="">
      <xdr:nvCxnSpPr>
        <xdr:cNvPr id="500" name="直線コネクタ 499">
          <a:extLst>
            <a:ext uri="{FF2B5EF4-FFF2-40B4-BE49-F238E27FC236}">
              <a16:creationId xmlns:a16="http://schemas.microsoft.com/office/drawing/2014/main" id="{35FF3905-064D-42A3-8EF9-9E689AFF83A5}"/>
            </a:ext>
          </a:extLst>
        </xdr:cNvPr>
        <xdr:cNvCxnSpPr/>
      </xdr:nvCxnSpPr>
      <xdr:spPr>
        <a:xfrm flipV="1">
          <a:off x="17988280" y="10722647"/>
          <a:ext cx="789940" cy="2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115751</xdr:rowOff>
    </xdr:from>
    <xdr:to>
      <xdr:col>102</xdr:col>
      <xdr:colOff>165100</xdr:colOff>
      <xdr:row>64</xdr:row>
      <xdr:rowOff>45901</xdr:rowOff>
    </xdr:to>
    <xdr:sp macro="" textlink="">
      <xdr:nvSpPr>
        <xdr:cNvPr id="501" name="楕円 500">
          <a:extLst>
            <a:ext uri="{FF2B5EF4-FFF2-40B4-BE49-F238E27FC236}">
              <a16:creationId xmlns:a16="http://schemas.microsoft.com/office/drawing/2014/main" id="{811170D5-2A57-40C5-931E-A84669096050}"/>
            </a:ext>
          </a:extLst>
        </xdr:cNvPr>
        <xdr:cNvSpPr/>
      </xdr:nvSpPr>
      <xdr:spPr>
        <a:xfrm>
          <a:off x="17162780" y="106770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164265</xdr:rowOff>
    </xdr:from>
    <xdr:to>
      <xdr:col>107</xdr:col>
      <xdr:colOff>50800</xdr:colOff>
      <xdr:row>63</xdr:row>
      <xdr:rowOff>166551</xdr:rowOff>
    </xdr:to>
    <xdr:cxnSp macro="">
      <xdr:nvCxnSpPr>
        <xdr:cNvPr id="502" name="直線コネクタ 501">
          <a:extLst>
            <a:ext uri="{FF2B5EF4-FFF2-40B4-BE49-F238E27FC236}">
              <a16:creationId xmlns:a16="http://schemas.microsoft.com/office/drawing/2014/main" id="{149C2D89-094B-43F0-8BC3-CB00E0DC44AB}"/>
            </a:ext>
          </a:extLst>
        </xdr:cNvPr>
        <xdr:cNvCxnSpPr/>
      </xdr:nvCxnSpPr>
      <xdr:spPr>
        <a:xfrm flipV="1">
          <a:off x="17213580" y="10725585"/>
          <a:ext cx="7747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64</xdr:row>
      <xdr:rowOff>53030</xdr:rowOff>
    </xdr:from>
    <xdr:ext cx="469744" cy="259045"/>
    <xdr:sp macro="" textlink="">
      <xdr:nvSpPr>
        <xdr:cNvPr id="503" name="n_1aveValue【保健センター・保健所】&#10;一人当たり面積">
          <a:extLst>
            <a:ext uri="{FF2B5EF4-FFF2-40B4-BE49-F238E27FC236}">
              <a16:creationId xmlns:a16="http://schemas.microsoft.com/office/drawing/2014/main" id="{E1DE86F9-0E78-4D88-8B10-84011FBEC392}"/>
            </a:ext>
          </a:extLst>
        </xdr:cNvPr>
        <xdr:cNvSpPr txBox="1"/>
      </xdr:nvSpPr>
      <xdr:spPr>
        <a:xfrm>
          <a:off x="18561127" y="10781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57929</xdr:rowOff>
    </xdr:from>
    <xdr:ext cx="469744" cy="259045"/>
    <xdr:sp macro="" textlink="">
      <xdr:nvSpPr>
        <xdr:cNvPr id="504" name="n_2aveValue【保健センター・保健所】&#10;一人当たり面積">
          <a:extLst>
            <a:ext uri="{FF2B5EF4-FFF2-40B4-BE49-F238E27FC236}">
              <a16:creationId xmlns:a16="http://schemas.microsoft.com/office/drawing/2014/main" id="{994A5498-FBA5-4A8F-972B-2858AA8CA61A}"/>
            </a:ext>
          </a:extLst>
        </xdr:cNvPr>
        <xdr:cNvSpPr txBox="1"/>
      </xdr:nvSpPr>
      <xdr:spPr>
        <a:xfrm>
          <a:off x="17776267" y="10786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46172</xdr:rowOff>
    </xdr:from>
    <xdr:ext cx="469744" cy="259045"/>
    <xdr:sp macro="" textlink="">
      <xdr:nvSpPr>
        <xdr:cNvPr id="505" name="n_3aveValue【保健センター・保健所】&#10;一人当たり面積">
          <a:extLst>
            <a:ext uri="{FF2B5EF4-FFF2-40B4-BE49-F238E27FC236}">
              <a16:creationId xmlns:a16="http://schemas.microsoft.com/office/drawing/2014/main" id="{518FB2BA-63A3-408D-A4BF-4DB145820ADD}"/>
            </a:ext>
          </a:extLst>
        </xdr:cNvPr>
        <xdr:cNvSpPr txBox="1"/>
      </xdr:nvSpPr>
      <xdr:spPr>
        <a:xfrm>
          <a:off x="17001567" y="1077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86595</xdr:rowOff>
    </xdr:from>
    <xdr:ext cx="469744" cy="259045"/>
    <xdr:sp macro="" textlink="">
      <xdr:nvSpPr>
        <xdr:cNvPr id="506" name="n_4aveValue【保健センター・保健所】&#10;一人当たり面積">
          <a:extLst>
            <a:ext uri="{FF2B5EF4-FFF2-40B4-BE49-F238E27FC236}">
              <a16:creationId xmlns:a16="http://schemas.microsoft.com/office/drawing/2014/main" id="{288E72FC-7A80-4448-A280-87454A93E12F}"/>
            </a:ext>
          </a:extLst>
        </xdr:cNvPr>
        <xdr:cNvSpPr txBox="1"/>
      </xdr:nvSpPr>
      <xdr:spPr>
        <a:xfrm>
          <a:off x="16226867" y="10480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57204</xdr:rowOff>
    </xdr:from>
    <xdr:ext cx="469744" cy="259045"/>
    <xdr:sp macro="" textlink="">
      <xdr:nvSpPr>
        <xdr:cNvPr id="507" name="n_1mainValue【保健センター・保健所】&#10;一人当たり面積">
          <a:extLst>
            <a:ext uri="{FF2B5EF4-FFF2-40B4-BE49-F238E27FC236}">
              <a16:creationId xmlns:a16="http://schemas.microsoft.com/office/drawing/2014/main" id="{ADF1D6A1-7804-487D-AC68-9BBA4E5CEF70}"/>
            </a:ext>
          </a:extLst>
        </xdr:cNvPr>
        <xdr:cNvSpPr txBox="1"/>
      </xdr:nvSpPr>
      <xdr:spPr>
        <a:xfrm>
          <a:off x="18561127" y="10450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60142</xdr:rowOff>
    </xdr:from>
    <xdr:ext cx="469744" cy="259045"/>
    <xdr:sp macro="" textlink="">
      <xdr:nvSpPr>
        <xdr:cNvPr id="508" name="n_2mainValue【保健センター・保健所】&#10;一人当たり面積">
          <a:extLst>
            <a:ext uri="{FF2B5EF4-FFF2-40B4-BE49-F238E27FC236}">
              <a16:creationId xmlns:a16="http://schemas.microsoft.com/office/drawing/2014/main" id="{0385D8CA-2719-4E73-96A7-1AFA8B0515A7}"/>
            </a:ext>
          </a:extLst>
        </xdr:cNvPr>
        <xdr:cNvSpPr txBox="1"/>
      </xdr:nvSpPr>
      <xdr:spPr>
        <a:xfrm>
          <a:off x="17776267" y="10453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62428</xdr:rowOff>
    </xdr:from>
    <xdr:ext cx="469744" cy="259045"/>
    <xdr:sp macro="" textlink="">
      <xdr:nvSpPr>
        <xdr:cNvPr id="509" name="n_3mainValue【保健センター・保健所】&#10;一人当たり面積">
          <a:extLst>
            <a:ext uri="{FF2B5EF4-FFF2-40B4-BE49-F238E27FC236}">
              <a16:creationId xmlns:a16="http://schemas.microsoft.com/office/drawing/2014/main" id="{7D3A3B51-F2DE-4007-9C45-52A5E211ED53}"/>
            </a:ext>
          </a:extLst>
        </xdr:cNvPr>
        <xdr:cNvSpPr txBox="1"/>
      </xdr:nvSpPr>
      <xdr:spPr>
        <a:xfrm>
          <a:off x="17001567" y="10456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10" name="正方形/長方形 509">
          <a:extLst>
            <a:ext uri="{FF2B5EF4-FFF2-40B4-BE49-F238E27FC236}">
              <a16:creationId xmlns:a16="http://schemas.microsoft.com/office/drawing/2014/main" id="{0D314561-91F8-4708-B6C9-3058072ED479}"/>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11" name="正方形/長方形 510">
          <a:extLst>
            <a:ext uri="{FF2B5EF4-FFF2-40B4-BE49-F238E27FC236}">
              <a16:creationId xmlns:a16="http://schemas.microsoft.com/office/drawing/2014/main" id="{4E826166-EF40-4FD6-A749-B1AF79C5692C}"/>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12" name="正方形/長方形 511">
          <a:extLst>
            <a:ext uri="{FF2B5EF4-FFF2-40B4-BE49-F238E27FC236}">
              <a16:creationId xmlns:a16="http://schemas.microsoft.com/office/drawing/2014/main" id="{888ED619-BC4A-4BF0-A5C7-974D8644338A}"/>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13" name="正方形/長方形 512">
          <a:extLst>
            <a:ext uri="{FF2B5EF4-FFF2-40B4-BE49-F238E27FC236}">
              <a16:creationId xmlns:a16="http://schemas.microsoft.com/office/drawing/2014/main" id="{57341B3C-36A1-4A52-903E-D4E31E7CB2B2}"/>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14" name="正方形/長方形 513">
          <a:extLst>
            <a:ext uri="{FF2B5EF4-FFF2-40B4-BE49-F238E27FC236}">
              <a16:creationId xmlns:a16="http://schemas.microsoft.com/office/drawing/2014/main" id="{273679EE-0559-4D6E-9EC0-491F8612F178}"/>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15" name="正方形/長方形 514">
          <a:extLst>
            <a:ext uri="{FF2B5EF4-FFF2-40B4-BE49-F238E27FC236}">
              <a16:creationId xmlns:a16="http://schemas.microsoft.com/office/drawing/2014/main" id="{A6F5B10B-9185-437C-8453-74AB23477593}"/>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16" name="正方形/長方形 515">
          <a:extLst>
            <a:ext uri="{FF2B5EF4-FFF2-40B4-BE49-F238E27FC236}">
              <a16:creationId xmlns:a16="http://schemas.microsoft.com/office/drawing/2014/main" id="{03FC6DDC-B626-4621-A59B-14DEEB122EE2}"/>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17" name="正方形/長方形 516">
          <a:extLst>
            <a:ext uri="{FF2B5EF4-FFF2-40B4-BE49-F238E27FC236}">
              <a16:creationId xmlns:a16="http://schemas.microsoft.com/office/drawing/2014/main" id="{06E07015-5CA9-45B5-A72E-E5E2CD48F4E7}"/>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18" name="テキスト ボックス 517">
          <a:extLst>
            <a:ext uri="{FF2B5EF4-FFF2-40B4-BE49-F238E27FC236}">
              <a16:creationId xmlns:a16="http://schemas.microsoft.com/office/drawing/2014/main" id="{25CCC97B-9C45-4C1D-972D-05A72C571FB7}"/>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19" name="直線コネクタ 518">
          <a:extLst>
            <a:ext uri="{FF2B5EF4-FFF2-40B4-BE49-F238E27FC236}">
              <a16:creationId xmlns:a16="http://schemas.microsoft.com/office/drawing/2014/main" id="{2600F322-A431-4BEF-BFB7-A6A14F695B96}"/>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20" name="テキスト ボックス 519">
          <a:extLst>
            <a:ext uri="{FF2B5EF4-FFF2-40B4-BE49-F238E27FC236}">
              <a16:creationId xmlns:a16="http://schemas.microsoft.com/office/drawing/2014/main" id="{55C59D97-FA58-4E54-A25C-DD1E07167FAF}"/>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21" name="直線コネクタ 520">
          <a:extLst>
            <a:ext uri="{FF2B5EF4-FFF2-40B4-BE49-F238E27FC236}">
              <a16:creationId xmlns:a16="http://schemas.microsoft.com/office/drawing/2014/main" id="{E03F8073-7DF3-42B8-BA3A-1C58BCA05CE5}"/>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22" name="テキスト ボックス 521">
          <a:extLst>
            <a:ext uri="{FF2B5EF4-FFF2-40B4-BE49-F238E27FC236}">
              <a16:creationId xmlns:a16="http://schemas.microsoft.com/office/drawing/2014/main" id="{948AF324-2700-4526-9DEB-280972559B18}"/>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23" name="直線コネクタ 522">
          <a:extLst>
            <a:ext uri="{FF2B5EF4-FFF2-40B4-BE49-F238E27FC236}">
              <a16:creationId xmlns:a16="http://schemas.microsoft.com/office/drawing/2014/main" id="{51C9B273-D7D5-4317-9D5C-37BE5CC36640}"/>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24" name="テキスト ボックス 523">
          <a:extLst>
            <a:ext uri="{FF2B5EF4-FFF2-40B4-BE49-F238E27FC236}">
              <a16:creationId xmlns:a16="http://schemas.microsoft.com/office/drawing/2014/main" id="{27C65156-5DEE-444F-BEC2-DCA2322DBE15}"/>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25" name="直線コネクタ 524">
          <a:extLst>
            <a:ext uri="{FF2B5EF4-FFF2-40B4-BE49-F238E27FC236}">
              <a16:creationId xmlns:a16="http://schemas.microsoft.com/office/drawing/2014/main" id="{362E5F3C-AFF6-412C-945D-47780C35E5CE}"/>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26" name="テキスト ボックス 525">
          <a:extLst>
            <a:ext uri="{FF2B5EF4-FFF2-40B4-BE49-F238E27FC236}">
              <a16:creationId xmlns:a16="http://schemas.microsoft.com/office/drawing/2014/main" id="{D4857236-B1FE-4FFB-AC00-5CCF11DF6DCB}"/>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27" name="直線コネクタ 526">
          <a:extLst>
            <a:ext uri="{FF2B5EF4-FFF2-40B4-BE49-F238E27FC236}">
              <a16:creationId xmlns:a16="http://schemas.microsoft.com/office/drawing/2014/main" id="{41A87F1E-6B44-4476-AC11-0D28AE9CB4CF}"/>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28" name="テキスト ボックス 527">
          <a:extLst>
            <a:ext uri="{FF2B5EF4-FFF2-40B4-BE49-F238E27FC236}">
              <a16:creationId xmlns:a16="http://schemas.microsoft.com/office/drawing/2014/main" id="{9E4B3E58-1EF4-42ED-B4C1-016D6C59A7A4}"/>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29" name="直線コネクタ 528">
          <a:extLst>
            <a:ext uri="{FF2B5EF4-FFF2-40B4-BE49-F238E27FC236}">
              <a16:creationId xmlns:a16="http://schemas.microsoft.com/office/drawing/2014/main" id="{F84967B8-E405-4479-BB50-C4FD2F1526D0}"/>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30" name="テキスト ボックス 529">
          <a:extLst>
            <a:ext uri="{FF2B5EF4-FFF2-40B4-BE49-F238E27FC236}">
              <a16:creationId xmlns:a16="http://schemas.microsoft.com/office/drawing/2014/main" id="{51E54316-260A-4E91-B8B9-7C72B42EF8F9}"/>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31" name="直線コネクタ 530">
          <a:extLst>
            <a:ext uri="{FF2B5EF4-FFF2-40B4-BE49-F238E27FC236}">
              <a16:creationId xmlns:a16="http://schemas.microsoft.com/office/drawing/2014/main" id="{D6BCE5D0-D86A-44FD-9FD9-42C06ED1C24D}"/>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32" name="テキスト ボックス 531">
          <a:extLst>
            <a:ext uri="{FF2B5EF4-FFF2-40B4-BE49-F238E27FC236}">
              <a16:creationId xmlns:a16="http://schemas.microsoft.com/office/drawing/2014/main" id="{A6CE0BBD-8E39-4F75-A802-A81B0018CA11}"/>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33" name="直線コネクタ 532">
          <a:extLst>
            <a:ext uri="{FF2B5EF4-FFF2-40B4-BE49-F238E27FC236}">
              <a16:creationId xmlns:a16="http://schemas.microsoft.com/office/drawing/2014/main" id="{CD6C4C7C-D430-4DDC-8626-C4B542642DB7}"/>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4" name="【消防施設】&#10;有形固定資産減価償却率グラフ枠">
          <a:extLst>
            <a:ext uri="{FF2B5EF4-FFF2-40B4-BE49-F238E27FC236}">
              <a16:creationId xmlns:a16="http://schemas.microsoft.com/office/drawing/2014/main" id="{CBCD0655-797F-4AD8-BA14-8BCE5CAF0355}"/>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127907</xdr:rowOff>
    </xdr:from>
    <xdr:to>
      <xdr:col>85</xdr:col>
      <xdr:colOff>126364</xdr:colOff>
      <xdr:row>86</xdr:row>
      <xdr:rowOff>105048</xdr:rowOff>
    </xdr:to>
    <xdr:cxnSp macro="">
      <xdr:nvCxnSpPr>
        <xdr:cNvPr id="535" name="直線コネクタ 534">
          <a:extLst>
            <a:ext uri="{FF2B5EF4-FFF2-40B4-BE49-F238E27FC236}">
              <a16:creationId xmlns:a16="http://schemas.microsoft.com/office/drawing/2014/main" id="{10D86441-701E-4F14-9FBA-4578939D255A}"/>
            </a:ext>
          </a:extLst>
        </xdr:cNvPr>
        <xdr:cNvCxnSpPr/>
      </xdr:nvCxnSpPr>
      <xdr:spPr>
        <a:xfrm flipV="1">
          <a:off x="14375764" y="13203827"/>
          <a:ext cx="0" cy="1318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108875</xdr:rowOff>
    </xdr:from>
    <xdr:ext cx="405111" cy="259045"/>
    <xdr:sp macro="" textlink="">
      <xdr:nvSpPr>
        <xdr:cNvPr id="536" name="【消防施設】&#10;有形固定資産減価償却率最小値テキスト">
          <a:extLst>
            <a:ext uri="{FF2B5EF4-FFF2-40B4-BE49-F238E27FC236}">
              <a16:creationId xmlns:a16="http://schemas.microsoft.com/office/drawing/2014/main" id="{CD4BA44D-FB0A-4A3A-823D-96985006FC37}"/>
            </a:ext>
          </a:extLst>
        </xdr:cNvPr>
        <xdr:cNvSpPr txBox="1"/>
      </xdr:nvSpPr>
      <xdr:spPr>
        <a:xfrm>
          <a:off x="14414500" y="14525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105048</xdr:rowOff>
    </xdr:from>
    <xdr:to>
      <xdr:col>86</xdr:col>
      <xdr:colOff>25400</xdr:colOff>
      <xdr:row>86</xdr:row>
      <xdr:rowOff>105048</xdr:rowOff>
    </xdr:to>
    <xdr:cxnSp macro="">
      <xdr:nvCxnSpPr>
        <xdr:cNvPr id="537" name="直線コネクタ 536">
          <a:extLst>
            <a:ext uri="{FF2B5EF4-FFF2-40B4-BE49-F238E27FC236}">
              <a16:creationId xmlns:a16="http://schemas.microsoft.com/office/drawing/2014/main" id="{39A1CE1A-8B9D-4AA3-B3C5-B9C84B33969D}"/>
            </a:ext>
          </a:extLst>
        </xdr:cNvPr>
        <xdr:cNvCxnSpPr/>
      </xdr:nvCxnSpPr>
      <xdr:spPr>
        <a:xfrm>
          <a:off x="14287500" y="145220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74584</xdr:rowOff>
    </xdr:from>
    <xdr:ext cx="405111" cy="259045"/>
    <xdr:sp macro="" textlink="">
      <xdr:nvSpPr>
        <xdr:cNvPr id="538" name="【消防施設】&#10;有形固定資産減価償却率最大値テキスト">
          <a:extLst>
            <a:ext uri="{FF2B5EF4-FFF2-40B4-BE49-F238E27FC236}">
              <a16:creationId xmlns:a16="http://schemas.microsoft.com/office/drawing/2014/main" id="{9A92672D-49B7-454B-951C-8036E90E5D1F}"/>
            </a:ext>
          </a:extLst>
        </xdr:cNvPr>
        <xdr:cNvSpPr txBox="1"/>
      </xdr:nvSpPr>
      <xdr:spPr>
        <a:xfrm>
          <a:off x="14414500" y="12982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127907</xdr:rowOff>
    </xdr:from>
    <xdr:to>
      <xdr:col>86</xdr:col>
      <xdr:colOff>25400</xdr:colOff>
      <xdr:row>78</xdr:row>
      <xdr:rowOff>127907</xdr:rowOff>
    </xdr:to>
    <xdr:cxnSp macro="">
      <xdr:nvCxnSpPr>
        <xdr:cNvPr id="539" name="直線コネクタ 538">
          <a:extLst>
            <a:ext uri="{FF2B5EF4-FFF2-40B4-BE49-F238E27FC236}">
              <a16:creationId xmlns:a16="http://schemas.microsoft.com/office/drawing/2014/main" id="{85E71134-8247-438A-9D41-65C1C6BD8677}"/>
            </a:ext>
          </a:extLst>
        </xdr:cNvPr>
        <xdr:cNvCxnSpPr/>
      </xdr:nvCxnSpPr>
      <xdr:spPr>
        <a:xfrm>
          <a:off x="14287500" y="132038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114316</xdr:rowOff>
    </xdr:from>
    <xdr:ext cx="405111" cy="259045"/>
    <xdr:sp macro="" textlink="">
      <xdr:nvSpPr>
        <xdr:cNvPr id="540" name="【消防施設】&#10;有形固定資産減価償却率平均値テキスト">
          <a:extLst>
            <a:ext uri="{FF2B5EF4-FFF2-40B4-BE49-F238E27FC236}">
              <a16:creationId xmlns:a16="http://schemas.microsoft.com/office/drawing/2014/main" id="{9671A5EC-39E2-4FEA-AAF6-5A5F481F4B76}"/>
            </a:ext>
          </a:extLst>
        </xdr:cNvPr>
        <xdr:cNvSpPr txBox="1"/>
      </xdr:nvSpPr>
      <xdr:spPr>
        <a:xfrm>
          <a:off x="14414500" y="138607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135889</xdr:rowOff>
    </xdr:from>
    <xdr:to>
      <xdr:col>85</xdr:col>
      <xdr:colOff>177800</xdr:colOff>
      <xdr:row>83</xdr:row>
      <xdr:rowOff>66039</xdr:rowOff>
    </xdr:to>
    <xdr:sp macro="" textlink="">
      <xdr:nvSpPr>
        <xdr:cNvPr id="541" name="フローチャート: 判断 540">
          <a:extLst>
            <a:ext uri="{FF2B5EF4-FFF2-40B4-BE49-F238E27FC236}">
              <a16:creationId xmlns:a16="http://schemas.microsoft.com/office/drawing/2014/main" id="{4DE8CD72-50FD-4D0A-8A6C-20CAAD8F6870}"/>
            </a:ext>
          </a:extLst>
        </xdr:cNvPr>
        <xdr:cNvSpPr/>
      </xdr:nvSpPr>
      <xdr:spPr>
        <a:xfrm>
          <a:off x="14325600" y="13882369"/>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10161</xdr:rowOff>
    </xdr:from>
    <xdr:to>
      <xdr:col>81</xdr:col>
      <xdr:colOff>101600</xdr:colOff>
      <xdr:row>83</xdr:row>
      <xdr:rowOff>111761</xdr:rowOff>
    </xdr:to>
    <xdr:sp macro="" textlink="">
      <xdr:nvSpPr>
        <xdr:cNvPr id="542" name="フローチャート: 判断 541">
          <a:extLst>
            <a:ext uri="{FF2B5EF4-FFF2-40B4-BE49-F238E27FC236}">
              <a16:creationId xmlns:a16="http://schemas.microsoft.com/office/drawing/2014/main" id="{11D45520-5AE0-44B8-B89A-18496BB0CD7B}"/>
            </a:ext>
          </a:extLst>
        </xdr:cNvPr>
        <xdr:cNvSpPr/>
      </xdr:nvSpPr>
      <xdr:spPr>
        <a:xfrm>
          <a:off x="13578840" y="1392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158750</xdr:rowOff>
    </xdr:from>
    <xdr:to>
      <xdr:col>76</xdr:col>
      <xdr:colOff>165100</xdr:colOff>
      <xdr:row>83</xdr:row>
      <xdr:rowOff>88900</xdr:rowOff>
    </xdr:to>
    <xdr:sp macro="" textlink="">
      <xdr:nvSpPr>
        <xdr:cNvPr id="543" name="フローチャート: 判断 542">
          <a:extLst>
            <a:ext uri="{FF2B5EF4-FFF2-40B4-BE49-F238E27FC236}">
              <a16:creationId xmlns:a16="http://schemas.microsoft.com/office/drawing/2014/main" id="{9A4881C8-C187-47DC-919B-3DA90EB6F9AC}"/>
            </a:ext>
          </a:extLst>
        </xdr:cNvPr>
        <xdr:cNvSpPr/>
      </xdr:nvSpPr>
      <xdr:spPr>
        <a:xfrm>
          <a:off x="12804140" y="139052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73842</xdr:rowOff>
    </xdr:from>
    <xdr:to>
      <xdr:col>72</xdr:col>
      <xdr:colOff>38100</xdr:colOff>
      <xdr:row>83</xdr:row>
      <xdr:rowOff>3992</xdr:rowOff>
    </xdr:to>
    <xdr:sp macro="" textlink="">
      <xdr:nvSpPr>
        <xdr:cNvPr id="544" name="フローチャート: 判断 543">
          <a:extLst>
            <a:ext uri="{FF2B5EF4-FFF2-40B4-BE49-F238E27FC236}">
              <a16:creationId xmlns:a16="http://schemas.microsoft.com/office/drawing/2014/main" id="{01B56943-0EB4-4C01-9721-C617B8FFCB33}"/>
            </a:ext>
          </a:extLst>
        </xdr:cNvPr>
        <xdr:cNvSpPr/>
      </xdr:nvSpPr>
      <xdr:spPr>
        <a:xfrm>
          <a:off x="12029440" y="1382032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80373</xdr:rowOff>
    </xdr:from>
    <xdr:to>
      <xdr:col>67</xdr:col>
      <xdr:colOff>101600</xdr:colOff>
      <xdr:row>83</xdr:row>
      <xdr:rowOff>10523</xdr:rowOff>
    </xdr:to>
    <xdr:sp macro="" textlink="">
      <xdr:nvSpPr>
        <xdr:cNvPr id="545" name="フローチャート: 判断 544">
          <a:extLst>
            <a:ext uri="{FF2B5EF4-FFF2-40B4-BE49-F238E27FC236}">
              <a16:creationId xmlns:a16="http://schemas.microsoft.com/office/drawing/2014/main" id="{15B4BEA2-51EC-4370-9C9D-F2CE960A9855}"/>
            </a:ext>
          </a:extLst>
        </xdr:cNvPr>
        <xdr:cNvSpPr/>
      </xdr:nvSpPr>
      <xdr:spPr>
        <a:xfrm>
          <a:off x="11231880" y="138268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46" name="テキスト ボックス 545">
          <a:extLst>
            <a:ext uri="{FF2B5EF4-FFF2-40B4-BE49-F238E27FC236}">
              <a16:creationId xmlns:a16="http://schemas.microsoft.com/office/drawing/2014/main" id="{EB6F74B9-A811-4324-B601-BEB42F270540}"/>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47" name="テキスト ボックス 546">
          <a:extLst>
            <a:ext uri="{FF2B5EF4-FFF2-40B4-BE49-F238E27FC236}">
              <a16:creationId xmlns:a16="http://schemas.microsoft.com/office/drawing/2014/main" id="{DD54DBAB-BEA4-4E62-A0B7-1D05647B9DEA}"/>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48" name="テキスト ボックス 547">
          <a:extLst>
            <a:ext uri="{FF2B5EF4-FFF2-40B4-BE49-F238E27FC236}">
              <a16:creationId xmlns:a16="http://schemas.microsoft.com/office/drawing/2014/main" id="{9BE3E964-C0A8-4343-85BE-57E109F09163}"/>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49" name="テキスト ボックス 548">
          <a:extLst>
            <a:ext uri="{FF2B5EF4-FFF2-40B4-BE49-F238E27FC236}">
              <a16:creationId xmlns:a16="http://schemas.microsoft.com/office/drawing/2014/main" id="{FA0DA828-2917-41D5-BACE-38C20545FBB6}"/>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0" name="テキスト ボックス 549">
          <a:extLst>
            <a:ext uri="{FF2B5EF4-FFF2-40B4-BE49-F238E27FC236}">
              <a16:creationId xmlns:a16="http://schemas.microsoft.com/office/drawing/2014/main" id="{CC1F8891-F9D2-4616-8FC5-6EC9F287E5A8}"/>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142421</xdr:rowOff>
    </xdr:from>
    <xdr:to>
      <xdr:col>85</xdr:col>
      <xdr:colOff>177800</xdr:colOff>
      <xdr:row>81</xdr:row>
      <xdr:rowOff>72571</xdr:rowOff>
    </xdr:to>
    <xdr:sp macro="" textlink="">
      <xdr:nvSpPr>
        <xdr:cNvPr id="551" name="楕円 550">
          <a:extLst>
            <a:ext uri="{FF2B5EF4-FFF2-40B4-BE49-F238E27FC236}">
              <a16:creationId xmlns:a16="http://schemas.microsoft.com/office/drawing/2014/main" id="{73318C88-639B-4452-8B04-4503EBAA3E83}"/>
            </a:ext>
          </a:extLst>
        </xdr:cNvPr>
        <xdr:cNvSpPr/>
      </xdr:nvSpPr>
      <xdr:spPr>
        <a:xfrm>
          <a:off x="14325600" y="1355362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165298</xdr:rowOff>
    </xdr:from>
    <xdr:ext cx="405111" cy="259045"/>
    <xdr:sp macro="" textlink="">
      <xdr:nvSpPr>
        <xdr:cNvPr id="552" name="【消防施設】&#10;有形固定資産減価償却率該当値テキスト">
          <a:extLst>
            <a:ext uri="{FF2B5EF4-FFF2-40B4-BE49-F238E27FC236}">
              <a16:creationId xmlns:a16="http://schemas.microsoft.com/office/drawing/2014/main" id="{E76A90CE-D044-4D21-AB50-F8F9742FEE1D}"/>
            </a:ext>
          </a:extLst>
        </xdr:cNvPr>
        <xdr:cNvSpPr txBox="1"/>
      </xdr:nvSpPr>
      <xdr:spPr>
        <a:xfrm>
          <a:off x="14414500" y="13408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82006</xdr:rowOff>
    </xdr:from>
    <xdr:to>
      <xdr:col>81</xdr:col>
      <xdr:colOff>101600</xdr:colOff>
      <xdr:row>81</xdr:row>
      <xdr:rowOff>12156</xdr:rowOff>
    </xdr:to>
    <xdr:sp macro="" textlink="">
      <xdr:nvSpPr>
        <xdr:cNvPr id="553" name="楕円 552">
          <a:extLst>
            <a:ext uri="{FF2B5EF4-FFF2-40B4-BE49-F238E27FC236}">
              <a16:creationId xmlns:a16="http://schemas.microsoft.com/office/drawing/2014/main" id="{09A76C14-0494-4770-B7D8-F479ECCE4017}"/>
            </a:ext>
          </a:extLst>
        </xdr:cNvPr>
        <xdr:cNvSpPr/>
      </xdr:nvSpPr>
      <xdr:spPr>
        <a:xfrm>
          <a:off x="13578840" y="134932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132806</xdr:rowOff>
    </xdr:from>
    <xdr:to>
      <xdr:col>85</xdr:col>
      <xdr:colOff>127000</xdr:colOff>
      <xdr:row>81</xdr:row>
      <xdr:rowOff>21771</xdr:rowOff>
    </xdr:to>
    <xdr:cxnSp macro="">
      <xdr:nvCxnSpPr>
        <xdr:cNvPr id="554" name="直線コネクタ 553">
          <a:extLst>
            <a:ext uri="{FF2B5EF4-FFF2-40B4-BE49-F238E27FC236}">
              <a16:creationId xmlns:a16="http://schemas.microsoft.com/office/drawing/2014/main" id="{8D237FA9-54A4-424E-AA09-E07E188DE1A3}"/>
            </a:ext>
          </a:extLst>
        </xdr:cNvPr>
        <xdr:cNvCxnSpPr/>
      </xdr:nvCxnSpPr>
      <xdr:spPr>
        <a:xfrm>
          <a:off x="13629640" y="13544006"/>
          <a:ext cx="746760" cy="56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21589</xdr:rowOff>
    </xdr:from>
    <xdr:to>
      <xdr:col>76</xdr:col>
      <xdr:colOff>165100</xdr:colOff>
      <xdr:row>80</xdr:row>
      <xdr:rowOff>123189</xdr:rowOff>
    </xdr:to>
    <xdr:sp macro="" textlink="">
      <xdr:nvSpPr>
        <xdr:cNvPr id="555" name="楕円 554">
          <a:extLst>
            <a:ext uri="{FF2B5EF4-FFF2-40B4-BE49-F238E27FC236}">
              <a16:creationId xmlns:a16="http://schemas.microsoft.com/office/drawing/2014/main" id="{E8523BAD-279D-4896-9D0C-5018DD860C5B}"/>
            </a:ext>
          </a:extLst>
        </xdr:cNvPr>
        <xdr:cNvSpPr/>
      </xdr:nvSpPr>
      <xdr:spPr>
        <a:xfrm>
          <a:off x="12804140" y="13432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72389</xdr:rowOff>
    </xdr:from>
    <xdr:to>
      <xdr:col>81</xdr:col>
      <xdr:colOff>50800</xdr:colOff>
      <xdr:row>80</xdr:row>
      <xdr:rowOff>132806</xdr:rowOff>
    </xdr:to>
    <xdr:cxnSp macro="">
      <xdr:nvCxnSpPr>
        <xdr:cNvPr id="556" name="直線コネクタ 555">
          <a:extLst>
            <a:ext uri="{FF2B5EF4-FFF2-40B4-BE49-F238E27FC236}">
              <a16:creationId xmlns:a16="http://schemas.microsoft.com/office/drawing/2014/main" id="{E1B78D75-71D8-43D5-A65F-63C97FDDD5F8}"/>
            </a:ext>
          </a:extLst>
        </xdr:cNvPr>
        <xdr:cNvCxnSpPr/>
      </xdr:nvCxnSpPr>
      <xdr:spPr>
        <a:xfrm>
          <a:off x="12854940" y="13483589"/>
          <a:ext cx="774700" cy="60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132624</xdr:rowOff>
    </xdr:from>
    <xdr:to>
      <xdr:col>72</xdr:col>
      <xdr:colOff>38100</xdr:colOff>
      <xdr:row>80</xdr:row>
      <xdr:rowOff>62774</xdr:rowOff>
    </xdr:to>
    <xdr:sp macro="" textlink="">
      <xdr:nvSpPr>
        <xdr:cNvPr id="557" name="楕円 556">
          <a:extLst>
            <a:ext uri="{FF2B5EF4-FFF2-40B4-BE49-F238E27FC236}">
              <a16:creationId xmlns:a16="http://schemas.microsoft.com/office/drawing/2014/main" id="{E3CEBF62-7543-4622-8093-8B8B3923630D}"/>
            </a:ext>
          </a:extLst>
        </xdr:cNvPr>
        <xdr:cNvSpPr/>
      </xdr:nvSpPr>
      <xdr:spPr>
        <a:xfrm>
          <a:off x="12029440" y="133761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11974</xdr:rowOff>
    </xdr:from>
    <xdr:to>
      <xdr:col>76</xdr:col>
      <xdr:colOff>114300</xdr:colOff>
      <xdr:row>80</xdr:row>
      <xdr:rowOff>72389</xdr:rowOff>
    </xdr:to>
    <xdr:cxnSp macro="">
      <xdr:nvCxnSpPr>
        <xdr:cNvPr id="558" name="直線コネクタ 557">
          <a:extLst>
            <a:ext uri="{FF2B5EF4-FFF2-40B4-BE49-F238E27FC236}">
              <a16:creationId xmlns:a16="http://schemas.microsoft.com/office/drawing/2014/main" id="{A60FDAD0-164C-4FF3-8D9B-1E58EFE056D3}"/>
            </a:ext>
          </a:extLst>
        </xdr:cNvPr>
        <xdr:cNvCxnSpPr/>
      </xdr:nvCxnSpPr>
      <xdr:spPr>
        <a:xfrm>
          <a:off x="12072620" y="13423174"/>
          <a:ext cx="782320" cy="6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102888</xdr:rowOff>
    </xdr:from>
    <xdr:ext cx="405111" cy="259045"/>
    <xdr:sp macro="" textlink="">
      <xdr:nvSpPr>
        <xdr:cNvPr id="559" name="n_1aveValue【消防施設】&#10;有形固定資産減価償却率">
          <a:extLst>
            <a:ext uri="{FF2B5EF4-FFF2-40B4-BE49-F238E27FC236}">
              <a16:creationId xmlns:a16="http://schemas.microsoft.com/office/drawing/2014/main" id="{0D1D67CA-EB19-42BE-8043-12066481B332}"/>
            </a:ext>
          </a:extLst>
        </xdr:cNvPr>
        <xdr:cNvSpPr txBox="1"/>
      </xdr:nvSpPr>
      <xdr:spPr>
        <a:xfrm>
          <a:off x="13437244" y="14017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80027</xdr:rowOff>
    </xdr:from>
    <xdr:ext cx="405111" cy="259045"/>
    <xdr:sp macro="" textlink="">
      <xdr:nvSpPr>
        <xdr:cNvPr id="560" name="n_2aveValue【消防施設】&#10;有形固定資産減価償却率">
          <a:extLst>
            <a:ext uri="{FF2B5EF4-FFF2-40B4-BE49-F238E27FC236}">
              <a16:creationId xmlns:a16="http://schemas.microsoft.com/office/drawing/2014/main" id="{D7E39022-B15D-46E8-BA84-ABFEB704C917}"/>
            </a:ext>
          </a:extLst>
        </xdr:cNvPr>
        <xdr:cNvSpPr txBox="1"/>
      </xdr:nvSpPr>
      <xdr:spPr>
        <a:xfrm>
          <a:off x="12675244" y="1399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166569</xdr:rowOff>
    </xdr:from>
    <xdr:ext cx="405111" cy="259045"/>
    <xdr:sp macro="" textlink="">
      <xdr:nvSpPr>
        <xdr:cNvPr id="561" name="n_3aveValue【消防施設】&#10;有形固定資産減価償却率">
          <a:extLst>
            <a:ext uri="{FF2B5EF4-FFF2-40B4-BE49-F238E27FC236}">
              <a16:creationId xmlns:a16="http://schemas.microsoft.com/office/drawing/2014/main" id="{221AA0F6-7986-4E81-8B79-67E96602A72B}"/>
            </a:ext>
          </a:extLst>
        </xdr:cNvPr>
        <xdr:cNvSpPr txBox="1"/>
      </xdr:nvSpPr>
      <xdr:spPr>
        <a:xfrm>
          <a:off x="11900544" y="13913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27050</xdr:rowOff>
    </xdr:from>
    <xdr:ext cx="405111" cy="259045"/>
    <xdr:sp macro="" textlink="">
      <xdr:nvSpPr>
        <xdr:cNvPr id="562" name="n_4aveValue【消防施設】&#10;有形固定資産減価償却率">
          <a:extLst>
            <a:ext uri="{FF2B5EF4-FFF2-40B4-BE49-F238E27FC236}">
              <a16:creationId xmlns:a16="http://schemas.microsoft.com/office/drawing/2014/main" id="{FC559F1A-C297-432A-B551-720AC453DD45}"/>
            </a:ext>
          </a:extLst>
        </xdr:cNvPr>
        <xdr:cNvSpPr txBox="1"/>
      </xdr:nvSpPr>
      <xdr:spPr>
        <a:xfrm>
          <a:off x="11102984" y="13605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28683</xdr:rowOff>
    </xdr:from>
    <xdr:ext cx="405111" cy="259045"/>
    <xdr:sp macro="" textlink="">
      <xdr:nvSpPr>
        <xdr:cNvPr id="563" name="n_1mainValue【消防施設】&#10;有形固定資産減価償却率">
          <a:extLst>
            <a:ext uri="{FF2B5EF4-FFF2-40B4-BE49-F238E27FC236}">
              <a16:creationId xmlns:a16="http://schemas.microsoft.com/office/drawing/2014/main" id="{9D339C00-B77A-4DF9-A5A2-80322AE93D59}"/>
            </a:ext>
          </a:extLst>
        </xdr:cNvPr>
        <xdr:cNvSpPr txBox="1"/>
      </xdr:nvSpPr>
      <xdr:spPr>
        <a:xfrm>
          <a:off x="13437244" y="13272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139716</xdr:rowOff>
    </xdr:from>
    <xdr:ext cx="405111" cy="259045"/>
    <xdr:sp macro="" textlink="">
      <xdr:nvSpPr>
        <xdr:cNvPr id="564" name="n_2mainValue【消防施設】&#10;有形固定資産減価償却率">
          <a:extLst>
            <a:ext uri="{FF2B5EF4-FFF2-40B4-BE49-F238E27FC236}">
              <a16:creationId xmlns:a16="http://schemas.microsoft.com/office/drawing/2014/main" id="{66B6E111-C98F-41F9-A52C-065EF24DBB09}"/>
            </a:ext>
          </a:extLst>
        </xdr:cNvPr>
        <xdr:cNvSpPr txBox="1"/>
      </xdr:nvSpPr>
      <xdr:spPr>
        <a:xfrm>
          <a:off x="12675244" y="13215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79301</xdr:rowOff>
    </xdr:from>
    <xdr:ext cx="405111" cy="259045"/>
    <xdr:sp macro="" textlink="">
      <xdr:nvSpPr>
        <xdr:cNvPr id="565" name="n_3mainValue【消防施設】&#10;有形固定資産減価償却率">
          <a:extLst>
            <a:ext uri="{FF2B5EF4-FFF2-40B4-BE49-F238E27FC236}">
              <a16:creationId xmlns:a16="http://schemas.microsoft.com/office/drawing/2014/main" id="{65D179D8-B0C3-4D45-B5B5-7BB898169F25}"/>
            </a:ext>
          </a:extLst>
        </xdr:cNvPr>
        <xdr:cNvSpPr txBox="1"/>
      </xdr:nvSpPr>
      <xdr:spPr>
        <a:xfrm>
          <a:off x="11900544" y="13155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66" name="正方形/長方形 565">
          <a:extLst>
            <a:ext uri="{FF2B5EF4-FFF2-40B4-BE49-F238E27FC236}">
              <a16:creationId xmlns:a16="http://schemas.microsoft.com/office/drawing/2014/main" id="{B38A7C05-DA81-472C-BC94-CFF3649408F6}"/>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67" name="正方形/長方形 566">
          <a:extLst>
            <a:ext uri="{FF2B5EF4-FFF2-40B4-BE49-F238E27FC236}">
              <a16:creationId xmlns:a16="http://schemas.microsoft.com/office/drawing/2014/main" id="{E35D6ABA-CFE6-494B-965D-1CB3A69DC89C}"/>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68" name="正方形/長方形 567">
          <a:extLst>
            <a:ext uri="{FF2B5EF4-FFF2-40B4-BE49-F238E27FC236}">
              <a16:creationId xmlns:a16="http://schemas.microsoft.com/office/drawing/2014/main" id="{F849CD4D-3F25-45AF-8F8A-6812FE05310D}"/>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69" name="正方形/長方形 568">
          <a:extLst>
            <a:ext uri="{FF2B5EF4-FFF2-40B4-BE49-F238E27FC236}">
              <a16:creationId xmlns:a16="http://schemas.microsoft.com/office/drawing/2014/main" id="{A751B515-4D26-4511-B374-AA209E592F8C}"/>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0" name="正方形/長方形 569">
          <a:extLst>
            <a:ext uri="{FF2B5EF4-FFF2-40B4-BE49-F238E27FC236}">
              <a16:creationId xmlns:a16="http://schemas.microsoft.com/office/drawing/2014/main" id="{0F208002-CDF3-457A-BBE2-18AB42D9F8FB}"/>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1" name="正方形/長方形 570">
          <a:extLst>
            <a:ext uri="{FF2B5EF4-FFF2-40B4-BE49-F238E27FC236}">
              <a16:creationId xmlns:a16="http://schemas.microsoft.com/office/drawing/2014/main" id="{B61B21C4-0E74-4051-8727-F9502A153A8E}"/>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72" name="正方形/長方形 571">
          <a:extLst>
            <a:ext uri="{FF2B5EF4-FFF2-40B4-BE49-F238E27FC236}">
              <a16:creationId xmlns:a16="http://schemas.microsoft.com/office/drawing/2014/main" id="{2029E9FD-D71A-434E-96D7-A7B1891CCF2D}"/>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3" name="正方形/長方形 572">
          <a:extLst>
            <a:ext uri="{FF2B5EF4-FFF2-40B4-BE49-F238E27FC236}">
              <a16:creationId xmlns:a16="http://schemas.microsoft.com/office/drawing/2014/main" id="{C8406B1E-BD67-4F96-A7E5-7BBE102B2A73}"/>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74" name="テキスト ボックス 573">
          <a:extLst>
            <a:ext uri="{FF2B5EF4-FFF2-40B4-BE49-F238E27FC236}">
              <a16:creationId xmlns:a16="http://schemas.microsoft.com/office/drawing/2014/main" id="{828A338B-B58D-4CD9-A3E8-BF6F4455F656}"/>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75" name="直線コネクタ 574">
          <a:extLst>
            <a:ext uri="{FF2B5EF4-FFF2-40B4-BE49-F238E27FC236}">
              <a16:creationId xmlns:a16="http://schemas.microsoft.com/office/drawing/2014/main" id="{7BD19E73-CB53-4A02-8B73-72A9BA83291B}"/>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76" name="直線コネクタ 575">
          <a:extLst>
            <a:ext uri="{FF2B5EF4-FFF2-40B4-BE49-F238E27FC236}">
              <a16:creationId xmlns:a16="http://schemas.microsoft.com/office/drawing/2014/main" id="{BD5369B1-6735-49A7-9DE3-57C85B714EF5}"/>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77" name="テキスト ボックス 576">
          <a:extLst>
            <a:ext uri="{FF2B5EF4-FFF2-40B4-BE49-F238E27FC236}">
              <a16:creationId xmlns:a16="http://schemas.microsoft.com/office/drawing/2014/main" id="{C8B7ECCD-DFCD-4E11-B281-DF425D54DEF9}"/>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78" name="直線コネクタ 577">
          <a:extLst>
            <a:ext uri="{FF2B5EF4-FFF2-40B4-BE49-F238E27FC236}">
              <a16:creationId xmlns:a16="http://schemas.microsoft.com/office/drawing/2014/main" id="{D47FCBE8-3E6E-4AF5-A9C2-247A99EA6524}"/>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79" name="テキスト ボックス 578">
          <a:extLst>
            <a:ext uri="{FF2B5EF4-FFF2-40B4-BE49-F238E27FC236}">
              <a16:creationId xmlns:a16="http://schemas.microsoft.com/office/drawing/2014/main" id="{2CABDB03-C42C-4181-8951-4F7449A05DFF}"/>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80" name="直線コネクタ 579">
          <a:extLst>
            <a:ext uri="{FF2B5EF4-FFF2-40B4-BE49-F238E27FC236}">
              <a16:creationId xmlns:a16="http://schemas.microsoft.com/office/drawing/2014/main" id="{778CA30D-5855-458F-AEB9-94AB8C98A83C}"/>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81" name="テキスト ボックス 580">
          <a:extLst>
            <a:ext uri="{FF2B5EF4-FFF2-40B4-BE49-F238E27FC236}">
              <a16:creationId xmlns:a16="http://schemas.microsoft.com/office/drawing/2014/main" id="{E9D87BB4-7935-45D4-B10E-48A3269F99CA}"/>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82" name="直線コネクタ 581">
          <a:extLst>
            <a:ext uri="{FF2B5EF4-FFF2-40B4-BE49-F238E27FC236}">
              <a16:creationId xmlns:a16="http://schemas.microsoft.com/office/drawing/2014/main" id="{5FE2D239-18E4-4DE4-A7ED-959C8925FB95}"/>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83" name="テキスト ボックス 582">
          <a:extLst>
            <a:ext uri="{FF2B5EF4-FFF2-40B4-BE49-F238E27FC236}">
              <a16:creationId xmlns:a16="http://schemas.microsoft.com/office/drawing/2014/main" id="{252B87B3-C0A6-4E23-8107-0D9147423BA6}"/>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84" name="直線コネクタ 583">
          <a:extLst>
            <a:ext uri="{FF2B5EF4-FFF2-40B4-BE49-F238E27FC236}">
              <a16:creationId xmlns:a16="http://schemas.microsoft.com/office/drawing/2014/main" id="{416EAA5D-5898-4C47-B5F7-912FF6D6E8BC}"/>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85" name="テキスト ボックス 584">
          <a:extLst>
            <a:ext uri="{FF2B5EF4-FFF2-40B4-BE49-F238E27FC236}">
              <a16:creationId xmlns:a16="http://schemas.microsoft.com/office/drawing/2014/main" id="{C3970380-B73F-44BE-A8E0-D2F6D40DAEFE}"/>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86" name="【消防施設】&#10;一人当たり面積グラフ枠">
          <a:extLst>
            <a:ext uri="{FF2B5EF4-FFF2-40B4-BE49-F238E27FC236}">
              <a16:creationId xmlns:a16="http://schemas.microsoft.com/office/drawing/2014/main" id="{2EE76EC9-E5E4-455B-AE1E-0DEC2BE5CE5E}"/>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149428</xdr:rowOff>
    </xdr:from>
    <xdr:to>
      <xdr:col>116</xdr:col>
      <xdr:colOff>62864</xdr:colOff>
      <xdr:row>86</xdr:row>
      <xdr:rowOff>24612</xdr:rowOff>
    </xdr:to>
    <xdr:cxnSp macro="">
      <xdr:nvCxnSpPr>
        <xdr:cNvPr id="587" name="直線コネクタ 586">
          <a:extLst>
            <a:ext uri="{FF2B5EF4-FFF2-40B4-BE49-F238E27FC236}">
              <a16:creationId xmlns:a16="http://schemas.microsoft.com/office/drawing/2014/main" id="{F0F310BB-D3AB-4FF0-A221-896528B0F20B}"/>
            </a:ext>
          </a:extLst>
        </xdr:cNvPr>
        <xdr:cNvCxnSpPr/>
      </xdr:nvCxnSpPr>
      <xdr:spPr>
        <a:xfrm flipV="1">
          <a:off x="19509104" y="13225348"/>
          <a:ext cx="0" cy="1216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28439</xdr:rowOff>
    </xdr:from>
    <xdr:ext cx="469744" cy="259045"/>
    <xdr:sp macro="" textlink="">
      <xdr:nvSpPr>
        <xdr:cNvPr id="588" name="【消防施設】&#10;一人当たり面積最小値テキスト">
          <a:extLst>
            <a:ext uri="{FF2B5EF4-FFF2-40B4-BE49-F238E27FC236}">
              <a16:creationId xmlns:a16="http://schemas.microsoft.com/office/drawing/2014/main" id="{3BD7DEA3-7781-4E3D-9E62-4232A22601E4}"/>
            </a:ext>
          </a:extLst>
        </xdr:cNvPr>
        <xdr:cNvSpPr txBox="1"/>
      </xdr:nvSpPr>
      <xdr:spPr>
        <a:xfrm>
          <a:off x="19547840" y="1444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24612</xdr:rowOff>
    </xdr:from>
    <xdr:to>
      <xdr:col>116</xdr:col>
      <xdr:colOff>152400</xdr:colOff>
      <xdr:row>86</xdr:row>
      <xdr:rowOff>24612</xdr:rowOff>
    </xdr:to>
    <xdr:cxnSp macro="">
      <xdr:nvCxnSpPr>
        <xdr:cNvPr id="589" name="直線コネクタ 588">
          <a:extLst>
            <a:ext uri="{FF2B5EF4-FFF2-40B4-BE49-F238E27FC236}">
              <a16:creationId xmlns:a16="http://schemas.microsoft.com/office/drawing/2014/main" id="{009519E0-31FE-455B-A59F-C142FD33141A}"/>
            </a:ext>
          </a:extLst>
        </xdr:cNvPr>
        <xdr:cNvCxnSpPr/>
      </xdr:nvCxnSpPr>
      <xdr:spPr>
        <a:xfrm>
          <a:off x="19443700" y="144416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96105</xdr:rowOff>
    </xdr:from>
    <xdr:ext cx="469744" cy="259045"/>
    <xdr:sp macro="" textlink="">
      <xdr:nvSpPr>
        <xdr:cNvPr id="590" name="【消防施設】&#10;一人当たり面積最大値テキスト">
          <a:extLst>
            <a:ext uri="{FF2B5EF4-FFF2-40B4-BE49-F238E27FC236}">
              <a16:creationId xmlns:a16="http://schemas.microsoft.com/office/drawing/2014/main" id="{4600E3C2-6901-43C9-9DB2-BC30C0D2532E}"/>
            </a:ext>
          </a:extLst>
        </xdr:cNvPr>
        <xdr:cNvSpPr txBox="1"/>
      </xdr:nvSpPr>
      <xdr:spPr>
        <a:xfrm>
          <a:off x="19547840" y="13004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149428</xdr:rowOff>
    </xdr:from>
    <xdr:to>
      <xdr:col>116</xdr:col>
      <xdr:colOff>152400</xdr:colOff>
      <xdr:row>78</xdr:row>
      <xdr:rowOff>149428</xdr:rowOff>
    </xdr:to>
    <xdr:cxnSp macro="">
      <xdr:nvCxnSpPr>
        <xdr:cNvPr id="591" name="直線コネクタ 590">
          <a:extLst>
            <a:ext uri="{FF2B5EF4-FFF2-40B4-BE49-F238E27FC236}">
              <a16:creationId xmlns:a16="http://schemas.microsoft.com/office/drawing/2014/main" id="{1D1D074C-C9E2-44F3-ADF2-D659652097F3}"/>
            </a:ext>
          </a:extLst>
        </xdr:cNvPr>
        <xdr:cNvCxnSpPr/>
      </xdr:nvCxnSpPr>
      <xdr:spPr>
        <a:xfrm>
          <a:off x="19443700" y="132253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110304</xdr:rowOff>
    </xdr:from>
    <xdr:ext cx="469744" cy="259045"/>
    <xdr:sp macro="" textlink="">
      <xdr:nvSpPr>
        <xdr:cNvPr id="592" name="【消防施設】&#10;一人当たり面積平均値テキスト">
          <a:extLst>
            <a:ext uri="{FF2B5EF4-FFF2-40B4-BE49-F238E27FC236}">
              <a16:creationId xmlns:a16="http://schemas.microsoft.com/office/drawing/2014/main" id="{AC4B7EC7-C3C2-4FD8-90BF-D7DEB407FA03}"/>
            </a:ext>
          </a:extLst>
        </xdr:cNvPr>
        <xdr:cNvSpPr txBox="1"/>
      </xdr:nvSpPr>
      <xdr:spPr>
        <a:xfrm>
          <a:off x="19547840" y="141920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87427</xdr:rowOff>
    </xdr:from>
    <xdr:to>
      <xdr:col>116</xdr:col>
      <xdr:colOff>114300</xdr:colOff>
      <xdr:row>86</xdr:row>
      <xdr:rowOff>17577</xdr:rowOff>
    </xdr:to>
    <xdr:sp macro="" textlink="">
      <xdr:nvSpPr>
        <xdr:cNvPr id="593" name="フローチャート: 判断 592">
          <a:extLst>
            <a:ext uri="{FF2B5EF4-FFF2-40B4-BE49-F238E27FC236}">
              <a16:creationId xmlns:a16="http://schemas.microsoft.com/office/drawing/2014/main" id="{6E9F5D3F-CB89-4F2A-A833-0DFFBA5CF3B2}"/>
            </a:ext>
          </a:extLst>
        </xdr:cNvPr>
        <xdr:cNvSpPr/>
      </xdr:nvSpPr>
      <xdr:spPr>
        <a:xfrm>
          <a:off x="19458940" y="143368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83313</xdr:rowOff>
    </xdr:from>
    <xdr:to>
      <xdr:col>112</xdr:col>
      <xdr:colOff>38100</xdr:colOff>
      <xdr:row>86</xdr:row>
      <xdr:rowOff>13463</xdr:rowOff>
    </xdr:to>
    <xdr:sp macro="" textlink="">
      <xdr:nvSpPr>
        <xdr:cNvPr id="594" name="フローチャート: 判断 593">
          <a:extLst>
            <a:ext uri="{FF2B5EF4-FFF2-40B4-BE49-F238E27FC236}">
              <a16:creationId xmlns:a16="http://schemas.microsoft.com/office/drawing/2014/main" id="{35A44B1D-36AF-4C90-8765-B24844C7099F}"/>
            </a:ext>
          </a:extLst>
        </xdr:cNvPr>
        <xdr:cNvSpPr/>
      </xdr:nvSpPr>
      <xdr:spPr>
        <a:xfrm>
          <a:off x="18735040" y="143327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78054</xdr:rowOff>
    </xdr:from>
    <xdr:to>
      <xdr:col>107</xdr:col>
      <xdr:colOff>101600</xdr:colOff>
      <xdr:row>86</xdr:row>
      <xdr:rowOff>8204</xdr:rowOff>
    </xdr:to>
    <xdr:sp macro="" textlink="">
      <xdr:nvSpPr>
        <xdr:cNvPr id="595" name="フローチャート: 判断 594">
          <a:extLst>
            <a:ext uri="{FF2B5EF4-FFF2-40B4-BE49-F238E27FC236}">
              <a16:creationId xmlns:a16="http://schemas.microsoft.com/office/drawing/2014/main" id="{C1889C6F-B53E-4C6C-A5C1-4F93D8507E46}"/>
            </a:ext>
          </a:extLst>
        </xdr:cNvPr>
        <xdr:cNvSpPr/>
      </xdr:nvSpPr>
      <xdr:spPr>
        <a:xfrm>
          <a:off x="17937480" y="143274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35306</xdr:rowOff>
    </xdr:from>
    <xdr:to>
      <xdr:col>102</xdr:col>
      <xdr:colOff>165100</xdr:colOff>
      <xdr:row>85</xdr:row>
      <xdr:rowOff>136906</xdr:rowOff>
    </xdr:to>
    <xdr:sp macro="" textlink="">
      <xdr:nvSpPr>
        <xdr:cNvPr id="596" name="フローチャート: 判断 595">
          <a:extLst>
            <a:ext uri="{FF2B5EF4-FFF2-40B4-BE49-F238E27FC236}">
              <a16:creationId xmlns:a16="http://schemas.microsoft.com/office/drawing/2014/main" id="{69A228AD-3C14-4BE4-9BE3-8A9F5A70EB4D}"/>
            </a:ext>
          </a:extLst>
        </xdr:cNvPr>
        <xdr:cNvSpPr/>
      </xdr:nvSpPr>
      <xdr:spPr>
        <a:xfrm>
          <a:off x="17162780" y="14284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85370</xdr:rowOff>
    </xdr:from>
    <xdr:to>
      <xdr:col>98</xdr:col>
      <xdr:colOff>38100</xdr:colOff>
      <xdr:row>86</xdr:row>
      <xdr:rowOff>15520</xdr:rowOff>
    </xdr:to>
    <xdr:sp macro="" textlink="">
      <xdr:nvSpPr>
        <xdr:cNvPr id="597" name="フローチャート: 判断 596">
          <a:extLst>
            <a:ext uri="{FF2B5EF4-FFF2-40B4-BE49-F238E27FC236}">
              <a16:creationId xmlns:a16="http://schemas.microsoft.com/office/drawing/2014/main" id="{B3D99139-D820-4F3E-A82A-5631C399CA52}"/>
            </a:ext>
          </a:extLst>
        </xdr:cNvPr>
        <xdr:cNvSpPr/>
      </xdr:nvSpPr>
      <xdr:spPr>
        <a:xfrm>
          <a:off x="16388080" y="143347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98" name="テキスト ボックス 597">
          <a:extLst>
            <a:ext uri="{FF2B5EF4-FFF2-40B4-BE49-F238E27FC236}">
              <a16:creationId xmlns:a16="http://schemas.microsoft.com/office/drawing/2014/main" id="{5CA8E6FC-7E07-4061-885C-2AB24100301A}"/>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99" name="テキスト ボックス 598">
          <a:extLst>
            <a:ext uri="{FF2B5EF4-FFF2-40B4-BE49-F238E27FC236}">
              <a16:creationId xmlns:a16="http://schemas.microsoft.com/office/drawing/2014/main" id="{3AF398A1-C723-4A93-B590-8892C2BD11CA}"/>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00" name="テキスト ボックス 599">
          <a:extLst>
            <a:ext uri="{FF2B5EF4-FFF2-40B4-BE49-F238E27FC236}">
              <a16:creationId xmlns:a16="http://schemas.microsoft.com/office/drawing/2014/main" id="{47623D3D-AD3B-4857-99D3-591C1E3CFC29}"/>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1" name="テキスト ボックス 600">
          <a:extLst>
            <a:ext uri="{FF2B5EF4-FFF2-40B4-BE49-F238E27FC236}">
              <a16:creationId xmlns:a16="http://schemas.microsoft.com/office/drawing/2014/main" id="{CB93DA29-29C1-4A72-B429-C31C1B235780}"/>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02" name="テキスト ボックス 601">
          <a:extLst>
            <a:ext uri="{FF2B5EF4-FFF2-40B4-BE49-F238E27FC236}">
              <a16:creationId xmlns:a16="http://schemas.microsoft.com/office/drawing/2014/main" id="{5C854726-CD1E-4C85-A17F-AB4667C53852}"/>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135889</xdr:rowOff>
    </xdr:from>
    <xdr:to>
      <xdr:col>116</xdr:col>
      <xdr:colOff>114300</xdr:colOff>
      <xdr:row>86</xdr:row>
      <xdr:rowOff>66039</xdr:rowOff>
    </xdr:to>
    <xdr:sp macro="" textlink="">
      <xdr:nvSpPr>
        <xdr:cNvPr id="603" name="楕円 602">
          <a:extLst>
            <a:ext uri="{FF2B5EF4-FFF2-40B4-BE49-F238E27FC236}">
              <a16:creationId xmlns:a16="http://schemas.microsoft.com/office/drawing/2014/main" id="{C357E440-AC40-40C9-8808-4BB2EC610C43}"/>
            </a:ext>
          </a:extLst>
        </xdr:cNvPr>
        <xdr:cNvSpPr/>
      </xdr:nvSpPr>
      <xdr:spPr>
        <a:xfrm>
          <a:off x="19458940" y="143852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65853</xdr:rowOff>
    </xdr:from>
    <xdr:ext cx="469744" cy="259045"/>
    <xdr:sp macro="" textlink="">
      <xdr:nvSpPr>
        <xdr:cNvPr id="604" name="【消防施設】&#10;一人当たり面積該当値テキスト">
          <a:extLst>
            <a:ext uri="{FF2B5EF4-FFF2-40B4-BE49-F238E27FC236}">
              <a16:creationId xmlns:a16="http://schemas.microsoft.com/office/drawing/2014/main" id="{6F35E45C-7B27-4EC3-8C59-C903202C12F1}"/>
            </a:ext>
          </a:extLst>
        </xdr:cNvPr>
        <xdr:cNvSpPr txBox="1"/>
      </xdr:nvSpPr>
      <xdr:spPr>
        <a:xfrm>
          <a:off x="19547840" y="14315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136576</xdr:rowOff>
    </xdr:from>
    <xdr:to>
      <xdr:col>112</xdr:col>
      <xdr:colOff>38100</xdr:colOff>
      <xdr:row>86</xdr:row>
      <xdr:rowOff>66726</xdr:rowOff>
    </xdr:to>
    <xdr:sp macro="" textlink="">
      <xdr:nvSpPr>
        <xdr:cNvPr id="605" name="楕円 604">
          <a:extLst>
            <a:ext uri="{FF2B5EF4-FFF2-40B4-BE49-F238E27FC236}">
              <a16:creationId xmlns:a16="http://schemas.microsoft.com/office/drawing/2014/main" id="{829794AD-9F45-40F6-9B1F-C1CA165B8896}"/>
            </a:ext>
          </a:extLst>
        </xdr:cNvPr>
        <xdr:cNvSpPr/>
      </xdr:nvSpPr>
      <xdr:spPr>
        <a:xfrm>
          <a:off x="18735040" y="1438597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15239</xdr:rowOff>
    </xdr:from>
    <xdr:to>
      <xdr:col>116</xdr:col>
      <xdr:colOff>63500</xdr:colOff>
      <xdr:row>86</xdr:row>
      <xdr:rowOff>15926</xdr:rowOff>
    </xdr:to>
    <xdr:cxnSp macro="">
      <xdr:nvCxnSpPr>
        <xdr:cNvPr id="606" name="直線コネクタ 605">
          <a:extLst>
            <a:ext uri="{FF2B5EF4-FFF2-40B4-BE49-F238E27FC236}">
              <a16:creationId xmlns:a16="http://schemas.microsoft.com/office/drawing/2014/main" id="{767A9BDC-DE46-435E-BBA6-F656B5BB4A85}"/>
            </a:ext>
          </a:extLst>
        </xdr:cNvPr>
        <xdr:cNvCxnSpPr/>
      </xdr:nvCxnSpPr>
      <xdr:spPr>
        <a:xfrm flipV="1">
          <a:off x="18778220" y="14432279"/>
          <a:ext cx="731520" cy="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137033</xdr:rowOff>
    </xdr:from>
    <xdr:to>
      <xdr:col>107</xdr:col>
      <xdr:colOff>101600</xdr:colOff>
      <xdr:row>86</xdr:row>
      <xdr:rowOff>67183</xdr:rowOff>
    </xdr:to>
    <xdr:sp macro="" textlink="">
      <xdr:nvSpPr>
        <xdr:cNvPr id="607" name="楕円 606">
          <a:extLst>
            <a:ext uri="{FF2B5EF4-FFF2-40B4-BE49-F238E27FC236}">
              <a16:creationId xmlns:a16="http://schemas.microsoft.com/office/drawing/2014/main" id="{77E59295-04FD-498E-81DA-6DF5A02F2B6B}"/>
            </a:ext>
          </a:extLst>
        </xdr:cNvPr>
        <xdr:cNvSpPr/>
      </xdr:nvSpPr>
      <xdr:spPr>
        <a:xfrm>
          <a:off x="17937480" y="143864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15926</xdr:rowOff>
    </xdr:from>
    <xdr:to>
      <xdr:col>111</xdr:col>
      <xdr:colOff>177800</xdr:colOff>
      <xdr:row>86</xdr:row>
      <xdr:rowOff>16383</xdr:rowOff>
    </xdr:to>
    <xdr:cxnSp macro="">
      <xdr:nvCxnSpPr>
        <xdr:cNvPr id="608" name="直線コネクタ 607">
          <a:extLst>
            <a:ext uri="{FF2B5EF4-FFF2-40B4-BE49-F238E27FC236}">
              <a16:creationId xmlns:a16="http://schemas.microsoft.com/office/drawing/2014/main" id="{2B5A1C68-EF9C-4986-A227-7BB66F8CD433}"/>
            </a:ext>
          </a:extLst>
        </xdr:cNvPr>
        <xdr:cNvCxnSpPr/>
      </xdr:nvCxnSpPr>
      <xdr:spPr>
        <a:xfrm flipV="1">
          <a:off x="17988280" y="14432966"/>
          <a:ext cx="78994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135889</xdr:rowOff>
    </xdr:from>
    <xdr:to>
      <xdr:col>102</xdr:col>
      <xdr:colOff>165100</xdr:colOff>
      <xdr:row>86</xdr:row>
      <xdr:rowOff>66039</xdr:rowOff>
    </xdr:to>
    <xdr:sp macro="" textlink="">
      <xdr:nvSpPr>
        <xdr:cNvPr id="609" name="楕円 608">
          <a:extLst>
            <a:ext uri="{FF2B5EF4-FFF2-40B4-BE49-F238E27FC236}">
              <a16:creationId xmlns:a16="http://schemas.microsoft.com/office/drawing/2014/main" id="{F9F11F67-30D7-45FA-812A-69E229E81FC0}"/>
            </a:ext>
          </a:extLst>
        </xdr:cNvPr>
        <xdr:cNvSpPr/>
      </xdr:nvSpPr>
      <xdr:spPr>
        <a:xfrm>
          <a:off x="17162780" y="143852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15239</xdr:rowOff>
    </xdr:from>
    <xdr:to>
      <xdr:col>107</xdr:col>
      <xdr:colOff>50800</xdr:colOff>
      <xdr:row>86</xdr:row>
      <xdr:rowOff>16383</xdr:rowOff>
    </xdr:to>
    <xdr:cxnSp macro="">
      <xdr:nvCxnSpPr>
        <xdr:cNvPr id="610" name="直線コネクタ 609">
          <a:extLst>
            <a:ext uri="{FF2B5EF4-FFF2-40B4-BE49-F238E27FC236}">
              <a16:creationId xmlns:a16="http://schemas.microsoft.com/office/drawing/2014/main" id="{265FE1FD-0C05-490E-BA17-673FAA264EA8}"/>
            </a:ext>
          </a:extLst>
        </xdr:cNvPr>
        <xdr:cNvCxnSpPr/>
      </xdr:nvCxnSpPr>
      <xdr:spPr>
        <a:xfrm>
          <a:off x="17213580" y="14432279"/>
          <a:ext cx="7747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29990</xdr:rowOff>
    </xdr:from>
    <xdr:ext cx="469744" cy="259045"/>
    <xdr:sp macro="" textlink="">
      <xdr:nvSpPr>
        <xdr:cNvPr id="611" name="n_1aveValue【消防施設】&#10;一人当たり面積">
          <a:extLst>
            <a:ext uri="{FF2B5EF4-FFF2-40B4-BE49-F238E27FC236}">
              <a16:creationId xmlns:a16="http://schemas.microsoft.com/office/drawing/2014/main" id="{9B5724D2-C454-4A0A-9B7A-56721E5EA4DA}"/>
            </a:ext>
          </a:extLst>
        </xdr:cNvPr>
        <xdr:cNvSpPr txBox="1"/>
      </xdr:nvSpPr>
      <xdr:spPr>
        <a:xfrm>
          <a:off x="18561127" y="14111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24731</xdr:rowOff>
    </xdr:from>
    <xdr:ext cx="469744" cy="259045"/>
    <xdr:sp macro="" textlink="">
      <xdr:nvSpPr>
        <xdr:cNvPr id="612" name="n_2aveValue【消防施設】&#10;一人当たり面積">
          <a:extLst>
            <a:ext uri="{FF2B5EF4-FFF2-40B4-BE49-F238E27FC236}">
              <a16:creationId xmlns:a16="http://schemas.microsoft.com/office/drawing/2014/main" id="{2CD1258A-C998-4F80-827D-A7A4DB2D36C2}"/>
            </a:ext>
          </a:extLst>
        </xdr:cNvPr>
        <xdr:cNvSpPr txBox="1"/>
      </xdr:nvSpPr>
      <xdr:spPr>
        <a:xfrm>
          <a:off x="17776267" y="14106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153433</xdr:rowOff>
    </xdr:from>
    <xdr:ext cx="469744" cy="259045"/>
    <xdr:sp macro="" textlink="">
      <xdr:nvSpPr>
        <xdr:cNvPr id="613" name="n_3aveValue【消防施設】&#10;一人当たり面積">
          <a:extLst>
            <a:ext uri="{FF2B5EF4-FFF2-40B4-BE49-F238E27FC236}">
              <a16:creationId xmlns:a16="http://schemas.microsoft.com/office/drawing/2014/main" id="{038D55B1-F693-4069-89CD-F89686BE16BD}"/>
            </a:ext>
          </a:extLst>
        </xdr:cNvPr>
        <xdr:cNvSpPr txBox="1"/>
      </xdr:nvSpPr>
      <xdr:spPr>
        <a:xfrm>
          <a:off x="17001567" y="14067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32047</xdr:rowOff>
    </xdr:from>
    <xdr:ext cx="469744" cy="259045"/>
    <xdr:sp macro="" textlink="">
      <xdr:nvSpPr>
        <xdr:cNvPr id="614" name="n_4aveValue【消防施設】&#10;一人当たり面積">
          <a:extLst>
            <a:ext uri="{FF2B5EF4-FFF2-40B4-BE49-F238E27FC236}">
              <a16:creationId xmlns:a16="http://schemas.microsoft.com/office/drawing/2014/main" id="{78F809A1-13C2-410E-AFE2-35DDE5FB58EE}"/>
            </a:ext>
          </a:extLst>
        </xdr:cNvPr>
        <xdr:cNvSpPr txBox="1"/>
      </xdr:nvSpPr>
      <xdr:spPr>
        <a:xfrm>
          <a:off x="16226867" y="1411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57853</xdr:rowOff>
    </xdr:from>
    <xdr:ext cx="469744" cy="259045"/>
    <xdr:sp macro="" textlink="">
      <xdr:nvSpPr>
        <xdr:cNvPr id="615" name="n_1mainValue【消防施設】&#10;一人当たり面積">
          <a:extLst>
            <a:ext uri="{FF2B5EF4-FFF2-40B4-BE49-F238E27FC236}">
              <a16:creationId xmlns:a16="http://schemas.microsoft.com/office/drawing/2014/main" id="{95411949-F32A-4314-BD3A-365969E3E89A}"/>
            </a:ext>
          </a:extLst>
        </xdr:cNvPr>
        <xdr:cNvSpPr txBox="1"/>
      </xdr:nvSpPr>
      <xdr:spPr>
        <a:xfrm>
          <a:off x="18561127" y="14474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58310</xdr:rowOff>
    </xdr:from>
    <xdr:ext cx="469744" cy="259045"/>
    <xdr:sp macro="" textlink="">
      <xdr:nvSpPr>
        <xdr:cNvPr id="616" name="n_2mainValue【消防施設】&#10;一人当たり面積">
          <a:extLst>
            <a:ext uri="{FF2B5EF4-FFF2-40B4-BE49-F238E27FC236}">
              <a16:creationId xmlns:a16="http://schemas.microsoft.com/office/drawing/2014/main" id="{42DD20C6-5471-46AE-9573-FCCCED07B9B7}"/>
            </a:ext>
          </a:extLst>
        </xdr:cNvPr>
        <xdr:cNvSpPr txBox="1"/>
      </xdr:nvSpPr>
      <xdr:spPr>
        <a:xfrm>
          <a:off x="17776267" y="14475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57166</xdr:rowOff>
    </xdr:from>
    <xdr:ext cx="469744" cy="259045"/>
    <xdr:sp macro="" textlink="">
      <xdr:nvSpPr>
        <xdr:cNvPr id="617" name="n_3mainValue【消防施設】&#10;一人当たり面積">
          <a:extLst>
            <a:ext uri="{FF2B5EF4-FFF2-40B4-BE49-F238E27FC236}">
              <a16:creationId xmlns:a16="http://schemas.microsoft.com/office/drawing/2014/main" id="{C9EE0191-6C20-4C62-AF4A-03F6AF88AF50}"/>
            </a:ext>
          </a:extLst>
        </xdr:cNvPr>
        <xdr:cNvSpPr txBox="1"/>
      </xdr:nvSpPr>
      <xdr:spPr>
        <a:xfrm>
          <a:off x="17001567" y="14474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18" name="正方形/長方形 617">
          <a:extLst>
            <a:ext uri="{FF2B5EF4-FFF2-40B4-BE49-F238E27FC236}">
              <a16:creationId xmlns:a16="http://schemas.microsoft.com/office/drawing/2014/main" id="{527E5163-69C4-4BCF-9800-4FBBCD7D3402}"/>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9" name="正方形/長方形 618">
          <a:extLst>
            <a:ext uri="{FF2B5EF4-FFF2-40B4-BE49-F238E27FC236}">
              <a16:creationId xmlns:a16="http://schemas.microsoft.com/office/drawing/2014/main" id="{6A1AA8D6-722F-484F-8FF3-1032D48CE063}"/>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20" name="正方形/長方形 619">
          <a:extLst>
            <a:ext uri="{FF2B5EF4-FFF2-40B4-BE49-F238E27FC236}">
              <a16:creationId xmlns:a16="http://schemas.microsoft.com/office/drawing/2014/main" id="{85CF603D-C237-407C-9842-4E87E8BAE31E}"/>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21" name="正方形/長方形 620">
          <a:extLst>
            <a:ext uri="{FF2B5EF4-FFF2-40B4-BE49-F238E27FC236}">
              <a16:creationId xmlns:a16="http://schemas.microsoft.com/office/drawing/2014/main" id="{214C8FBA-7498-4697-B02F-AB7A5B417A5C}"/>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22" name="正方形/長方形 621">
          <a:extLst>
            <a:ext uri="{FF2B5EF4-FFF2-40B4-BE49-F238E27FC236}">
              <a16:creationId xmlns:a16="http://schemas.microsoft.com/office/drawing/2014/main" id="{EC5F89E2-74CF-421B-98D5-5ECDB159F71A}"/>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23" name="正方形/長方形 622">
          <a:extLst>
            <a:ext uri="{FF2B5EF4-FFF2-40B4-BE49-F238E27FC236}">
              <a16:creationId xmlns:a16="http://schemas.microsoft.com/office/drawing/2014/main" id="{7BCB19B3-DB98-4DC1-A99A-40E2E408BA49}"/>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24" name="正方形/長方形 623">
          <a:extLst>
            <a:ext uri="{FF2B5EF4-FFF2-40B4-BE49-F238E27FC236}">
              <a16:creationId xmlns:a16="http://schemas.microsoft.com/office/drawing/2014/main" id="{CD81DDF5-5368-4B0F-8402-305C730E724F}"/>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25" name="正方形/長方形 624">
          <a:extLst>
            <a:ext uri="{FF2B5EF4-FFF2-40B4-BE49-F238E27FC236}">
              <a16:creationId xmlns:a16="http://schemas.microsoft.com/office/drawing/2014/main" id="{A014E386-AC59-49FF-8EC3-9F61FCA3610B}"/>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6" name="テキスト ボックス 625">
          <a:extLst>
            <a:ext uri="{FF2B5EF4-FFF2-40B4-BE49-F238E27FC236}">
              <a16:creationId xmlns:a16="http://schemas.microsoft.com/office/drawing/2014/main" id="{28E14BC8-EFC3-4ABD-AAB1-2922287B52CC}"/>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27" name="直線コネクタ 626">
          <a:extLst>
            <a:ext uri="{FF2B5EF4-FFF2-40B4-BE49-F238E27FC236}">
              <a16:creationId xmlns:a16="http://schemas.microsoft.com/office/drawing/2014/main" id="{EACBA24D-3826-4E3B-BD72-6ABBD8218A83}"/>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28" name="テキスト ボックス 627">
          <a:extLst>
            <a:ext uri="{FF2B5EF4-FFF2-40B4-BE49-F238E27FC236}">
              <a16:creationId xmlns:a16="http://schemas.microsoft.com/office/drawing/2014/main" id="{FEF0F721-46D5-4296-B212-D79A7A9B9067}"/>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29" name="直線コネクタ 628">
          <a:extLst>
            <a:ext uri="{FF2B5EF4-FFF2-40B4-BE49-F238E27FC236}">
              <a16:creationId xmlns:a16="http://schemas.microsoft.com/office/drawing/2014/main" id="{45E653BA-E520-4B11-A328-C9A7E9BC8C86}"/>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30" name="テキスト ボックス 629">
          <a:extLst>
            <a:ext uri="{FF2B5EF4-FFF2-40B4-BE49-F238E27FC236}">
              <a16:creationId xmlns:a16="http://schemas.microsoft.com/office/drawing/2014/main" id="{F67C5BC9-91B1-40A0-B94D-11A0E9C7FD5E}"/>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31" name="直線コネクタ 630">
          <a:extLst>
            <a:ext uri="{FF2B5EF4-FFF2-40B4-BE49-F238E27FC236}">
              <a16:creationId xmlns:a16="http://schemas.microsoft.com/office/drawing/2014/main" id="{4FD4E711-63C6-44D2-B90E-0990B2E76475}"/>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32" name="テキスト ボックス 631">
          <a:extLst>
            <a:ext uri="{FF2B5EF4-FFF2-40B4-BE49-F238E27FC236}">
              <a16:creationId xmlns:a16="http://schemas.microsoft.com/office/drawing/2014/main" id="{FA5EDEE9-E6EF-4001-81B7-7A5DD6D24459}"/>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33" name="直線コネクタ 632">
          <a:extLst>
            <a:ext uri="{FF2B5EF4-FFF2-40B4-BE49-F238E27FC236}">
              <a16:creationId xmlns:a16="http://schemas.microsoft.com/office/drawing/2014/main" id="{ED49905B-9E1F-4D33-94AD-20DC5C40E08D}"/>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34" name="テキスト ボックス 633">
          <a:extLst>
            <a:ext uri="{FF2B5EF4-FFF2-40B4-BE49-F238E27FC236}">
              <a16:creationId xmlns:a16="http://schemas.microsoft.com/office/drawing/2014/main" id="{9AC81052-0D2A-47C9-8501-C1C9F5AE4BC0}"/>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35" name="直線コネクタ 634">
          <a:extLst>
            <a:ext uri="{FF2B5EF4-FFF2-40B4-BE49-F238E27FC236}">
              <a16:creationId xmlns:a16="http://schemas.microsoft.com/office/drawing/2014/main" id="{67040EB6-376D-41E5-8033-C07259FA9732}"/>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36" name="テキスト ボックス 635">
          <a:extLst>
            <a:ext uri="{FF2B5EF4-FFF2-40B4-BE49-F238E27FC236}">
              <a16:creationId xmlns:a16="http://schemas.microsoft.com/office/drawing/2014/main" id="{A3143E11-098C-4E4E-9CAF-7BCFCEA3F933}"/>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37" name="直線コネクタ 636">
          <a:extLst>
            <a:ext uri="{FF2B5EF4-FFF2-40B4-BE49-F238E27FC236}">
              <a16:creationId xmlns:a16="http://schemas.microsoft.com/office/drawing/2014/main" id="{3B6535E5-FC88-4020-B785-0EC3C28188ED}"/>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38" name="テキスト ボックス 637">
          <a:extLst>
            <a:ext uri="{FF2B5EF4-FFF2-40B4-BE49-F238E27FC236}">
              <a16:creationId xmlns:a16="http://schemas.microsoft.com/office/drawing/2014/main" id="{D1751AB3-E2A5-4691-BDEE-A8E55506671E}"/>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39" name="直線コネクタ 638">
          <a:extLst>
            <a:ext uri="{FF2B5EF4-FFF2-40B4-BE49-F238E27FC236}">
              <a16:creationId xmlns:a16="http://schemas.microsoft.com/office/drawing/2014/main" id="{6DFFDC0C-3A3B-4AF1-B4D3-FE7E60E3CF1D}"/>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40" name="テキスト ボックス 639">
          <a:extLst>
            <a:ext uri="{FF2B5EF4-FFF2-40B4-BE49-F238E27FC236}">
              <a16:creationId xmlns:a16="http://schemas.microsoft.com/office/drawing/2014/main" id="{92C1C675-C146-48B2-8803-D2AF258CFCCE}"/>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41" name="直線コネクタ 640">
          <a:extLst>
            <a:ext uri="{FF2B5EF4-FFF2-40B4-BE49-F238E27FC236}">
              <a16:creationId xmlns:a16="http://schemas.microsoft.com/office/drawing/2014/main" id="{336F710F-FBC8-4A62-8A54-40088B430DFD}"/>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2" name="【庁舎】&#10;有形固定資産減価償却率グラフ枠">
          <a:extLst>
            <a:ext uri="{FF2B5EF4-FFF2-40B4-BE49-F238E27FC236}">
              <a16:creationId xmlns:a16="http://schemas.microsoft.com/office/drawing/2014/main" id="{0010D2C2-0A21-4E9B-BFDE-ADF53D9AA309}"/>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109</xdr:row>
      <xdr:rowOff>35379</xdr:rowOff>
    </xdr:to>
    <xdr:cxnSp macro="">
      <xdr:nvCxnSpPr>
        <xdr:cNvPr id="643" name="直線コネクタ 642">
          <a:extLst>
            <a:ext uri="{FF2B5EF4-FFF2-40B4-BE49-F238E27FC236}">
              <a16:creationId xmlns:a16="http://schemas.microsoft.com/office/drawing/2014/main" id="{1CF74E0C-04B0-4967-9DF2-C16CFD419A0F}"/>
            </a:ext>
          </a:extLst>
        </xdr:cNvPr>
        <xdr:cNvCxnSpPr/>
      </xdr:nvCxnSpPr>
      <xdr:spPr>
        <a:xfrm flipV="1">
          <a:off x="14375764" y="16885920"/>
          <a:ext cx="0" cy="1422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44" name="【庁舎】&#10;有形固定資産減価償却率最小値テキスト">
          <a:extLst>
            <a:ext uri="{FF2B5EF4-FFF2-40B4-BE49-F238E27FC236}">
              <a16:creationId xmlns:a16="http://schemas.microsoft.com/office/drawing/2014/main" id="{B5CB9BF7-10DB-462E-9B1E-DA783530CE80}"/>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45" name="直線コネクタ 644">
          <a:extLst>
            <a:ext uri="{FF2B5EF4-FFF2-40B4-BE49-F238E27FC236}">
              <a16:creationId xmlns:a16="http://schemas.microsoft.com/office/drawing/2014/main" id="{5658044B-AEA7-4C2F-B342-A39D0DF05C4A}"/>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646" name="【庁舎】&#10;有形固定資産減価償却率最大値テキスト">
          <a:extLst>
            <a:ext uri="{FF2B5EF4-FFF2-40B4-BE49-F238E27FC236}">
              <a16:creationId xmlns:a16="http://schemas.microsoft.com/office/drawing/2014/main" id="{CAE15623-3FC4-4908-B7C2-A6E8E68B93D7}"/>
            </a:ext>
          </a:extLst>
        </xdr:cNvPr>
        <xdr:cNvSpPr txBox="1"/>
      </xdr:nvSpPr>
      <xdr:spPr>
        <a:xfrm>
          <a:off x="14414500" y="16664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647" name="直線コネクタ 646">
          <a:extLst>
            <a:ext uri="{FF2B5EF4-FFF2-40B4-BE49-F238E27FC236}">
              <a16:creationId xmlns:a16="http://schemas.microsoft.com/office/drawing/2014/main" id="{79E035D3-3C70-4616-839C-7722D3757AD6}"/>
            </a:ext>
          </a:extLst>
        </xdr:cNvPr>
        <xdr:cNvCxnSpPr/>
      </xdr:nvCxnSpPr>
      <xdr:spPr>
        <a:xfrm>
          <a:off x="14287500" y="16885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67871</xdr:rowOff>
    </xdr:from>
    <xdr:ext cx="405111" cy="259045"/>
    <xdr:sp macro="" textlink="">
      <xdr:nvSpPr>
        <xdr:cNvPr id="648" name="【庁舎】&#10;有形固定資産減価償却率平均値テキスト">
          <a:extLst>
            <a:ext uri="{FF2B5EF4-FFF2-40B4-BE49-F238E27FC236}">
              <a16:creationId xmlns:a16="http://schemas.microsoft.com/office/drawing/2014/main" id="{45CFFB11-DA73-4F5F-BE31-0DD5C458D06D}"/>
            </a:ext>
          </a:extLst>
        </xdr:cNvPr>
        <xdr:cNvSpPr txBox="1"/>
      </xdr:nvSpPr>
      <xdr:spPr>
        <a:xfrm>
          <a:off x="14414500" y="175024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44994</xdr:rowOff>
    </xdr:from>
    <xdr:to>
      <xdr:col>85</xdr:col>
      <xdr:colOff>177800</xdr:colOff>
      <xdr:row>105</xdr:row>
      <xdr:rowOff>146594</xdr:rowOff>
    </xdr:to>
    <xdr:sp macro="" textlink="">
      <xdr:nvSpPr>
        <xdr:cNvPr id="649" name="フローチャート: 判断 648">
          <a:extLst>
            <a:ext uri="{FF2B5EF4-FFF2-40B4-BE49-F238E27FC236}">
              <a16:creationId xmlns:a16="http://schemas.microsoft.com/office/drawing/2014/main" id="{829EB395-516D-4F58-8215-3C4DE325D992}"/>
            </a:ext>
          </a:extLst>
        </xdr:cNvPr>
        <xdr:cNvSpPr/>
      </xdr:nvSpPr>
      <xdr:spPr>
        <a:xfrm>
          <a:off x="14325600" y="17647194"/>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66221</xdr:rowOff>
    </xdr:from>
    <xdr:to>
      <xdr:col>81</xdr:col>
      <xdr:colOff>101600</xdr:colOff>
      <xdr:row>105</xdr:row>
      <xdr:rowOff>167821</xdr:rowOff>
    </xdr:to>
    <xdr:sp macro="" textlink="">
      <xdr:nvSpPr>
        <xdr:cNvPr id="650" name="フローチャート: 判断 649">
          <a:extLst>
            <a:ext uri="{FF2B5EF4-FFF2-40B4-BE49-F238E27FC236}">
              <a16:creationId xmlns:a16="http://schemas.microsoft.com/office/drawing/2014/main" id="{28AA8618-87BA-4694-B921-1F5AEADC758A}"/>
            </a:ext>
          </a:extLst>
        </xdr:cNvPr>
        <xdr:cNvSpPr/>
      </xdr:nvSpPr>
      <xdr:spPr>
        <a:xfrm>
          <a:off x="13578840" y="17668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56424</xdr:rowOff>
    </xdr:from>
    <xdr:to>
      <xdr:col>76</xdr:col>
      <xdr:colOff>165100</xdr:colOff>
      <xdr:row>105</xdr:row>
      <xdr:rowOff>158024</xdr:rowOff>
    </xdr:to>
    <xdr:sp macro="" textlink="">
      <xdr:nvSpPr>
        <xdr:cNvPr id="651" name="フローチャート: 判断 650">
          <a:extLst>
            <a:ext uri="{FF2B5EF4-FFF2-40B4-BE49-F238E27FC236}">
              <a16:creationId xmlns:a16="http://schemas.microsoft.com/office/drawing/2014/main" id="{57988620-1F72-4EB6-A5F8-D95F98677B0F}"/>
            </a:ext>
          </a:extLst>
        </xdr:cNvPr>
        <xdr:cNvSpPr/>
      </xdr:nvSpPr>
      <xdr:spPr>
        <a:xfrm>
          <a:off x="12804140" y="17658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151130</xdr:rowOff>
    </xdr:from>
    <xdr:to>
      <xdr:col>72</xdr:col>
      <xdr:colOff>38100</xdr:colOff>
      <xdr:row>105</xdr:row>
      <xdr:rowOff>81280</xdr:rowOff>
    </xdr:to>
    <xdr:sp macro="" textlink="">
      <xdr:nvSpPr>
        <xdr:cNvPr id="652" name="フローチャート: 判断 651">
          <a:extLst>
            <a:ext uri="{FF2B5EF4-FFF2-40B4-BE49-F238E27FC236}">
              <a16:creationId xmlns:a16="http://schemas.microsoft.com/office/drawing/2014/main" id="{72065A0F-45EE-4177-B472-6A2B488E024E}"/>
            </a:ext>
          </a:extLst>
        </xdr:cNvPr>
        <xdr:cNvSpPr/>
      </xdr:nvSpPr>
      <xdr:spPr>
        <a:xfrm>
          <a:off x="12029440" y="175856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30299</xdr:rowOff>
    </xdr:from>
    <xdr:to>
      <xdr:col>67</xdr:col>
      <xdr:colOff>101600</xdr:colOff>
      <xdr:row>105</xdr:row>
      <xdr:rowOff>131899</xdr:rowOff>
    </xdr:to>
    <xdr:sp macro="" textlink="">
      <xdr:nvSpPr>
        <xdr:cNvPr id="653" name="フローチャート: 判断 652">
          <a:extLst>
            <a:ext uri="{FF2B5EF4-FFF2-40B4-BE49-F238E27FC236}">
              <a16:creationId xmlns:a16="http://schemas.microsoft.com/office/drawing/2014/main" id="{2320A6B6-CD78-4F56-939B-749998408082}"/>
            </a:ext>
          </a:extLst>
        </xdr:cNvPr>
        <xdr:cNvSpPr/>
      </xdr:nvSpPr>
      <xdr:spPr>
        <a:xfrm>
          <a:off x="11231880" y="1763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54" name="テキスト ボックス 653">
          <a:extLst>
            <a:ext uri="{FF2B5EF4-FFF2-40B4-BE49-F238E27FC236}">
              <a16:creationId xmlns:a16="http://schemas.microsoft.com/office/drawing/2014/main" id="{2ADC1E88-B12A-4C91-8385-400D496D35EF}"/>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55" name="テキスト ボックス 654">
          <a:extLst>
            <a:ext uri="{FF2B5EF4-FFF2-40B4-BE49-F238E27FC236}">
              <a16:creationId xmlns:a16="http://schemas.microsoft.com/office/drawing/2014/main" id="{4BE5BA32-F316-471F-B2A4-59B5202155EA}"/>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56" name="テキスト ボックス 655">
          <a:extLst>
            <a:ext uri="{FF2B5EF4-FFF2-40B4-BE49-F238E27FC236}">
              <a16:creationId xmlns:a16="http://schemas.microsoft.com/office/drawing/2014/main" id="{2DABCCAA-3FD2-4013-9AA9-5BA197F94BF6}"/>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57" name="テキスト ボックス 656">
          <a:extLst>
            <a:ext uri="{FF2B5EF4-FFF2-40B4-BE49-F238E27FC236}">
              <a16:creationId xmlns:a16="http://schemas.microsoft.com/office/drawing/2014/main" id="{9B3E05B2-CAA7-40E2-9413-5A3C235EFF57}"/>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8" name="テキスト ボックス 657">
          <a:extLst>
            <a:ext uri="{FF2B5EF4-FFF2-40B4-BE49-F238E27FC236}">
              <a16:creationId xmlns:a16="http://schemas.microsoft.com/office/drawing/2014/main" id="{672C9E4C-9AAA-4C0F-ABE8-5E67FBF8BAB6}"/>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121738</xdr:rowOff>
    </xdr:from>
    <xdr:to>
      <xdr:col>85</xdr:col>
      <xdr:colOff>177800</xdr:colOff>
      <xdr:row>109</xdr:row>
      <xdr:rowOff>51888</xdr:rowOff>
    </xdr:to>
    <xdr:sp macro="" textlink="">
      <xdr:nvSpPr>
        <xdr:cNvPr id="659" name="楕円 658">
          <a:extLst>
            <a:ext uri="{FF2B5EF4-FFF2-40B4-BE49-F238E27FC236}">
              <a16:creationId xmlns:a16="http://schemas.microsoft.com/office/drawing/2014/main" id="{DBF7FA40-B3E2-49B3-9F4B-44ADA9A7773D}"/>
            </a:ext>
          </a:extLst>
        </xdr:cNvPr>
        <xdr:cNvSpPr/>
      </xdr:nvSpPr>
      <xdr:spPr>
        <a:xfrm>
          <a:off x="14325600" y="18226858"/>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36665</xdr:rowOff>
    </xdr:from>
    <xdr:ext cx="405111" cy="259045"/>
    <xdr:sp macro="" textlink="">
      <xdr:nvSpPr>
        <xdr:cNvPr id="660" name="【庁舎】&#10;有形固定資産減価償却率該当値テキスト">
          <a:extLst>
            <a:ext uri="{FF2B5EF4-FFF2-40B4-BE49-F238E27FC236}">
              <a16:creationId xmlns:a16="http://schemas.microsoft.com/office/drawing/2014/main" id="{AD557028-1D86-4848-A465-761425AC275F}"/>
            </a:ext>
          </a:extLst>
        </xdr:cNvPr>
        <xdr:cNvSpPr txBox="1"/>
      </xdr:nvSpPr>
      <xdr:spPr>
        <a:xfrm>
          <a:off x="14414500" y="18141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120106</xdr:rowOff>
    </xdr:from>
    <xdr:to>
      <xdr:col>81</xdr:col>
      <xdr:colOff>101600</xdr:colOff>
      <xdr:row>109</xdr:row>
      <xdr:rowOff>50256</xdr:rowOff>
    </xdr:to>
    <xdr:sp macro="" textlink="">
      <xdr:nvSpPr>
        <xdr:cNvPr id="661" name="楕円 660">
          <a:extLst>
            <a:ext uri="{FF2B5EF4-FFF2-40B4-BE49-F238E27FC236}">
              <a16:creationId xmlns:a16="http://schemas.microsoft.com/office/drawing/2014/main" id="{C1A1C98C-5C98-4001-A4F6-DD85863C842E}"/>
            </a:ext>
          </a:extLst>
        </xdr:cNvPr>
        <xdr:cNvSpPr/>
      </xdr:nvSpPr>
      <xdr:spPr>
        <a:xfrm>
          <a:off x="13578840" y="182252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170906</xdr:rowOff>
    </xdr:from>
    <xdr:to>
      <xdr:col>85</xdr:col>
      <xdr:colOff>127000</xdr:colOff>
      <xdr:row>109</xdr:row>
      <xdr:rowOff>1088</xdr:rowOff>
    </xdr:to>
    <xdr:cxnSp macro="">
      <xdr:nvCxnSpPr>
        <xdr:cNvPr id="662" name="直線コネクタ 661">
          <a:extLst>
            <a:ext uri="{FF2B5EF4-FFF2-40B4-BE49-F238E27FC236}">
              <a16:creationId xmlns:a16="http://schemas.microsoft.com/office/drawing/2014/main" id="{FD839DD2-2541-46C3-9B47-F4D83712D6F6}"/>
            </a:ext>
          </a:extLst>
        </xdr:cNvPr>
        <xdr:cNvCxnSpPr/>
      </xdr:nvCxnSpPr>
      <xdr:spPr>
        <a:xfrm>
          <a:off x="13629640" y="18276026"/>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118473</xdr:rowOff>
    </xdr:from>
    <xdr:to>
      <xdr:col>76</xdr:col>
      <xdr:colOff>165100</xdr:colOff>
      <xdr:row>109</xdr:row>
      <xdr:rowOff>48623</xdr:rowOff>
    </xdr:to>
    <xdr:sp macro="" textlink="">
      <xdr:nvSpPr>
        <xdr:cNvPr id="663" name="楕円 662">
          <a:extLst>
            <a:ext uri="{FF2B5EF4-FFF2-40B4-BE49-F238E27FC236}">
              <a16:creationId xmlns:a16="http://schemas.microsoft.com/office/drawing/2014/main" id="{B8FC003A-C278-4B6B-9BAC-DAE17D98FD96}"/>
            </a:ext>
          </a:extLst>
        </xdr:cNvPr>
        <xdr:cNvSpPr/>
      </xdr:nvSpPr>
      <xdr:spPr>
        <a:xfrm>
          <a:off x="12804140" y="182235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169273</xdr:rowOff>
    </xdr:from>
    <xdr:to>
      <xdr:col>81</xdr:col>
      <xdr:colOff>50800</xdr:colOff>
      <xdr:row>108</xdr:row>
      <xdr:rowOff>170906</xdr:rowOff>
    </xdr:to>
    <xdr:cxnSp macro="">
      <xdr:nvCxnSpPr>
        <xdr:cNvPr id="664" name="直線コネクタ 663">
          <a:extLst>
            <a:ext uri="{FF2B5EF4-FFF2-40B4-BE49-F238E27FC236}">
              <a16:creationId xmlns:a16="http://schemas.microsoft.com/office/drawing/2014/main" id="{6AA2CDF6-013D-4C72-AADC-BADA8A159BAF}"/>
            </a:ext>
          </a:extLst>
        </xdr:cNvPr>
        <xdr:cNvCxnSpPr/>
      </xdr:nvCxnSpPr>
      <xdr:spPr>
        <a:xfrm>
          <a:off x="12854940" y="18274393"/>
          <a:ext cx="7747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84182</xdr:rowOff>
    </xdr:from>
    <xdr:to>
      <xdr:col>72</xdr:col>
      <xdr:colOff>38100</xdr:colOff>
      <xdr:row>109</xdr:row>
      <xdr:rowOff>14332</xdr:rowOff>
    </xdr:to>
    <xdr:sp macro="" textlink="">
      <xdr:nvSpPr>
        <xdr:cNvPr id="665" name="楕円 664">
          <a:extLst>
            <a:ext uri="{FF2B5EF4-FFF2-40B4-BE49-F238E27FC236}">
              <a16:creationId xmlns:a16="http://schemas.microsoft.com/office/drawing/2014/main" id="{A45AB0BE-F862-45D6-BF1A-EDA2E08FDE7D}"/>
            </a:ext>
          </a:extLst>
        </xdr:cNvPr>
        <xdr:cNvSpPr/>
      </xdr:nvSpPr>
      <xdr:spPr>
        <a:xfrm>
          <a:off x="12029440" y="1818930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134982</xdr:rowOff>
    </xdr:from>
    <xdr:to>
      <xdr:col>76</xdr:col>
      <xdr:colOff>114300</xdr:colOff>
      <xdr:row>108</xdr:row>
      <xdr:rowOff>169273</xdr:rowOff>
    </xdr:to>
    <xdr:cxnSp macro="">
      <xdr:nvCxnSpPr>
        <xdr:cNvPr id="666" name="直線コネクタ 665">
          <a:extLst>
            <a:ext uri="{FF2B5EF4-FFF2-40B4-BE49-F238E27FC236}">
              <a16:creationId xmlns:a16="http://schemas.microsoft.com/office/drawing/2014/main" id="{27554D68-79CA-45CD-BCCE-8B52A0BBFB48}"/>
            </a:ext>
          </a:extLst>
        </xdr:cNvPr>
        <xdr:cNvCxnSpPr/>
      </xdr:nvCxnSpPr>
      <xdr:spPr>
        <a:xfrm>
          <a:off x="12072620" y="18240102"/>
          <a:ext cx="78232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12898</xdr:rowOff>
    </xdr:from>
    <xdr:ext cx="405111" cy="259045"/>
    <xdr:sp macro="" textlink="">
      <xdr:nvSpPr>
        <xdr:cNvPr id="667" name="n_1aveValue【庁舎】&#10;有形固定資産減価償却率">
          <a:extLst>
            <a:ext uri="{FF2B5EF4-FFF2-40B4-BE49-F238E27FC236}">
              <a16:creationId xmlns:a16="http://schemas.microsoft.com/office/drawing/2014/main" id="{1FDA6703-3704-4A23-81EE-2EE64533EBB8}"/>
            </a:ext>
          </a:extLst>
        </xdr:cNvPr>
        <xdr:cNvSpPr txBox="1"/>
      </xdr:nvSpPr>
      <xdr:spPr>
        <a:xfrm>
          <a:off x="13437244" y="17447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3101</xdr:rowOff>
    </xdr:from>
    <xdr:ext cx="405111" cy="259045"/>
    <xdr:sp macro="" textlink="">
      <xdr:nvSpPr>
        <xdr:cNvPr id="668" name="n_2aveValue【庁舎】&#10;有形固定資産減価償却率">
          <a:extLst>
            <a:ext uri="{FF2B5EF4-FFF2-40B4-BE49-F238E27FC236}">
              <a16:creationId xmlns:a16="http://schemas.microsoft.com/office/drawing/2014/main" id="{F3A4172C-9FF3-4AE9-909C-63138FC66A45}"/>
            </a:ext>
          </a:extLst>
        </xdr:cNvPr>
        <xdr:cNvSpPr txBox="1"/>
      </xdr:nvSpPr>
      <xdr:spPr>
        <a:xfrm>
          <a:off x="12675244" y="1743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97807</xdr:rowOff>
    </xdr:from>
    <xdr:ext cx="405111" cy="259045"/>
    <xdr:sp macro="" textlink="">
      <xdr:nvSpPr>
        <xdr:cNvPr id="669" name="n_3aveValue【庁舎】&#10;有形固定資産減価償却率">
          <a:extLst>
            <a:ext uri="{FF2B5EF4-FFF2-40B4-BE49-F238E27FC236}">
              <a16:creationId xmlns:a16="http://schemas.microsoft.com/office/drawing/2014/main" id="{AA1E8123-CE8A-429A-BC1F-5B62D24829A7}"/>
            </a:ext>
          </a:extLst>
        </xdr:cNvPr>
        <xdr:cNvSpPr txBox="1"/>
      </xdr:nvSpPr>
      <xdr:spPr>
        <a:xfrm>
          <a:off x="11900544" y="1736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148426</xdr:rowOff>
    </xdr:from>
    <xdr:ext cx="405111" cy="259045"/>
    <xdr:sp macro="" textlink="">
      <xdr:nvSpPr>
        <xdr:cNvPr id="670" name="n_4aveValue【庁舎】&#10;有形固定資産減価償却率">
          <a:extLst>
            <a:ext uri="{FF2B5EF4-FFF2-40B4-BE49-F238E27FC236}">
              <a16:creationId xmlns:a16="http://schemas.microsoft.com/office/drawing/2014/main" id="{71534930-9444-45DA-9C53-04BCAE4B08E3}"/>
            </a:ext>
          </a:extLst>
        </xdr:cNvPr>
        <xdr:cNvSpPr txBox="1"/>
      </xdr:nvSpPr>
      <xdr:spPr>
        <a:xfrm>
          <a:off x="11102984" y="17415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109</xdr:row>
      <xdr:rowOff>41383</xdr:rowOff>
    </xdr:from>
    <xdr:ext cx="405111" cy="259045"/>
    <xdr:sp macro="" textlink="">
      <xdr:nvSpPr>
        <xdr:cNvPr id="671" name="n_1mainValue【庁舎】&#10;有形固定資産減価償却率">
          <a:extLst>
            <a:ext uri="{FF2B5EF4-FFF2-40B4-BE49-F238E27FC236}">
              <a16:creationId xmlns:a16="http://schemas.microsoft.com/office/drawing/2014/main" id="{858A2E26-6903-44D8-974C-3854D9E5018E}"/>
            </a:ext>
          </a:extLst>
        </xdr:cNvPr>
        <xdr:cNvSpPr txBox="1"/>
      </xdr:nvSpPr>
      <xdr:spPr>
        <a:xfrm>
          <a:off x="13437244" y="18314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109</xdr:row>
      <xdr:rowOff>39750</xdr:rowOff>
    </xdr:from>
    <xdr:ext cx="405111" cy="259045"/>
    <xdr:sp macro="" textlink="">
      <xdr:nvSpPr>
        <xdr:cNvPr id="672" name="n_2mainValue【庁舎】&#10;有形固定資産減価償却率">
          <a:extLst>
            <a:ext uri="{FF2B5EF4-FFF2-40B4-BE49-F238E27FC236}">
              <a16:creationId xmlns:a16="http://schemas.microsoft.com/office/drawing/2014/main" id="{2F596533-E36F-482C-A1CD-64BEC6202686}"/>
            </a:ext>
          </a:extLst>
        </xdr:cNvPr>
        <xdr:cNvSpPr txBox="1"/>
      </xdr:nvSpPr>
      <xdr:spPr>
        <a:xfrm>
          <a:off x="12675244" y="18312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5459</xdr:rowOff>
    </xdr:from>
    <xdr:ext cx="405111" cy="259045"/>
    <xdr:sp macro="" textlink="">
      <xdr:nvSpPr>
        <xdr:cNvPr id="673" name="n_3mainValue【庁舎】&#10;有形固定資産減価償却率">
          <a:extLst>
            <a:ext uri="{FF2B5EF4-FFF2-40B4-BE49-F238E27FC236}">
              <a16:creationId xmlns:a16="http://schemas.microsoft.com/office/drawing/2014/main" id="{2FC38815-7397-4A7F-B80F-FE7C3E8A450F}"/>
            </a:ext>
          </a:extLst>
        </xdr:cNvPr>
        <xdr:cNvSpPr txBox="1"/>
      </xdr:nvSpPr>
      <xdr:spPr>
        <a:xfrm>
          <a:off x="11900544" y="18278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74" name="正方形/長方形 673">
          <a:extLst>
            <a:ext uri="{FF2B5EF4-FFF2-40B4-BE49-F238E27FC236}">
              <a16:creationId xmlns:a16="http://schemas.microsoft.com/office/drawing/2014/main" id="{118126CC-A449-4B79-922C-D026510E9E62}"/>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75" name="正方形/長方形 674">
          <a:extLst>
            <a:ext uri="{FF2B5EF4-FFF2-40B4-BE49-F238E27FC236}">
              <a16:creationId xmlns:a16="http://schemas.microsoft.com/office/drawing/2014/main" id="{E78DB35D-0257-4A32-84AF-51BF9790256E}"/>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76" name="正方形/長方形 675">
          <a:extLst>
            <a:ext uri="{FF2B5EF4-FFF2-40B4-BE49-F238E27FC236}">
              <a16:creationId xmlns:a16="http://schemas.microsoft.com/office/drawing/2014/main" id="{AD7F262A-9A6F-4708-9A35-E13D74210AEA}"/>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77" name="正方形/長方形 676">
          <a:extLst>
            <a:ext uri="{FF2B5EF4-FFF2-40B4-BE49-F238E27FC236}">
              <a16:creationId xmlns:a16="http://schemas.microsoft.com/office/drawing/2014/main" id="{41C135A0-05C8-4617-88F4-243BDEC36C3F}"/>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78" name="正方形/長方形 677">
          <a:extLst>
            <a:ext uri="{FF2B5EF4-FFF2-40B4-BE49-F238E27FC236}">
              <a16:creationId xmlns:a16="http://schemas.microsoft.com/office/drawing/2014/main" id="{1ACA9835-1A31-47CD-B3C5-DE293710E1F4}"/>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79" name="正方形/長方形 678">
          <a:extLst>
            <a:ext uri="{FF2B5EF4-FFF2-40B4-BE49-F238E27FC236}">
              <a16:creationId xmlns:a16="http://schemas.microsoft.com/office/drawing/2014/main" id="{BD5625EE-DE51-4F09-A9DB-1BA7EC61B948}"/>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80" name="正方形/長方形 679">
          <a:extLst>
            <a:ext uri="{FF2B5EF4-FFF2-40B4-BE49-F238E27FC236}">
              <a16:creationId xmlns:a16="http://schemas.microsoft.com/office/drawing/2014/main" id="{163F691F-DB3F-4EB6-B276-8636A73052FD}"/>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81" name="正方形/長方形 680">
          <a:extLst>
            <a:ext uri="{FF2B5EF4-FFF2-40B4-BE49-F238E27FC236}">
              <a16:creationId xmlns:a16="http://schemas.microsoft.com/office/drawing/2014/main" id="{937D11E0-9541-4137-B859-C69D3AA8BE5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82" name="テキスト ボックス 681">
          <a:extLst>
            <a:ext uri="{FF2B5EF4-FFF2-40B4-BE49-F238E27FC236}">
              <a16:creationId xmlns:a16="http://schemas.microsoft.com/office/drawing/2014/main" id="{A8CB2B4A-66CC-48A2-9ED0-DC494991B78E}"/>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83" name="直線コネクタ 682">
          <a:extLst>
            <a:ext uri="{FF2B5EF4-FFF2-40B4-BE49-F238E27FC236}">
              <a16:creationId xmlns:a16="http://schemas.microsoft.com/office/drawing/2014/main" id="{7139C5F2-4FE3-4006-B5A9-BCA04E7A4CD4}"/>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84" name="直線コネクタ 683">
          <a:extLst>
            <a:ext uri="{FF2B5EF4-FFF2-40B4-BE49-F238E27FC236}">
              <a16:creationId xmlns:a16="http://schemas.microsoft.com/office/drawing/2014/main" id="{E1BE7483-4E73-4195-84C5-DD4EE43B0A27}"/>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85" name="テキスト ボックス 684">
          <a:extLst>
            <a:ext uri="{FF2B5EF4-FFF2-40B4-BE49-F238E27FC236}">
              <a16:creationId xmlns:a16="http://schemas.microsoft.com/office/drawing/2014/main" id="{82163974-5B17-47BD-96D6-86620388737B}"/>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86" name="直線コネクタ 685">
          <a:extLst>
            <a:ext uri="{FF2B5EF4-FFF2-40B4-BE49-F238E27FC236}">
              <a16:creationId xmlns:a16="http://schemas.microsoft.com/office/drawing/2014/main" id="{E4625F4C-EBF1-460F-AF47-8149A3359FD5}"/>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87" name="テキスト ボックス 686">
          <a:extLst>
            <a:ext uri="{FF2B5EF4-FFF2-40B4-BE49-F238E27FC236}">
              <a16:creationId xmlns:a16="http://schemas.microsoft.com/office/drawing/2014/main" id="{C8E48A08-8CB4-4A34-8857-1F9ABCB10583}"/>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88" name="直線コネクタ 687">
          <a:extLst>
            <a:ext uri="{FF2B5EF4-FFF2-40B4-BE49-F238E27FC236}">
              <a16:creationId xmlns:a16="http://schemas.microsoft.com/office/drawing/2014/main" id="{A218B4F2-61A9-4DD7-827C-AB64596B77F7}"/>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89" name="テキスト ボックス 688">
          <a:extLst>
            <a:ext uri="{FF2B5EF4-FFF2-40B4-BE49-F238E27FC236}">
              <a16:creationId xmlns:a16="http://schemas.microsoft.com/office/drawing/2014/main" id="{F2E3A4A7-C9E7-43D2-900B-62C6B78FD7C1}"/>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90" name="直線コネクタ 689">
          <a:extLst>
            <a:ext uri="{FF2B5EF4-FFF2-40B4-BE49-F238E27FC236}">
              <a16:creationId xmlns:a16="http://schemas.microsoft.com/office/drawing/2014/main" id="{F93D026B-1555-40E2-BF87-B73C03877E47}"/>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91" name="テキスト ボックス 690">
          <a:extLst>
            <a:ext uri="{FF2B5EF4-FFF2-40B4-BE49-F238E27FC236}">
              <a16:creationId xmlns:a16="http://schemas.microsoft.com/office/drawing/2014/main" id="{6FF94E35-2B5B-4CE3-848C-CD98AA7C0AA7}"/>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92" name="直線コネクタ 691">
          <a:extLst>
            <a:ext uri="{FF2B5EF4-FFF2-40B4-BE49-F238E27FC236}">
              <a16:creationId xmlns:a16="http://schemas.microsoft.com/office/drawing/2014/main" id="{BC0C26A5-E87C-4BE8-89D1-E138376D0ACA}"/>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693" name="テキスト ボックス 692">
          <a:extLst>
            <a:ext uri="{FF2B5EF4-FFF2-40B4-BE49-F238E27FC236}">
              <a16:creationId xmlns:a16="http://schemas.microsoft.com/office/drawing/2014/main" id="{7142B0B9-AA41-420D-91C5-601E489E4D49}"/>
            </a:ext>
          </a:extLst>
        </xdr:cNvPr>
        <xdr:cNvSpPr txBox="1"/>
      </xdr:nvSpPr>
      <xdr:spPr>
        <a:xfrm>
          <a:off x="15630721" y="16625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94" name="直線コネクタ 693">
          <a:extLst>
            <a:ext uri="{FF2B5EF4-FFF2-40B4-BE49-F238E27FC236}">
              <a16:creationId xmlns:a16="http://schemas.microsoft.com/office/drawing/2014/main" id="{4EC55C9D-D94D-43FD-8854-39FF8A4D3F1E}"/>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95" name="テキスト ボックス 694">
          <a:extLst>
            <a:ext uri="{FF2B5EF4-FFF2-40B4-BE49-F238E27FC236}">
              <a16:creationId xmlns:a16="http://schemas.microsoft.com/office/drawing/2014/main" id="{869C3CFE-851B-4D04-9DDE-539E62142CEC}"/>
            </a:ext>
          </a:extLst>
        </xdr:cNvPr>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96" name="【庁舎】&#10;一人当たり面積グラフ枠">
          <a:extLst>
            <a:ext uri="{FF2B5EF4-FFF2-40B4-BE49-F238E27FC236}">
              <a16:creationId xmlns:a16="http://schemas.microsoft.com/office/drawing/2014/main" id="{F43E2023-7AA1-4F76-ABC5-F72FCE016EBC}"/>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39115</xdr:rowOff>
    </xdr:from>
    <xdr:to>
      <xdr:col>116</xdr:col>
      <xdr:colOff>62864</xdr:colOff>
      <xdr:row>108</xdr:row>
      <xdr:rowOff>121920</xdr:rowOff>
    </xdr:to>
    <xdr:cxnSp macro="">
      <xdr:nvCxnSpPr>
        <xdr:cNvPr id="697" name="直線コネクタ 696">
          <a:extLst>
            <a:ext uri="{FF2B5EF4-FFF2-40B4-BE49-F238E27FC236}">
              <a16:creationId xmlns:a16="http://schemas.microsoft.com/office/drawing/2014/main" id="{CEF0AB69-4FEB-47AD-91C4-AED5FB3FD976}"/>
            </a:ext>
          </a:extLst>
        </xdr:cNvPr>
        <xdr:cNvCxnSpPr/>
      </xdr:nvCxnSpPr>
      <xdr:spPr>
        <a:xfrm flipV="1">
          <a:off x="19509104" y="16970755"/>
          <a:ext cx="0" cy="1256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125747</xdr:rowOff>
    </xdr:from>
    <xdr:ext cx="469744" cy="259045"/>
    <xdr:sp macro="" textlink="">
      <xdr:nvSpPr>
        <xdr:cNvPr id="698" name="【庁舎】&#10;一人当たり面積最小値テキスト">
          <a:extLst>
            <a:ext uri="{FF2B5EF4-FFF2-40B4-BE49-F238E27FC236}">
              <a16:creationId xmlns:a16="http://schemas.microsoft.com/office/drawing/2014/main" id="{2D2696D1-0981-4679-87F4-ECFEAE1949AC}"/>
            </a:ext>
          </a:extLst>
        </xdr:cNvPr>
        <xdr:cNvSpPr txBox="1"/>
      </xdr:nvSpPr>
      <xdr:spPr>
        <a:xfrm>
          <a:off x="19547840" y="1823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121920</xdr:rowOff>
    </xdr:from>
    <xdr:to>
      <xdr:col>116</xdr:col>
      <xdr:colOff>152400</xdr:colOff>
      <xdr:row>108</xdr:row>
      <xdr:rowOff>121920</xdr:rowOff>
    </xdr:to>
    <xdr:cxnSp macro="">
      <xdr:nvCxnSpPr>
        <xdr:cNvPr id="699" name="直線コネクタ 698">
          <a:extLst>
            <a:ext uri="{FF2B5EF4-FFF2-40B4-BE49-F238E27FC236}">
              <a16:creationId xmlns:a16="http://schemas.microsoft.com/office/drawing/2014/main" id="{23379ABA-6881-446F-A1E2-26D5B6860F91}"/>
            </a:ext>
          </a:extLst>
        </xdr:cNvPr>
        <xdr:cNvCxnSpPr/>
      </xdr:nvCxnSpPr>
      <xdr:spPr>
        <a:xfrm>
          <a:off x="19443700" y="18227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157242</xdr:rowOff>
    </xdr:from>
    <xdr:ext cx="534377" cy="259045"/>
    <xdr:sp macro="" textlink="">
      <xdr:nvSpPr>
        <xdr:cNvPr id="700" name="【庁舎】&#10;一人当たり面積最大値テキスト">
          <a:extLst>
            <a:ext uri="{FF2B5EF4-FFF2-40B4-BE49-F238E27FC236}">
              <a16:creationId xmlns:a16="http://schemas.microsoft.com/office/drawing/2014/main" id="{85A67005-51DE-4155-A0A7-0C0D5D6035AD}"/>
            </a:ext>
          </a:extLst>
        </xdr:cNvPr>
        <xdr:cNvSpPr txBox="1"/>
      </xdr:nvSpPr>
      <xdr:spPr>
        <a:xfrm>
          <a:off x="19547840" y="16753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39115</xdr:rowOff>
    </xdr:from>
    <xdr:to>
      <xdr:col>116</xdr:col>
      <xdr:colOff>152400</xdr:colOff>
      <xdr:row>101</xdr:row>
      <xdr:rowOff>39115</xdr:rowOff>
    </xdr:to>
    <xdr:cxnSp macro="">
      <xdr:nvCxnSpPr>
        <xdr:cNvPr id="701" name="直線コネクタ 700">
          <a:extLst>
            <a:ext uri="{FF2B5EF4-FFF2-40B4-BE49-F238E27FC236}">
              <a16:creationId xmlns:a16="http://schemas.microsoft.com/office/drawing/2014/main" id="{768FFEEC-2CC0-44C5-AFF4-1EE867014509}"/>
            </a:ext>
          </a:extLst>
        </xdr:cNvPr>
        <xdr:cNvCxnSpPr/>
      </xdr:nvCxnSpPr>
      <xdr:spPr>
        <a:xfrm>
          <a:off x="19443700" y="169707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10177</xdr:rowOff>
    </xdr:from>
    <xdr:ext cx="469744" cy="259045"/>
    <xdr:sp macro="" textlink="">
      <xdr:nvSpPr>
        <xdr:cNvPr id="702" name="【庁舎】&#10;一人当たり面積平均値テキスト">
          <a:extLst>
            <a:ext uri="{FF2B5EF4-FFF2-40B4-BE49-F238E27FC236}">
              <a16:creationId xmlns:a16="http://schemas.microsoft.com/office/drawing/2014/main" id="{A48E1696-F189-40C8-AE1D-7C2DAE8B8BE5}"/>
            </a:ext>
          </a:extLst>
        </xdr:cNvPr>
        <xdr:cNvSpPr txBox="1"/>
      </xdr:nvSpPr>
      <xdr:spPr>
        <a:xfrm>
          <a:off x="19547840" y="179476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158750</xdr:rowOff>
    </xdr:from>
    <xdr:to>
      <xdr:col>116</xdr:col>
      <xdr:colOff>114300</xdr:colOff>
      <xdr:row>108</xdr:row>
      <xdr:rowOff>88900</xdr:rowOff>
    </xdr:to>
    <xdr:sp macro="" textlink="">
      <xdr:nvSpPr>
        <xdr:cNvPr id="703" name="フローチャート: 判断 702">
          <a:extLst>
            <a:ext uri="{FF2B5EF4-FFF2-40B4-BE49-F238E27FC236}">
              <a16:creationId xmlns:a16="http://schemas.microsoft.com/office/drawing/2014/main" id="{7B18ED68-8FA2-47DE-B123-4595F699A390}"/>
            </a:ext>
          </a:extLst>
        </xdr:cNvPr>
        <xdr:cNvSpPr/>
      </xdr:nvSpPr>
      <xdr:spPr>
        <a:xfrm>
          <a:off x="19458940" y="180962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157862</xdr:rowOff>
    </xdr:from>
    <xdr:to>
      <xdr:col>112</xdr:col>
      <xdr:colOff>38100</xdr:colOff>
      <xdr:row>108</xdr:row>
      <xdr:rowOff>88012</xdr:rowOff>
    </xdr:to>
    <xdr:sp macro="" textlink="">
      <xdr:nvSpPr>
        <xdr:cNvPr id="704" name="フローチャート: 判断 703">
          <a:extLst>
            <a:ext uri="{FF2B5EF4-FFF2-40B4-BE49-F238E27FC236}">
              <a16:creationId xmlns:a16="http://schemas.microsoft.com/office/drawing/2014/main" id="{BFA5AD24-A8B9-44BB-AB64-7C760C72DBF6}"/>
            </a:ext>
          </a:extLst>
        </xdr:cNvPr>
        <xdr:cNvSpPr/>
      </xdr:nvSpPr>
      <xdr:spPr>
        <a:xfrm>
          <a:off x="18735040" y="180953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154939</xdr:rowOff>
    </xdr:from>
    <xdr:to>
      <xdr:col>107</xdr:col>
      <xdr:colOff>101600</xdr:colOff>
      <xdr:row>108</xdr:row>
      <xdr:rowOff>85089</xdr:rowOff>
    </xdr:to>
    <xdr:sp macro="" textlink="">
      <xdr:nvSpPr>
        <xdr:cNvPr id="705" name="フローチャート: 判断 704">
          <a:extLst>
            <a:ext uri="{FF2B5EF4-FFF2-40B4-BE49-F238E27FC236}">
              <a16:creationId xmlns:a16="http://schemas.microsoft.com/office/drawing/2014/main" id="{F2B21CA5-4591-42A9-AFA4-2D651230A039}"/>
            </a:ext>
          </a:extLst>
        </xdr:cNvPr>
        <xdr:cNvSpPr/>
      </xdr:nvSpPr>
      <xdr:spPr>
        <a:xfrm>
          <a:off x="17937480" y="180924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160782</xdr:rowOff>
    </xdr:from>
    <xdr:to>
      <xdr:col>102</xdr:col>
      <xdr:colOff>165100</xdr:colOff>
      <xdr:row>108</xdr:row>
      <xdr:rowOff>90932</xdr:rowOff>
    </xdr:to>
    <xdr:sp macro="" textlink="">
      <xdr:nvSpPr>
        <xdr:cNvPr id="706" name="フローチャート: 判断 705">
          <a:extLst>
            <a:ext uri="{FF2B5EF4-FFF2-40B4-BE49-F238E27FC236}">
              <a16:creationId xmlns:a16="http://schemas.microsoft.com/office/drawing/2014/main" id="{0E08A55E-D427-414F-B1CE-F9B2DCD3FB06}"/>
            </a:ext>
          </a:extLst>
        </xdr:cNvPr>
        <xdr:cNvSpPr/>
      </xdr:nvSpPr>
      <xdr:spPr>
        <a:xfrm>
          <a:off x="17162780" y="180982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164592</xdr:rowOff>
    </xdr:from>
    <xdr:to>
      <xdr:col>98</xdr:col>
      <xdr:colOff>38100</xdr:colOff>
      <xdr:row>108</xdr:row>
      <xdr:rowOff>94742</xdr:rowOff>
    </xdr:to>
    <xdr:sp macro="" textlink="">
      <xdr:nvSpPr>
        <xdr:cNvPr id="707" name="フローチャート: 判断 706">
          <a:extLst>
            <a:ext uri="{FF2B5EF4-FFF2-40B4-BE49-F238E27FC236}">
              <a16:creationId xmlns:a16="http://schemas.microsoft.com/office/drawing/2014/main" id="{3254BF08-32FB-4055-A1BC-66A1D2649F4F}"/>
            </a:ext>
          </a:extLst>
        </xdr:cNvPr>
        <xdr:cNvSpPr/>
      </xdr:nvSpPr>
      <xdr:spPr>
        <a:xfrm>
          <a:off x="16388080" y="181020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08" name="テキスト ボックス 707">
          <a:extLst>
            <a:ext uri="{FF2B5EF4-FFF2-40B4-BE49-F238E27FC236}">
              <a16:creationId xmlns:a16="http://schemas.microsoft.com/office/drawing/2014/main" id="{453BE794-D14A-40FE-9586-60C97CBECADF}"/>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09" name="テキスト ボックス 708">
          <a:extLst>
            <a:ext uri="{FF2B5EF4-FFF2-40B4-BE49-F238E27FC236}">
              <a16:creationId xmlns:a16="http://schemas.microsoft.com/office/drawing/2014/main" id="{8F532427-0F3C-49AD-BDDB-C7DF634E2D6F}"/>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10" name="テキスト ボックス 709">
          <a:extLst>
            <a:ext uri="{FF2B5EF4-FFF2-40B4-BE49-F238E27FC236}">
              <a16:creationId xmlns:a16="http://schemas.microsoft.com/office/drawing/2014/main" id="{BCB2D509-1B5C-4861-97ED-515737D0543E}"/>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11" name="テキスト ボックス 710">
          <a:extLst>
            <a:ext uri="{FF2B5EF4-FFF2-40B4-BE49-F238E27FC236}">
              <a16:creationId xmlns:a16="http://schemas.microsoft.com/office/drawing/2014/main" id="{4144E105-F81D-40DB-86B7-86482F08CC74}"/>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12" name="テキスト ボックス 711">
          <a:extLst>
            <a:ext uri="{FF2B5EF4-FFF2-40B4-BE49-F238E27FC236}">
              <a16:creationId xmlns:a16="http://schemas.microsoft.com/office/drawing/2014/main" id="{30F70018-0487-41BA-BD21-4FF8E17A6BCB}"/>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18035</xdr:rowOff>
    </xdr:from>
    <xdr:to>
      <xdr:col>116</xdr:col>
      <xdr:colOff>114300</xdr:colOff>
      <xdr:row>108</xdr:row>
      <xdr:rowOff>119635</xdr:rowOff>
    </xdr:to>
    <xdr:sp macro="" textlink="">
      <xdr:nvSpPr>
        <xdr:cNvPr id="713" name="楕円 712">
          <a:extLst>
            <a:ext uri="{FF2B5EF4-FFF2-40B4-BE49-F238E27FC236}">
              <a16:creationId xmlns:a16="http://schemas.microsoft.com/office/drawing/2014/main" id="{19F80450-C063-4E19-B44E-A1E4C763EE69}"/>
            </a:ext>
          </a:extLst>
        </xdr:cNvPr>
        <xdr:cNvSpPr/>
      </xdr:nvSpPr>
      <xdr:spPr>
        <a:xfrm>
          <a:off x="19458940" y="1812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137178</xdr:rowOff>
    </xdr:from>
    <xdr:ext cx="469744" cy="259045"/>
    <xdr:sp macro="" textlink="">
      <xdr:nvSpPr>
        <xdr:cNvPr id="714" name="【庁舎】&#10;一人当たり面積該当値テキスト">
          <a:extLst>
            <a:ext uri="{FF2B5EF4-FFF2-40B4-BE49-F238E27FC236}">
              <a16:creationId xmlns:a16="http://schemas.microsoft.com/office/drawing/2014/main" id="{0922E1AA-4370-4CDE-ADED-B3E2A3B68AE7}"/>
            </a:ext>
          </a:extLst>
        </xdr:cNvPr>
        <xdr:cNvSpPr txBox="1"/>
      </xdr:nvSpPr>
      <xdr:spPr>
        <a:xfrm>
          <a:off x="19547840" y="18074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21210</xdr:rowOff>
    </xdr:from>
    <xdr:to>
      <xdr:col>112</xdr:col>
      <xdr:colOff>38100</xdr:colOff>
      <xdr:row>108</xdr:row>
      <xdr:rowOff>122810</xdr:rowOff>
    </xdr:to>
    <xdr:sp macro="" textlink="">
      <xdr:nvSpPr>
        <xdr:cNvPr id="715" name="楕円 714">
          <a:extLst>
            <a:ext uri="{FF2B5EF4-FFF2-40B4-BE49-F238E27FC236}">
              <a16:creationId xmlns:a16="http://schemas.microsoft.com/office/drawing/2014/main" id="{9D5243E2-55EF-4EBA-87D4-8A878BF8B455}"/>
            </a:ext>
          </a:extLst>
        </xdr:cNvPr>
        <xdr:cNvSpPr/>
      </xdr:nvSpPr>
      <xdr:spPr>
        <a:xfrm>
          <a:off x="18735040" y="181263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68835</xdr:rowOff>
    </xdr:from>
    <xdr:to>
      <xdr:col>116</xdr:col>
      <xdr:colOff>63500</xdr:colOff>
      <xdr:row>108</xdr:row>
      <xdr:rowOff>72010</xdr:rowOff>
    </xdr:to>
    <xdr:cxnSp macro="">
      <xdr:nvCxnSpPr>
        <xdr:cNvPr id="716" name="直線コネクタ 715">
          <a:extLst>
            <a:ext uri="{FF2B5EF4-FFF2-40B4-BE49-F238E27FC236}">
              <a16:creationId xmlns:a16="http://schemas.microsoft.com/office/drawing/2014/main" id="{7D910211-6CB9-42FD-AAAC-93EF415E7BBA}"/>
            </a:ext>
          </a:extLst>
        </xdr:cNvPr>
        <xdr:cNvCxnSpPr/>
      </xdr:nvCxnSpPr>
      <xdr:spPr>
        <a:xfrm flipV="1">
          <a:off x="18778220" y="18173955"/>
          <a:ext cx="731520" cy="3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22861</xdr:rowOff>
    </xdr:from>
    <xdr:to>
      <xdr:col>107</xdr:col>
      <xdr:colOff>101600</xdr:colOff>
      <xdr:row>108</xdr:row>
      <xdr:rowOff>124461</xdr:rowOff>
    </xdr:to>
    <xdr:sp macro="" textlink="">
      <xdr:nvSpPr>
        <xdr:cNvPr id="717" name="楕円 716">
          <a:extLst>
            <a:ext uri="{FF2B5EF4-FFF2-40B4-BE49-F238E27FC236}">
              <a16:creationId xmlns:a16="http://schemas.microsoft.com/office/drawing/2014/main" id="{8992F1F9-1948-45A7-90C0-AF03A62833D8}"/>
            </a:ext>
          </a:extLst>
        </xdr:cNvPr>
        <xdr:cNvSpPr/>
      </xdr:nvSpPr>
      <xdr:spPr>
        <a:xfrm>
          <a:off x="17937480" y="18127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72010</xdr:rowOff>
    </xdr:from>
    <xdr:to>
      <xdr:col>111</xdr:col>
      <xdr:colOff>177800</xdr:colOff>
      <xdr:row>108</xdr:row>
      <xdr:rowOff>73661</xdr:rowOff>
    </xdr:to>
    <xdr:cxnSp macro="">
      <xdr:nvCxnSpPr>
        <xdr:cNvPr id="718" name="直線コネクタ 717">
          <a:extLst>
            <a:ext uri="{FF2B5EF4-FFF2-40B4-BE49-F238E27FC236}">
              <a16:creationId xmlns:a16="http://schemas.microsoft.com/office/drawing/2014/main" id="{96FF1870-5FE0-4497-97DF-99E9A9620DC9}"/>
            </a:ext>
          </a:extLst>
        </xdr:cNvPr>
        <xdr:cNvCxnSpPr/>
      </xdr:nvCxnSpPr>
      <xdr:spPr>
        <a:xfrm flipV="1">
          <a:off x="17988280" y="18177130"/>
          <a:ext cx="789940" cy="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39370</xdr:rowOff>
    </xdr:from>
    <xdr:to>
      <xdr:col>102</xdr:col>
      <xdr:colOff>165100</xdr:colOff>
      <xdr:row>108</xdr:row>
      <xdr:rowOff>140970</xdr:rowOff>
    </xdr:to>
    <xdr:sp macro="" textlink="">
      <xdr:nvSpPr>
        <xdr:cNvPr id="719" name="楕円 718">
          <a:extLst>
            <a:ext uri="{FF2B5EF4-FFF2-40B4-BE49-F238E27FC236}">
              <a16:creationId xmlns:a16="http://schemas.microsoft.com/office/drawing/2014/main" id="{0C5B2E43-79EB-4EDF-9436-725E12336E86}"/>
            </a:ext>
          </a:extLst>
        </xdr:cNvPr>
        <xdr:cNvSpPr/>
      </xdr:nvSpPr>
      <xdr:spPr>
        <a:xfrm>
          <a:off x="17162780" y="18144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73661</xdr:rowOff>
    </xdr:from>
    <xdr:to>
      <xdr:col>107</xdr:col>
      <xdr:colOff>50800</xdr:colOff>
      <xdr:row>108</xdr:row>
      <xdr:rowOff>90170</xdr:rowOff>
    </xdr:to>
    <xdr:cxnSp macro="">
      <xdr:nvCxnSpPr>
        <xdr:cNvPr id="720" name="直線コネクタ 719">
          <a:extLst>
            <a:ext uri="{FF2B5EF4-FFF2-40B4-BE49-F238E27FC236}">
              <a16:creationId xmlns:a16="http://schemas.microsoft.com/office/drawing/2014/main" id="{5720CA36-4413-4630-B3AD-A2ED7DE80760}"/>
            </a:ext>
          </a:extLst>
        </xdr:cNvPr>
        <xdr:cNvCxnSpPr/>
      </xdr:nvCxnSpPr>
      <xdr:spPr>
        <a:xfrm flipV="1">
          <a:off x="17213580" y="18178781"/>
          <a:ext cx="774700" cy="16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104539</xdr:rowOff>
    </xdr:from>
    <xdr:ext cx="469744" cy="259045"/>
    <xdr:sp macro="" textlink="">
      <xdr:nvSpPr>
        <xdr:cNvPr id="721" name="n_1aveValue【庁舎】&#10;一人当たり面積">
          <a:extLst>
            <a:ext uri="{FF2B5EF4-FFF2-40B4-BE49-F238E27FC236}">
              <a16:creationId xmlns:a16="http://schemas.microsoft.com/office/drawing/2014/main" id="{523B6EA6-29EB-4381-87D8-F3023AB4D8F3}"/>
            </a:ext>
          </a:extLst>
        </xdr:cNvPr>
        <xdr:cNvSpPr txBox="1"/>
      </xdr:nvSpPr>
      <xdr:spPr>
        <a:xfrm>
          <a:off x="18561127" y="17874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101616</xdr:rowOff>
    </xdr:from>
    <xdr:ext cx="469744" cy="259045"/>
    <xdr:sp macro="" textlink="">
      <xdr:nvSpPr>
        <xdr:cNvPr id="722" name="n_2aveValue【庁舎】&#10;一人当たり面積">
          <a:extLst>
            <a:ext uri="{FF2B5EF4-FFF2-40B4-BE49-F238E27FC236}">
              <a16:creationId xmlns:a16="http://schemas.microsoft.com/office/drawing/2014/main" id="{1B17A892-A371-449D-8DC7-3297980ADAE4}"/>
            </a:ext>
          </a:extLst>
        </xdr:cNvPr>
        <xdr:cNvSpPr txBox="1"/>
      </xdr:nvSpPr>
      <xdr:spPr>
        <a:xfrm>
          <a:off x="17776267" y="17871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107459</xdr:rowOff>
    </xdr:from>
    <xdr:ext cx="469744" cy="259045"/>
    <xdr:sp macro="" textlink="">
      <xdr:nvSpPr>
        <xdr:cNvPr id="723" name="n_3aveValue【庁舎】&#10;一人当たり面積">
          <a:extLst>
            <a:ext uri="{FF2B5EF4-FFF2-40B4-BE49-F238E27FC236}">
              <a16:creationId xmlns:a16="http://schemas.microsoft.com/office/drawing/2014/main" id="{293DFB50-1F72-4269-8033-29730235EEBD}"/>
            </a:ext>
          </a:extLst>
        </xdr:cNvPr>
        <xdr:cNvSpPr txBox="1"/>
      </xdr:nvSpPr>
      <xdr:spPr>
        <a:xfrm>
          <a:off x="17001567" y="17877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111269</xdr:rowOff>
    </xdr:from>
    <xdr:ext cx="469744" cy="259045"/>
    <xdr:sp macro="" textlink="">
      <xdr:nvSpPr>
        <xdr:cNvPr id="724" name="n_4aveValue【庁舎】&#10;一人当たり面積">
          <a:extLst>
            <a:ext uri="{FF2B5EF4-FFF2-40B4-BE49-F238E27FC236}">
              <a16:creationId xmlns:a16="http://schemas.microsoft.com/office/drawing/2014/main" id="{1730E982-90B1-45BA-9A69-C56C3FC1BB93}"/>
            </a:ext>
          </a:extLst>
        </xdr:cNvPr>
        <xdr:cNvSpPr txBox="1"/>
      </xdr:nvSpPr>
      <xdr:spPr>
        <a:xfrm>
          <a:off x="16226867" y="17881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113937</xdr:rowOff>
    </xdr:from>
    <xdr:ext cx="469744" cy="259045"/>
    <xdr:sp macro="" textlink="">
      <xdr:nvSpPr>
        <xdr:cNvPr id="725" name="n_1mainValue【庁舎】&#10;一人当たり面積">
          <a:extLst>
            <a:ext uri="{FF2B5EF4-FFF2-40B4-BE49-F238E27FC236}">
              <a16:creationId xmlns:a16="http://schemas.microsoft.com/office/drawing/2014/main" id="{051FE908-4EA7-4AE7-9634-9DC46C37D9A9}"/>
            </a:ext>
          </a:extLst>
        </xdr:cNvPr>
        <xdr:cNvSpPr txBox="1"/>
      </xdr:nvSpPr>
      <xdr:spPr>
        <a:xfrm>
          <a:off x="18561127" y="182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115588</xdr:rowOff>
    </xdr:from>
    <xdr:ext cx="469744" cy="259045"/>
    <xdr:sp macro="" textlink="">
      <xdr:nvSpPr>
        <xdr:cNvPr id="726" name="n_2mainValue【庁舎】&#10;一人当たり面積">
          <a:extLst>
            <a:ext uri="{FF2B5EF4-FFF2-40B4-BE49-F238E27FC236}">
              <a16:creationId xmlns:a16="http://schemas.microsoft.com/office/drawing/2014/main" id="{31236D5A-449E-4389-9289-1A05FFFF81C0}"/>
            </a:ext>
          </a:extLst>
        </xdr:cNvPr>
        <xdr:cNvSpPr txBox="1"/>
      </xdr:nvSpPr>
      <xdr:spPr>
        <a:xfrm>
          <a:off x="17776267" y="18220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132097</xdr:rowOff>
    </xdr:from>
    <xdr:ext cx="469744" cy="259045"/>
    <xdr:sp macro="" textlink="">
      <xdr:nvSpPr>
        <xdr:cNvPr id="727" name="n_3mainValue【庁舎】&#10;一人当たり面積">
          <a:extLst>
            <a:ext uri="{FF2B5EF4-FFF2-40B4-BE49-F238E27FC236}">
              <a16:creationId xmlns:a16="http://schemas.microsoft.com/office/drawing/2014/main" id="{43F7D01D-F3F3-4932-88D6-2A77D0771034}"/>
            </a:ext>
          </a:extLst>
        </xdr:cNvPr>
        <xdr:cNvSpPr txBox="1"/>
      </xdr:nvSpPr>
      <xdr:spPr>
        <a:xfrm>
          <a:off x="17001567" y="18237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28" name="正方形/長方形 727">
          <a:extLst>
            <a:ext uri="{FF2B5EF4-FFF2-40B4-BE49-F238E27FC236}">
              <a16:creationId xmlns:a16="http://schemas.microsoft.com/office/drawing/2014/main" id="{C0136875-DA2C-4A96-94F4-FDD7006AA0FE}"/>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29" name="正方形/長方形 728">
          <a:extLst>
            <a:ext uri="{FF2B5EF4-FFF2-40B4-BE49-F238E27FC236}">
              <a16:creationId xmlns:a16="http://schemas.microsoft.com/office/drawing/2014/main" id="{352C92C4-1DC0-4148-9CFA-6A2ED9039C3D}"/>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30" name="テキスト ボックス 729">
          <a:extLst>
            <a:ext uri="{FF2B5EF4-FFF2-40B4-BE49-F238E27FC236}">
              <a16:creationId xmlns:a16="http://schemas.microsoft.com/office/drawing/2014/main" id="{0837DC65-0366-4908-BD21-E1578855987A}"/>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福祉施設・保健センターについては近年整備を行っており、比較的新しい施設が多いため減価償却率は低くなっている。一人当たりの面積は住民基本台帳数が少ないため、大きくなる傾向がある。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和歌山県古座川町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2,642
2,628
294.23
3,670,923
3,213,291
392,858
1,949,314
2,855,295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継続的な人口減少や、県下でも高い高齢化率に加え、町内</a:t>
          </a:r>
          <a:r>
            <a:rPr kumimoji="1" lang="ja-JP" altLang="en-US" sz="1000">
              <a:solidFill>
                <a:schemeClr val="dk1"/>
              </a:solidFill>
              <a:effectLst/>
              <a:latin typeface="+mn-lt"/>
              <a:ea typeface="+mn-ea"/>
              <a:cs typeface="+mn-cs"/>
            </a:rPr>
            <a:t>の主要</a:t>
          </a:r>
          <a:r>
            <a:rPr kumimoji="1" lang="ja-JP" altLang="ja-JP" sz="1000">
              <a:solidFill>
                <a:schemeClr val="dk1"/>
              </a:solidFill>
              <a:effectLst/>
              <a:latin typeface="+mn-lt"/>
              <a:ea typeface="+mn-ea"/>
              <a:cs typeface="+mn-cs"/>
            </a:rPr>
            <a:t>産業</a:t>
          </a:r>
          <a:r>
            <a:rPr kumimoji="1" lang="ja-JP" altLang="en-US" sz="1000">
              <a:solidFill>
                <a:schemeClr val="dk1"/>
              </a:solidFill>
              <a:effectLst/>
              <a:latin typeface="+mn-lt"/>
              <a:ea typeface="+mn-ea"/>
              <a:cs typeface="+mn-cs"/>
            </a:rPr>
            <a:t>が少ないこと</a:t>
          </a:r>
          <a:r>
            <a:rPr kumimoji="1" lang="ja-JP" altLang="ja-JP" sz="1000">
              <a:solidFill>
                <a:schemeClr val="dk1"/>
              </a:solidFill>
              <a:effectLst/>
              <a:latin typeface="+mn-lt"/>
              <a:ea typeface="+mn-ea"/>
              <a:cs typeface="+mn-cs"/>
            </a:rPr>
            <a:t>等により、財政基盤が弱く、類似団体内平均を下回っている。さらに、固定資産税、住民税等の地方税による税収も少なく、厳しい状況が続く見込みである。</a:t>
          </a:r>
          <a:endParaRPr lang="ja-JP" altLang="ja-JP" sz="1100">
            <a:effectLst/>
          </a:endParaRPr>
        </a:p>
        <a:p>
          <a:r>
            <a:rPr kumimoji="1" lang="ja-JP" altLang="ja-JP" sz="1000">
              <a:solidFill>
                <a:schemeClr val="dk1"/>
              </a:solidFill>
              <a:effectLst/>
              <a:latin typeface="+mn-lt"/>
              <a:ea typeface="+mn-ea"/>
              <a:cs typeface="+mn-cs"/>
            </a:rPr>
            <a:t>　今後も、投資的経費や人件費の抑制等に努め、適正な事業の選択を行うことで歳出の見直しを実施し、かつ地方税の徴収強化に努める。また、長期総合計画に沿った施策の重点化により活力あるまちづくりを展開しつつ、行政の効率化に努めることで、財政の健全化を図る</a:t>
          </a:r>
          <a:r>
            <a:rPr kumimoji="1" lang="ja-JP" altLang="en-US" sz="1000">
              <a:solidFill>
                <a:schemeClr val="dk1"/>
              </a:solidFill>
              <a:effectLst/>
              <a:latin typeface="+mn-lt"/>
              <a:ea typeface="+mn-ea"/>
              <a:cs typeface="+mn-cs"/>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134874</xdr:rowOff>
    </xdr:from>
    <xdr:to>
      <xdr:col>23</xdr:col>
      <xdr:colOff>133350</xdr:colOff>
      <xdr:row>44</xdr:row>
      <xdr:rowOff>107188</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35624"/>
          <a:ext cx="0" cy="15153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49801</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87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134874</xdr:rowOff>
    </xdr:from>
    <xdr:to>
      <xdr:col>24</xdr:col>
      <xdr:colOff>12700</xdr:colOff>
      <xdr:row>35</xdr:row>
      <xdr:rowOff>134874</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35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39624</xdr:rowOff>
    </xdr:from>
    <xdr:to>
      <xdr:col>23</xdr:col>
      <xdr:colOff>133350</xdr:colOff>
      <xdr:row>44</xdr:row>
      <xdr:rowOff>49276</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114800" y="7583424"/>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70629</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271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54102</xdr:rowOff>
    </xdr:from>
    <xdr:to>
      <xdr:col>23</xdr:col>
      <xdr:colOff>184150</xdr:colOff>
      <xdr:row>43</xdr:row>
      <xdr:rowOff>155702</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49276</xdr:rowOff>
    </xdr:from>
    <xdr:to>
      <xdr:col>19</xdr:col>
      <xdr:colOff>133350</xdr:colOff>
      <xdr:row>44</xdr:row>
      <xdr:rowOff>49276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5930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83058</xdr:rowOff>
    </xdr:from>
    <xdr:to>
      <xdr:col>19</xdr:col>
      <xdr:colOff>184150</xdr:colOff>
      <xdr:row>44</xdr:row>
      <xdr:rowOff>13208</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23385</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224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49276</xdr:rowOff>
    </xdr:from>
    <xdr:to>
      <xdr:col>15</xdr:col>
      <xdr:colOff>82550</xdr:colOff>
      <xdr:row>44</xdr:row>
      <xdr:rowOff>49276</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5930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83058</xdr:rowOff>
    </xdr:from>
    <xdr:to>
      <xdr:col>15</xdr:col>
      <xdr:colOff>133350</xdr:colOff>
      <xdr:row>44</xdr:row>
      <xdr:rowOff>13208</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23385</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224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49276</xdr:rowOff>
    </xdr:from>
    <xdr:to>
      <xdr:col>11</xdr:col>
      <xdr:colOff>31750</xdr:colOff>
      <xdr:row>44</xdr:row>
      <xdr:rowOff>49276</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5930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73406</xdr:rowOff>
    </xdr:from>
    <xdr:to>
      <xdr:col>11</xdr:col>
      <xdr:colOff>82550</xdr:colOff>
      <xdr:row>44</xdr:row>
      <xdr:rowOff>3556</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13733</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15494</xdr:rowOff>
    </xdr:from>
    <xdr:to>
      <xdr:col>7</xdr:col>
      <xdr:colOff>31750</xdr:colOff>
      <xdr:row>43</xdr:row>
      <xdr:rowOff>117094</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38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127271</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156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160274</xdr:rowOff>
    </xdr:from>
    <xdr:to>
      <xdr:col>23</xdr:col>
      <xdr:colOff>184150</xdr:colOff>
      <xdr:row>44</xdr:row>
      <xdr:rowOff>90424</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53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56151</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428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169926</xdr:rowOff>
    </xdr:from>
    <xdr:to>
      <xdr:col>19</xdr:col>
      <xdr:colOff>184150</xdr:colOff>
      <xdr:row>44</xdr:row>
      <xdr:rowOff>100076</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5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84853</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628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169926</xdr:rowOff>
    </xdr:from>
    <xdr:to>
      <xdr:col>15</xdr:col>
      <xdr:colOff>133350</xdr:colOff>
      <xdr:row>44</xdr:row>
      <xdr:rowOff>100076</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5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84853</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628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169926</xdr:rowOff>
    </xdr:from>
    <xdr:to>
      <xdr:col>11</xdr:col>
      <xdr:colOff>82550</xdr:colOff>
      <xdr:row>44</xdr:row>
      <xdr:rowOff>100076</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5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84853</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628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169926</xdr:rowOff>
    </xdr:from>
    <xdr:to>
      <xdr:col>7</xdr:col>
      <xdr:colOff>31750</xdr:colOff>
      <xdr:row>44</xdr:row>
      <xdr:rowOff>100076</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5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84853</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628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経常収支比率において、分母を構成するもののうち、地方交付税、臨時財政対策債ともに減と</a:t>
          </a:r>
          <a:r>
            <a:rPr kumimoji="1" lang="ja-JP" altLang="en-US" sz="1000">
              <a:solidFill>
                <a:schemeClr val="dk1"/>
              </a:solidFill>
              <a:effectLst/>
              <a:latin typeface="+mn-lt"/>
              <a:ea typeface="+mn-ea"/>
              <a:cs typeface="+mn-cs"/>
            </a:rPr>
            <a:t>なったが森林環境譲与税創設等により</a:t>
          </a:r>
          <a:r>
            <a:rPr kumimoji="1" lang="ja-JP" altLang="ja-JP" sz="1000">
              <a:solidFill>
                <a:schemeClr val="dk1"/>
              </a:solidFill>
              <a:effectLst/>
              <a:latin typeface="+mn-lt"/>
              <a:ea typeface="+mn-ea"/>
              <a:cs typeface="+mn-cs"/>
            </a:rPr>
            <a:t>、分母は昨年度よりも</a:t>
          </a:r>
          <a:r>
            <a:rPr kumimoji="1" lang="ja-JP" altLang="en-US" sz="1000">
              <a:solidFill>
                <a:schemeClr val="dk1"/>
              </a:solidFill>
              <a:effectLst/>
              <a:latin typeface="+mn-lt"/>
              <a:ea typeface="+mn-ea"/>
              <a:cs typeface="+mn-cs"/>
            </a:rPr>
            <a:t>増加</a:t>
          </a:r>
          <a:r>
            <a:rPr kumimoji="1" lang="ja-JP" altLang="ja-JP" sz="1000">
              <a:solidFill>
                <a:schemeClr val="dk1"/>
              </a:solidFill>
              <a:effectLst/>
              <a:latin typeface="+mn-lt"/>
              <a:ea typeface="+mn-ea"/>
              <a:cs typeface="+mn-cs"/>
            </a:rPr>
            <a:t>した。分子を構成するもののうち、物件費等により、全体として昨年度よりも</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となった。分子、分母とも</a:t>
          </a:r>
          <a:r>
            <a:rPr kumimoji="1" lang="ja-JP" altLang="en-US" sz="1000">
              <a:solidFill>
                <a:schemeClr val="dk1"/>
              </a:solidFill>
              <a:effectLst/>
              <a:latin typeface="+mn-lt"/>
              <a:ea typeface="+mn-ea"/>
              <a:cs typeface="+mn-cs"/>
            </a:rPr>
            <a:t>増</a:t>
          </a:r>
          <a:r>
            <a:rPr kumimoji="1" lang="ja-JP" altLang="ja-JP" sz="1000">
              <a:solidFill>
                <a:schemeClr val="dk1"/>
              </a:solidFill>
              <a:effectLst/>
              <a:latin typeface="+mn-lt"/>
              <a:ea typeface="+mn-ea"/>
              <a:cs typeface="+mn-cs"/>
            </a:rPr>
            <a:t>となったが、昨年度より</a:t>
          </a:r>
          <a:r>
            <a:rPr kumimoji="1" lang="en-US" altLang="ja-JP" sz="1000">
              <a:solidFill>
                <a:schemeClr val="dk1"/>
              </a:solidFill>
              <a:effectLst/>
              <a:latin typeface="+mn-lt"/>
              <a:ea typeface="+mn-ea"/>
              <a:cs typeface="+mn-cs"/>
            </a:rPr>
            <a:t>0.9</a:t>
          </a:r>
          <a:r>
            <a:rPr kumimoji="1" lang="ja-JP" altLang="ja-JP" sz="1000">
              <a:solidFill>
                <a:schemeClr val="dk1"/>
              </a:solidFill>
              <a:effectLst/>
              <a:latin typeface="+mn-lt"/>
              <a:ea typeface="+mn-ea"/>
              <a:cs typeface="+mn-cs"/>
            </a:rPr>
            <a:t>ポイント</a:t>
          </a:r>
          <a:r>
            <a:rPr kumimoji="1" lang="ja-JP" altLang="en-US" sz="1000">
              <a:solidFill>
                <a:schemeClr val="dk1"/>
              </a:solidFill>
              <a:effectLst/>
              <a:latin typeface="+mn-lt"/>
              <a:ea typeface="+mn-ea"/>
              <a:cs typeface="+mn-cs"/>
            </a:rPr>
            <a:t>増加し</a:t>
          </a:r>
          <a:r>
            <a:rPr kumimoji="1" lang="ja-JP" altLang="ja-JP" sz="1000">
              <a:solidFill>
                <a:schemeClr val="dk1"/>
              </a:solidFill>
              <a:effectLst/>
              <a:latin typeface="+mn-lt"/>
              <a:ea typeface="+mn-ea"/>
              <a:cs typeface="+mn-cs"/>
            </a:rPr>
            <a:t>た。全国的に経常収支比率が増加傾向にあり今年度は全国平均、県平均を下回る結果となった。</a:t>
          </a:r>
          <a:endParaRPr lang="ja-JP" altLang="ja-JP" sz="1100">
            <a:effectLst/>
          </a:endParaRPr>
        </a:p>
        <a:p>
          <a:r>
            <a:rPr kumimoji="1" lang="ja-JP" altLang="ja-JP" sz="1000">
              <a:solidFill>
                <a:schemeClr val="dk1"/>
              </a:solidFill>
              <a:effectLst/>
              <a:latin typeface="+mn-lt"/>
              <a:ea typeface="+mn-ea"/>
              <a:cs typeface="+mn-cs"/>
            </a:rPr>
            <a:t>　今後も税収入や普通交付税の減少が見込まれるため、物件費・維持補修費等事務事業の優先度を精査し、優先度の低い事業については計画的に廃止・縮小を進めるなどして経常経費の削減を図る。</a:t>
          </a:r>
          <a:endParaRPr lang="ja-JP" altLang="ja-JP" sz="1100">
            <a:effectLst/>
          </a:endParaRP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34502</xdr:rowOff>
    </xdr:from>
    <xdr:to>
      <xdr:col>23</xdr:col>
      <xdr:colOff>133350</xdr:colOff>
      <xdr:row>65</xdr:row>
      <xdr:rowOff>169545</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9978602"/>
          <a:ext cx="0" cy="13351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141622</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285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169545</xdr:rowOff>
    </xdr:from>
    <xdr:to>
      <xdr:col>24</xdr:col>
      <xdr:colOff>12700</xdr:colOff>
      <xdr:row>65</xdr:row>
      <xdr:rowOff>169545</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313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120879</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722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34502</xdr:rowOff>
    </xdr:from>
    <xdr:to>
      <xdr:col>24</xdr:col>
      <xdr:colOff>12700</xdr:colOff>
      <xdr:row>58</xdr:row>
      <xdr:rowOff>34502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9978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108268</xdr:rowOff>
    </xdr:from>
    <xdr:to>
      <xdr:col>23</xdr:col>
      <xdr:colOff>133350</xdr:colOff>
      <xdr:row>63</xdr:row>
      <xdr:rowOff>126365</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909618"/>
          <a:ext cx="8382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51664</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8530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108268</xdr:rowOff>
    </xdr:from>
    <xdr:to>
      <xdr:col>19</xdr:col>
      <xdr:colOff>133350</xdr:colOff>
      <xdr:row>63</xdr:row>
      <xdr:rowOff>152506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3225800" y="10909618"/>
          <a:ext cx="8890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107738</xdr:rowOff>
    </xdr:from>
    <xdr:to>
      <xdr:col>19</xdr:col>
      <xdr:colOff>184150</xdr:colOff>
      <xdr:row>64</xdr:row>
      <xdr:rowOff>37888</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9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22665</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995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31856</xdr:rowOff>
    </xdr:from>
    <xdr:to>
      <xdr:col>15</xdr:col>
      <xdr:colOff>82550</xdr:colOff>
      <xdr:row>63</xdr:row>
      <xdr:rowOff>152506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83320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101706</xdr:rowOff>
    </xdr:from>
    <xdr:to>
      <xdr:col>15</xdr:col>
      <xdr:colOff>133350</xdr:colOff>
      <xdr:row>64</xdr:row>
      <xdr:rowOff>31856</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90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42033</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671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25823</xdr:rowOff>
    </xdr:from>
    <xdr:to>
      <xdr:col>11</xdr:col>
      <xdr:colOff>31750</xdr:colOff>
      <xdr:row>63</xdr:row>
      <xdr:rowOff>31856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1447800" y="10827173"/>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45403</xdr:rowOff>
    </xdr:from>
    <xdr:to>
      <xdr:col>11</xdr:col>
      <xdr:colOff>82550</xdr:colOff>
      <xdr:row>63</xdr:row>
      <xdr:rowOff>147003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84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131780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933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100224</xdr:rowOff>
    </xdr:from>
    <xdr:to>
      <xdr:col>7</xdr:col>
      <xdr:colOff>31750</xdr:colOff>
      <xdr:row>63</xdr:row>
      <xdr:rowOff>30374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73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40551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499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75565</xdr:rowOff>
    </xdr:from>
    <xdr:to>
      <xdr:col>23</xdr:col>
      <xdr:colOff>184150</xdr:colOff>
      <xdr:row>64</xdr:row>
      <xdr:rowOff>5715</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87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92092</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72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57468</xdr:rowOff>
    </xdr:from>
    <xdr:to>
      <xdr:col>19</xdr:col>
      <xdr:colOff>184150</xdr:colOff>
      <xdr:row>63</xdr:row>
      <xdr:rowOff>159068</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85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169245</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6276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101706</xdr:rowOff>
    </xdr:from>
    <xdr:to>
      <xdr:col>15</xdr:col>
      <xdr:colOff>133350</xdr:colOff>
      <xdr:row>64</xdr:row>
      <xdr:rowOff>31856</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903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16633</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98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152506</xdr:rowOff>
    </xdr:from>
    <xdr:to>
      <xdr:col>11</xdr:col>
      <xdr:colOff>82550</xdr:colOff>
      <xdr:row>63</xdr:row>
      <xdr:rowOff>82656</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78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92833</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551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146473</xdr:rowOff>
    </xdr:from>
    <xdr:to>
      <xdr:col>7</xdr:col>
      <xdr:colOff>31750</xdr:colOff>
      <xdr:row>63</xdr:row>
      <xdr:rowOff>76623</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77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61400</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[442,537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人件費・物件費等について、過去</a:t>
          </a:r>
          <a:r>
            <a:rPr kumimoji="1" lang="en-US" altLang="ja-JP" sz="1000">
              <a:solidFill>
                <a:schemeClr val="dk1"/>
              </a:solidFill>
              <a:effectLst/>
              <a:latin typeface="+mn-lt"/>
              <a:ea typeface="+mn-ea"/>
              <a:cs typeface="+mn-cs"/>
            </a:rPr>
            <a:t>5</a:t>
          </a:r>
          <a:r>
            <a:rPr kumimoji="1" lang="ja-JP" altLang="ja-JP" sz="1000">
              <a:solidFill>
                <a:schemeClr val="dk1"/>
              </a:solidFill>
              <a:effectLst/>
              <a:latin typeface="+mn-lt"/>
              <a:ea typeface="+mn-ea"/>
              <a:cs typeface="+mn-cs"/>
            </a:rPr>
            <a:t>年間にわたり類似団体内平均を下回っている。</a:t>
          </a:r>
          <a:endParaRPr lang="ja-JP" altLang="ja-JP" sz="1100">
            <a:effectLst/>
          </a:endParaRPr>
        </a:p>
        <a:p>
          <a:r>
            <a:rPr kumimoji="1" lang="ja-JP" altLang="ja-JP" sz="1000">
              <a:solidFill>
                <a:schemeClr val="dk1"/>
              </a:solidFill>
              <a:effectLst/>
              <a:latin typeface="+mn-lt"/>
              <a:ea typeface="+mn-ea"/>
              <a:cs typeface="+mn-cs"/>
            </a:rPr>
            <a:t>　</a:t>
          </a:r>
          <a:r>
            <a:rPr kumimoji="1" lang="ja-JP" altLang="en-US" sz="1000">
              <a:solidFill>
                <a:schemeClr val="dk1"/>
              </a:solidFill>
              <a:effectLst/>
              <a:latin typeface="+mn-lt"/>
              <a:ea typeface="+mn-ea"/>
              <a:cs typeface="+mn-cs"/>
            </a:rPr>
            <a:t>令和元</a:t>
          </a:r>
          <a:r>
            <a:rPr kumimoji="1" lang="ja-JP" altLang="ja-JP" sz="1000">
              <a:solidFill>
                <a:schemeClr val="dk1"/>
              </a:solidFill>
              <a:effectLst/>
              <a:latin typeface="+mn-lt"/>
              <a:ea typeface="+mn-ea"/>
              <a:cs typeface="+mn-cs"/>
            </a:rPr>
            <a:t>年度人件費について、地域おこし協力隊員の増等を要因として前年度</a:t>
          </a:r>
          <a:r>
            <a:rPr kumimoji="1" lang="ja-JP" altLang="en-US" sz="1000">
              <a:solidFill>
                <a:schemeClr val="dk1"/>
              </a:solidFill>
              <a:effectLst/>
              <a:latin typeface="+mn-lt"/>
              <a:ea typeface="+mn-ea"/>
              <a:cs typeface="+mn-cs"/>
            </a:rPr>
            <a:t>と比較して</a:t>
          </a:r>
          <a:r>
            <a:rPr kumimoji="1" lang="en-US" altLang="ja-JP" sz="1000">
              <a:solidFill>
                <a:schemeClr val="dk1"/>
              </a:solidFill>
              <a:effectLst/>
              <a:latin typeface="+mn-lt"/>
              <a:ea typeface="+mn-ea"/>
              <a:cs typeface="+mn-cs"/>
            </a:rPr>
            <a:t>3.1</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増となった。また、物件費では、</a:t>
          </a:r>
          <a:r>
            <a:rPr kumimoji="1" lang="ja-JP" altLang="en-US" sz="1000">
              <a:solidFill>
                <a:schemeClr val="dk1"/>
              </a:solidFill>
              <a:effectLst/>
              <a:latin typeface="+mn-lt"/>
              <a:ea typeface="+mn-ea"/>
              <a:cs typeface="+mn-cs"/>
            </a:rPr>
            <a:t>各種</a:t>
          </a:r>
          <a:r>
            <a:rPr kumimoji="1" lang="ja-JP" altLang="ja-JP" sz="1000">
              <a:solidFill>
                <a:schemeClr val="dk1"/>
              </a:solidFill>
              <a:effectLst/>
              <a:latin typeface="+mn-lt"/>
              <a:ea typeface="+mn-ea"/>
              <a:cs typeface="+mn-cs"/>
            </a:rPr>
            <a:t>業務委託料</a:t>
          </a:r>
          <a:r>
            <a:rPr kumimoji="1" lang="ja-JP" altLang="en-US" sz="1000">
              <a:solidFill>
                <a:schemeClr val="dk1"/>
              </a:solidFill>
              <a:effectLst/>
              <a:latin typeface="+mn-lt"/>
              <a:ea typeface="+mn-ea"/>
              <a:cs typeface="+mn-cs"/>
            </a:rPr>
            <a:t>等</a:t>
          </a:r>
          <a:r>
            <a:rPr kumimoji="1" lang="ja-JP" altLang="ja-JP" sz="1000">
              <a:solidFill>
                <a:schemeClr val="dk1"/>
              </a:solidFill>
              <a:effectLst/>
              <a:latin typeface="+mn-lt"/>
              <a:ea typeface="+mn-ea"/>
              <a:cs typeface="+mn-cs"/>
            </a:rPr>
            <a:t>により前年度比</a:t>
          </a:r>
          <a:r>
            <a:rPr kumimoji="1" lang="en-US" altLang="ja-JP" sz="1000">
              <a:solidFill>
                <a:schemeClr val="dk1"/>
              </a:solidFill>
              <a:effectLst/>
              <a:latin typeface="+mn-lt"/>
              <a:ea typeface="+mn-ea"/>
              <a:cs typeface="+mn-cs"/>
            </a:rPr>
            <a:t>11.2</a:t>
          </a:r>
          <a:r>
            <a:rPr kumimoji="1" lang="ja-JP" altLang="ja-JP" sz="1000">
              <a:solidFill>
                <a:schemeClr val="dk1"/>
              </a:solidFill>
              <a:effectLst/>
              <a:latin typeface="+mn-lt"/>
              <a:ea typeface="+mn-ea"/>
              <a:cs typeface="+mn-cs"/>
            </a:rPr>
            <a:t>％増となり、結果として人件費・物件費等の決算額は昨年度よりも増額となった。</a:t>
          </a:r>
          <a:endParaRPr lang="ja-JP" altLang="ja-JP" sz="1100">
            <a:effectLst/>
          </a:endParaRPr>
        </a:p>
        <a:p>
          <a:r>
            <a:rPr kumimoji="1" lang="ja-JP" altLang="ja-JP" sz="1000">
              <a:solidFill>
                <a:schemeClr val="dk1"/>
              </a:solidFill>
              <a:effectLst/>
              <a:latin typeface="+mn-lt"/>
              <a:ea typeface="+mn-ea"/>
              <a:cs typeface="+mn-cs"/>
            </a:rPr>
            <a:t>　今後、保有する公共施設の維持補修費用がかかることが見込まれるため、需用費の削減や委託先の見直しによる物件費の抑制や、計画的に維持補修を行うことに努め、適正な水準の維持に努める。</a:t>
          </a:r>
          <a:endParaRPr lang="ja-JP" altLang="ja-JP" sz="1100">
            <a:effectLst/>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a:extLst>
            <a:ext uri="{FF2B5EF4-FFF2-40B4-BE49-F238E27FC236}">
              <a16:creationId xmlns:a16="http://schemas.microsoft.com/office/drawing/2014/main" id="{00000000-0008-0000-0300-0000B7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93357</xdr:rowOff>
    </xdr:from>
    <xdr:to>
      <xdr:col>23</xdr:col>
      <xdr:colOff>133350</xdr:colOff>
      <xdr:row>89</xdr:row>
      <xdr:rowOff>47619</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flipV="1">
          <a:off x="4953000" y="13980807"/>
          <a:ext cx="0" cy="13258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19696</xdr:rowOff>
    </xdr:from>
    <xdr:ext cx="762000" cy="259045"/>
    <xdr:sp macro="" textlink="">
      <xdr:nvSpPr>
        <xdr:cNvPr id="185" name="人件費・物件費等の状況最小値テキスト">
          <a:extLst>
            <a:ext uri="{FF2B5EF4-FFF2-40B4-BE49-F238E27FC236}">
              <a16:creationId xmlns:a16="http://schemas.microsoft.com/office/drawing/2014/main" id="{00000000-0008-0000-0300-0000B9000000}"/>
            </a:ext>
          </a:extLst>
        </xdr:cNvPr>
        <xdr:cNvSpPr txBox="1"/>
      </xdr:nvSpPr>
      <xdr:spPr>
        <a:xfrm>
          <a:off x="5041900" y="15278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2,953,935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47619</xdr:rowOff>
    </xdr:from>
    <xdr:to>
      <xdr:col>24</xdr:col>
      <xdr:colOff>12700</xdr:colOff>
      <xdr:row>89</xdr:row>
      <xdr:rowOff>47619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5306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8284</xdr:rowOff>
    </xdr:from>
    <xdr:ext cx="762000" cy="259045"/>
    <xdr:sp macro="" textlink="">
      <xdr:nvSpPr>
        <xdr:cNvPr id="187" name="人件費・物件費等の状況最大値テキスト">
          <a:extLst>
            <a:ext uri="{FF2B5EF4-FFF2-40B4-BE49-F238E27FC236}">
              <a16:creationId xmlns:a16="http://schemas.microsoft.com/office/drawing/2014/main" id="{00000000-0008-0000-0300-0000BB000000}"/>
            </a:ext>
          </a:extLst>
        </xdr:cNvPr>
        <xdr:cNvSpPr txBox="1"/>
      </xdr:nvSpPr>
      <xdr:spPr>
        <a:xfrm>
          <a:off x="5041900" y="13724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93357</xdr:rowOff>
    </xdr:from>
    <xdr:to>
      <xdr:col>24</xdr:col>
      <xdr:colOff>12700</xdr:colOff>
      <xdr:row>81</xdr:row>
      <xdr:rowOff>93357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3980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22580</xdr:rowOff>
    </xdr:from>
    <xdr:to>
      <xdr:col>23</xdr:col>
      <xdr:colOff>133350</xdr:colOff>
      <xdr:row>82</xdr:row>
      <xdr:rowOff>35768</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114800" y="14081480"/>
          <a:ext cx="838200" cy="13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20546</xdr:rowOff>
    </xdr:from>
    <xdr:ext cx="762000" cy="259045"/>
    <xdr:sp macro="" textlink="">
      <xdr:nvSpPr>
        <xdr:cNvPr id="190" name="人件費・物件費等の状況平均値テキスト">
          <a:extLst>
            <a:ext uri="{FF2B5EF4-FFF2-40B4-BE49-F238E27FC236}">
              <a16:creationId xmlns:a16="http://schemas.microsoft.com/office/drawing/2014/main" id="{00000000-0008-0000-0300-0000BE000000}"/>
            </a:ext>
          </a:extLst>
        </xdr:cNvPr>
        <xdr:cNvSpPr txBox="1"/>
      </xdr:nvSpPr>
      <xdr:spPr>
        <a:xfrm>
          <a:off x="5041900" y="140794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12669</xdr:rowOff>
    </xdr:from>
    <xdr:to>
      <xdr:col>23</xdr:col>
      <xdr:colOff>184150</xdr:colOff>
      <xdr:row>82</xdr:row>
      <xdr:rowOff>114269</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9022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5338</xdr:rowOff>
    </xdr:from>
    <xdr:to>
      <xdr:col>19</xdr:col>
      <xdr:colOff>133350</xdr:colOff>
      <xdr:row>82</xdr:row>
      <xdr:rowOff>22580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3225800" y="14064238"/>
          <a:ext cx="889000" cy="17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12274</xdr:rowOff>
    </xdr:from>
    <xdr:to>
      <xdr:col>19</xdr:col>
      <xdr:colOff>184150</xdr:colOff>
      <xdr:row>82</xdr:row>
      <xdr:rowOff>113874</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064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98651</xdr:rowOff>
    </xdr:from>
    <xdr:ext cx="736600" cy="259045"/>
    <xdr:sp macro="" textlink="">
      <xdr:nvSpPr>
        <xdr:cNvPr id="194" name="テキスト ボックス 193">
          <a:extLst>
            <a:ext uri="{FF2B5EF4-FFF2-40B4-BE49-F238E27FC236}">
              <a16:creationId xmlns:a16="http://schemas.microsoft.com/office/drawing/2014/main" id="{00000000-0008-0000-0300-0000C2000000}"/>
            </a:ext>
          </a:extLst>
        </xdr:cNvPr>
        <xdr:cNvSpPr txBox="1"/>
      </xdr:nvSpPr>
      <xdr:spPr>
        <a:xfrm>
          <a:off x="3733800" y="14157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5338</xdr:rowOff>
    </xdr:from>
    <xdr:to>
      <xdr:col>15</xdr:col>
      <xdr:colOff>82550</xdr:colOff>
      <xdr:row>82</xdr:row>
      <xdr:rowOff>11647</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2336800" y="14064238"/>
          <a:ext cx="889000" cy="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14717</xdr:rowOff>
    </xdr:from>
    <xdr:to>
      <xdr:col>15</xdr:col>
      <xdr:colOff>133350</xdr:colOff>
      <xdr:row>82</xdr:row>
      <xdr:rowOff>116317</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3175000" y="1407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101094</xdr:rowOff>
    </xdr:from>
    <xdr:ext cx="7620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2844800" y="14159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11647</xdr:rowOff>
    </xdr:from>
    <xdr:to>
      <xdr:col>11</xdr:col>
      <xdr:colOff>31750</xdr:colOff>
      <xdr:row>82</xdr:row>
      <xdr:rowOff>15718</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1447800" y="14070547"/>
          <a:ext cx="889000" cy="4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9320</xdr:rowOff>
    </xdr:from>
    <xdr:to>
      <xdr:col>11</xdr:col>
      <xdr:colOff>82550</xdr:colOff>
      <xdr:row>82</xdr:row>
      <xdr:rowOff>110920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2286000" y="1406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95697</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955800" y="1415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10584</xdr:rowOff>
    </xdr:from>
    <xdr:to>
      <xdr:col>7</xdr:col>
      <xdr:colOff>31750</xdr:colOff>
      <xdr:row>82</xdr:row>
      <xdr:rowOff>112184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1397000" y="1406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96961</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066800" y="14155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156418</xdr:rowOff>
    </xdr:from>
    <xdr:to>
      <xdr:col>23</xdr:col>
      <xdr:colOff>184150</xdr:colOff>
      <xdr:row>82</xdr:row>
      <xdr:rowOff>86568</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902200" y="1404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77695</xdr:rowOff>
    </xdr:from>
    <xdr:ext cx="762000" cy="259045"/>
    <xdr:sp macro="" textlink="">
      <xdr:nvSpPr>
        <xdr:cNvPr id="209" name="人件費・物件費等の状況該当値テキスト">
          <a:extLst>
            <a:ext uri="{FF2B5EF4-FFF2-40B4-BE49-F238E27FC236}">
              <a16:creationId xmlns:a16="http://schemas.microsoft.com/office/drawing/2014/main" id="{00000000-0008-0000-0300-0000D1000000}"/>
            </a:ext>
          </a:extLst>
        </xdr:cNvPr>
        <xdr:cNvSpPr txBox="1"/>
      </xdr:nvSpPr>
      <xdr:spPr>
        <a:xfrm>
          <a:off x="5041900" y="13965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143230</xdr:rowOff>
    </xdr:from>
    <xdr:to>
      <xdr:col>19</xdr:col>
      <xdr:colOff>184150</xdr:colOff>
      <xdr:row>82</xdr:row>
      <xdr:rowOff>73380</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064000" y="1403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83557</xdr:rowOff>
    </xdr:from>
    <xdr:ext cx="7366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733800" y="13799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125988</xdr:rowOff>
    </xdr:from>
    <xdr:to>
      <xdr:col>15</xdr:col>
      <xdr:colOff>133350</xdr:colOff>
      <xdr:row>82</xdr:row>
      <xdr:rowOff>56138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175000" y="14013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66315</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844800" y="13782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132297</xdr:rowOff>
    </xdr:from>
    <xdr:to>
      <xdr:col>11</xdr:col>
      <xdr:colOff>82550</xdr:colOff>
      <xdr:row>82</xdr:row>
      <xdr:rowOff>62447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286000" y="14019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72624</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955800" y="1378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136368</xdr:rowOff>
    </xdr:from>
    <xdr:to>
      <xdr:col>7</xdr:col>
      <xdr:colOff>31750</xdr:colOff>
      <xdr:row>82</xdr:row>
      <xdr:rowOff>66518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1397000" y="14023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76695</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066800" y="13792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a:extLst>
            <a:ext uri="{FF2B5EF4-FFF2-40B4-BE49-F238E27FC236}">
              <a16:creationId xmlns:a16="http://schemas.microsoft.com/office/drawing/2014/main" id="{00000000-0008-0000-0300-0000DA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類似団体内平均を</a:t>
          </a:r>
          <a:r>
            <a:rPr kumimoji="1" lang="en-US" altLang="ja-JP" sz="1100">
              <a:solidFill>
                <a:schemeClr val="dk1"/>
              </a:solidFill>
              <a:effectLst/>
              <a:latin typeface="+mn-lt"/>
              <a:ea typeface="+mn-ea"/>
              <a:cs typeface="+mn-cs"/>
            </a:rPr>
            <a:t>6.4</a:t>
          </a:r>
          <a:r>
            <a:rPr kumimoji="1" lang="ja-JP" altLang="ja-JP" sz="1100">
              <a:solidFill>
                <a:schemeClr val="dk1"/>
              </a:solidFill>
              <a:effectLst/>
              <a:latin typeface="+mn-lt"/>
              <a:ea typeface="+mn-ea"/>
              <a:cs typeface="+mn-cs"/>
            </a:rPr>
            <a:t>ポイント上回り、全国町村平均も</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ポイント上回っているが、当町では税務手当等はすでに廃止しており、給与体系としては健全な状態にあるものと考える。</a:t>
          </a:r>
          <a:endParaRPr lang="ja-JP" altLang="ja-JP" sz="1400">
            <a:effectLst/>
          </a:endParaRPr>
        </a:p>
        <a:p>
          <a:r>
            <a:rPr kumimoji="1" lang="ja-JP" altLang="ja-JP" sz="1100">
              <a:solidFill>
                <a:schemeClr val="dk1"/>
              </a:solidFill>
              <a:effectLst/>
              <a:latin typeface="+mn-lt"/>
              <a:ea typeface="+mn-ea"/>
              <a:cs typeface="+mn-cs"/>
            </a:rPr>
            <a:t>　前年度比の数値は</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となったが、当町では職員の年齢構成が平準化されておらず、年度により数値にばらつきが生じることが要因である。</a:t>
          </a:r>
          <a:endParaRPr lang="ja-JP" altLang="ja-JP" sz="1400">
            <a:effectLst/>
          </a:endParaRPr>
        </a:p>
        <a:p>
          <a:r>
            <a:rPr kumimoji="1" lang="ja-JP" altLang="ja-JP" sz="1100">
              <a:solidFill>
                <a:schemeClr val="dk1"/>
              </a:solidFill>
              <a:effectLst/>
              <a:latin typeface="+mn-lt"/>
              <a:ea typeface="+mn-ea"/>
              <a:cs typeface="+mn-cs"/>
            </a:rPr>
            <a:t>　今後も、適正な給与体系を遵守することに努める。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00000000-0008-0000-0300-0000F3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68326</xdr:rowOff>
    </xdr:from>
    <xdr:to>
      <xdr:col>81</xdr:col>
      <xdr:colOff>44450</xdr:colOff>
      <xdr:row>89</xdr:row>
      <xdr:rowOff>161544</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flipV="1">
          <a:off x="17018000" y="14127226"/>
          <a:ext cx="0" cy="12933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133621</xdr:rowOff>
    </xdr:from>
    <xdr:ext cx="762000" cy="259045"/>
    <xdr:sp macro="" textlink="">
      <xdr:nvSpPr>
        <xdr:cNvPr id="245" name="給与水準   （国との比較）最小値テキスト">
          <a:extLst>
            <a:ext uri="{FF2B5EF4-FFF2-40B4-BE49-F238E27FC236}">
              <a16:creationId xmlns:a16="http://schemas.microsoft.com/office/drawing/2014/main" id="{00000000-0008-0000-0300-0000F5000000}"/>
            </a:ext>
          </a:extLst>
        </xdr:cNvPr>
        <xdr:cNvSpPr txBox="1"/>
      </xdr:nvSpPr>
      <xdr:spPr>
        <a:xfrm>
          <a:off x="17106900" y="15392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161544</xdr:rowOff>
    </xdr:from>
    <xdr:to>
      <xdr:col>81</xdr:col>
      <xdr:colOff>133350</xdr:colOff>
      <xdr:row>89</xdr:row>
      <xdr:rowOff>161544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6929100" y="15420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154703</xdr:rowOff>
    </xdr:from>
    <xdr:ext cx="762000" cy="259045"/>
    <xdr:sp macro="" textlink="">
      <xdr:nvSpPr>
        <xdr:cNvPr id="247" name="給与水準   （国との比較）最大値テキスト">
          <a:extLst>
            <a:ext uri="{FF2B5EF4-FFF2-40B4-BE49-F238E27FC236}">
              <a16:creationId xmlns:a16="http://schemas.microsoft.com/office/drawing/2014/main" id="{00000000-0008-0000-0300-0000F7000000}"/>
            </a:ext>
          </a:extLst>
        </xdr:cNvPr>
        <xdr:cNvSpPr txBox="1"/>
      </xdr:nvSpPr>
      <xdr:spPr>
        <a:xfrm>
          <a:off x="17106900" y="13870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68326</xdr:rowOff>
    </xdr:from>
    <xdr:to>
      <xdr:col>81</xdr:col>
      <xdr:colOff>133350</xdr:colOff>
      <xdr:row>82</xdr:row>
      <xdr:rowOff>68326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4127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55372</xdr:rowOff>
    </xdr:from>
    <xdr:to>
      <xdr:col>81</xdr:col>
      <xdr:colOff>44450</xdr:colOff>
      <xdr:row>89</xdr:row>
      <xdr:rowOff>74676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6179800" y="15314422"/>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74440</xdr:rowOff>
    </xdr:from>
    <xdr:ext cx="762000" cy="259045"/>
    <xdr:sp macro="" textlink="">
      <xdr:nvSpPr>
        <xdr:cNvPr id="250" name="給与水準   （国との比較）平均値テキスト">
          <a:extLst>
            <a:ext uri="{FF2B5EF4-FFF2-40B4-BE49-F238E27FC236}">
              <a16:creationId xmlns:a16="http://schemas.microsoft.com/office/drawing/2014/main" id="{00000000-0008-0000-0300-0000FA000000}"/>
            </a:ext>
          </a:extLst>
        </xdr:cNvPr>
        <xdr:cNvSpPr txBox="1"/>
      </xdr:nvSpPr>
      <xdr:spPr>
        <a:xfrm>
          <a:off x="17106900" y="148191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57913</xdr:rowOff>
    </xdr:from>
    <xdr:to>
      <xdr:col>81</xdr:col>
      <xdr:colOff>95250</xdr:colOff>
      <xdr:row>87</xdr:row>
      <xdr:rowOff>159513</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69672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55372</xdr:rowOff>
    </xdr:from>
    <xdr:to>
      <xdr:col>77</xdr:col>
      <xdr:colOff>44450</xdr:colOff>
      <xdr:row>89</xdr:row>
      <xdr:rowOff>132587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290800" y="15314422"/>
          <a:ext cx="889000" cy="77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57913</xdr:rowOff>
    </xdr:from>
    <xdr:to>
      <xdr:col>77</xdr:col>
      <xdr:colOff>95250</xdr:colOff>
      <xdr:row>87</xdr:row>
      <xdr:rowOff>159513</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129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169690</xdr:rowOff>
    </xdr:from>
    <xdr:ext cx="7366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5798800" y="14742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84328</xdr:rowOff>
    </xdr:from>
    <xdr:to>
      <xdr:col>72</xdr:col>
      <xdr:colOff>203200</xdr:colOff>
      <xdr:row>89</xdr:row>
      <xdr:rowOff>132587</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4401800" y="15343378"/>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72389</xdr:rowOff>
    </xdr:from>
    <xdr:to>
      <xdr:col>73</xdr:col>
      <xdr:colOff>44450</xdr:colOff>
      <xdr:row>88</xdr:row>
      <xdr:rowOff>2539</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5240000" y="1498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12716</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4909800" y="14757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36068</xdr:rowOff>
    </xdr:from>
    <xdr:to>
      <xdr:col>68</xdr:col>
      <xdr:colOff>152400</xdr:colOff>
      <xdr:row>89</xdr:row>
      <xdr:rowOff>84328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3512800" y="15295118"/>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82042</xdr:rowOff>
    </xdr:from>
    <xdr:to>
      <xdr:col>68</xdr:col>
      <xdr:colOff>203200</xdr:colOff>
      <xdr:row>88</xdr:row>
      <xdr:rowOff>12192</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4351000" y="14998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22369</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4020800" y="14767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96520</xdr:rowOff>
    </xdr:from>
    <xdr:to>
      <xdr:col>64</xdr:col>
      <xdr:colOff>152400</xdr:colOff>
      <xdr:row>88</xdr:row>
      <xdr:rowOff>26670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4620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36847</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3131800" y="14781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89</xdr:row>
      <xdr:rowOff>23876</xdr:rowOff>
    </xdr:from>
    <xdr:to>
      <xdr:col>81</xdr:col>
      <xdr:colOff>95250</xdr:colOff>
      <xdr:row>89</xdr:row>
      <xdr:rowOff>125476</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6967200" y="15282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91203</xdr:rowOff>
    </xdr:from>
    <xdr:ext cx="762000" cy="259045"/>
    <xdr:sp macro="" textlink="">
      <xdr:nvSpPr>
        <xdr:cNvPr id="269" name="給与水準   （国との比較）該当値テキスト">
          <a:extLst>
            <a:ext uri="{FF2B5EF4-FFF2-40B4-BE49-F238E27FC236}">
              <a16:creationId xmlns:a16="http://schemas.microsoft.com/office/drawing/2014/main" id="{00000000-0008-0000-0300-00000D010000}"/>
            </a:ext>
          </a:extLst>
        </xdr:cNvPr>
        <xdr:cNvSpPr txBox="1"/>
      </xdr:nvSpPr>
      <xdr:spPr>
        <a:xfrm>
          <a:off x="17106900" y="15178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89</xdr:row>
      <xdr:rowOff>4572</xdr:rowOff>
    </xdr:from>
    <xdr:to>
      <xdr:col>77</xdr:col>
      <xdr:colOff>95250</xdr:colOff>
      <xdr:row>89</xdr:row>
      <xdr:rowOff>106172</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129000" y="1526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90949</xdr:rowOff>
    </xdr:from>
    <xdr:ext cx="7366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798800" y="15349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89</xdr:row>
      <xdr:rowOff>81787</xdr:rowOff>
    </xdr:from>
    <xdr:to>
      <xdr:col>73</xdr:col>
      <xdr:colOff>44450</xdr:colOff>
      <xdr:row>90</xdr:row>
      <xdr:rowOff>11937</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40000" y="15340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168164</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5427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33528</xdr:rowOff>
    </xdr:from>
    <xdr:to>
      <xdr:col>68</xdr:col>
      <xdr:colOff>203200</xdr:colOff>
      <xdr:row>89</xdr:row>
      <xdr:rowOff>135128</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351000" y="1529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119905</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5378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156718</xdr:rowOff>
    </xdr:from>
    <xdr:to>
      <xdr:col>64</xdr:col>
      <xdr:colOff>152400</xdr:colOff>
      <xdr:row>89</xdr:row>
      <xdr:rowOff>86868</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462000" y="1524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71645</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5330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類似団体内平均を下回ってはいるが、依然全国平均、県平均よりも高い数値である。</a:t>
          </a:r>
          <a:endParaRPr lang="ja-JP" altLang="ja-JP" sz="1400">
            <a:effectLst/>
          </a:endParaRPr>
        </a:p>
        <a:p>
          <a:r>
            <a:rPr kumimoji="1" lang="ja-JP" altLang="ja-JP" sz="1100">
              <a:solidFill>
                <a:schemeClr val="dk1"/>
              </a:solidFill>
              <a:effectLst/>
              <a:latin typeface="+mn-lt"/>
              <a:ea typeface="+mn-ea"/>
              <a:cs typeface="+mn-cs"/>
            </a:rPr>
            <a:t>　住民基本台帳人口が</a:t>
          </a:r>
          <a:r>
            <a:rPr kumimoji="1" lang="ja-JP" altLang="en-US" sz="1100">
              <a:solidFill>
                <a:schemeClr val="dk1"/>
              </a:solidFill>
              <a:effectLst/>
              <a:latin typeface="+mn-lt"/>
              <a:ea typeface="+mn-ea"/>
              <a:cs typeface="+mn-cs"/>
            </a:rPr>
            <a:t>令和元</a:t>
          </a:r>
          <a:r>
            <a:rPr kumimoji="1" lang="ja-JP" altLang="ja-JP" sz="1100">
              <a:solidFill>
                <a:schemeClr val="dk1"/>
              </a:solidFill>
              <a:effectLst/>
              <a:latin typeface="+mn-lt"/>
              <a:ea typeface="+mn-ea"/>
              <a:cs typeface="+mn-cs"/>
            </a:rPr>
            <a:t>年度末で</a:t>
          </a:r>
          <a:r>
            <a:rPr kumimoji="1" lang="en-US" altLang="ja-JP" sz="1100">
              <a:solidFill>
                <a:schemeClr val="dk1"/>
              </a:solidFill>
              <a:effectLst/>
              <a:latin typeface="+mn-lt"/>
              <a:ea typeface="+mn-ea"/>
              <a:cs typeface="+mn-cs"/>
            </a:rPr>
            <a:t>2,615</a:t>
          </a:r>
          <a:r>
            <a:rPr kumimoji="1" lang="ja-JP" altLang="ja-JP" sz="1100">
              <a:solidFill>
                <a:schemeClr val="dk1"/>
              </a:solidFill>
              <a:effectLst/>
              <a:latin typeface="+mn-lt"/>
              <a:ea typeface="+mn-ea"/>
              <a:cs typeface="+mn-cs"/>
            </a:rPr>
            <a:t>人と小規模団体であることも一因ではあるが、事務事業の見直しや</a:t>
          </a:r>
          <a:r>
            <a:rPr kumimoji="1" lang="en-US" altLang="ja-JP" sz="1100">
              <a:solidFill>
                <a:schemeClr val="dk1"/>
              </a:solidFill>
              <a:effectLst/>
              <a:latin typeface="+mn-lt"/>
              <a:ea typeface="+mn-ea"/>
              <a:cs typeface="+mn-cs"/>
            </a:rPr>
            <a:t>ICT</a:t>
          </a:r>
          <a:r>
            <a:rPr kumimoji="1" lang="ja-JP" altLang="ja-JP" sz="1100">
              <a:solidFill>
                <a:schemeClr val="dk1"/>
              </a:solidFill>
              <a:effectLst/>
              <a:latin typeface="+mn-lt"/>
              <a:ea typeface="+mn-ea"/>
              <a:cs typeface="+mn-cs"/>
            </a:rPr>
            <a:t>の活用、職員の新規採用の抑制等により、行政サービスを維持しつつ適正な定員管理に努める。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a:extLst>
            <a:ext uri="{FF2B5EF4-FFF2-40B4-BE49-F238E27FC236}">
              <a16:creationId xmlns:a16="http://schemas.microsoft.com/office/drawing/2014/main" id="{00000000-0008-0000-0300-000033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90920</xdr:rowOff>
    </xdr:from>
    <xdr:to>
      <xdr:col>81</xdr:col>
      <xdr:colOff>44450</xdr:colOff>
      <xdr:row>67</xdr:row>
      <xdr:rowOff>87594</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flipV="1">
          <a:off x="17018000" y="10035020"/>
          <a:ext cx="0" cy="15397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59671</xdr:rowOff>
    </xdr:from>
    <xdr:ext cx="762000" cy="259045"/>
    <xdr:sp macro="" textlink="">
      <xdr:nvSpPr>
        <xdr:cNvPr id="309" name="定員管理の状況最小値テキスト">
          <a:extLst>
            <a:ext uri="{FF2B5EF4-FFF2-40B4-BE49-F238E27FC236}">
              <a16:creationId xmlns:a16="http://schemas.microsoft.com/office/drawing/2014/main" id="{00000000-0008-0000-0300-000035010000}"/>
            </a:ext>
          </a:extLst>
        </xdr:cNvPr>
        <xdr:cNvSpPr txBox="1"/>
      </xdr:nvSpPr>
      <xdr:spPr>
        <a:xfrm>
          <a:off x="17106900" y="11546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87594</xdr:rowOff>
    </xdr:from>
    <xdr:to>
      <xdr:col>81</xdr:col>
      <xdr:colOff>133350</xdr:colOff>
      <xdr:row>67</xdr:row>
      <xdr:rowOff>87594</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6929100" y="11574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5847</xdr:rowOff>
    </xdr:from>
    <xdr:ext cx="762000" cy="259045"/>
    <xdr:sp macro="" textlink="">
      <xdr:nvSpPr>
        <xdr:cNvPr id="311" name="定員管理の状況最大値テキスト">
          <a:extLst>
            <a:ext uri="{FF2B5EF4-FFF2-40B4-BE49-F238E27FC236}">
              <a16:creationId xmlns:a16="http://schemas.microsoft.com/office/drawing/2014/main" id="{00000000-0008-0000-0300-000037010000}"/>
            </a:ext>
          </a:extLst>
        </xdr:cNvPr>
        <xdr:cNvSpPr txBox="1"/>
      </xdr:nvSpPr>
      <xdr:spPr>
        <a:xfrm>
          <a:off x="17106900" y="977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90920</xdr:rowOff>
    </xdr:from>
    <xdr:to>
      <xdr:col>81</xdr:col>
      <xdr:colOff>133350</xdr:colOff>
      <xdr:row>58</xdr:row>
      <xdr:rowOff>90920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003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52185</xdr:rowOff>
    </xdr:from>
    <xdr:to>
      <xdr:col>81</xdr:col>
      <xdr:colOff>44450</xdr:colOff>
      <xdr:row>59</xdr:row>
      <xdr:rowOff>65514</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179800" y="10167735"/>
          <a:ext cx="838200" cy="13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31489</xdr:rowOff>
    </xdr:from>
    <xdr:ext cx="762000" cy="259045"/>
    <xdr:sp macro="" textlink="">
      <xdr:nvSpPr>
        <xdr:cNvPr id="314" name="定員管理の状況平均値テキスト">
          <a:extLst>
            <a:ext uri="{FF2B5EF4-FFF2-40B4-BE49-F238E27FC236}">
              <a16:creationId xmlns:a16="http://schemas.microsoft.com/office/drawing/2014/main" id="{00000000-0008-0000-0300-00003A010000}"/>
            </a:ext>
          </a:extLst>
        </xdr:cNvPr>
        <xdr:cNvSpPr txBox="1"/>
      </xdr:nvSpPr>
      <xdr:spPr>
        <a:xfrm>
          <a:off x="17106900" y="101470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59412</xdr:rowOff>
    </xdr:from>
    <xdr:to>
      <xdr:col>81</xdr:col>
      <xdr:colOff>95250</xdr:colOff>
      <xdr:row>59</xdr:row>
      <xdr:rowOff>161012</xdr:rowOff>
    </xdr:to>
    <xdr:sp macro="" textlink="">
      <xdr:nvSpPr>
        <xdr:cNvPr id="315" name="フローチャート: 判断 314">
          <a:extLst>
            <a:ext uri="{FF2B5EF4-FFF2-40B4-BE49-F238E27FC236}">
              <a16:creationId xmlns:a16="http://schemas.microsoft.com/office/drawing/2014/main" id="{00000000-0008-0000-0300-00003B010000}"/>
            </a:ext>
          </a:extLst>
        </xdr:cNvPr>
        <xdr:cNvSpPr/>
      </xdr:nvSpPr>
      <xdr:spPr>
        <a:xfrm>
          <a:off x="169672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39086</xdr:rowOff>
    </xdr:from>
    <xdr:to>
      <xdr:col>77</xdr:col>
      <xdr:colOff>44450</xdr:colOff>
      <xdr:row>59</xdr:row>
      <xdr:rowOff>52185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5290800" y="10154636"/>
          <a:ext cx="889000" cy="13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54815</xdr:rowOff>
    </xdr:from>
    <xdr:to>
      <xdr:col>77</xdr:col>
      <xdr:colOff>95250</xdr:colOff>
      <xdr:row>59</xdr:row>
      <xdr:rowOff>156415</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129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141192</xdr:rowOff>
    </xdr:from>
    <xdr:ext cx="7366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5798800" y="10256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31157</xdr:rowOff>
    </xdr:from>
    <xdr:to>
      <xdr:col>72</xdr:col>
      <xdr:colOff>203200</xdr:colOff>
      <xdr:row>59</xdr:row>
      <xdr:rowOff>39086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4401800" y="10146707"/>
          <a:ext cx="889000" cy="7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59872</xdr:rowOff>
    </xdr:from>
    <xdr:to>
      <xdr:col>73</xdr:col>
      <xdr:colOff>44450</xdr:colOff>
      <xdr:row>59</xdr:row>
      <xdr:rowOff>161472</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5240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146249</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4909800" y="1026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29434</xdr:rowOff>
    </xdr:from>
    <xdr:to>
      <xdr:col>68</xdr:col>
      <xdr:colOff>152400</xdr:colOff>
      <xdr:row>59</xdr:row>
      <xdr:rowOff>31157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3512800" y="10144984"/>
          <a:ext cx="889000" cy="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50909</xdr:rowOff>
    </xdr:from>
    <xdr:to>
      <xdr:col>68</xdr:col>
      <xdr:colOff>203200</xdr:colOff>
      <xdr:row>59</xdr:row>
      <xdr:rowOff>152509</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4351000" y="1016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137286</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020800" y="10252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24711</xdr:rowOff>
    </xdr:from>
    <xdr:to>
      <xdr:col>64</xdr:col>
      <xdr:colOff>152400</xdr:colOff>
      <xdr:row>59</xdr:row>
      <xdr:rowOff>126311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462000" y="10140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111088</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3131800" y="1022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14714</xdr:rowOff>
    </xdr:from>
    <xdr:to>
      <xdr:col>81</xdr:col>
      <xdr:colOff>95250</xdr:colOff>
      <xdr:row>59</xdr:row>
      <xdr:rowOff>116314</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6967200" y="10130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31241</xdr:rowOff>
    </xdr:from>
    <xdr:ext cx="762000" cy="259045"/>
    <xdr:sp macro="" textlink="">
      <xdr:nvSpPr>
        <xdr:cNvPr id="333" name="定員管理の状況該当値テキスト">
          <a:extLst>
            <a:ext uri="{FF2B5EF4-FFF2-40B4-BE49-F238E27FC236}">
              <a16:creationId xmlns:a16="http://schemas.microsoft.com/office/drawing/2014/main" id="{00000000-0008-0000-0300-00004D010000}"/>
            </a:ext>
          </a:extLst>
        </xdr:cNvPr>
        <xdr:cNvSpPr txBox="1"/>
      </xdr:nvSpPr>
      <xdr:spPr>
        <a:xfrm>
          <a:off x="17106900" y="99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1385</xdr:rowOff>
    </xdr:from>
    <xdr:to>
      <xdr:col>77</xdr:col>
      <xdr:colOff>95250</xdr:colOff>
      <xdr:row>59</xdr:row>
      <xdr:rowOff>102985</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129000" y="10116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113162</xdr:rowOff>
    </xdr:from>
    <xdr:ext cx="7366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798800" y="98858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159736</xdr:rowOff>
    </xdr:from>
    <xdr:to>
      <xdr:col>73</xdr:col>
      <xdr:colOff>44450</xdr:colOff>
      <xdr:row>59</xdr:row>
      <xdr:rowOff>89886</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5240000" y="1010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100063</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909800" y="9872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151807</xdr:rowOff>
    </xdr:from>
    <xdr:to>
      <xdr:col>68</xdr:col>
      <xdr:colOff>203200</xdr:colOff>
      <xdr:row>59</xdr:row>
      <xdr:rowOff>81957</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4351000" y="1009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92134</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986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150084</xdr:rowOff>
    </xdr:from>
    <xdr:to>
      <xdr:col>64</xdr:col>
      <xdr:colOff>152400</xdr:colOff>
      <xdr:row>59</xdr:row>
      <xdr:rowOff>80234</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462000" y="10094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90411</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9863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全国平均をわずかに上回っているが、</a:t>
          </a:r>
          <a:r>
            <a:rPr kumimoji="1" lang="ja-JP" altLang="ja-JP" sz="1100">
              <a:solidFill>
                <a:schemeClr val="dk1"/>
              </a:solidFill>
              <a:effectLst/>
              <a:latin typeface="+mn-lt"/>
              <a:ea typeface="+mn-ea"/>
              <a:cs typeface="+mn-cs"/>
            </a:rPr>
            <a:t>適量・適切な事業実施によ</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類似団体内平均</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県平均を下回る</a:t>
          </a:r>
          <a:r>
            <a:rPr kumimoji="1" lang="en-US" altLang="ja-JP" sz="1100">
              <a:solidFill>
                <a:schemeClr val="dk1"/>
              </a:solidFill>
              <a:effectLst/>
              <a:latin typeface="+mn-lt"/>
              <a:ea typeface="+mn-ea"/>
              <a:cs typeface="+mn-cs"/>
            </a:rPr>
            <a:t>5.9</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　今後も交付税算入率の高い地方債を活用するとともに、緊急度や住民のニーズを的確に把握し、適正な事業選択を行うことで、起債に大きく頼ることのない財政運営に努める。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163830</xdr:rowOff>
    </xdr:from>
    <xdr:to>
      <xdr:col>81</xdr:col>
      <xdr:colOff>44450</xdr:colOff>
      <xdr:row>45</xdr:row>
      <xdr:rowOff>9737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164580"/>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153264</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697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9737</xdr:rowOff>
    </xdr:from>
    <xdr:to>
      <xdr:col>81</xdr:col>
      <xdr:colOff>133350</xdr:colOff>
      <xdr:row>45</xdr:row>
      <xdr:rowOff>9737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724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78757</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590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163830</xdr:rowOff>
    </xdr:from>
    <xdr:to>
      <xdr:col>81</xdr:col>
      <xdr:colOff>133350</xdr:colOff>
      <xdr:row>35</xdr:row>
      <xdr:rowOff>163830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16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3810</xdr:rowOff>
    </xdr:from>
    <xdr:to>
      <xdr:col>81</xdr:col>
      <xdr:colOff>44450</xdr:colOff>
      <xdr:row>41</xdr:row>
      <xdr:rowOff>27940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179800" y="703326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69867</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7099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97790</xdr:rowOff>
    </xdr:from>
    <xdr:to>
      <xdr:col>81</xdr:col>
      <xdr:colOff>95250</xdr:colOff>
      <xdr:row>42</xdr:row>
      <xdr:rowOff>27940</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167217</xdr:rowOff>
    </xdr:from>
    <xdr:to>
      <xdr:col>77</xdr:col>
      <xdr:colOff>44450</xdr:colOff>
      <xdr:row>41</xdr:row>
      <xdr:rowOff>3810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5290800" y="702521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97790</xdr:rowOff>
    </xdr:from>
    <xdr:to>
      <xdr:col>77</xdr:col>
      <xdr:colOff>95250</xdr:colOff>
      <xdr:row>42</xdr:row>
      <xdr:rowOff>27940</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12717</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721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167217</xdr:rowOff>
    </xdr:from>
    <xdr:to>
      <xdr:col>72</xdr:col>
      <xdr:colOff>203200</xdr:colOff>
      <xdr:row>40</xdr:row>
      <xdr:rowOff>167217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4401800" y="70252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73660</xdr:rowOff>
    </xdr:from>
    <xdr:to>
      <xdr:col>73</xdr:col>
      <xdr:colOff>44450</xdr:colOff>
      <xdr:row>42</xdr:row>
      <xdr:rowOff>3810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160037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167217</xdr:rowOff>
    </xdr:from>
    <xdr:to>
      <xdr:col>68</xdr:col>
      <xdr:colOff>152400</xdr:colOff>
      <xdr:row>41</xdr:row>
      <xdr:rowOff>35983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3512800" y="702521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57573</xdr:rowOff>
    </xdr:from>
    <xdr:to>
      <xdr:col>68</xdr:col>
      <xdr:colOff>203200</xdr:colOff>
      <xdr:row>41</xdr:row>
      <xdr:rowOff>159173</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708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143950</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717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148590</xdr:rowOff>
    </xdr:from>
    <xdr:to>
      <xdr:col>81</xdr:col>
      <xdr:colOff>95250</xdr:colOff>
      <xdr:row>41</xdr:row>
      <xdr:rowOff>78740</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165117</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685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124460</xdr:rowOff>
    </xdr:from>
    <xdr:to>
      <xdr:col>77</xdr:col>
      <xdr:colOff>95250</xdr:colOff>
      <xdr:row>41</xdr:row>
      <xdr:rowOff>54610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64787</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6751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116417</xdr:rowOff>
    </xdr:from>
    <xdr:to>
      <xdr:col>73</xdr:col>
      <xdr:colOff>44450</xdr:colOff>
      <xdr:row>41</xdr:row>
      <xdr:rowOff>46567</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56744</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116417</xdr:rowOff>
    </xdr:from>
    <xdr:to>
      <xdr:col>68</xdr:col>
      <xdr:colOff>203200</xdr:colOff>
      <xdr:row>41</xdr:row>
      <xdr:rowOff>46567</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56744</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96960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当町は平成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年度から将来負担比率は</a:t>
          </a:r>
          <a:r>
            <a:rPr kumimoji="1" lang="en-US" altLang="ja-JP" sz="1100">
              <a:solidFill>
                <a:schemeClr val="dk1"/>
              </a:solidFill>
              <a:effectLst/>
              <a:latin typeface="+mn-lt"/>
              <a:ea typeface="+mn-ea"/>
              <a:cs typeface="+mn-cs"/>
            </a:rPr>
            <a:t>0</a:t>
          </a:r>
          <a:r>
            <a:rPr kumimoji="1" lang="ja-JP" altLang="ja-JP" sz="1100">
              <a:solidFill>
                <a:schemeClr val="dk1"/>
              </a:solidFill>
              <a:effectLst/>
              <a:latin typeface="+mn-lt"/>
              <a:ea typeface="+mn-ea"/>
              <a:cs typeface="+mn-cs"/>
            </a:rPr>
            <a:t>である。</a:t>
          </a:r>
          <a:endParaRPr lang="ja-JP" altLang="ja-JP" sz="1400">
            <a:effectLst/>
          </a:endParaRPr>
        </a:p>
        <a:p>
          <a:r>
            <a:rPr kumimoji="1" lang="ja-JP" altLang="ja-JP" sz="1100">
              <a:solidFill>
                <a:schemeClr val="dk1"/>
              </a:solidFill>
              <a:effectLst/>
              <a:latin typeface="+mn-lt"/>
              <a:ea typeface="+mn-ea"/>
              <a:cs typeface="+mn-cs"/>
            </a:rPr>
            <a:t>今後も地方債に頼らない財政運営を行い、現在の水準の維持に努める。</a:t>
          </a:r>
          <a:endParaRPr lang="ja-JP" altLang="ja-JP" sz="1400">
            <a:effectLst/>
          </a:endParaRPr>
        </a:p>
        <a:p>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将来負担の状況グラフ枠">
          <a:extLst>
            <a:ext uri="{FF2B5EF4-FFF2-40B4-BE49-F238E27FC236}">
              <a16:creationId xmlns:a16="http://schemas.microsoft.com/office/drawing/2014/main" id="{00000000-0008-0000-0300-0000AC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166573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flipV="1">
          <a:off x="17018000" y="2451100"/>
          <a:ext cx="0" cy="14873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138650</xdr:rowOff>
    </xdr:from>
    <xdr:ext cx="762000" cy="259045"/>
    <xdr:sp macro="" textlink="">
      <xdr:nvSpPr>
        <xdr:cNvPr id="430" name="将来負担の状況最小値テキスト">
          <a:extLst>
            <a:ext uri="{FF2B5EF4-FFF2-40B4-BE49-F238E27FC236}">
              <a16:creationId xmlns:a16="http://schemas.microsoft.com/office/drawing/2014/main" id="{00000000-0008-0000-0300-0000AE010000}"/>
            </a:ext>
          </a:extLst>
        </xdr:cNvPr>
        <xdr:cNvSpPr txBox="1"/>
      </xdr:nvSpPr>
      <xdr:spPr>
        <a:xfrm>
          <a:off x="17106900" y="3910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166573</xdr:rowOff>
    </xdr:from>
    <xdr:to>
      <xdr:col>81</xdr:col>
      <xdr:colOff>133350</xdr:colOff>
      <xdr:row>22</xdr:row>
      <xdr:rowOff>166573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6929100" y="3938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32" name="将来負担の状況最大値テキスト">
          <a:extLst>
            <a:ext uri="{FF2B5EF4-FFF2-40B4-BE49-F238E27FC236}">
              <a16:creationId xmlns:a16="http://schemas.microsoft.com/office/drawing/2014/main" id="{00000000-0008-0000-0300-0000B0010000}"/>
            </a:ext>
          </a:extLst>
        </xdr:cNvPr>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143527</xdr:rowOff>
    </xdr:from>
    <xdr:ext cx="762000" cy="259045"/>
    <xdr:sp macro="" textlink="">
      <xdr:nvSpPr>
        <xdr:cNvPr id="434" name="将来負担の状況平均値テキスト">
          <a:extLst>
            <a:ext uri="{FF2B5EF4-FFF2-40B4-BE49-F238E27FC236}">
              <a16:creationId xmlns:a16="http://schemas.microsoft.com/office/drawing/2014/main" id="{00000000-0008-0000-0300-0000B2010000}"/>
            </a:ext>
          </a:extLst>
        </xdr:cNvPr>
        <xdr:cNvSpPr txBox="1"/>
      </xdr:nvSpPr>
      <xdr:spPr>
        <a:xfrm>
          <a:off x="17106900" y="237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35" name="フローチャート: 判断 434">
          <a:extLst>
            <a:ext uri="{FF2B5EF4-FFF2-40B4-BE49-F238E27FC236}">
              <a16:creationId xmlns:a16="http://schemas.microsoft.com/office/drawing/2014/main" id="{00000000-0008-0000-0300-0000B3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0</xdr:rowOff>
    </xdr:from>
    <xdr:to>
      <xdr:col>77</xdr:col>
      <xdr:colOff>95250</xdr:colOff>
      <xdr:row>14</xdr:row>
      <xdr:rowOff>101600</xdr:rowOff>
    </xdr:to>
    <xdr:sp macro="" textlink="">
      <xdr:nvSpPr>
        <xdr:cNvPr id="436" name="フローチャート: 判断 435">
          <a:extLst>
            <a:ext uri="{FF2B5EF4-FFF2-40B4-BE49-F238E27FC236}">
              <a16:creationId xmlns:a16="http://schemas.microsoft.com/office/drawing/2014/main" id="{00000000-0008-0000-0300-0000B4010000}"/>
            </a:ext>
          </a:extLst>
        </xdr:cNvPr>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0</xdr:rowOff>
    </xdr:from>
    <xdr:to>
      <xdr:col>73</xdr:col>
      <xdr:colOff>44450</xdr:colOff>
      <xdr:row>14</xdr:row>
      <xdr:rowOff>101600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0</xdr:rowOff>
    </xdr:from>
    <xdr:to>
      <xdr:col>68</xdr:col>
      <xdr:colOff>203200</xdr:colOff>
      <xdr:row>14</xdr:row>
      <xdr:rowOff>101600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4351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111777</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4020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0</xdr:rowOff>
    </xdr:from>
    <xdr:to>
      <xdr:col>64</xdr:col>
      <xdr:colOff>152400</xdr:colOff>
      <xdr:row>14</xdr:row>
      <xdr:rowOff>101600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3462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111777</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3131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和歌山県古座川町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2,642
2,628
294.23
3,670,923
3,213,291
392,858
1,949,314
2,855,295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令和元</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23.8%</a:t>
          </a:r>
          <a:r>
            <a:rPr kumimoji="1" lang="ja-JP" altLang="ja-JP" sz="1100">
              <a:solidFill>
                <a:schemeClr val="dk1"/>
              </a:solidFill>
              <a:effectLst/>
              <a:latin typeface="+mn-lt"/>
              <a:ea typeface="+mn-ea"/>
              <a:cs typeface="+mn-cs"/>
            </a:rPr>
            <a:t>と類似団体内平均と比べて</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％低い水準にある。これは、人口千人当たり職員数が類似団体平均と比較しても少ないことや、消防業務を委託していることなどが主な要因として挙げられる。今後も、現在の水準を維持できるよう努める。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78422</xdr:rowOff>
    </xdr:from>
    <xdr:to>
      <xdr:col>24</xdr:col>
      <xdr:colOff>25400</xdr:colOff>
      <xdr:row>41</xdr:row>
      <xdr:rowOff>61278</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36272"/>
          <a:ext cx="0" cy="1354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33355</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2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61278</xdr:rowOff>
    </xdr:from>
    <xdr:to>
      <xdr:col>24</xdr:col>
      <xdr:colOff>114300</xdr:colOff>
      <xdr:row>41</xdr:row>
      <xdr:rowOff>61278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90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164799</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9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78422</xdr:rowOff>
    </xdr:from>
    <xdr:to>
      <xdr:col>24</xdr:col>
      <xdr:colOff>114300</xdr:colOff>
      <xdr:row>33</xdr:row>
      <xdr:rowOff>78422</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3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104140</xdr:rowOff>
    </xdr:from>
    <xdr:to>
      <xdr:col>24</xdr:col>
      <xdr:colOff>25400</xdr:colOff>
      <xdr:row>34</xdr:row>
      <xdr:rowOff>121285</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593344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99712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59290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127635</xdr:rowOff>
    </xdr:from>
    <xdr:to>
      <xdr:col>24</xdr:col>
      <xdr:colOff>76200</xdr:colOff>
      <xdr:row>35</xdr:row>
      <xdr:rowOff>57785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595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81280</xdr:rowOff>
    </xdr:from>
    <xdr:to>
      <xdr:col>19</xdr:col>
      <xdr:colOff>187325</xdr:colOff>
      <xdr:row>34</xdr:row>
      <xdr:rowOff>104140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3098800" y="59105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133350</xdr:rowOff>
    </xdr:from>
    <xdr:to>
      <xdr:col>20</xdr:col>
      <xdr:colOff>38100</xdr:colOff>
      <xdr:row>35</xdr:row>
      <xdr:rowOff>63500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48277</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6049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46990</xdr:rowOff>
    </xdr:from>
    <xdr:to>
      <xdr:col>15</xdr:col>
      <xdr:colOff>98425</xdr:colOff>
      <xdr:row>34</xdr:row>
      <xdr:rowOff>81280</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a:off x="2209800" y="587629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130492</xdr:rowOff>
    </xdr:from>
    <xdr:to>
      <xdr:col>15</xdr:col>
      <xdr:colOff>149225</xdr:colOff>
      <xdr:row>35</xdr:row>
      <xdr:rowOff>60642</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5959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45419</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046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29845</xdr:rowOff>
    </xdr:from>
    <xdr:to>
      <xdr:col>11</xdr:col>
      <xdr:colOff>9525</xdr:colOff>
      <xdr:row>34</xdr:row>
      <xdr:rowOff>46990</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a:off x="1320800" y="585914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121920</xdr:rowOff>
    </xdr:from>
    <xdr:to>
      <xdr:col>11</xdr:col>
      <xdr:colOff>60325</xdr:colOff>
      <xdr:row>35</xdr:row>
      <xdr:rowOff>52070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36847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03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87630</xdr:rowOff>
    </xdr:from>
    <xdr:to>
      <xdr:col>6</xdr:col>
      <xdr:colOff>171450</xdr:colOff>
      <xdr:row>35</xdr:row>
      <xdr:rowOff>17780</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59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2557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003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70485</xdr:rowOff>
    </xdr:from>
    <xdr:to>
      <xdr:col>24</xdr:col>
      <xdr:colOff>76200</xdr:colOff>
      <xdr:row>35</xdr:row>
      <xdr:rowOff>635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589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87012</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574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53340</xdr:rowOff>
    </xdr:from>
    <xdr:to>
      <xdr:col>20</xdr:col>
      <xdr:colOff>38100</xdr:colOff>
      <xdr:row>34</xdr:row>
      <xdr:rowOff>154940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165117</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565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30480</xdr:rowOff>
    </xdr:from>
    <xdr:to>
      <xdr:col>15</xdr:col>
      <xdr:colOff>149225</xdr:colOff>
      <xdr:row>34</xdr:row>
      <xdr:rowOff>132080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142257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562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167640</xdr:rowOff>
    </xdr:from>
    <xdr:to>
      <xdr:col>11</xdr:col>
      <xdr:colOff>60325</xdr:colOff>
      <xdr:row>34</xdr:row>
      <xdr:rowOff>97790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5825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107967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5594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150495</xdr:rowOff>
    </xdr:from>
    <xdr:to>
      <xdr:col>6</xdr:col>
      <xdr:colOff>171450</xdr:colOff>
      <xdr:row>34</xdr:row>
      <xdr:rowOff>80645</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5808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90822</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5577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900">
              <a:solidFill>
                <a:schemeClr val="dk1"/>
              </a:solidFill>
              <a:effectLst/>
              <a:latin typeface="+mn-lt"/>
              <a:ea typeface="+mn-ea"/>
              <a:cs typeface="+mn-cs"/>
            </a:rPr>
            <a:t>昨年度よりも</a:t>
          </a:r>
          <a:r>
            <a:rPr kumimoji="1" lang="en-US" altLang="ja-JP" sz="900">
              <a:solidFill>
                <a:schemeClr val="dk1"/>
              </a:solidFill>
              <a:effectLst/>
              <a:latin typeface="+mn-lt"/>
              <a:ea typeface="+mn-ea"/>
              <a:cs typeface="+mn-cs"/>
            </a:rPr>
            <a:t>0.8</a:t>
          </a:r>
          <a:r>
            <a:rPr kumimoji="1" lang="ja-JP" altLang="ja-JP" sz="900">
              <a:solidFill>
                <a:schemeClr val="dk1"/>
              </a:solidFill>
              <a:effectLst/>
              <a:latin typeface="+mn-lt"/>
              <a:ea typeface="+mn-ea"/>
              <a:cs typeface="+mn-cs"/>
            </a:rPr>
            <a:t>％増加し、類似団体</a:t>
          </a:r>
          <a:r>
            <a:rPr kumimoji="1" lang="ja-JP" altLang="en-US" sz="900">
              <a:solidFill>
                <a:schemeClr val="dk1"/>
              </a:solidFill>
              <a:effectLst/>
              <a:latin typeface="+mn-lt"/>
              <a:ea typeface="+mn-ea"/>
              <a:cs typeface="+mn-cs"/>
            </a:rPr>
            <a:t>を</a:t>
          </a:r>
          <a:r>
            <a:rPr kumimoji="1" lang="en-US" altLang="ja-JP" sz="900">
              <a:solidFill>
                <a:schemeClr val="dk1"/>
              </a:solidFill>
              <a:effectLst/>
              <a:latin typeface="+mn-lt"/>
              <a:ea typeface="+mn-ea"/>
              <a:cs typeface="+mn-cs"/>
            </a:rPr>
            <a:t>0.9</a:t>
          </a:r>
          <a:r>
            <a:rPr kumimoji="1" lang="ja-JP" altLang="en-US" sz="900">
              <a:solidFill>
                <a:schemeClr val="dk1"/>
              </a:solidFill>
              <a:effectLst/>
              <a:latin typeface="+mn-lt"/>
              <a:ea typeface="+mn-ea"/>
              <a:cs typeface="+mn-cs"/>
            </a:rPr>
            <a:t>％上回った</a:t>
          </a:r>
          <a:r>
            <a:rPr kumimoji="1" lang="ja-JP" altLang="ja-JP" sz="900">
              <a:solidFill>
                <a:schemeClr val="dk1"/>
              </a:solidFill>
              <a:effectLst/>
              <a:latin typeface="+mn-lt"/>
              <a:ea typeface="+mn-ea"/>
              <a:cs typeface="+mn-cs"/>
            </a:rPr>
            <a:t>。物件費のなかで高い割合を占めているのは各種委託料と需用費である。委託料について、バスの運行委託や高齢者生活福祉センター指定管理料など住民サービスに直結したものも多く、廃止等は難しい。需用費についても、電気料金の値上げや保有する施設数の増加に伴う光熱水費の増加など、削減が難しいものが多いのが現状である。</a:t>
          </a:r>
          <a:endParaRPr lang="ja-JP" altLang="ja-JP" sz="1050">
            <a:effectLst/>
          </a:endParaRPr>
        </a:p>
        <a:p>
          <a:r>
            <a:rPr kumimoji="1" lang="ja-JP" altLang="ja-JP" sz="900">
              <a:solidFill>
                <a:schemeClr val="dk1"/>
              </a:solidFill>
              <a:effectLst/>
              <a:latin typeface="+mn-lt"/>
              <a:ea typeface="+mn-ea"/>
              <a:cs typeface="+mn-cs"/>
            </a:rPr>
            <a:t>　今後も消耗品など細々した需用費の抑制や、省エネを推奨し、職員間に省エネを意識づけることで、光熱水費等の抑制に努める。</a:t>
          </a:r>
          <a:endParaRPr lang="ja-JP" altLang="ja-JP" sz="1050">
            <a:effectLst/>
          </a:endParaRP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2" name="物件費グラフ枠">
          <a:extLst>
            <a:ext uri="{FF2B5EF4-FFF2-40B4-BE49-F238E27FC236}">
              <a16:creationId xmlns:a16="http://schemas.microsoft.com/office/drawing/2014/main" id="{00000000-0008-0000-0400-00007A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124714</xdr:rowOff>
    </xdr:from>
    <xdr:to>
      <xdr:col>82</xdr:col>
      <xdr:colOff>107950</xdr:colOff>
      <xdr:row>21</xdr:row>
      <xdr:rowOff>46990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flipV="1">
          <a:off x="16510000" y="2353564"/>
          <a:ext cx="0" cy="1293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19067</xdr:rowOff>
    </xdr:from>
    <xdr:ext cx="762000" cy="259045"/>
    <xdr:sp macro="" textlink="">
      <xdr:nvSpPr>
        <xdr:cNvPr id="124" name="物件費最小値テキスト">
          <a:extLst>
            <a:ext uri="{FF2B5EF4-FFF2-40B4-BE49-F238E27FC236}">
              <a16:creationId xmlns:a16="http://schemas.microsoft.com/office/drawing/2014/main" id="{00000000-0008-0000-0400-00007C000000}"/>
            </a:ext>
          </a:extLst>
        </xdr:cNvPr>
        <xdr:cNvSpPr txBox="1"/>
      </xdr:nvSpPr>
      <xdr:spPr>
        <a:xfrm>
          <a:off x="16598900" y="361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46990</xdr:rowOff>
    </xdr:from>
    <xdr:to>
      <xdr:col>82</xdr:col>
      <xdr:colOff>196850</xdr:colOff>
      <xdr:row>21</xdr:row>
      <xdr:rowOff>46990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3647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39641</xdr:rowOff>
    </xdr:from>
    <xdr:ext cx="762000" cy="259045"/>
    <xdr:sp macro="" textlink="">
      <xdr:nvSpPr>
        <xdr:cNvPr id="126" name="物件費最大値テキスト">
          <a:extLst>
            <a:ext uri="{FF2B5EF4-FFF2-40B4-BE49-F238E27FC236}">
              <a16:creationId xmlns:a16="http://schemas.microsoft.com/office/drawing/2014/main" id="{00000000-0008-0000-0400-00007E000000}"/>
            </a:ext>
          </a:extLst>
        </xdr:cNvPr>
        <xdr:cNvSpPr txBox="1"/>
      </xdr:nvSpPr>
      <xdr:spPr>
        <a:xfrm>
          <a:off x="16598900" y="2097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124714</xdr:rowOff>
    </xdr:from>
    <xdr:to>
      <xdr:col>82</xdr:col>
      <xdr:colOff>196850</xdr:colOff>
      <xdr:row>13</xdr:row>
      <xdr:rowOff>124714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6421100" y="2353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88138</xdr:rowOff>
    </xdr:from>
    <xdr:to>
      <xdr:col>82</xdr:col>
      <xdr:colOff>107950</xdr:colOff>
      <xdr:row>17</xdr:row>
      <xdr:rowOff>124714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5671800" y="300278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49293</xdr:rowOff>
    </xdr:from>
    <xdr:ext cx="762000" cy="259045"/>
    <xdr:sp macro="" textlink="">
      <xdr:nvSpPr>
        <xdr:cNvPr id="129" name="物件費平均値テキスト">
          <a:extLst>
            <a:ext uri="{FF2B5EF4-FFF2-40B4-BE49-F238E27FC236}">
              <a16:creationId xmlns:a16="http://schemas.microsoft.com/office/drawing/2014/main" id="{00000000-0008-0000-0400-000081000000}"/>
            </a:ext>
          </a:extLst>
        </xdr:cNvPr>
        <xdr:cNvSpPr txBox="1"/>
      </xdr:nvSpPr>
      <xdr:spPr>
        <a:xfrm>
          <a:off x="16598900" y="2792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32766</xdr:rowOff>
    </xdr:from>
    <xdr:to>
      <xdr:col>82</xdr:col>
      <xdr:colOff>158750</xdr:colOff>
      <xdr:row>17</xdr:row>
      <xdr:rowOff>134366</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64592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69850</xdr:rowOff>
    </xdr:from>
    <xdr:to>
      <xdr:col>78</xdr:col>
      <xdr:colOff>69850</xdr:colOff>
      <xdr:row>17</xdr:row>
      <xdr:rowOff>88138</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4782800" y="298450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37338</xdr:rowOff>
    </xdr:from>
    <xdr:to>
      <xdr:col>78</xdr:col>
      <xdr:colOff>120650</xdr:colOff>
      <xdr:row>17</xdr:row>
      <xdr:rowOff>138938</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5621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149115</xdr:rowOff>
    </xdr:from>
    <xdr:ext cx="7366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5290800" y="2720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159004</xdr:rowOff>
    </xdr:from>
    <xdr:to>
      <xdr:col>73</xdr:col>
      <xdr:colOff>180975</xdr:colOff>
      <xdr:row>17</xdr:row>
      <xdr:rowOff>69850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893800" y="290220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23622</xdr:rowOff>
    </xdr:from>
    <xdr:to>
      <xdr:col>74</xdr:col>
      <xdr:colOff>31750</xdr:colOff>
      <xdr:row>17</xdr:row>
      <xdr:rowOff>125222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4732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109999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4401800" y="302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159004</xdr:rowOff>
    </xdr:from>
    <xdr:to>
      <xdr:col>69</xdr:col>
      <xdr:colOff>92075</xdr:colOff>
      <xdr:row>17</xdr:row>
      <xdr:rowOff>28702</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flipV="1">
          <a:off x="13004800" y="290220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14478</xdr:rowOff>
    </xdr:from>
    <xdr:to>
      <xdr:col>69</xdr:col>
      <xdr:colOff>142875</xdr:colOff>
      <xdr:row>17</xdr:row>
      <xdr:rowOff>116078</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3843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100855</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512800" y="301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126492</xdr:rowOff>
    </xdr:from>
    <xdr:to>
      <xdr:col>65</xdr:col>
      <xdr:colOff>53975</xdr:colOff>
      <xdr:row>17</xdr:row>
      <xdr:rowOff>56642</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2954000" y="286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66819</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623800" y="2638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73914</xdr:rowOff>
    </xdr:from>
    <xdr:to>
      <xdr:col>82</xdr:col>
      <xdr:colOff>158750</xdr:colOff>
      <xdr:row>18</xdr:row>
      <xdr:rowOff>4064</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6459200" y="298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45991</xdr:rowOff>
    </xdr:from>
    <xdr:ext cx="762000" cy="259045"/>
    <xdr:sp macro="" textlink="">
      <xdr:nvSpPr>
        <xdr:cNvPr id="148" name="物件費該当値テキスト">
          <a:extLst>
            <a:ext uri="{FF2B5EF4-FFF2-40B4-BE49-F238E27FC236}">
              <a16:creationId xmlns:a16="http://schemas.microsoft.com/office/drawing/2014/main" id="{00000000-0008-0000-0400-000094000000}"/>
            </a:ext>
          </a:extLst>
        </xdr:cNvPr>
        <xdr:cNvSpPr txBox="1"/>
      </xdr:nvSpPr>
      <xdr:spPr>
        <a:xfrm>
          <a:off x="16598900" y="296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37338</xdr:rowOff>
    </xdr:from>
    <xdr:to>
      <xdr:col>78</xdr:col>
      <xdr:colOff>120650</xdr:colOff>
      <xdr:row>17</xdr:row>
      <xdr:rowOff>138938</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56210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123715</xdr:rowOff>
    </xdr:from>
    <xdr:ext cx="7366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5290800" y="3038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19050</xdr:rowOff>
    </xdr:from>
    <xdr:to>
      <xdr:col>74</xdr:col>
      <xdr:colOff>31750</xdr:colOff>
      <xdr:row>17</xdr:row>
      <xdr:rowOff>120650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4732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130827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4401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108204</xdr:rowOff>
    </xdr:from>
    <xdr:to>
      <xdr:col>69</xdr:col>
      <xdr:colOff>142875</xdr:colOff>
      <xdr:row>17</xdr:row>
      <xdr:rowOff>38354</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3843000" y="28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48531</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3512800" y="262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149352</xdr:rowOff>
    </xdr:from>
    <xdr:to>
      <xdr:col>65</xdr:col>
      <xdr:colOff>53975</xdr:colOff>
      <xdr:row>17</xdr:row>
      <xdr:rowOff>79502</xdr:rowOff>
    </xdr:to>
    <xdr:sp macro="" textlink="">
      <xdr:nvSpPr>
        <xdr:cNvPr id="155" name="楕円 154">
          <a:extLst>
            <a:ext uri="{FF2B5EF4-FFF2-40B4-BE49-F238E27FC236}">
              <a16:creationId xmlns:a16="http://schemas.microsoft.com/office/drawing/2014/main" id="{00000000-0008-0000-0400-00009B000000}"/>
            </a:ext>
          </a:extLst>
        </xdr:cNvPr>
        <xdr:cNvSpPr/>
      </xdr:nvSpPr>
      <xdr:spPr>
        <a:xfrm>
          <a:off x="12954000" y="289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64279</xdr:rowOff>
    </xdr:from>
    <xdr:ext cx="762000" cy="259045"/>
    <xdr:sp macro="" textlink="">
      <xdr:nvSpPr>
        <xdr:cNvPr id="156" name="テキスト ボックス 155">
          <a:extLst>
            <a:ext uri="{FF2B5EF4-FFF2-40B4-BE49-F238E27FC236}">
              <a16:creationId xmlns:a16="http://schemas.microsoft.com/office/drawing/2014/main" id="{00000000-0008-0000-0400-00009C000000}"/>
            </a:ext>
          </a:extLst>
        </xdr:cNvPr>
        <xdr:cNvSpPr txBox="1"/>
      </xdr:nvSpPr>
      <xdr:spPr>
        <a:xfrm>
          <a:off x="12623800" y="297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類似団体比で</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％低くなっているが、障害者自立支援費や児童手当などの占める割合が高く、抑制が難しいのが現状である。</a:t>
          </a:r>
          <a:endParaRPr lang="ja-JP" altLang="ja-JP" sz="1400">
            <a:effectLst/>
          </a:endParaRPr>
        </a:p>
        <a:p>
          <a:r>
            <a:rPr kumimoji="1" lang="ja-JP" altLang="ja-JP" sz="1100">
              <a:solidFill>
                <a:schemeClr val="dk1"/>
              </a:solidFill>
              <a:effectLst/>
              <a:latin typeface="+mn-lt"/>
              <a:ea typeface="+mn-ea"/>
              <a:cs typeface="+mn-cs"/>
            </a:rPr>
            <a:t>　今後も、町単独で行っている項目に関しては、縮小・廃止を含めた検討を行い、継続の場合でも支給要件の見直し等を行い、抑制・現状維持に努める。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0" name="テキスト ボックス 179">
          <a:extLst>
            <a:ext uri="{FF2B5EF4-FFF2-40B4-BE49-F238E27FC236}">
              <a16:creationId xmlns:a16="http://schemas.microsoft.com/office/drawing/2014/main" id="{00000000-0008-0000-0400-0000B4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62</xdr:row>
      <xdr:rowOff>69850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1860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41927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7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69850</xdr:rowOff>
    </xdr:from>
    <xdr:to>
      <xdr:col>24</xdr:col>
      <xdr:colOff>114300</xdr:colOff>
      <xdr:row>62</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69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31750</xdr:rowOff>
    </xdr:from>
    <xdr:to>
      <xdr:col>24</xdr:col>
      <xdr:colOff>25400</xdr:colOff>
      <xdr:row>55</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46150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143527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73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127000</xdr:rowOff>
    </xdr:from>
    <xdr:to>
      <xdr:col>19</xdr:col>
      <xdr:colOff>187325</xdr:colOff>
      <xdr:row>56</xdr:row>
      <xdr:rowOff>50800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5567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105427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706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50800</xdr:rowOff>
    </xdr:from>
    <xdr:to>
      <xdr:col>15</xdr:col>
      <xdr:colOff>98425</xdr:colOff>
      <xdr:row>56</xdr:row>
      <xdr:rowOff>69850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6520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111777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xdr:rowOff>
    </xdr:from>
    <xdr:to>
      <xdr:col>11</xdr:col>
      <xdr:colOff>9525</xdr:colOff>
      <xdr:row>56</xdr:row>
      <xdr:rowOff>69850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6139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152400</xdr:rowOff>
    </xdr:from>
    <xdr:to>
      <xdr:col>11</xdr:col>
      <xdr:colOff>60325</xdr:colOff>
      <xdr:row>56</xdr:row>
      <xdr:rowOff>82550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92727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95250</xdr:rowOff>
    </xdr:from>
    <xdr:to>
      <xdr:col>6</xdr:col>
      <xdr:colOff>171450</xdr:colOff>
      <xdr:row>56</xdr:row>
      <xdr:rowOff>25400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35577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152400</xdr:rowOff>
    </xdr:from>
    <xdr:to>
      <xdr:col>24</xdr:col>
      <xdr:colOff>76200</xdr:colOff>
      <xdr:row>55</xdr:row>
      <xdr:rowOff>82550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168927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76200</xdr:rowOff>
    </xdr:from>
    <xdr:to>
      <xdr:col>20</xdr:col>
      <xdr:colOff>38100</xdr:colOff>
      <xdr:row>56</xdr:row>
      <xdr:rowOff>6350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16527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274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0</xdr:rowOff>
    </xdr:from>
    <xdr:to>
      <xdr:col>15</xdr:col>
      <xdr:colOff>149225</xdr:colOff>
      <xdr:row>56</xdr:row>
      <xdr:rowOff>101600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19050</xdr:rowOff>
    </xdr:from>
    <xdr:to>
      <xdr:col>11</xdr:col>
      <xdr:colOff>60325</xdr:colOff>
      <xdr:row>56</xdr:row>
      <xdr:rowOff>120650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105427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県平均には及ばないものの、類似団体内平均を</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回っている。長寿命化計画修繕計画に基づく橋りょう等の維持管理経費の等が主な要因である。</a:t>
          </a:r>
          <a:endParaRPr lang="ja-JP" altLang="ja-JP" sz="1400">
            <a:effectLst/>
          </a:endParaRPr>
        </a:p>
        <a:p>
          <a:r>
            <a:rPr kumimoji="1" lang="ja-JP" altLang="ja-JP" sz="1100">
              <a:solidFill>
                <a:schemeClr val="dk1"/>
              </a:solidFill>
              <a:effectLst/>
              <a:latin typeface="+mn-lt"/>
              <a:ea typeface="+mn-ea"/>
              <a:cs typeface="+mn-cs"/>
            </a:rPr>
            <a:t>　今後、老朽化した建物などの使用頻度や地元要望を考慮して、廃止も含め検討していくことで、維持補修費の抑制に努める。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60</xdr:row>
      <xdr:rowOff>149860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27100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121937</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408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149860</xdr:rowOff>
    </xdr:from>
    <xdr:to>
      <xdr:col>82</xdr:col>
      <xdr:colOff>196850</xdr:colOff>
      <xdr:row>60</xdr:row>
      <xdr:rowOff>149860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436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104140</xdr:rowOff>
    </xdr:from>
    <xdr:to>
      <xdr:col>82</xdr:col>
      <xdr:colOff>107950</xdr:colOff>
      <xdr:row>57</xdr:row>
      <xdr:rowOff>132715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5671800" y="987679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47007</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6482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30480</xdr:rowOff>
    </xdr:from>
    <xdr:to>
      <xdr:col>82</xdr:col>
      <xdr:colOff>158750</xdr:colOff>
      <xdr:row>57</xdr:row>
      <xdr:rowOff>132080</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803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104140</xdr:rowOff>
    </xdr:from>
    <xdr:to>
      <xdr:col>78</xdr:col>
      <xdr:colOff>69850</xdr:colOff>
      <xdr:row>58</xdr:row>
      <xdr:rowOff>109855</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4782800" y="9876790"/>
          <a:ext cx="889000" cy="17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70485</xdr:rowOff>
    </xdr:from>
    <xdr:to>
      <xdr:col>78</xdr:col>
      <xdr:colOff>120650</xdr:colOff>
      <xdr:row>58</xdr:row>
      <xdr:rowOff>635</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84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156862</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9295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6985</xdr:rowOff>
    </xdr:from>
    <xdr:to>
      <xdr:col>73</xdr:col>
      <xdr:colOff>180975</xdr:colOff>
      <xdr:row>58</xdr:row>
      <xdr:rowOff>109855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893800" y="9951085"/>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76200</xdr:rowOff>
    </xdr:from>
    <xdr:to>
      <xdr:col>74</xdr:col>
      <xdr:colOff>31750</xdr:colOff>
      <xdr:row>58</xdr:row>
      <xdr:rowOff>6350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16527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61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6985</xdr:rowOff>
    </xdr:from>
    <xdr:to>
      <xdr:col>69</xdr:col>
      <xdr:colOff>92075</xdr:colOff>
      <xdr:row>58</xdr:row>
      <xdr:rowOff>69850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995108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64770</xdr:rowOff>
    </xdr:from>
    <xdr:to>
      <xdr:col>69</xdr:col>
      <xdr:colOff>142875</xdr:colOff>
      <xdr:row>57</xdr:row>
      <xdr:rowOff>166370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5097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60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47625</xdr:rowOff>
    </xdr:from>
    <xdr:to>
      <xdr:col>65</xdr:col>
      <xdr:colOff>53975</xdr:colOff>
      <xdr:row>57</xdr:row>
      <xdr:rowOff>149225</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9820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159402</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589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81915</xdr:rowOff>
    </xdr:from>
    <xdr:to>
      <xdr:col>82</xdr:col>
      <xdr:colOff>158750</xdr:colOff>
      <xdr:row>58</xdr:row>
      <xdr:rowOff>12065</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854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53992</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826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53340</xdr:rowOff>
    </xdr:from>
    <xdr:to>
      <xdr:col>78</xdr:col>
      <xdr:colOff>120650</xdr:colOff>
      <xdr:row>57</xdr:row>
      <xdr:rowOff>154940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82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165117</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9594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59055</xdr:rowOff>
    </xdr:from>
    <xdr:to>
      <xdr:col>74</xdr:col>
      <xdr:colOff>31750</xdr:colOff>
      <xdr:row>58</xdr:row>
      <xdr:rowOff>160655</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1000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145432</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10089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127635</xdr:rowOff>
    </xdr:from>
    <xdr:to>
      <xdr:col>69</xdr:col>
      <xdr:colOff>142875</xdr:colOff>
      <xdr:row>58</xdr:row>
      <xdr:rowOff>57785</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900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42562</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998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19050</xdr:rowOff>
    </xdr:from>
    <xdr:to>
      <xdr:col>65</xdr:col>
      <xdr:colOff>53975</xdr:colOff>
      <xdr:row>58</xdr:row>
      <xdr:rowOff>120650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105427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補助費等に係る経常収支比率が類似団体内平均を上回っている理由としては、消防業務委託料や、ごみ処理・し尿処理施設などの各種広域施設分担金が高い割合を占めていることが挙げられる。これらは住民サービスに直結している部分のため削減することが難しいのが現状である。</a:t>
          </a:r>
          <a:endParaRPr lang="ja-JP" altLang="ja-JP" sz="1100">
            <a:effectLst/>
          </a:endParaRPr>
        </a:p>
        <a:p>
          <a:r>
            <a:rPr kumimoji="1" lang="ja-JP" altLang="ja-JP" sz="1000">
              <a:solidFill>
                <a:schemeClr val="dk1"/>
              </a:solidFill>
              <a:effectLst/>
              <a:latin typeface="+mn-lt"/>
              <a:ea typeface="+mn-ea"/>
              <a:cs typeface="+mn-cs"/>
            </a:rPr>
            <a:t>　今後は、それら以外の部分での補助金交付事業を精査し、補助金の廃止や統合、補助率の引き下げ、補助要件の見直しなどを行い、補助費等に係る歳出抑制に努める。</a:t>
          </a:r>
          <a:endParaRPr lang="ja-JP" altLang="ja-JP" sz="1100">
            <a:effectLst/>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97282</xdr:rowOff>
    </xdr:from>
    <xdr:to>
      <xdr:col>82</xdr:col>
      <xdr:colOff>107950</xdr:colOff>
      <xdr:row>41</xdr:row>
      <xdr:rowOff>120142</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755132"/>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92219</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2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120142</xdr:rowOff>
    </xdr:from>
    <xdr:to>
      <xdr:col>82</xdr:col>
      <xdr:colOff>196850</xdr:colOff>
      <xdr:row>41</xdr:row>
      <xdr:rowOff>120142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49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12209</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498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97282</xdr:rowOff>
    </xdr:from>
    <xdr:to>
      <xdr:col>82</xdr:col>
      <xdr:colOff>196850</xdr:colOff>
      <xdr:row>33</xdr:row>
      <xdr:rowOff>97282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755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78994</xdr:rowOff>
    </xdr:from>
    <xdr:to>
      <xdr:col>82</xdr:col>
      <xdr:colOff>107950</xdr:colOff>
      <xdr:row>37</xdr:row>
      <xdr:rowOff>83566</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642264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101871</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102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78994</xdr:rowOff>
    </xdr:from>
    <xdr:to>
      <xdr:col>78</xdr:col>
      <xdr:colOff>69850</xdr:colOff>
      <xdr:row>37</xdr:row>
      <xdr:rowOff>97282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4782800" y="64226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117348</xdr:rowOff>
    </xdr:from>
    <xdr:to>
      <xdr:col>78</xdr:col>
      <xdr:colOff>120650</xdr:colOff>
      <xdr:row>37</xdr:row>
      <xdr:rowOff>47498</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57675</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058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46990</xdr:rowOff>
    </xdr:from>
    <xdr:to>
      <xdr:col>73</xdr:col>
      <xdr:colOff>180975</xdr:colOff>
      <xdr:row>37</xdr:row>
      <xdr:rowOff>97282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639064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117348</xdr:rowOff>
    </xdr:from>
    <xdr:to>
      <xdr:col>74</xdr:col>
      <xdr:colOff>31750</xdr:colOff>
      <xdr:row>37</xdr:row>
      <xdr:rowOff>47498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57675</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19558</xdr:rowOff>
    </xdr:from>
    <xdr:to>
      <xdr:col>69</xdr:col>
      <xdr:colOff>92075</xdr:colOff>
      <xdr:row>37</xdr:row>
      <xdr:rowOff>46990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004800" y="636320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21099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76200</xdr:rowOff>
    </xdr:from>
    <xdr:to>
      <xdr:col>65</xdr:col>
      <xdr:colOff>53975</xdr:colOff>
      <xdr:row>37</xdr:row>
      <xdr:rowOff>6350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32766</xdr:rowOff>
    </xdr:from>
    <xdr:to>
      <xdr:col>82</xdr:col>
      <xdr:colOff>158750</xdr:colOff>
      <xdr:row>37</xdr:row>
      <xdr:rowOff>134366</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4843</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28194</xdr:rowOff>
    </xdr:from>
    <xdr:to>
      <xdr:col>78</xdr:col>
      <xdr:colOff>120650</xdr:colOff>
      <xdr:row>37</xdr:row>
      <xdr:rowOff>129794</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114571</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6458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46482</xdr:rowOff>
    </xdr:from>
    <xdr:to>
      <xdr:col>74</xdr:col>
      <xdr:colOff>31750</xdr:colOff>
      <xdr:row>37</xdr:row>
      <xdr:rowOff>148082</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132859</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167640</xdr:rowOff>
    </xdr:from>
    <xdr:to>
      <xdr:col>69</xdr:col>
      <xdr:colOff>142875</xdr:colOff>
      <xdr:row>37</xdr:row>
      <xdr:rowOff>97790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82567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140208</xdr:rowOff>
    </xdr:from>
    <xdr:to>
      <xdr:col>65</xdr:col>
      <xdr:colOff>53975</xdr:colOff>
      <xdr:row>37</xdr:row>
      <xdr:rowOff>70358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55135</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公債費に係る経常収支比率は、昨年度から</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し、類似団体内平均を</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％下回っている。利率の高い地方債などの償還完了等により、借入残高も減少傾向にある。公債費のピークは平成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年度となり、以降は徐々に減少する見込みである。</a:t>
          </a:r>
          <a:endParaRPr lang="ja-JP" altLang="ja-JP" sz="1400">
            <a:effectLst/>
          </a:endParaRPr>
        </a:p>
        <a:p>
          <a:r>
            <a:rPr kumimoji="1" lang="ja-JP" altLang="ja-JP" sz="1100">
              <a:solidFill>
                <a:schemeClr val="dk1"/>
              </a:solidFill>
              <a:effectLst/>
              <a:latin typeface="+mn-lt"/>
              <a:ea typeface="+mn-ea"/>
              <a:cs typeface="+mn-cs"/>
            </a:rPr>
            <a:t>　今後も、類似団体内平均と同程度で推移するよう努める。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113937</xdr:rowOff>
    </xdr:from>
    <xdr:to>
      <xdr:col>24</xdr:col>
      <xdr:colOff>25400</xdr:colOff>
      <xdr:row>80</xdr:row>
      <xdr:rowOff>143329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458337"/>
          <a:ext cx="0" cy="1400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115406</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83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143329</xdr:rowOff>
    </xdr:from>
    <xdr:to>
      <xdr:col>24</xdr:col>
      <xdr:colOff>114300</xdr:colOff>
      <xdr:row>80</xdr:row>
      <xdr:rowOff>143329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859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28864</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01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113937</xdr:rowOff>
    </xdr:from>
    <xdr:to>
      <xdr:col>24</xdr:col>
      <xdr:colOff>114300</xdr:colOff>
      <xdr:row>72</xdr:row>
      <xdr:rowOff>113937</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458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19231</xdr:rowOff>
    </xdr:from>
    <xdr:to>
      <xdr:col>24</xdr:col>
      <xdr:colOff>25400</xdr:colOff>
      <xdr:row>76</xdr:row>
      <xdr:rowOff>38826</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987800" y="13049431"/>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164209</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022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20682</xdr:rowOff>
    </xdr:from>
    <xdr:to>
      <xdr:col>24</xdr:col>
      <xdr:colOff>76200</xdr:colOff>
      <xdr:row>76</xdr:row>
      <xdr:rowOff>122282</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05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19231</xdr:rowOff>
    </xdr:from>
    <xdr:to>
      <xdr:col>19</xdr:col>
      <xdr:colOff>187325</xdr:colOff>
      <xdr:row>76</xdr:row>
      <xdr:rowOff>38826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098800" y="13049431"/>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93997</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24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12700</xdr:rowOff>
    </xdr:from>
    <xdr:to>
      <xdr:col>15</xdr:col>
      <xdr:colOff>98425</xdr:colOff>
      <xdr:row>76</xdr:row>
      <xdr:rowOff>19231</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2209800" y="13042900"/>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10886</xdr:rowOff>
    </xdr:from>
    <xdr:to>
      <xdr:col>15</xdr:col>
      <xdr:colOff>149225</xdr:colOff>
      <xdr:row>76</xdr:row>
      <xdr:rowOff>112486</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041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97263</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127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158024</xdr:rowOff>
    </xdr:from>
    <xdr:to>
      <xdr:col>11</xdr:col>
      <xdr:colOff>9525</xdr:colOff>
      <xdr:row>76</xdr:row>
      <xdr:rowOff>12700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3016774"/>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143147</xdr:rowOff>
    </xdr:from>
    <xdr:to>
      <xdr:col>11</xdr:col>
      <xdr:colOff>60325</xdr:colOff>
      <xdr:row>76</xdr:row>
      <xdr:rowOff>73298</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0018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58075</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088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58238</xdr:rowOff>
    </xdr:from>
    <xdr:to>
      <xdr:col>6</xdr:col>
      <xdr:colOff>171450</xdr:colOff>
      <xdr:row>75</xdr:row>
      <xdr:rowOff>159838</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2916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170015</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2685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139881</xdr:rowOff>
    </xdr:from>
    <xdr:to>
      <xdr:col>24</xdr:col>
      <xdr:colOff>76200</xdr:colOff>
      <xdr:row>76</xdr:row>
      <xdr:rowOff>70031</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99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156408</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843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159476</xdr:rowOff>
    </xdr:from>
    <xdr:to>
      <xdr:col>20</xdr:col>
      <xdr:colOff>38100</xdr:colOff>
      <xdr:row>76</xdr:row>
      <xdr:rowOff>89626</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01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99803</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7871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139881</xdr:rowOff>
    </xdr:from>
    <xdr:to>
      <xdr:col>15</xdr:col>
      <xdr:colOff>149225</xdr:colOff>
      <xdr:row>76</xdr:row>
      <xdr:rowOff>70031</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299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80208</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767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133350</xdr:rowOff>
    </xdr:from>
    <xdr:to>
      <xdr:col>11</xdr:col>
      <xdr:colOff>60325</xdr:colOff>
      <xdr:row>76</xdr:row>
      <xdr:rowOff>63500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73677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107224</xdr:rowOff>
    </xdr:from>
    <xdr:to>
      <xdr:col>6</xdr:col>
      <xdr:colOff>171450</xdr:colOff>
      <xdr:row>76</xdr:row>
      <xdr:rowOff>37374</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96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22151</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3052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公債費以外の各項目では、類似団体内平均は</a:t>
          </a:r>
          <a:r>
            <a:rPr kumimoji="1" lang="en-US" altLang="ja-JP" sz="1100">
              <a:solidFill>
                <a:schemeClr val="dk1"/>
              </a:solidFill>
              <a:effectLst/>
              <a:latin typeface="+mn-lt"/>
              <a:ea typeface="+mn-ea"/>
              <a:cs typeface="+mn-cs"/>
            </a:rPr>
            <a:t>1.4</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回った。</a:t>
          </a:r>
          <a:r>
            <a:rPr kumimoji="1" lang="ja-JP" altLang="en-US" sz="1100">
              <a:solidFill>
                <a:schemeClr val="dk1"/>
              </a:solidFill>
              <a:effectLst/>
              <a:latin typeface="+mn-lt"/>
              <a:ea typeface="+mn-ea"/>
              <a:cs typeface="+mn-cs"/>
            </a:rPr>
            <a:t>物件</a:t>
          </a:r>
          <a:r>
            <a:rPr kumimoji="1" lang="ja-JP" altLang="ja-JP" sz="1100">
              <a:solidFill>
                <a:schemeClr val="dk1"/>
              </a:solidFill>
              <a:effectLst/>
              <a:latin typeface="+mn-lt"/>
              <a:ea typeface="+mn-ea"/>
              <a:cs typeface="+mn-cs"/>
            </a:rPr>
            <a:t>費や</a:t>
          </a:r>
          <a:r>
            <a:rPr kumimoji="1" lang="ja-JP" altLang="en-US" sz="1100">
              <a:solidFill>
                <a:schemeClr val="dk1"/>
              </a:solidFill>
              <a:effectLst/>
              <a:latin typeface="+mn-lt"/>
              <a:ea typeface="+mn-ea"/>
              <a:cs typeface="+mn-cs"/>
            </a:rPr>
            <a:t>補助</a:t>
          </a:r>
          <a:r>
            <a:rPr kumimoji="1" lang="ja-JP" altLang="ja-JP" sz="1100">
              <a:solidFill>
                <a:schemeClr val="dk1"/>
              </a:solidFill>
              <a:effectLst/>
              <a:latin typeface="+mn-lt"/>
              <a:ea typeface="+mn-ea"/>
              <a:cs typeface="+mn-cs"/>
            </a:rPr>
            <a:t>費について類似団体内平均を</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回る結果となったことが要因である。</a:t>
          </a:r>
          <a:endParaRPr lang="ja-JP" altLang="ja-JP" sz="1400">
            <a:effectLst/>
          </a:endParaRPr>
        </a:p>
        <a:p>
          <a:r>
            <a:rPr kumimoji="1" lang="ja-JP" altLang="ja-JP" sz="1100">
              <a:solidFill>
                <a:schemeClr val="dk1"/>
              </a:solidFill>
              <a:effectLst/>
              <a:latin typeface="+mn-lt"/>
              <a:ea typeface="+mn-ea"/>
              <a:cs typeface="+mn-cs"/>
            </a:rPr>
            <a:t>　今後も、抑制が厳しい項目では現状維持に努めながらも、物件費や補助費、その他など抑制の余地のある部分では事業の見直し等に取り組み、増加しないよう努める。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53848</xdr:rowOff>
    </xdr:from>
    <xdr:to>
      <xdr:col>82</xdr:col>
      <xdr:colOff>107950</xdr:colOff>
      <xdr:row>80</xdr:row>
      <xdr:rowOff>30987</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569698"/>
          <a:ext cx="0" cy="1177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3064</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3719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30987</xdr:rowOff>
    </xdr:from>
    <xdr:to>
      <xdr:col>82</xdr:col>
      <xdr:colOff>196850</xdr:colOff>
      <xdr:row>80</xdr:row>
      <xdr:rowOff>30987</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3746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140225</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313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53848</xdr:rowOff>
    </xdr:from>
    <xdr:to>
      <xdr:col>82</xdr:col>
      <xdr:colOff>196850</xdr:colOff>
      <xdr:row>73</xdr:row>
      <xdr:rowOff>53848</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569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170435</xdr:rowOff>
    </xdr:from>
    <xdr:to>
      <xdr:col>82</xdr:col>
      <xdr:colOff>107950</xdr:colOff>
      <xdr:row>77</xdr:row>
      <xdr:rowOff>33274</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671800" y="13200635"/>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138447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2997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121920</xdr:rowOff>
    </xdr:from>
    <xdr:to>
      <xdr:col>82</xdr:col>
      <xdr:colOff>158750</xdr:colOff>
      <xdr:row>77</xdr:row>
      <xdr:rowOff>52070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170435</xdr:rowOff>
    </xdr:from>
    <xdr:to>
      <xdr:col>78</xdr:col>
      <xdr:colOff>69850</xdr:colOff>
      <xdr:row>77</xdr:row>
      <xdr:rowOff>62992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782800" y="13200635"/>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163068</xdr:rowOff>
    </xdr:from>
    <xdr:to>
      <xdr:col>78</xdr:col>
      <xdr:colOff>120650</xdr:colOff>
      <xdr:row>77</xdr:row>
      <xdr:rowOff>93218</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77995</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3279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101854</xdr:rowOff>
    </xdr:from>
    <xdr:to>
      <xdr:col>73</xdr:col>
      <xdr:colOff>180975</xdr:colOff>
      <xdr:row>77</xdr:row>
      <xdr:rowOff>62992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3132054"/>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153924</xdr:rowOff>
    </xdr:from>
    <xdr:to>
      <xdr:col>74</xdr:col>
      <xdr:colOff>31750</xdr:colOff>
      <xdr:row>77</xdr:row>
      <xdr:rowOff>84074</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94251</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101854</xdr:rowOff>
    </xdr:from>
    <xdr:to>
      <xdr:col>69</xdr:col>
      <xdr:colOff>92075</xdr:colOff>
      <xdr:row>76</xdr:row>
      <xdr:rowOff>113285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004800" y="13132054"/>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117348</xdr:rowOff>
    </xdr:from>
    <xdr:to>
      <xdr:col>69</xdr:col>
      <xdr:colOff>142875</xdr:colOff>
      <xdr:row>77</xdr:row>
      <xdr:rowOff>47498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32275</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44196</xdr:rowOff>
    </xdr:from>
    <xdr:to>
      <xdr:col>65</xdr:col>
      <xdr:colOff>53975</xdr:colOff>
      <xdr:row>76</xdr:row>
      <xdr:rowOff>145796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155973</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153924</xdr:rowOff>
    </xdr:from>
    <xdr:to>
      <xdr:col>82</xdr:col>
      <xdr:colOff>158750</xdr:colOff>
      <xdr:row>77</xdr:row>
      <xdr:rowOff>84074</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126001</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315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119635</xdr:rowOff>
    </xdr:from>
    <xdr:to>
      <xdr:col>78</xdr:col>
      <xdr:colOff>120650</xdr:colOff>
      <xdr:row>77</xdr:row>
      <xdr:rowOff>49785</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149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59961</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29187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12192</xdr:rowOff>
    </xdr:from>
    <xdr:to>
      <xdr:col>74</xdr:col>
      <xdr:colOff>31750</xdr:colOff>
      <xdr:row>77</xdr:row>
      <xdr:rowOff>113792</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213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98569</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30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51054</xdr:rowOff>
    </xdr:from>
    <xdr:to>
      <xdr:col>69</xdr:col>
      <xdr:colOff>142875</xdr:colOff>
      <xdr:row>76</xdr:row>
      <xdr:rowOff>152654</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08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162831</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285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62485</xdr:rowOff>
    </xdr:from>
    <xdr:to>
      <xdr:col>65</xdr:col>
      <xdr:colOff>53975</xdr:colOff>
      <xdr:row>76</xdr:row>
      <xdr:rowOff>164085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148862</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17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和歌山県古座川町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130334</xdr:rowOff>
    </xdr:from>
    <xdr:to>
      <xdr:col>29</xdr:col>
      <xdr:colOff>127000</xdr:colOff>
      <xdr:row>19</xdr:row>
      <xdr:rowOff>144443</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1892459"/>
          <a:ext cx="0" cy="15571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116520</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21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144443</xdr:rowOff>
    </xdr:from>
    <xdr:to>
      <xdr:col>30</xdr:col>
      <xdr:colOff>25400</xdr:colOff>
      <xdr:row>19</xdr:row>
      <xdr:rowOff>144443</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496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45261</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635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130334</xdr:rowOff>
    </xdr:from>
    <xdr:to>
      <xdr:col>30</xdr:col>
      <xdr:colOff>25400</xdr:colOff>
      <xdr:row>10</xdr:row>
      <xdr:rowOff>130334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18924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117841</xdr:rowOff>
    </xdr:from>
    <xdr:to>
      <xdr:col>29</xdr:col>
      <xdr:colOff>127000</xdr:colOff>
      <xdr:row>18</xdr:row>
      <xdr:rowOff>141266</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3251566"/>
          <a:ext cx="647700" cy="234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171058</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29618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154531</xdr:rowOff>
    </xdr:from>
    <xdr:to>
      <xdr:col>29</xdr:col>
      <xdr:colOff>177800</xdr:colOff>
      <xdr:row>18</xdr:row>
      <xdr:rowOff>84681</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141266</xdr:rowOff>
    </xdr:from>
    <xdr:to>
      <xdr:col>26</xdr:col>
      <xdr:colOff>50800</xdr:colOff>
      <xdr:row>18</xdr:row>
      <xdr:rowOff>156801</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4305300" y="3274991"/>
          <a:ext cx="698500" cy="155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160884</xdr:rowOff>
    </xdr:from>
    <xdr:to>
      <xdr:col>26</xdr:col>
      <xdr:colOff>101600</xdr:colOff>
      <xdr:row>18</xdr:row>
      <xdr:rowOff>91034</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101211</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2892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156801</xdr:rowOff>
    </xdr:from>
    <xdr:to>
      <xdr:col>22</xdr:col>
      <xdr:colOff>114300</xdr:colOff>
      <xdr:row>18</xdr:row>
      <xdr:rowOff>158697</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3606800" y="3290526"/>
          <a:ext cx="698500" cy="18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159284</xdr:rowOff>
    </xdr:from>
    <xdr:to>
      <xdr:col>22</xdr:col>
      <xdr:colOff>165100</xdr:colOff>
      <xdr:row>18</xdr:row>
      <xdr:rowOff>89434</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99611</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2890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158697</xdr:rowOff>
    </xdr:from>
    <xdr:to>
      <xdr:col>18</xdr:col>
      <xdr:colOff>177800</xdr:colOff>
      <xdr:row>18</xdr:row>
      <xdr:rowOff>160884</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3292422"/>
          <a:ext cx="698500" cy="21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167324</xdr:rowOff>
    </xdr:from>
    <xdr:to>
      <xdr:col>19</xdr:col>
      <xdr:colOff>38100</xdr:colOff>
      <xdr:row>18</xdr:row>
      <xdr:rowOff>97474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295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107651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2898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30819</xdr:rowOff>
    </xdr:from>
    <xdr:to>
      <xdr:col>15</xdr:col>
      <xdr:colOff>101600</xdr:colOff>
      <xdr:row>18</xdr:row>
      <xdr:rowOff>132419</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645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142596</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2933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67041</xdr:rowOff>
    </xdr:from>
    <xdr:to>
      <xdr:col>29</xdr:col>
      <xdr:colOff>177800</xdr:colOff>
      <xdr:row>18</xdr:row>
      <xdr:rowOff>168641</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32007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39118</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3172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90466</xdr:rowOff>
    </xdr:from>
    <xdr:to>
      <xdr:col>26</xdr:col>
      <xdr:colOff>101600</xdr:colOff>
      <xdr:row>19</xdr:row>
      <xdr:rowOff>20616</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32241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5393</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33105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106001</xdr:rowOff>
    </xdr:from>
    <xdr:to>
      <xdr:col>22</xdr:col>
      <xdr:colOff>165100</xdr:colOff>
      <xdr:row>19</xdr:row>
      <xdr:rowOff>36151</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32397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20928</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3326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107897</xdr:rowOff>
    </xdr:from>
    <xdr:to>
      <xdr:col>19</xdr:col>
      <xdr:colOff>38100</xdr:colOff>
      <xdr:row>19</xdr:row>
      <xdr:rowOff>38047</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32416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22824</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332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110085</xdr:rowOff>
    </xdr:from>
    <xdr:to>
      <xdr:col>15</xdr:col>
      <xdr:colOff>101600</xdr:colOff>
      <xdr:row>19</xdr:row>
      <xdr:rowOff>40235</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32438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25011</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3330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180447</xdr:rowOff>
    </xdr:from>
    <xdr:to>
      <xdr:col>29</xdr:col>
      <xdr:colOff>127000</xdr:colOff>
      <xdr:row>38</xdr:row>
      <xdr:rowOff>6134</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04997"/>
          <a:ext cx="0" cy="13687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321111</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45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6134</xdr:rowOff>
    </xdr:from>
    <xdr:to>
      <xdr:col>30</xdr:col>
      <xdr:colOff>25400</xdr:colOff>
      <xdr:row>38</xdr:row>
      <xdr:rowOff>6134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4737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95374</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48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180447</xdr:rowOff>
    </xdr:from>
    <xdr:to>
      <xdr:col>30</xdr:col>
      <xdr:colOff>25400</xdr:colOff>
      <xdr:row>33</xdr:row>
      <xdr:rowOff>180447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049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27885</xdr:rowOff>
    </xdr:from>
    <xdr:to>
      <xdr:col>29</xdr:col>
      <xdr:colOff>127000</xdr:colOff>
      <xdr:row>37</xdr:row>
      <xdr:rowOff>34914</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152585"/>
          <a:ext cx="647700" cy="70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285586</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959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97609</xdr:rowOff>
    </xdr:from>
    <xdr:to>
      <xdr:col>29</xdr:col>
      <xdr:colOff>177800</xdr:colOff>
      <xdr:row>37</xdr:row>
      <xdr:rowOff>27759</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34914</xdr:rowOff>
    </xdr:from>
    <xdr:to>
      <xdr:col>26</xdr:col>
      <xdr:colOff>50800</xdr:colOff>
      <xdr:row>37</xdr:row>
      <xdr:rowOff>36943</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159614"/>
          <a:ext cx="698500" cy="20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102312</xdr:rowOff>
    </xdr:from>
    <xdr:to>
      <xdr:col>26</xdr:col>
      <xdr:colOff>101600</xdr:colOff>
      <xdr:row>37</xdr:row>
      <xdr:rowOff>32462</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214089</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244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36943</xdr:rowOff>
    </xdr:from>
    <xdr:to>
      <xdr:col>22</xdr:col>
      <xdr:colOff>114300</xdr:colOff>
      <xdr:row>37</xdr:row>
      <xdr:rowOff>62684</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161643"/>
          <a:ext cx="698500" cy="257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99460</xdr:rowOff>
    </xdr:from>
    <xdr:to>
      <xdr:col>22</xdr:col>
      <xdr:colOff>165100</xdr:colOff>
      <xdr:row>37</xdr:row>
      <xdr:rowOff>29610</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211237</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8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43218</xdr:rowOff>
    </xdr:from>
    <xdr:to>
      <xdr:col>18</xdr:col>
      <xdr:colOff>177800</xdr:colOff>
      <xdr:row>37</xdr:row>
      <xdr:rowOff>62684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7167918"/>
          <a:ext cx="698500" cy="194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122548</xdr:rowOff>
    </xdr:from>
    <xdr:to>
      <xdr:col>19</xdr:col>
      <xdr:colOff>38100</xdr:colOff>
      <xdr:row>37</xdr:row>
      <xdr:rowOff>52698</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75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234325</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844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167308</xdr:rowOff>
    </xdr:from>
    <xdr:to>
      <xdr:col>15</xdr:col>
      <xdr:colOff>101600</xdr:colOff>
      <xdr:row>37</xdr:row>
      <xdr:rowOff>97458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205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82235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7206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148535</xdr:rowOff>
    </xdr:from>
    <xdr:to>
      <xdr:col>29</xdr:col>
      <xdr:colOff>177800</xdr:colOff>
      <xdr:row>37</xdr:row>
      <xdr:rowOff>78685</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1017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120612</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07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155564</xdr:rowOff>
    </xdr:from>
    <xdr:to>
      <xdr:col>26</xdr:col>
      <xdr:colOff>101600</xdr:colOff>
      <xdr:row>37</xdr:row>
      <xdr:rowOff>85714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1088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70491</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195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157593</xdr:rowOff>
    </xdr:from>
    <xdr:to>
      <xdr:col>22</xdr:col>
      <xdr:colOff>165100</xdr:colOff>
      <xdr:row>37</xdr:row>
      <xdr:rowOff>87743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1108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72520</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197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11884</xdr:rowOff>
    </xdr:from>
    <xdr:to>
      <xdr:col>19</xdr:col>
      <xdr:colOff>38100</xdr:colOff>
      <xdr:row>37</xdr:row>
      <xdr:rowOff>113484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365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98261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22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163868</xdr:rowOff>
    </xdr:from>
    <xdr:to>
      <xdr:col>15</xdr:col>
      <xdr:colOff>101600</xdr:colOff>
      <xdr:row>37</xdr:row>
      <xdr:rowOff>94018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1171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275645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885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和歌山県古座川町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2,642
2,628
294.23
3,670,923
3,213,291
392,858
1,949,314
2,855,295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95458</xdr:rowOff>
    </xdr:from>
    <xdr:to>
      <xdr:col>24</xdr:col>
      <xdr:colOff>62865</xdr:colOff>
      <xdr:row>38</xdr:row>
      <xdr:rowOff>150185</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067508"/>
          <a:ext cx="1270" cy="1597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154012</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6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150185</xdr:rowOff>
    </xdr:from>
    <xdr:to>
      <xdr:col>24</xdr:col>
      <xdr:colOff>152400</xdr:colOff>
      <xdr:row>38</xdr:row>
      <xdr:rowOff>150185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65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42135</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84273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95458</xdr:rowOff>
    </xdr:from>
    <xdr:to>
      <xdr:col>24</xdr:col>
      <xdr:colOff>152400</xdr:colOff>
      <xdr:row>29</xdr:row>
      <xdr:rowOff>95458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067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130610</xdr:rowOff>
    </xdr:from>
    <xdr:to>
      <xdr:col>24</xdr:col>
      <xdr:colOff>63500</xdr:colOff>
      <xdr:row>37</xdr:row>
      <xdr:rowOff>151290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474260"/>
          <a:ext cx="838200" cy="20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57591</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2297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34714</xdr:rowOff>
    </xdr:from>
    <xdr:to>
      <xdr:col>24</xdr:col>
      <xdr:colOff>114300</xdr:colOff>
      <xdr:row>37</xdr:row>
      <xdr:rowOff>136314</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151290</xdr:rowOff>
    </xdr:from>
    <xdr:to>
      <xdr:col>19</xdr:col>
      <xdr:colOff>177800</xdr:colOff>
      <xdr:row>37</xdr:row>
      <xdr:rowOff>169201</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494940"/>
          <a:ext cx="889000" cy="17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42243</xdr:rowOff>
    </xdr:from>
    <xdr:to>
      <xdr:col>20</xdr:col>
      <xdr:colOff>38100</xdr:colOff>
      <xdr:row>37</xdr:row>
      <xdr:rowOff>143843</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8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160370</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161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169201</xdr:rowOff>
    </xdr:from>
    <xdr:to>
      <xdr:col>15</xdr:col>
      <xdr:colOff>50800</xdr:colOff>
      <xdr:row>38</xdr:row>
      <xdr:rowOff>7603</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512851"/>
          <a:ext cx="889000" cy="9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36807</xdr:rowOff>
    </xdr:from>
    <xdr:to>
      <xdr:col>15</xdr:col>
      <xdr:colOff>101600</xdr:colOff>
      <xdr:row>37</xdr:row>
      <xdr:rowOff>138407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80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154934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155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7603</xdr:rowOff>
    </xdr:from>
    <xdr:to>
      <xdr:col>10</xdr:col>
      <xdr:colOff>114300</xdr:colOff>
      <xdr:row>38</xdr:row>
      <xdr:rowOff>13209</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522703"/>
          <a:ext cx="889000" cy="5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40195</xdr:rowOff>
    </xdr:from>
    <xdr:to>
      <xdr:col>10</xdr:col>
      <xdr:colOff>165100</xdr:colOff>
      <xdr:row>37</xdr:row>
      <xdr:rowOff>141795</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158322</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159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65420</xdr:rowOff>
    </xdr:from>
    <xdr:to>
      <xdr:col>6</xdr:col>
      <xdr:colOff>38100</xdr:colOff>
      <xdr:row>37</xdr:row>
      <xdr:rowOff>167019</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40907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12097</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184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79810</xdr:rowOff>
    </xdr:from>
    <xdr:to>
      <xdr:col>24</xdr:col>
      <xdr:colOff>114300</xdr:colOff>
      <xdr:row>38</xdr:row>
      <xdr:rowOff>9960</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42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58237</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401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100490</xdr:rowOff>
    </xdr:from>
    <xdr:to>
      <xdr:col>20</xdr:col>
      <xdr:colOff>38100</xdr:colOff>
      <xdr:row>38</xdr:row>
      <xdr:rowOff>30640</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44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21767</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536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118401</xdr:rowOff>
    </xdr:from>
    <xdr:to>
      <xdr:col>15</xdr:col>
      <xdr:colOff>101600</xdr:colOff>
      <xdr:row>38</xdr:row>
      <xdr:rowOff>48551</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462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39678</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554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128253</xdr:rowOff>
    </xdr:from>
    <xdr:to>
      <xdr:col>10</xdr:col>
      <xdr:colOff>165100</xdr:colOff>
      <xdr:row>38</xdr:row>
      <xdr:rowOff>58403</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471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49530</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564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133859</xdr:rowOff>
    </xdr:from>
    <xdr:to>
      <xdr:col>6</xdr:col>
      <xdr:colOff>38100</xdr:colOff>
      <xdr:row>38</xdr:row>
      <xdr:rowOff>64009</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477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55136</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570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105197</xdr:rowOff>
    </xdr:from>
    <xdr:to>
      <xdr:col>24</xdr:col>
      <xdr:colOff>62865</xdr:colOff>
      <xdr:row>58</xdr:row>
      <xdr:rowOff>124096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49147"/>
          <a:ext cx="1270" cy="1219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127923</xdr:rowOff>
    </xdr:from>
    <xdr:ext cx="599010"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7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124096</xdr:rowOff>
    </xdr:from>
    <xdr:to>
      <xdr:col>24</xdr:col>
      <xdr:colOff>152400</xdr:colOff>
      <xdr:row>58</xdr:row>
      <xdr:rowOff>124096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68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51874</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6243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105197</xdr:rowOff>
    </xdr:from>
    <xdr:to>
      <xdr:col>24</xdr:col>
      <xdr:colOff>152400</xdr:colOff>
      <xdr:row>51</xdr:row>
      <xdr:rowOff>105197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49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41926</xdr:rowOff>
    </xdr:from>
    <xdr:to>
      <xdr:col>24</xdr:col>
      <xdr:colOff>63500</xdr:colOff>
      <xdr:row>58</xdr:row>
      <xdr:rowOff>65198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986026"/>
          <a:ext cx="838200" cy="23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150191</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513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127314</xdr:rowOff>
    </xdr:from>
    <xdr:to>
      <xdr:col>24</xdr:col>
      <xdr:colOff>114300</xdr:colOff>
      <xdr:row>58</xdr:row>
      <xdr:rowOff>57464</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9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65198</xdr:rowOff>
    </xdr:from>
    <xdr:to>
      <xdr:col>19</xdr:col>
      <xdr:colOff>177800</xdr:colOff>
      <xdr:row>58</xdr:row>
      <xdr:rowOff>74981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10009298"/>
          <a:ext cx="889000" cy="9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126237</xdr:rowOff>
    </xdr:from>
    <xdr:to>
      <xdr:col>20</xdr:col>
      <xdr:colOff>38100</xdr:colOff>
      <xdr:row>58</xdr:row>
      <xdr:rowOff>56387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72914</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9674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63450</xdr:rowOff>
    </xdr:from>
    <xdr:to>
      <xdr:col>15</xdr:col>
      <xdr:colOff>50800</xdr:colOff>
      <xdr:row>58</xdr:row>
      <xdr:rowOff>74981</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10007550"/>
          <a:ext cx="889000" cy="1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123597</xdr:rowOff>
    </xdr:from>
    <xdr:to>
      <xdr:col>15</xdr:col>
      <xdr:colOff>101600</xdr:colOff>
      <xdr:row>58</xdr:row>
      <xdr:rowOff>53747</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96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70274</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671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56967</xdr:rowOff>
    </xdr:from>
    <xdr:to>
      <xdr:col>10</xdr:col>
      <xdr:colOff>114300</xdr:colOff>
      <xdr:row>58</xdr:row>
      <xdr:rowOff>63450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10001067"/>
          <a:ext cx="889000" cy="6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128640</xdr:rowOff>
    </xdr:from>
    <xdr:to>
      <xdr:col>10</xdr:col>
      <xdr:colOff>165100</xdr:colOff>
      <xdr:row>58</xdr:row>
      <xdr:rowOff>58790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90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75317</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676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112984</xdr:rowOff>
    </xdr:from>
    <xdr:to>
      <xdr:col>6</xdr:col>
      <xdr:colOff>38100</xdr:colOff>
      <xdr:row>58</xdr:row>
      <xdr:rowOff>43134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8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59661</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660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162576</xdr:rowOff>
    </xdr:from>
    <xdr:to>
      <xdr:col>24</xdr:col>
      <xdr:colOff>114300</xdr:colOff>
      <xdr:row>58</xdr:row>
      <xdr:rowOff>92726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93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105741</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78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14398</xdr:rowOff>
    </xdr:from>
    <xdr:to>
      <xdr:col>20</xdr:col>
      <xdr:colOff>38100</xdr:colOff>
      <xdr:row>58</xdr:row>
      <xdr:rowOff>115998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958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107125</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10051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24181</xdr:rowOff>
    </xdr:from>
    <xdr:to>
      <xdr:col>15</xdr:col>
      <xdr:colOff>101600</xdr:colOff>
      <xdr:row>58</xdr:row>
      <xdr:rowOff>125781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968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116908</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10061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12650</xdr:rowOff>
    </xdr:from>
    <xdr:to>
      <xdr:col>10</xdr:col>
      <xdr:colOff>165100</xdr:colOff>
      <xdr:row>58</xdr:row>
      <xdr:rowOff>114250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5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105377</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10049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6167</xdr:rowOff>
    </xdr:from>
    <xdr:to>
      <xdr:col>6</xdr:col>
      <xdr:colOff>38100</xdr:colOff>
      <xdr:row>58</xdr:row>
      <xdr:rowOff>107767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5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98894</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10042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107806</xdr:rowOff>
    </xdr:from>
    <xdr:to>
      <xdr:col>24</xdr:col>
      <xdr:colOff>62865</xdr:colOff>
      <xdr:row>78</xdr:row>
      <xdr:rowOff>134319</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452206"/>
          <a:ext cx="1270" cy="1055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138146</xdr:rowOff>
    </xdr:from>
    <xdr:ext cx="469744"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511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134319</xdr:rowOff>
    </xdr:from>
    <xdr:to>
      <xdr:col>24</xdr:col>
      <xdr:colOff>152400</xdr:colOff>
      <xdr:row>78</xdr:row>
      <xdr:rowOff>134319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507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54483</xdr:rowOff>
    </xdr:from>
    <xdr:ext cx="599010"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227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107806</xdr:rowOff>
    </xdr:from>
    <xdr:to>
      <xdr:col>24</xdr:col>
      <xdr:colOff>152400</xdr:colOff>
      <xdr:row>72</xdr:row>
      <xdr:rowOff>107806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452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68976</xdr:rowOff>
    </xdr:from>
    <xdr:to>
      <xdr:col>24</xdr:col>
      <xdr:colOff>63500</xdr:colOff>
      <xdr:row>77</xdr:row>
      <xdr:rowOff>134007</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797300" y="13270626"/>
          <a:ext cx="838200" cy="65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144645</xdr:rowOff>
    </xdr:from>
    <xdr:ext cx="534377"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3462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166218</xdr:rowOff>
    </xdr:from>
    <xdr:to>
      <xdr:col>24</xdr:col>
      <xdr:colOff>114300</xdr:colOff>
      <xdr:row>78</xdr:row>
      <xdr:rowOff>96368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36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68976</xdr:rowOff>
    </xdr:from>
    <xdr:to>
      <xdr:col>19</xdr:col>
      <xdr:colOff>177800</xdr:colOff>
      <xdr:row>77</xdr:row>
      <xdr:rowOff>113872</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270626"/>
          <a:ext cx="889000" cy="44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149817</xdr:rowOff>
    </xdr:from>
    <xdr:to>
      <xdr:col>20</xdr:col>
      <xdr:colOff>38100</xdr:colOff>
      <xdr:row>78</xdr:row>
      <xdr:rowOff>79967</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351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71094</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30111" y="1344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90894</xdr:rowOff>
    </xdr:from>
    <xdr:to>
      <xdr:col>15</xdr:col>
      <xdr:colOff>50800</xdr:colOff>
      <xdr:row>77</xdr:row>
      <xdr:rowOff>113872</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019300" y="13292544"/>
          <a:ext cx="889000" cy="22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153603</xdr:rowOff>
    </xdr:from>
    <xdr:to>
      <xdr:col>15</xdr:col>
      <xdr:colOff>101600</xdr:colOff>
      <xdr:row>78</xdr:row>
      <xdr:rowOff>83753</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35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74880</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41111" y="13447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80538</xdr:rowOff>
    </xdr:from>
    <xdr:to>
      <xdr:col>10</xdr:col>
      <xdr:colOff>114300</xdr:colOff>
      <xdr:row>77</xdr:row>
      <xdr:rowOff>90894</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282188"/>
          <a:ext cx="889000" cy="10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158865</xdr:rowOff>
    </xdr:from>
    <xdr:to>
      <xdr:col>10</xdr:col>
      <xdr:colOff>165100</xdr:colOff>
      <xdr:row>78</xdr:row>
      <xdr:rowOff>89015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36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80142</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52111" y="13453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5648</xdr:rowOff>
    </xdr:from>
    <xdr:to>
      <xdr:col>6</xdr:col>
      <xdr:colOff>38100</xdr:colOff>
      <xdr:row>78</xdr:row>
      <xdr:rowOff>107248</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37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98375</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63111" y="1347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83207</xdr:rowOff>
    </xdr:from>
    <xdr:to>
      <xdr:col>24</xdr:col>
      <xdr:colOff>114300</xdr:colOff>
      <xdr:row>78</xdr:row>
      <xdr:rowOff>13357</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284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106084</xdr:rowOff>
    </xdr:from>
    <xdr:ext cx="534377"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136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18176</xdr:rowOff>
    </xdr:from>
    <xdr:to>
      <xdr:col>20</xdr:col>
      <xdr:colOff>38100</xdr:colOff>
      <xdr:row>77</xdr:row>
      <xdr:rowOff>119776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21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136303</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30111" y="12995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63072</xdr:rowOff>
    </xdr:from>
    <xdr:to>
      <xdr:col>15</xdr:col>
      <xdr:colOff>101600</xdr:colOff>
      <xdr:row>77</xdr:row>
      <xdr:rowOff>164672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264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9749</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41111" y="13039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40094</xdr:rowOff>
    </xdr:from>
    <xdr:to>
      <xdr:col>10</xdr:col>
      <xdr:colOff>165100</xdr:colOff>
      <xdr:row>77</xdr:row>
      <xdr:rowOff>141694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24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158221</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52111" y="1301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29738</xdr:rowOff>
    </xdr:from>
    <xdr:to>
      <xdr:col>6</xdr:col>
      <xdr:colOff>38100</xdr:colOff>
      <xdr:row>77</xdr:row>
      <xdr:rowOff>131338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23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147865</xdr:rowOff>
    </xdr:from>
    <xdr:ext cx="534377"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63111" y="13006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165488</xdr:rowOff>
    </xdr:from>
    <xdr:to>
      <xdr:col>24</xdr:col>
      <xdr:colOff>62865</xdr:colOff>
      <xdr:row>98</xdr:row>
      <xdr:rowOff>136271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24538"/>
          <a:ext cx="1270" cy="15138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140098</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942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136271</xdr:rowOff>
    </xdr:from>
    <xdr:to>
      <xdr:col>24</xdr:col>
      <xdr:colOff>152400</xdr:colOff>
      <xdr:row>98</xdr:row>
      <xdr:rowOff>136271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938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112165</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199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165488</xdr:rowOff>
    </xdr:from>
    <xdr:to>
      <xdr:col>24</xdr:col>
      <xdr:colOff>152400</xdr:colOff>
      <xdr:row>89</xdr:row>
      <xdr:rowOff>165488</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24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123546</xdr:rowOff>
    </xdr:from>
    <xdr:to>
      <xdr:col>24</xdr:col>
      <xdr:colOff>63500</xdr:colOff>
      <xdr:row>95</xdr:row>
      <xdr:rowOff>147777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411296"/>
          <a:ext cx="838200" cy="24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142398</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0872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119521</xdr:rowOff>
    </xdr:from>
    <xdr:to>
      <xdr:col>24</xdr:col>
      <xdr:colOff>114300</xdr:colOff>
      <xdr:row>95</xdr:row>
      <xdr:rowOff>49671</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35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121205</xdr:rowOff>
    </xdr:from>
    <xdr:to>
      <xdr:col>19</xdr:col>
      <xdr:colOff>177800</xdr:colOff>
      <xdr:row>95</xdr:row>
      <xdr:rowOff>147777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6408955"/>
          <a:ext cx="889000" cy="26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137004</xdr:rowOff>
    </xdr:from>
    <xdr:to>
      <xdr:col>20</xdr:col>
      <xdr:colOff>38100</xdr:colOff>
      <xdr:row>95</xdr:row>
      <xdr:rowOff>67154</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25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83681</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02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155843</xdr:rowOff>
    </xdr:from>
    <xdr:to>
      <xdr:col>15</xdr:col>
      <xdr:colOff>50800</xdr:colOff>
      <xdr:row>95</xdr:row>
      <xdr:rowOff>121205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272143"/>
          <a:ext cx="889000" cy="13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148510</xdr:rowOff>
    </xdr:from>
    <xdr:to>
      <xdr:col>15</xdr:col>
      <xdr:colOff>101600</xdr:colOff>
      <xdr:row>95</xdr:row>
      <xdr:rowOff>78660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26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95187</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04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155843</xdr:rowOff>
    </xdr:from>
    <xdr:to>
      <xdr:col>10</xdr:col>
      <xdr:colOff>114300</xdr:colOff>
      <xdr:row>95</xdr:row>
      <xdr:rowOff>157421</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272143"/>
          <a:ext cx="889000" cy="173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135491</xdr:rowOff>
    </xdr:from>
    <xdr:to>
      <xdr:col>10</xdr:col>
      <xdr:colOff>165100</xdr:colOff>
      <xdr:row>95</xdr:row>
      <xdr:rowOff>65641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5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56768</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344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57386</xdr:rowOff>
    </xdr:from>
    <xdr:to>
      <xdr:col>6</xdr:col>
      <xdr:colOff>38100</xdr:colOff>
      <xdr:row>95</xdr:row>
      <xdr:rowOff>158986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34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4063</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120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72746</xdr:rowOff>
    </xdr:from>
    <xdr:to>
      <xdr:col>24</xdr:col>
      <xdr:colOff>114300</xdr:colOff>
      <xdr:row>96</xdr:row>
      <xdr:rowOff>2896</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36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51173</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338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96977</xdr:rowOff>
    </xdr:from>
    <xdr:to>
      <xdr:col>20</xdr:col>
      <xdr:colOff>38100</xdr:colOff>
      <xdr:row>96</xdr:row>
      <xdr:rowOff>27127</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384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18254</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477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70405</xdr:rowOff>
    </xdr:from>
    <xdr:to>
      <xdr:col>15</xdr:col>
      <xdr:colOff>101600</xdr:colOff>
      <xdr:row>96</xdr:row>
      <xdr:rowOff>555</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35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163132</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450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105043</xdr:rowOff>
    </xdr:from>
    <xdr:to>
      <xdr:col>10</xdr:col>
      <xdr:colOff>165100</xdr:colOff>
      <xdr:row>95</xdr:row>
      <xdr:rowOff>35193</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221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51720</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5996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106621</xdr:rowOff>
    </xdr:from>
    <xdr:to>
      <xdr:col>6</xdr:col>
      <xdr:colOff>38100</xdr:colOff>
      <xdr:row>96</xdr:row>
      <xdr:rowOff>36771</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39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27898</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487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103465</xdr:rowOff>
    </xdr:from>
    <xdr:to>
      <xdr:col>54</xdr:col>
      <xdr:colOff>189865</xdr:colOff>
      <xdr:row>38</xdr:row>
      <xdr:rowOff>123399</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246965"/>
          <a:ext cx="1270" cy="1391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127226</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642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123399</xdr:rowOff>
    </xdr:from>
    <xdr:to>
      <xdr:col>55</xdr:col>
      <xdr:colOff>88900</xdr:colOff>
      <xdr:row>38</xdr:row>
      <xdr:rowOff>123399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638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50142</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022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103465</xdr:rowOff>
    </xdr:from>
    <xdr:to>
      <xdr:col>55</xdr:col>
      <xdr:colOff>88900</xdr:colOff>
      <xdr:row>30</xdr:row>
      <xdr:rowOff>103465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246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74509</xdr:rowOff>
    </xdr:from>
    <xdr:to>
      <xdr:col>55</xdr:col>
      <xdr:colOff>0</xdr:colOff>
      <xdr:row>37</xdr:row>
      <xdr:rowOff>116573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418159"/>
          <a:ext cx="838200" cy="4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163650</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1644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140773</xdr:rowOff>
    </xdr:from>
    <xdr:to>
      <xdr:col>55</xdr:col>
      <xdr:colOff>50800</xdr:colOff>
      <xdr:row>37</xdr:row>
      <xdr:rowOff>70923</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106402</xdr:rowOff>
    </xdr:from>
    <xdr:to>
      <xdr:col>50</xdr:col>
      <xdr:colOff>114300</xdr:colOff>
      <xdr:row>37</xdr:row>
      <xdr:rowOff>116573</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750300" y="6450052"/>
          <a:ext cx="889000" cy="10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136531</xdr:rowOff>
    </xdr:from>
    <xdr:to>
      <xdr:col>50</xdr:col>
      <xdr:colOff>165100</xdr:colOff>
      <xdr:row>37</xdr:row>
      <xdr:rowOff>66681</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83208</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6083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106402</xdr:rowOff>
    </xdr:from>
    <xdr:to>
      <xdr:col>45</xdr:col>
      <xdr:colOff>177800</xdr:colOff>
      <xdr:row>37</xdr:row>
      <xdr:rowOff>118373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450052"/>
          <a:ext cx="889000" cy="11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163841</xdr:rowOff>
    </xdr:from>
    <xdr:to>
      <xdr:col>46</xdr:col>
      <xdr:colOff>38100</xdr:colOff>
      <xdr:row>37</xdr:row>
      <xdr:rowOff>93991</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3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110518</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6111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118373</xdr:rowOff>
    </xdr:from>
    <xdr:to>
      <xdr:col>41</xdr:col>
      <xdr:colOff>50800</xdr:colOff>
      <xdr:row>37</xdr:row>
      <xdr:rowOff>127902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6462023"/>
          <a:ext cx="889000" cy="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167344</xdr:rowOff>
    </xdr:from>
    <xdr:to>
      <xdr:col>41</xdr:col>
      <xdr:colOff>101600</xdr:colOff>
      <xdr:row>37</xdr:row>
      <xdr:rowOff>97494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39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114021</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6114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9999</xdr:rowOff>
    </xdr:from>
    <xdr:to>
      <xdr:col>36</xdr:col>
      <xdr:colOff>165100</xdr:colOff>
      <xdr:row>37</xdr:row>
      <xdr:rowOff>111599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353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128126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6128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23709</xdr:rowOff>
    </xdr:from>
    <xdr:to>
      <xdr:col>55</xdr:col>
      <xdr:colOff>50800</xdr:colOff>
      <xdr:row>37</xdr:row>
      <xdr:rowOff>125309</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367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2136</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345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65773</xdr:rowOff>
    </xdr:from>
    <xdr:to>
      <xdr:col>50</xdr:col>
      <xdr:colOff>165100</xdr:colOff>
      <xdr:row>37</xdr:row>
      <xdr:rowOff>167373</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40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158501</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6502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55602</xdr:rowOff>
    </xdr:from>
    <xdr:to>
      <xdr:col>46</xdr:col>
      <xdr:colOff>38100</xdr:colOff>
      <xdr:row>37</xdr:row>
      <xdr:rowOff>157202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39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148330</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6491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67573</xdr:rowOff>
    </xdr:from>
    <xdr:to>
      <xdr:col>41</xdr:col>
      <xdr:colOff>101600</xdr:colOff>
      <xdr:row>37</xdr:row>
      <xdr:rowOff>169173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411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160300</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6503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77102</xdr:rowOff>
    </xdr:from>
    <xdr:to>
      <xdr:col>36</xdr:col>
      <xdr:colOff>165100</xdr:colOff>
      <xdr:row>38</xdr:row>
      <xdr:rowOff>7252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42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169829</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6513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45606</xdr:rowOff>
    </xdr:from>
    <xdr:to>
      <xdr:col>54</xdr:col>
      <xdr:colOff>189865</xdr:colOff>
      <xdr:row>58</xdr:row>
      <xdr:rowOff>134101</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789556"/>
          <a:ext cx="1270" cy="1288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137928</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82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134101</xdr:rowOff>
    </xdr:from>
    <xdr:to>
      <xdr:col>55</xdr:col>
      <xdr:colOff>88900</xdr:colOff>
      <xdr:row>58</xdr:row>
      <xdr:rowOff>134101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78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163733</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5647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2,830,806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45606</xdr:rowOff>
    </xdr:from>
    <xdr:to>
      <xdr:col>55</xdr:col>
      <xdr:colOff>88900</xdr:colOff>
      <xdr:row>51</xdr:row>
      <xdr:rowOff>45606</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7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48616</xdr:rowOff>
    </xdr:from>
    <xdr:to>
      <xdr:col>55</xdr:col>
      <xdr:colOff>0</xdr:colOff>
      <xdr:row>58</xdr:row>
      <xdr:rowOff>75037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9992716"/>
          <a:ext cx="838200" cy="26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138323</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7395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115446</xdr:rowOff>
    </xdr:from>
    <xdr:to>
      <xdr:col>55</xdr:col>
      <xdr:colOff>50800</xdr:colOff>
      <xdr:row>58</xdr:row>
      <xdr:rowOff>45596</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888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61240</xdr:rowOff>
    </xdr:from>
    <xdr:to>
      <xdr:col>50</xdr:col>
      <xdr:colOff>114300</xdr:colOff>
      <xdr:row>58</xdr:row>
      <xdr:rowOff>75037</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750300" y="10005340"/>
          <a:ext cx="889000" cy="13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127882</xdr:rowOff>
    </xdr:from>
    <xdr:to>
      <xdr:col>50</xdr:col>
      <xdr:colOff>165100</xdr:colOff>
      <xdr:row>58</xdr:row>
      <xdr:rowOff>58032</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90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74559</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9675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61240</xdr:rowOff>
    </xdr:from>
    <xdr:to>
      <xdr:col>45</xdr:col>
      <xdr:colOff>177800</xdr:colOff>
      <xdr:row>58</xdr:row>
      <xdr:rowOff>63134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10005340"/>
          <a:ext cx="889000" cy="1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115272</xdr:rowOff>
    </xdr:from>
    <xdr:to>
      <xdr:col>46</xdr:col>
      <xdr:colOff>38100</xdr:colOff>
      <xdr:row>58</xdr:row>
      <xdr:rowOff>45422</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88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61949</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9663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42373</xdr:rowOff>
    </xdr:from>
    <xdr:to>
      <xdr:col>41</xdr:col>
      <xdr:colOff>50800</xdr:colOff>
      <xdr:row>58</xdr:row>
      <xdr:rowOff>63134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9986473"/>
          <a:ext cx="889000" cy="20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118481</xdr:rowOff>
    </xdr:from>
    <xdr:to>
      <xdr:col>41</xdr:col>
      <xdr:colOff>101600</xdr:colOff>
      <xdr:row>58</xdr:row>
      <xdr:rowOff>48631</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891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65158</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9666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128715</xdr:rowOff>
    </xdr:from>
    <xdr:to>
      <xdr:col>36</xdr:col>
      <xdr:colOff>165100</xdr:colOff>
      <xdr:row>58</xdr:row>
      <xdr:rowOff>58865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90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75392</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9676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169266</xdr:rowOff>
    </xdr:from>
    <xdr:to>
      <xdr:col>55</xdr:col>
      <xdr:colOff>50800</xdr:colOff>
      <xdr:row>58</xdr:row>
      <xdr:rowOff>99416</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941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93873</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866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24237</xdr:rowOff>
    </xdr:from>
    <xdr:to>
      <xdr:col>50</xdr:col>
      <xdr:colOff>165100</xdr:colOff>
      <xdr:row>58</xdr:row>
      <xdr:rowOff>125837</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96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116964</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39795" y="10061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10440</xdr:rowOff>
    </xdr:from>
    <xdr:to>
      <xdr:col>46</xdr:col>
      <xdr:colOff>38100</xdr:colOff>
      <xdr:row>58</xdr:row>
      <xdr:rowOff>112040</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9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103167</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10047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12334</xdr:rowOff>
    </xdr:from>
    <xdr:to>
      <xdr:col>41</xdr:col>
      <xdr:colOff>101600</xdr:colOff>
      <xdr:row>58</xdr:row>
      <xdr:rowOff>113934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95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105061</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61795" y="10049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163023</xdr:rowOff>
    </xdr:from>
    <xdr:to>
      <xdr:col>36</xdr:col>
      <xdr:colOff>165100</xdr:colOff>
      <xdr:row>58</xdr:row>
      <xdr:rowOff>93173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935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84300</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10028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133965</xdr:rowOff>
    </xdr:from>
    <xdr:to>
      <xdr:col>54</xdr:col>
      <xdr:colOff>189865</xdr:colOff>
      <xdr:row>79</xdr:row>
      <xdr:rowOff>44450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306915"/>
          <a:ext cx="1270" cy="128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80642</xdr:rowOff>
    </xdr:from>
    <xdr:ext cx="690189"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208214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133965</xdr:rowOff>
    </xdr:from>
    <xdr:to>
      <xdr:col>55</xdr:col>
      <xdr:colOff>88900</xdr:colOff>
      <xdr:row>71</xdr:row>
      <xdr:rowOff>133965</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306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71834</xdr:rowOff>
    </xdr:from>
    <xdr:to>
      <xdr:col>55</xdr:col>
      <xdr:colOff>0</xdr:colOff>
      <xdr:row>78</xdr:row>
      <xdr:rowOff>162508</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3444934"/>
          <a:ext cx="838200" cy="90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32585</xdr:rowOff>
    </xdr:from>
    <xdr:ext cx="599010"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2342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9708</xdr:rowOff>
    </xdr:from>
    <xdr:to>
      <xdr:col>55</xdr:col>
      <xdr:colOff>50800</xdr:colOff>
      <xdr:row>78</xdr:row>
      <xdr:rowOff>111308</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38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162508</xdr:rowOff>
    </xdr:from>
    <xdr:to>
      <xdr:col>50</xdr:col>
      <xdr:colOff>114300</xdr:colOff>
      <xdr:row>79</xdr:row>
      <xdr:rowOff>11395</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8750300" y="13535608"/>
          <a:ext cx="889000" cy="20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21755</xdr:rowOff>
    </xdr:from>
    <xdr:to>
      <xdr:col>50</xdr:col>
      <xdr:colOff>165100</xdr:colOff>
      <xdr:row>78</xdr:row>
      <xdr:rowOff>123355</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39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139882</xdr:rowOff>
    </xdr:from>
    <xdr:ext cx="599010"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39795" y="1317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134736</xdr:rowOff>
    </xdr:from>
    <xdr:to>
      <xdr:col>45</xdr:col>
      <xdr:colOff>177800</xdr:colOff>
      <xdr:row>79</xdr:row>
      <xdr:rowOff>11395</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861300" y="13507836"/>
          <a:ext cx="889000" cy="48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8692</xdr:rowOff>
    </xdr:from>
    <xdr:to>
      <xdr:col>46</xdr:col>
      <xdr:colOff>38100</xdr:colOff>
      <xdr:row>78</xdr:row>
      <xdr:rowOff>110292</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3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126819</xdr:rowOff>
    </xdr:from>
    <xdr:ext cx="59901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50795" y="13157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134736</xdr:rowOff>
    </xdr:from>
    <xdr:to>
      <xdr:col>41</xdr:col>
      <xdr:colOff>50800</xdr:colOff>
      <xdr:row>79</xdr:row>
      <xdr:rowOff>36452</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6972300" y="13507836"/>
          <a:ext cx="889000" cy="73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13072</xdr:rowOff>
    </xdr:from>
    <xdr:to>
      <xdr:col>41</xdr:col>
      <xdr:colOff>101600</xdr:colOff>
      <xdr:row>78</xdr:row>
      <xdr:rowOff>114672</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386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131199</xdr:rowOff>
    </xdr:from>
    <xdr:ext cx="59901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61795" y="13161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8493</xdr:rowOff>
    </xdr:from>
    <xdr:to>
      <xdr:col>36</xdr:col>
      <xdr:colOff>165100</xdr:colOff>
      <xdr:row>78</xdr:row>
      <xdr:rowOff>110093</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38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126620</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672795" y="13156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21034</xdr:rowOff>
    </xdr:from>
    <xdr:to>
      <xdr:col>55</xdr:col>
      <xdr:colOff>50800</xdr:colOff>
      <xdr:row>78</xdr:row>
      <xdr:rowOff>122634</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39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170911</xdr:rowOff>
    </xdr:from>
    <xdr:ext cx="599010"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372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111708</xdr:rowOff>
    </xdr:from>
    <xdr:to>
      <xdr:col>50</xdr:col>
      <xdr:colOff>165100</xdr:colOff>
      <xdr:row>79</xdr:row>
      <xdr:rowOff>41858</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484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32985</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372111" y="13577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132045</xdr:rowOff>
    </xdr:from>
    <xdr:to>
      <xdr:col>46</xdr:col>
      <xdr:colOff>38100</xdr:colOff>
      <xdr:row>79</xdr:row>
      <xdr:rowOff>62195</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50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53322</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83111" y="13597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83936</xdr:rowOff>
    </xdr:from>
    <xdr:to>
      <xdr:col>41</xdr:col>
      <xdr:colOff>101600</xdr:colOff>
      <xdr:row>79</xdr:row>
      <xdr:rowOff>14086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457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5213</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594111" y="13549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157102</xdr:rowOff>
    </xdr:from>
    <xdr:to>
      <xdr:col>36</xdr:col>
      <xdr:colOff>165100</xdr:colOff>
      <xdr:row>79</xdr:row>
      <xdr:rowOff>87252</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530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78379</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37428" y="13622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26222</xdr:rowOff>
    </xdr:from>
    <xdr:to>
      <xdr:col>54</xdr:col>
      <xdr:colOff>189865</xdr:colOff>
      <xdr:row>98</xdr:row>
      <xdr:rowOff>138246</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799622"/>
          <a:ext cx="1270" cy="1140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142073</xdr:rowOff>
    </xdr:from>
    <xdr:ext cx="469744"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94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138246</xdr:rowOff>
    </xdr:from>
    <xdr:to>
      <xdr:col>55</xdr:col>
      <xdr:colOff>88900</xdr:colOff>
      <xdr:row>98</xdr:row>
      <xdr:rowOff>138246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940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144349</xdr:rowOff>
    </xdr:from>
    <xdr:ext cx="690189"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57484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2,498,202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26222</xdr:rowOff>
    </xdr:from>
    <xdr:to>
      <xdr:col>55</xdr:col>
      <xdr:colOff>88900</xdr:colOff>
      <xdr:row>92</xdr:row>
      <xdr:rowOff>26222</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799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99403</xdr:rowOff>
    </xdr:from>
    <xdr:to>
      <xdr:col>55</xdr:col>
      <xdr:colOff>0</xdr:colOff>
      <xdr:row>98</xdr:row>
      <xdr:rowOff>105035</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9639300" y="16901503"/>
          <a:ext cx="838200" cy="5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34014</xdr:rowOff>
    </xdr:from>
    <xdr:ext cx="599010"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6646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11137</xdr:rowOff>
    </xdr:from>
    <xdr:to>
      <xdr:col>55</xdr:col>
      <xdr:colOff>50800</xdr:colOff>
      <xdr:row>98</xdr:row>
      <xdr:rowOff>112737</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86340</xdr:rowOff>
    </xdr:from>
    <xdr:to>
      <xdr:col>50</xdr:col>
      <xdr:colOff>114300</xdr:colOff>
      <xdr:row>98</xdr:row>
      <xdr:rowOff>99403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8750300" y="16888440"/>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18607</xdr:rowOff>
    </xdr:from>
    <xdr:to>
      <xdr:col>50</xdr:col>
      <xdr:colOff>165100</xdr:colOff>
      <xdr:row>98</xdr:row>
      <xdr:rowOff>120207</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136734</xdr:rowOff>
    </xdr:from>
    <xdr:ext cx="59901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39795" y="16595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86340</xdr:rowOff>
    </xdr:from>
    <xdr:to>
      <xdr:col>45</xdr:col>
      <xdr:colOff>177800</xdr:colOff>
      <xdr:row>98</xdr:row>
      <xdr:rowOff>96675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7861300" y="16888440"/>
          <a:ext cx="889000" cy="10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12579</xdr:rowOff>
    </xdr:from>
    <xdr:to>
      <xdr:col>46</xdr:col>
      <xdr:colOff>38100</xdr:colOff>
      <xdr:row>98</xdr:row>
      <xdr:rowOff>114179</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814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130706</xdr:rowOff>
    </xdr:from>
    <xdr:ext cx="59901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50795" y="16589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53462</xdr:rowOff>
    </xdr:from>
    <xdr:to>
      <xdr:col>41</xdr:col>
      <xdr:colOff>50800</xdr:colOff>
      <xdr:row>98</xdr:row>
      <xdr:rowOff>96675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6972300" y="16855562"/>
          <a:ext cx="889000" cy="43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16725</xdr:rowOff>
    </xdr:from>
    <xdr:to>
      <xdr:col>41</xdr:col>
      <xdr:colOff>101600</xdr:colOff>
      <xdr:row>98</xdr:row>
      <xdr:rowOff>118325</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81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134852</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61795" y="16594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29101</xdr:rowOff>
    </xdr:from>
    <xdr:to>
      <xdr:col>36</xdr:col>
      <xdr:colOff>165100</xdr:colOff>
      <xdr:row>98</xdr:row>
      <xdr:rowOff>130701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831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121828</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672795" y="16923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54235</xdr:rowOff>
    </xdr:from>
    <xdr:to>
      <xdr:col>55</xdr:col>
      <xdr:colOff>50800</xdr:colOff>
      <xdr:row>98</xdr:row>
      <xdr:rowOff>155835</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856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161014</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791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48603</xdr:rowOff>
    </xdr:from>
    <xdr:to>
      <xdr:col>50</xdr:col>
      <xdr:colOff>165100</xdr:colOff>
      <xdr:row>98</xdr:row>
      <xdr:rowOff>150203</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85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141330</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94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35540</xdr:rowOff>
    </xdr:from>
    <xdr:to>
      <xdr:col>46</xdr:col>
      <xdr:colOff>38100</xdr:colOff>
      <xdr:row>98</xdr:row>
      <xdr:rowOff>137140</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83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128267</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50795" y="16930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45875</xdr:rowOff>
    </xdr:from>
    <xdr:to>
      <xdr:col>41</xdr:col>
      <xdr:colOff>101600</xdr:colOff>
      <xdr:row>98</xdr:row>
      <xdr:rowOff>147475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84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138602</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940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2662</xdr:rowOff>
    </xdr:from>
    <xdr:to>
      <xdr:col>36</xdr:col>
      <xdr:colOff>165100</xdr:colOff>
      <xdr:row>98</xdr:row>
      <xdr:rowOff>104262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804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120789</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672795" y="16579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81949</xdr:rowOff>
    </xdr:from>
    <xdr:to>
      <xdr:col>85</xdr:col>
      <xdr:colOff>126364</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flipV="1">
          <a:off x="16317595" y="5396899"/>
          <a:ext cx="1269" cy="12579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153755</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66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28626</xdr:rowOff>
    </xdr:from>
    <xdr:ext cx="599010"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5172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81949</xdr:rowOff>
    </xdr:from>
    <xdr:to>
      <xdr:col>86</xdr:col>
      <xdr:colOff>25400</xdr:colOff>
      <xdr:row>31</xdr:row>
      <xdr:rowOff>81949</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5396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125129</xdr:rowOff>
    </xdr:from>
    <xdr:to>
      <xdr:col>85</xdr:col>
      <xdr:colOff>127000</xdr:colOff>
      <xdr:row>38</xdr:row>
      <xdr:rowOff>84937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5481300" y="6468779"/>
          <a:ext cx="838200" cy="13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26755</xdr:rowOff>
    </xdr:from>
    <xdr:ext cx="534377"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541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48328</xdr:rowOff>
    </xdr:from>
    <xdr:to>
      <xdr:col>85</xdr:col>
      <xdr:colOff>177800</xdr:colOff>
      <xdr:row>38</xdr:row>
      <xdr:rowOff>149928</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56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84937</xdr:rowOff>
    </xdr:from>
    <xdr:to>
      <xdr:col>81</xdr:col>
      <xdr:colOff>50800</xdr:colOff>
      <xdr:row>38</xdr:row>
      <xdr:rowOff>115802</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4592300" y="6600037"/>
          <a:ext cx="889000" cy="30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51519</xdr:rowOff>
    </xdr:from>
    <xdr:to>
      <xdr:col>81</xdr:col>
      <xdr:colOff>101600</xdr:colOff>
      <xdr:row>38</xdr:row>
      <xdr:rowOff>153119</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56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144246</xdr:rowOff>
    </xdr:from>
    <xdr:ext cx="534377"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214111" y="6659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115802</xdr:rowOff>
    </xdr:from>
    <xdr:to>
      <xdr:col>76</xdr:col>
      <xdr:colOff>114300</xdr:colOff>
      <xdr:row>38</xdr:row>
      <xdr:rowOff>139329</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3703300" y="6630902"/>
          <a:ext cx="889000" cy="2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53959</xdr:rowOff>
    </xdr:from>
    <xdr:to>
      <xdr:col>76</xdr:col>
      <xdr:colOff>165100</xdr:colOff>
      <xdr:row>38</xdr:row>
      <xdr:rowOff>155559</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569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635</xdr:rowOff>
    </xdr:from>
    <xdr:ext cx="534377"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325111" y="6344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121138</xdr:rowOff>
    </xdr:from>
    <xdr:to>
      <xdr:col>71</xdr:col>
      <xdr:colOff>177800</xdr:colOff>
      <xdr:row>38</xdr:row>
      <xdr:rowOff>139329</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814300" y="6636238"/>
          <a:ext cx="889000" cy="18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63953</xdr:rowOff>
    </xdr:from>
    <xdr:to>
      <xdr:col>72</xdr:col>
      <xdr:colOff>38100</xdr:colOff>
      <xdr:row>38</xdr:row>
      <xdr:rowOff>165553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6579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10630</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436111" y="6354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50319</xdr:rowOff>
    </xdr:from>
    <xdr:to>
      <xdr:col>67</xdr:col>
      <xdr:colOff>101600</xdr:colOff>
      <xdr:row>38</xdr:row>
      <xdr:rowOff>151919</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656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168446</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547111" y="6340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74329</xdr:rowOff>
    </xdr:from>
    <xdr:to>
      <xdr:col>85</xdr:col>
      <xdr:colOff>177800</xdr:colOff>
      <xdr:row>38</xdr:row>
      <xdr:rowOff>4479</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417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97206</xdr:rowOff>
    </xdr:from>
    <xdr:ext cx="534377"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269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34137</xdr:rowOff>
    </xdr:from>
    <xdr:to>
      <xdr:col>81</xdr:col>
      <xdr:colOff>101600</xdr:colOff>
      <xdr:row>38</xdr:row>
      <xdr:rowOff>135737</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549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152264</xdr:rowOff>
    </xdr:from>
    <xdr:ext cx="534377"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14111" y="6324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65002</xdr:rowOff>
    </xdr:from>
    <xdr:to>
      <xdr:col>76</xdr:col>
      <xdr:colOff>165100</xdr:colOff>
      <xdr:row>38</xdr:row>
      <xdr:rowOff>166602</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580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157729</xdr:rowOff>
    </xdr:from>
    <xdr:ext cx="534377"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25111" y="6672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88529</xdr:rowOff>
    </xdr:from>
    <xdr:to>
      <xdr:col>72</xdr:col>
      <xdr:colOff>38100</xdr:colOff>
      <xdr:row>39</xdr:row>
      <xdr:rowOff>18679</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60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9806</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4017" y="66963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70338</xdr:rowOff>
    </xdr:from>
    <xdr:to>
      <xdr:col>67</xdr:col>
      <xdr:colOff>101600</xdr:colOff>
      <xdr:row>39</xdr:row>
      <xdr:rowOff>488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58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163065</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579428" y="6678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7" name="失業対策事業費最小値テキスト">
          <a:extLst>
            <a:ext uri="{FF2B5EF4-FFF2-40B4-BE49-F238E27FC236}">
              <a16:creationId xmlns:a16="http://schemas.microsoft.com/office/drawing/2014/main" id="{00000000-0008-0000-0600-00002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9" name="失業対策事業費最大値テキスト">
          <a:extLst>
            <a:ext uri="{FF2B5EF4-FFF2-40B4-BE49-F238E27FC236}">
              <a16:creationId xmlns:a16="http://schemas.microsoft.com/office/drawing/2014/main" id="{00000000-0008-0000-0600-00002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2" name="失業対策事業費平均値テキスト">
          <a:extLst>
            <a:ext uri="{FF2B5EF4-FFF2-40B4-BE49-F238E27FC236}">
              <a16:creationId xmlns:a16="http://schemas.microsoft.com/office/drawing/2014/main" id="{00000000-0008-0000-0600-00003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1" name="失業対策事業費該当値テキスト">
          <a:extLst>
            <a:ext uri="{FF2B5EF4-FFF2-40B4-BE49-F238E27FC236}">
              <a16:creationId xmlns:a16="http://schemas.microsoft.com/office/drawing/2014/main" id="{00000000-0008-0000-0600-00004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129442</xdr:rowOff>
    </xdr:from>
    <xdr:to>
      <xdr:col>85</xdr:col>
      <xdr:colOff>126364</xdr:colOff>
      <xdr:row>79</xdr:row>
      <xdr:rowOff>24416</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130942"/>
          <a:ext cx="1269" cy="1438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28243</xdr:rowOff>
    </xdr:from>
    <xdr:ext cx="534377"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572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24416</xdr:rowOff>
    </xdr:from>
    <xdr:to>
      <xdr:col>86</xdr:col>
      <xdr:colOff>25400</xdr:colOff>
      <xdr:row>79</xdr:row>
      <xdr:rowOff>24416</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568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76119</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1906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765,385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129442</xdr:rowOff>
    </xdr:from>
    <xdr:to>
      <xdr:col>86</xdr:col>
      <xdr:colOff>25400</xdr:colOff>
      <xdr:row>70</xdr:row>
      <xdr:rowOff>129442</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130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129708</xdr:rowOff>
    </xdr:from>
    <xdr:to>
      <xdr:col>85</xdr:col>
      <xdr:colOff>127000</xdr:colOff>
      <xdr:row>77</xdr:row>
      <xdr:rowOff>130801</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5481300" y="13331358"/>
          <a:ext cx="838200" cy="1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43694</xdr:rowOff>
    </xdr:from>
    <xdr:ext cx="599010"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30738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20817</xdr:rowOff>
    </xdr:from>
    <xdr:to>
      <xdr:col>85</xdr:col>
      <xdr:colOff>177800</xdr:colOff>
      <xdr:row>77</xdr:row>
      <xdr:rowOff>122417</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130801</xdr:rowOff>
    </xdr:from>
    <xdr:to>
      <xdr:col>81</xdr:col>
      <xdr:colOff>50800</xdr:colOff>
      <xdr:row>77</xdr:row>
      <xdr:rowOff>141531</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4592300" y="13332451"/>
          <a:ext cx="889000" cy="10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42956</xdr:rowOff>
    </xdr:from>
    <xdr:to>
      <xdr:col>81</xdr:col>
      <xdr:colOff>101600</xdr:colOff>
      <xdr:row>77</xdr:row>
      <xdr:rowOff>144556</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161083</xdr:rowOff>
    </xdr:from>
    <xdr:ext cx="599010"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181795" y="130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141531</xdr:rowOff>
    </xdr:from>
    <xdr:to>
      <xdr:col>76</xdr:col>
      <xdr:colOff>114300</xdr:colOff>
      <xdr:row>77</xdr:row>
      <xdr:rowOff>141850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3703300" y="13343181"/>
          <a:ext cx="889000" cy="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32449</xdr:rowOff>
    </xdr:from>
    <xdr:to>
      <xdr:col>76</xdr:col>
      <xdr:colOff>165100</xdr:colOff>
      <xdr:row>77</xdr:row>
      <xdr:rowOff>134049</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150576</xdr:rowOff>
    </xdr:from>
    <xdr:ext cx="599010"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292795" y="1300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141850</xdr:rowOff>
    </xdr:from>
    <xdr:to>
      <xdr:col>71</xdr:col>
      <xdr:colOff>177800</xdr:colOff>
      <xdr:row>77</xdr:row>
      <xdr:rowOff>153436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2814300" y="13343500"/>
          <a:ext cx="889000" cy="11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46951</xdr:rowOff>
    </xdr:from>
    <xdr:to>
      <xdr:col>72</xdr:col>
      <xdr:colOff>38100</xdr:colOff>
      <xdr:row>77</xdr:row>
      <xdr:rowOff>148551</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324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165078</xdr:rowOff>
    </xdr:from>
    <xdr:ext cx="59901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03795" y="13023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107307</xdr:rowOff>
    </xdr:from>
    <xdr:to>
      <xdr:col>67</xdr:col>
      <xdr:colOff>101600</xdr:colOff>
      <xdr:row>78</xdr:row>
      <xdr:rowOff>37457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3308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28584</xdr:rowOff>
    </xdr:from>
    <xdr:ext cx="59901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14795" y="13401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78908</xdr:rowOff>
    </xdr:from>
    <xdr:to>
      <xdr:col>85</xdr:col>
      <xdr:colOff>177800</xdr:colOff>
      <xdr:row>78</xdr:row>
      <xdr:rowOff>9058</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280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57335</xdr:rowOff>
    </xdr:from>
    <xdr:ext cx="599010"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258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80001</xdr:rowOff>
    </xdr:from>
    <xdr:to>
      <xdr:col>81</xdr:col>
      <xdr:colOff>101600</xdr:colOff>
      <xdr:row>78</xdr:row>
      <xdr:rowOff>10151</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281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1278</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181795" y="13374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90731</xdr:rowOff>
    </xdr:from>
    <xdr:to>
      <xdr:col>76</xdr:col>
      <xdr:colOff>165100</xdr:colOff>
      <xdr:row>78</xdr:row>
      <xdr:rowOff>20881</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29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12008</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292795" y="13385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91050</xdr:rowOff>
    </xdr:from>
    <xdr:to>
      <xdr:col>72</xdr:col>
      <xdr:colOff>38100</xdr:colOff>
      <xdr:row>78</xdr:row>
      <xdr:rowOff>21200</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29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12327</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03795" y="13385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102636</xdr:rowOff>
    </xdr:from>
    <xdr:to>
      <xdr:col>67</xdr:col>
      <xdr:colOff>101600</xdr:colOff>
      <xdr:row>78</xdr:row>
      <xdr:rowOff>32786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304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49313</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14795" y="13079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45670</xdr:rowOff>
    </xdr:from>
    <xdr:to>
      <xdr:col>85</xdr:col>
      <xdr:colOff>126364</xdr:colOff>
      <xdr:row>98</xdr:row>
      <xdr:rowOff>139698</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476170"/>
          <a:ext cx="1269" cy="1465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143525</xdr:rowOff>
    </xdr:from>
    <xdr:ext cx="249299"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69456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139698</xdr:rowOff>
    </xdr:from>
    <xdr:to>
      <xdr:col>86</xdr:col>
      <xdr:colOff>25400</xdr:colOff>
      <xdr:row>98</xdr:row>
      <xdr:rowOff>139698</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6941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163797</xdr:rowOff>
    </xdr:from>
    <xdr:ext cx="690189"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25139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1,602,833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45670</xdr:rowOff>
    </xdr:from>
    <xdr:to>
      <xdr:col>86</xdr:col>
      <xdr:colOff>25400</xdr:colOff>
      <xdr:row>90</xdr:row>
      <xdr:rowOff>45670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476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106611</xdr:rowOff>
    </xdr:from>
    <xdr:to>
      <xdr:col>85</xdr:col>
      <xdr:colOff>127000</xdr:colOff>
      <xdr:row>98</xdr:row>
      <xdr:rowOff>128632</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5481300" y="16908711"/>
          <a:ext cx="838200" cy="22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33165</xdr:rowOff>
    </xdr:from>
    <xdr:ext cx="534377"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663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10288</xdr:rowOff>
    </xdr:from>
    <xdr:to>
      <xdr:col>85</xdr:col>
      <xdr:colOff>177800</xdr:colOff>
      <xdr:row>98</xdr:row>
      <xdr:rowOff>111888</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81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89590</xdr:rowOff>
    </xdr:from>
    <xdr:to>
      <xdr:col>81</xdr:col>
      <xdr:colOff>50800</xdr:colOff>
      <xdr:row>98</xdr:row>
      <xdr:rowOff>106611</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4592300" y="16891690"/>
          <a:ext cx="889000" cy="17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10832</xdr:rowOff>
    </xdr:from>
    <xdr:to>
      <xdr:col>81</xdr:col>
      <xdr:colOff>101600</xdr:colOff>
      <xdr:row>98</xdr:row>
      <xdr:rowOff>112432</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81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128959</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6588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41929</xdr:rowOff>
    </xdr:from>
    <xdr:to>
      <xdr:col>76</xdr:col>
      <xdr:colOff>114300</xdr:colOff>
      <xdr:row>98</xdr:row>
      <xdr:rowOff>89590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3703300" y="16844029"/>
          <a:ext cx="889000" cy="47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23471</xdr:rowOff>
    </xdr:from>
    <xdr:to>
      <xdr:col>76</xdr:col>
      <xdr:colOff>165100</xdr:colOff>
      <xdr:row>98</xdr:row>
      <xdr:rowOff>125071</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82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141598</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6600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41929</xdr:rowOff>
    </xdr:from>
    <xdr:to>
      <xdr:col>71</xdr:col>
      <xdr:colOff>177800</xdr:colOff>
      <xdr:row>98</xdr:row>
      <xdr:rowOff>44514</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2814300" y="16844029"/>
          <a:ext cx="889000" cy="2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8404</xdr:rowOff>
    </xdr:from>
    <xdr:to>
      <xdr:col>72</xdr:col>
      <xdr:colOff>38100</xdr:colOff>
      <xdr:row>98</xdr:row>
      <xdr:rowOff>110004</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81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101131</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90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107683</xdr:rowOff>
    </xdr:from>
    <xdr:to>
      <xdr:col>67</xdr:col>
      <xdr:colOff>101600</xdr:colOff>
      <xdr:row>98</xdr:row>
      <xdr:rowOff>37833</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738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54360</xdr:rowOff>
    </xdr:from>
    <xdr:ext cx="59901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14795" y="16513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77832</xdr:rowOff>
    </xdr:from>
    <xdr:to>
      <xdr:col>85</xdr:col>
      <xdr:colOff>177800</xdr:colOff>
      <xdr:row>99</xdr:row>
      <xdr:rowOff>7982</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87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164209</xdr:rowOff>
    </xdr:from>
    <xdr:ext cx="534377"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794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55811</xdr:rowOff>
    </xdr:from>
    <xdr:to>
      <xdr:col>81</xdr:col>
      <xdr:colOff>101600</xdr:colOff>
      <xdr:row>98</xdr:row>
      <xdr:rowOff>157411</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6857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148538</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6950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38790</xdr:rowOff>
    </xdr:from>
    <xdr:to>
      <xdr:col>76</xdr:col>
      <xdr:colOff>165100</xdr:colOff>
      <xdr:row>98</xdr:row>
      <xdr:rowOff>140390</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84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131517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933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162579</xdr:rowOff>
    </xdr:from>
    <xdr:to>
      <xdr:col>72</xdr:col>
      <xdr:colOff>38100</xdr:colOff>
      <xdr:row>98</xdr:row>
      <xdr:rowOff>92729</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793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109256</xdr:rowOff>
    </xdr:from>
    <xdr:ext cx="59901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03795" y="16568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165164</xdr:rowOff>
    </xdr:from>
    <xdr:to>
      <xdr:col>67</xdr:col>
      <xdr:colOff>101600</xdr:colOff>
      <xdr:row>98</xdr:row>
      <xdr:rowOff>95314</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79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86441</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14795" y="16888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99238</xdr:rowOff>
    </xdr:from>
    <xdr:to>
      <xdr:col>116</xdr:col>
      <xdr:colOff>62864</xdr:colOff>
      <xdr:row>39</xdr:row>
      <xdr:rowOff>44450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414188"/>
          <a:ext cx="1269" cy="1316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63511</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7500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45915</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518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99238</xdr:rowOff>
    </xdr:from>
    <xdr:to>
      <xdr:col>116</xdr:col>
      <xdr:colOff>152400</xdr:colOff>
      <xdr:row>31</xdr:row>
      <xdr:rowOff>99238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414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152411</xdr:rowOff>
    </xdr:from>
    <xdr:ext cx="469744"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4960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129534</xdr:rowOff>
    </xdr:from>
    <xdr:to>
      <xdr:col>116</xdr:col>
      <xdr:colOff>114300</xdr:colOff>
      <xdr:row>39</xdr:row>
      <xdr:rowOff>59684</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64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121285</xdr:rowOff>
    </xdr:from>
    <xdr:to>
      <xdr:col>112</xdr:col>
      <xdr:colOff>38100</xdr:colOff>
      <xdr:row>39</xdr:row>
      <xdr:rowOff>51435</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63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67962</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41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152832</xdr:rowOff>
    </xdr:from>
    <xdr:to>
      <xdr:col>107</xdr:col>
      <xdr:colOff>101600</xdr:colOff>
      <xdr:row>39</xdr:row>
      <xdr:rowOff>82982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66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99509</xdr:rowOff>
    </xdr:from>
    <xdr:ext cx="378565"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245017" y="6443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143402</xdr:rowOff>
    </xdr:from>
    <xdr:to>
      <xdr:col>102</xdr:col>
      <xdr:colOff>165100</xdr:colOff>
      <xdr:row>39</xdr:row>
      <xdr:rowOff>73552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65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90079</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433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143726</xdr:rowOff>
    </xdr:from>
    <xdr:to>
      <xdr:col>98</xdr:col>
      <xdr:colOff>38100</xdr:colOff>
      <xdr:row>39</xdr:row>
      <xdr:rowOff>73876</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658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90403</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21428" y="6434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107961</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6230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119355</xdr:rowOff>
    </xdr:from>
    <xdr:to>
      <xdr:col>116</xdr:col>
      <xdr:colOff>62864</xdr:colOff>
      <xdr:row>58</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flipV="1">
          <a:off x="22159595" y="8863305"/>
          <a:ext cx="1269" cy="1220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1" name="貸付金最小値テキスト">
          <a:extLst>
            <a:ext uri="{FF2B5EF4-FFF2-40B4-BE49-F238E27FC236}">
              <a16:creationId xmlns:a16="http://schemas.microsoft.com/office/drawing/2014/main" id="{00000000-0008-0000-0600-00000D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66032</xdr:rowOff>
    </xdr:from>
    <xdr:ext cx="534377" cy="259045"/>
    <xdr:sp macro="" textlink="">
      <xdr:nvSpPr>
        <xdr:cNvPr id="783" name="貸付金最大値テキスト">
          <a:extLst>
            <a:ext uri="{FF2B5EF4-FFF2-40B4-BE49-F238E27FC236}">
              <a16:creationId xmlns:a16="http://schemas.microsoft.com/office/drawing/2014/main" id="{00000000-0008-0000-0600-00000F030000}"/>
            </a:ext>
          </a:extLst>
        </xdr:cNvPr>
        <xdr:cNvSpPr txBox="1"/>
      </xdr:nvSpPr>
      <xdr:spPr>
        <a:xfrm>
          <a:off x="22212300" y="8638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119355</xdr:rowOff>
    </xdr:from>
    <xdr:to>
      <xdr:col>116</xdr:col>
      <xdr:colOff>152400</xdr:colOff>
      <xdr:row>51</xdr:row>
      <xdr:rowOff>119355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8863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151645</xdr:rowOff>
    </xdr:from>
    <xdr:ext cx="469744" cy="259045"/>
    <xdr:sp macro="" textlink="">
      <xdr:nvSpPr>
        <xdr:cNvPr id="786" name="貸付金平均値テキスト">
          <a:extLst>
            <a:ext uri="{FF2B5EF4-FFF2-40B4-BE49-F238E27FC236}">
              <a16:creationId xmlns:a16="http://schemas.microsoft.com/office/drawing/2014/main" id="{00000000-0008-0000-0600-000012030000}"/>
            </a:ext>
          </a:extLst>
        </xdr:cNvPr>
        <xdr:cNvSpPr txBox="1"/>
      </xdr:nvSpPr>
      <xdr:spPr>
        <a:xfrm>
          <a:off x="22212300" y="97528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128768</xdr:rowOff>
    </xdr:from>
    <xdr:to>
      <xdr:col>116</xdr:col>
      <xdr:colOff>114300</xdr:colOff>
      <xdr:row>58</xdr:row>
      <xdr:rowOff>58918</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22110700" y="9901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3175</xdr:rowOff>
    </xdr:from>
    <xdr:to>
      <xdr:col>112</xdr:col>
      <xdr:colOff>38100</xdr:colOff>
      <xdr:row>58</xdr:row>
      <xdr:rowOff>104775</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1272500" y="994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121302</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1088428" y="9722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11930</xdr:rowOff>
    </xdr:from>
    <xdr:to>
      <xdr:col>107</xdr:col>
      <xdr:colOff>101600</xdr:colOff>
      <xdr:row>58</xdr:row>
      <xdr:rowOff>113530</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0383500" y="995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130057</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0199428" y="9731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134762</xdr:rowOff>
    </xdr:from>
    <xdr:to>
      <xdr:col>102</xdr:col>
      <xdr:colOff>114300</xdr:colOff>
      <xdr:row>58</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656300" y="10078862"/>
          <a:ext cx="889000" cy="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154737</xdr:rowOff>
    </xdr:from>
    <xdr:to>
      <xdr:col>102</xdr:col>
      <xdr:colOff>165100</xdr:colOff>
      <xdr:row>57</xdr:row>
      <xdr:rowOff>84887</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9494500" y="9755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101414</xdr:rowOff>
    </xdr:from>
    <xdr:ext cx="534377"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9278111" y="953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134231</xdr:rowOff>
    </xdr:from>
    <xdr:to>
      <xdr:col>98</xdr:col>
      <xdr:colOff>38100</xdr:colOff>
      <xdr:row>58</xdr:row>
      <xdr:rowOff>64381</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8605500" y="9906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80908</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8421428" y="9682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05" name="貸付金該当値テキスト">
          <a:extLst>
            <a:ext uri="{FF2B5EF4-FFF2-40B4-BE49-F238E27FC236}">
              <a16:creationId xmlns:a16="http://schemas.microsoft.com/office/drawing/2014/main" id="{00000000-0008-0000-0600-000025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83962</xdr:rowOff>
    </xdr:from>
    <xdr:to>
      <xdr:col>98</xdr:col>
      <xdr:colOff>38100</xdr:colOff>
      <xdr:row>59</xdr:row>
      <xdr:rowOff>14112</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8605500" y="1002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5239</xdr:rowOff>
    </xdr:from>
    <xdr:ext cx="378565"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7017" y="101207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124635</xdr:rowOff>
    </xdr:from>
    <xdr:to>
      <xdr:col>116</xdr:col>
      <xdr:colOff>62864</xdr:colOff>
      <xdr:row>78</xdr:row>
      <xdr:rowOff>127741</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1954685"/>
          <a:ext cx="1269" cy="1546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131568</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504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127741</xdr:rowOff>
    </xdr:from>
    <xdr:to>
      <xdr:col>116</xdr:col>
      <xdr:colOff>152400</xdr:colOff>
      <xdr:row>78</xdr:row>
      <xdr:rowOff>127741</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500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71312</xdr:rowOff>
    </xdr:from>
    <xdr:ext cx="599010"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1729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124635</xdr:rowOff>
    </xdr:from>
    <xdr:to>
      <xdr:col>116</xdr:col>
      <xdr:colOff>152400</xdr:colOff>
      <xdr:row>69</xdr:row>
      <xdr:rowOff>124635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1954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59954</xdr:rowOff>
    </xdr:from>
    <xdr:to>
      <xdr:col>116</xdr:col>
      <xdr:colOff>63500</xdr:colOff>
      <xdr:row>77</xdr:row>
      <xdr:rowOff>96554</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1323300" y="13261604"/>
          <a:ext cx="838200" cy="36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11340</xdr:rowOff>
    </xdr:from>
    <xdr:ext cx="599010"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30415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159913</xdr:rowOff>
    </xdr:from>
    <xdr:to>
      <xdr:col>116</xdr:col>
      <xdr:colOff>114300</xdr:colOff>
      <xdr:row>77</xdr:row>
      <xdr:rowOff>90063</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59954</xdr:rowOff>
    </xdr:from>
    <xdr:to>
      <xdr:col>111</xdr:col>
      <xdr:colOff>177800</xdr:colOff>
      <xdr:row>77</xdr:row>
      <xdr:rowOff>96351</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3261604"/>
          <a:ext cx="889000" cy="36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145557</xdr:rowOff>
    </xdr:from>
    <xdr:to>
      <xdr:col>112</xdr:col>
      <xdr:colOff>38100</xdr:colOff>
      <xdr:row>77</xdr:row>
      <xdr:rowOff>75707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317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92234</xdr:rowOff>
    </xdr:from>
    <xdr:ext cx="599010"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23795" y="12950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96351</xdr:rowOff>
    </xdr:from>
    <xdr:to>
      <xdr:col>107</xdr:col>
      <xdr:colOff>50800</xdr:colOff>
      <xdr:row>77</xdr:row>
      <xdr:rowOff>114829</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3298001"/>
          <a:ext cx="889000" cy="18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2054</xdr:rowOff>
    </xdr:from>
    <xdr:to>
      <xdr:col>107</xdr:col>
      <xdr:colOff>101600</xdr:colOff>
      <xdr:row>77</xdr:row>
      <xdr:rowOff>103654</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2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120181</xdr:rowOff>
    </xdr:from>
    <xdr:ext cx="599010"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34795" y="12978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114829</xdr:rowOff>
    </xdr:from>
    <xdr:to>
      <xdr:col>102</xdr:col>
      <xdr:colOff>114300</xdr:colOff>
      <xdr:row>77</xdr:row>
      <xdr:rowOff>148174</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8656300" y="13316479"/>
          <a:ext cx="889000" cy="3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168760</xdr:rowOff>
    </xdr:from>
    <xdr:to>
      <xdr:col>102</xdr:col>
      <xdr:colOff>165100</xdr:colOff>
      <xdr:row>77</xdr:row>
      <xdr:rowOff>98910</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19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115437</xdr:rowOff>
    </xdr:from>
    <xdr:ext cx="59901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45795" y="12974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8466</xdr:rowOff>
    </xdr:from>
    <xdr:to>
      <xdr:col>98</xdr:col>
      <xdr:colOff>38100</xdr:colOff>
      <xdr:row>77</xdr:row>
      <xdr:rowOff>110066</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21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126593</xdr:rowOff>
    </xdr:from>
    <xdr:ext cx="59901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56795" y="12985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45754</xdr:rowOff>
    </xdr:from>
    <xdr:to>
      <xdr:col>116</xdr:col>
      <xdr:colOff>114300</xdr:colOff>
      <xdr:row>77</xdr:row>
      <xdr:rowOff>147354</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324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24181</xdr:rowOff>
    </xdr:from>
    <xdr:ext cx="599010"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3225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9154</xdr:rowOff>
    </xdr:from>
    <xdr:to>
      <xdr:col>112</xdr:col>
      <xdr:colOff>38100</xdr:colOff>
      <xdr:row>77</xdr:row>
      <xdr:rowOff>110754</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3210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101881</xdr:rowOff>
    </xdr:from>
    <xdr:ext cx="59901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23795" y="13303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45551</xdr:rowOff>
    </xdr:from>
    <xdr:to>
      <xdr:col>107</xdr:col>
      <xdr:colOff>101600</xdr:colOff>
      <xdr:row>77</xdr:row>
      <xdr:rowOff>147151</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3247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138278</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34795" y="13339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64029</xdr:rowOff>
    </xdr:from>
    <xdr:to>
      <xdr:col>102</xdr:col>
      <xdr:colOff>165100</xdr:colOff>
      <xdr:row>77</xdr:row>
      <xdr:rowOff>165629</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3265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156756</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45795" y="13358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97374</xdr:rowOff>
    </xdr:from>
    <xdr:to>
      <xdr:col>98</xdr:col>
      <xdr:colOff>38100</xdr:colOff>
      <xdr:row>78</xdr:row>
      <xdr:rowOff>27524</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3299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18651</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391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全体的に類似団体内平均を下回る結果となっているが、維持補修費、災害復旧事業費が類似団体内平均と比較して一人あたりのコストが高い状態となった。</a:t>
          </a:r>
          <a:endParaRPr lang="ja-JP" altLang="ja-JP" sz="1400">
            <a:effectLst/>
          </a:endParaRPr>
        </a:p>
        <a:p>
          <a:r>
            <a:rPr kumimoji="1" lang="ja-JP" altLang="ja-JP" sz="1100">
              <a:solidFill>
                <a:schemeClr val="dk1"/>
              </a:solidFill>
              <a:effectLst/>
              <a:latin typeface="+mn-lt"/>
              <a:ea typeface="+mn-ea"/>
              <a:cs typeface="+mn-cs"/>
            </a:rPr>
            <a:t>類似団体内平均を上回っている維持補修費のうち、主なものは道路や橋りょう等の維持・管理費である。これは、橋梁長寿命化計画など事業の増加等により、ライフサイクルコストの削減を目指しているものであり、今後も事業は継続されるものである。</a:t>
          </a:r>
          <a:endParaRPr lang="ja-JP" altLang="ja-JP" sz="1400">
            <a:effectLst/>
          </a:endParaRPr>
        </a:p>
        <a:p>
          <a:r>
            <a:rPr kumimoji="1" lang="ja-JP" altLang="ja-JP" sz="1100">
              <a:solidFill>
                <a:schemeClr val="dk1"/>
              </a:solidFill>
              <a:effectLst/>
              <a:latin typeface="+mn-lt"/>
              <a:ea typeface="+mn-ea"/>
              <a:cs typeface="+mn-cs"/>
            </a:rPr>
            <a:t>今後も、町単独で行っている項目に関しては、縮小・廃止を含めた検討を行い、継続の場合でも支給要件の見直し等を行い、抑制・現状維持に努め、類似団体内平均より大きく上回ることがないように努める。</a:t>
          </a:r>
          <a:endParaRPr lang="ja-JP" altLang="ja-JP" sz="1400">
            <a:effectLst/>
          </a:endParaRPr>
        </a:p>
        <a:p>
          <a:r>
            <a:rPr kumimoji="1" lang="ja-JP" altLang="ja-JP" sz="1100">
              <a:solidFill>
                <a:schemeClr val="dk1"/>
              </a:solidFill>
              <a:effectLst/>
              <a:latin typeface="+mn-lt"/>
              <a:ea typeface="+mn-ea"/>
              <a:cs typeface="+mn-cs"/>
            </a:rPr>
            <a:t>　</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和歌山県古座川町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2,642
2,628
294.23
3,670,923
3,213,291
392,858
1,949,314
2,855,295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15570</xdr:rowOff>
    </xdr:from>
    <xdr:to>
      <xdr:col>24</xdr:col>
      <xdr:colOff>62865</xdr:colOff>
      <xdr:row>38</xdr:row>
      <xdr:rowOff>88188</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30520"/>
          <a:ext cx="1270" cy="1272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92015</xdr:rowOff>
    </xdr:from>
    <xdr:ext cx="534377"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607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88188</xdr:rowOff>
    </xdr:from>
    <xdr:to>
      <xdr:col>24</xdr:col>
      <xdr:colOff>152400</xdr:colOff>
      <xdr:row>38</xdr:row>
      <xdr:rowOff>88188</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603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133697</xdr:rowOff>
    </xdr:from>
    <xdr:ext cx="599010"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105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110,274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15570</xdr:rowOff>
    </xdr:from>
    <xdr:to>
      <xdr:col>24</xdr:col>
      <xdr:colOff>152400</xdr:colOff>
      <xdr:row>31</xdr:row>
      <xdr:rowOff>15570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30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118212</xdr:rowOff>
    </xdr:from>
    <xdr:to>
      <xdr:col>24</xdr:col>
      <xdr:colOff>63500</xdr:colOff>
      <xdr:row>37</xdr:row>
      <xdr:rowOff>141961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61862"/>
          <a:ext cx="838200" cy="2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60888</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4045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82461</xdr:rowOff>
    </xdr:from>
    <xdr:to>
      <xdr:col>24</xdr:col>
      <xdr:colOff>114300</xdr:colOff>
      <xdr:row>38</xdr:row>
      <xdr:rowOff>12612</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4261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140602</xdr:rowOff>
    </xdr:from>
    <xdr:to>
      <xdr:col>19</xdr:col>
      <xdr:colOff>177800</xdr:colOff>
      <xdr:row>37</xdr:row>
      <xdr:rowOff>141961</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484252"/>
          <a:ext cx="889000" cy="1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87185</xdr:rowOff>
    </xdr:from>
    <xdr:to>
      <xdr:col>20</xdr:col>
      <xdr:colOff>38100</xdr:colOff>
      <xdr:row>38</xdr:row>
      <xdr:rowOff>17335</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43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33862</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20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140602</xdr:rowOff>
    </xdr:from>
    <xdr:to>
      <xdr:col>15</xdr:col>
      <xdr:colOff>50800</xdr:colOff>
      <xdr:row>37</xdr:row>
      <xdr:rowOff>153226</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84252"/>
          <a:ext cx="889000" cy="12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79489</xdr:rowOff>
    </xdr:from>
    <xdr:to>
      <xdr:col>15</xdr:col>
      <xdr:colOff>101600</xdr:colOff>
      <xdr:row>38</xdr:row>
      <xdr:rowOff>9640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4231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26166</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198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124866</xdr:rowOff>
    </xdr:from>
    <xdr:to>
      <xdr:col>10</xdr:col>
      <xdr:colOff>114300</xdr:colOff>
      <xdr:row>37</xdr:row>
      <xdr:rowOff>153226</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68516"/>
          <a:ext cx="889000" cy="28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75806</xdr:rowOff>
    </xdr:from>
    <xdr:to>
      <xdr:col>10</xdr:col>
      <xdr:colOff>165100</xdr:colOff>
      <xdr:row>38</xdr:row>
      <xdr:rowOff>5956</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41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22483</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194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73736</xdr:rowOff>
    </xdr:from>
    <xdr:to>
      <xdr:col>6</xdr:col>
      <xdr:colOff>38100</xdr:colOff>
      <xdr:row>38</xdr:row>
      <xdr:rowOff>3887</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41738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20413</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192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67412</xdr:rowOff>
    </xdr:from>
    <xdr:to>
      <xdr:col>24</xdr:col>
      <xdr:colOff>114300</xdr:colOff>
      <xdr:row>37</xdr:row>
      <xdr:rowOff>169011</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1106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90289</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26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91161</xdr:rowOff>
    </xdr:from>
    <xdr:to>
      <xdr:col>20</xdr:col>
      <xdr:colOff>38100</xdr:colOff>
      <xdr:row>38</xdr:row>
      <xdr:rowOff>21310</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3481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12437</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52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89802</xdr:rowOff>
    </xdr:from>
    <xdr:to>
      <xdr:col>15</xdr:col>
      <xdr:colOff>101600</xdr:colOff>
      <xdr:row>38</xdr:row>
      <xdr:rowOff>19952</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33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11078</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526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102426</xdr:rowOff>
    </xdr:from>
    <xdr:to>
      <xdr:col>10</xdr:col>
      <xdr:colOff>165100</xdr:colOff>
      <xdr:row>38</xdr:row>
      <xdr:rowOff>32576</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4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23703</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538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74066</xdr:rowOff>
    </xdr:from>
    <xdr:to>
      <xdr:col>6</xdr:col>
      <xdr:colOff>38100</xdr:colOff>
      <xdr:row>38</xdr:row>
      <xdr:rowOff>4217</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1771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166793</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510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124098</xdr:rowOff>
    </xdr:from>
    <xdr:to>
      <xdr:col>24</xdr:col>
      <xdr:colOff>62865</xdr:colOff>
      <xdr:row>58</xdr:row>
      <xdr:rowOff>97135</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696598"/>
          <a:ext cx="1270" cy="1344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100962</xdr:rowOff>
    </xdr:from>
    <xdr:ext cx="534377"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45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97135</xdr:rowOff>
    </xdr:from>
    <xdr:to>
      <xdr:col>24</xdr:col>
      <xdr:colOff>152400</xdr:colOff>
      <xdr:row>58</xdr:row>
      <xdr:rowOff>97135</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41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70775</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4718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3,034,125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124098</xdr:rowOff>
    </xdr:from>
    <xdr:to>
      <xdr:col>24</xdr:col>
      <xdr:colOff>152400</xdr:colOff>
      <xdr:row>50</xdr:row>
      <xdr:rowOff>124098</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696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63077</xdr:rowOff>
    </xdr:from>
    <xdr:to>
      <xdr:col>24</xdr:col>
      <xdr:colOff>63500</xdr:colOff>
      <xdr:row>58</xdr:row>
      <xdr:rowOff>63829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3797300" y="10007177"/>
          <a:ext cx="838200" cy="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131728</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7329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108851</xdr:rowOff>
    </xdr:from>
    <xdr:to>
      <xdr:col>24</xdr:col>
      <xdr:colOff>114300</xdr:colOff>
      <xdr:row>58</xdr:row>
      <xdr:rowOff>39001</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88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63765</xdr:rowOff>
    </xdr:from>
    <xdr:to>
      <xdr:col>19</xdr:col>
      <xdr:colOff>177800</xdr:colOff>
      <xdr:row>58</xdr:row>
      <xdr:rowOff>63829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2908300" y="10007865"/>
          <a:ext cx="889000" cy="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105152</xdr:rowOff>
    </xdr:from>
    <xdr:to>
      <xdr:col>20</xdr:col>
      <xdr:colOff>38100</xdr:colOff>
      <xdr:row>58</xdr:row>
      <xdr:rowOff>35302</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87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51829</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965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21873</xdr:rowOff>
    </xdr:from>
    <xdr:to>
      <xdr:col>15</xdr:col>
      <xdr:colOff>50800</xdr:colOff>
      <xdr:row>58</xdr:row>
      <xdr:rowOff>63765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019300" y="9965973"/>
          <a:ext cx="889000" cy="41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105404</xdr:rowOff>
    </xdr:from>
    <xdr:to>
      <xdr:col>15</xdr:col>
      <xdr:colOff>101600</xdr:colOff>
      <xdr:row>58</xdr:row>
      <xdr:rowOff>35554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87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52081</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653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21873</xdr:rowOff>
    </xdr:from>
    <xdr:to>
      <xdr:col>10</xdr:col>
      <xdr:colOff>114300</xdr:colOff>
      <xdr:row>58</xdr:row>
      <xdr:rowOff>37238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130300" y="9965973"/>
          <a:ext cx="889000" cy="15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95850</xdr:rowOff>
    </xdr:from>
    <xdr:to>
      <xdr:col>10</xdr:col>
      <xdr:colOff>165100</xdr:colOff>
      <xdr:row>58</xdr:row>
      <xdr:rowOff>26000</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86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42527</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964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81175</xdr:rowOff>
    </xdr:from>
    <xdr:to>
      <xdr:col>6</xdr:col>
      <xdr:colOff>38100</xdr:colOff>
      <xdr:row>58</xdr:row>
      <xdr:rowOff>11325</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85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27852</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629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12277</xdr:rowOff>
    </xdr:from>
    <xdr:to>
      <xdr:col>24</xdr:col>
      <xdr:colOff>114300</xdr:colOff>
      <xdr:row>58</xdr:row>
      <xdr:rowOff>113877</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956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98654</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871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13029</xdr:rowOff>
    </xdr:from>
    <xdr:to>
      <xdr:col>20</xdr:col>
      <xdr:colOff>38100</xdr:colOff>
      <xdr:row>58</xdr:row>
      <xdr:rowOff>114629</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95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105756</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10049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12965</xdr:rowOff>
    </xdr:from>
    <xdr:to>
      <xdr:col>15</xdr:col>
      <xdr:colOff>101600</xdr:colOff>
      <xdr:row>58</xdr:row>
      <xdr:rowOff>114565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957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105692</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10049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142523</xdr:rowOff>
    </xdr:from>
    <xdr:to>
      <xdr:col>10</xdr:col>
      <xdr:colOff>165100</xdr:colOff>
      <xdr:row>58</xdr:row>
      <xdr:rowOff>72673</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915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63800</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10007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157888</xdr:rowOff>
    </xdr:from>
    <xdr:to>
      <xdr:col>6</xdr:col>
      <xdr:colOff>38100</xdr:colOff>
      <xdr:row>58</xdr:row>
      <xdr:rowOff>88038</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930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79165</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10023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35910</xdr:rowOff>
    </xdr:from>
    <xdr:to>
      <xdr:col>24</xdr:col>
      <xdr:colOff>62865</xdr:colOff>
      <xdr:row>77</xdr:row>
      <xdr:rowOff>132873</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208860"/>
          <a:ext cx="1270" cy="1125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136700</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338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132873</xdr:rowOff>
    </xdr:from>
    <xdr:to>
      <xdr:col>24</xdr:col>
      <xdr:colOff>152400</xdr:colOff>
      <xdr:row>77</xdr:row>
      <xdr:rowOff>132873</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33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154037</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984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724,483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35910</xdr:rowOff>
    </xdr:from>
    <xdr:to>
      <xdr:col>24</xdr:col>
      <xdr:colOff>152400</xdr:colOff>
      <xdr:row>71</xdr:row>
      <xdr:rowOff>35910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208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100381</xdr:rowOff>
    </xdr:from>
    <xdr:to>
      <xdr:col>24</xdr:col>
      <xdr:colOff>63500</xdr:colOff>
      <xdr:row>76</xdr:row>
      <xdr:rowOff>128583</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3130581"/>
          <a:ext cx="838200" cy="28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38185</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30683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59758</xdr:rowOff>
    </xdr:from>
    <xdr:to>
      <xdr:col>24</xdr:col>
      <xdr:colOff>114300</xdr:colOff>
      <xdr:row>76</xdr:row>
      <xdr:rowOff>161358</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89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100062</xdr:rowOff>
    </xdr:from>
    <xdr:to>
      <xdr:col>19</xdr:col>
      <xdr:colOff>177800</xdr:colOff>
      <xdr:row>76</xdr:row>
      <xdr:rowOff>128583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2908300" y="13130262"/>
          <a:ext cx="889000" cy="28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56029</xdr:rowOff>
    </xdr:from>
    <xdr:to>
      <xdr:col>20</xdr:col>
      <xdr:colOff>38100</xdr:colOff>
      <xdr:row>76</xdr:row>
      <xdr:rowOff>157629</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08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2706</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2861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78870</xdr:rowOff>
    </xdr:from>
    <xdr:to>
      <xdr:col>15</xdr:col>
      <xdr:colOff>50800</xdr:colOff>
      <xdr:row>76</xdr:row>
      <xdr:rowOff>100062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019300" y="13109070"/>
          <a:ext cx="889000" cy="2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66475</xdr:rowOff>
    </xdr:from>
    <xdr:to>
      <xdr:col>15</xdr:col>
      <xdr:colOff>101600</xdr:colOff>
      <xdr:row>76</xdr:row>
      <xdr:rowOff>168075</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09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159202</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3189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78870</xdr:rowOff>
    </xdr:from>
    <xdr:to>
      <xdr:col>10</xdr:col>
      <xdr:colOff>114300</xdr:colOff>
      <xdr:row>76</xdr:row>
      <xdr:rowOff>156350</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109070"/>
          <a:ext cx="889000" cy="77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83979</xdr:rowOff>
    </xdr:from>
    <xdr:to>
      <xdr:col>10</xdr:col>
      <xdr:colOff>165100</xdr:colOff>
      <xdr:row>77</xdr:row>
      <xdr:rowOff>14129</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14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5256</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3206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6944</xdr:rowOff>
    </xdr:from>
    <xdr:to>
      <xdr:col>6</xdr:col>
      <xdr:colOff>38100</xdr:colOff>
      <xdr:row>76</xdr:row>
      <xdr:rowOff>108544</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037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125070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2812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49581</xdr:rowOff>
    </xdr:from>
    <xdr:to>
      <xdr:col>24</xdr:col>
      <xdr:colOff>114300</xdr:colOff>
      <xdr:row>76</xdr:row>
      <xdr:rowOff>151181</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307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72458</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931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77783</xdr:rowOff>
    </xdr:from>
    <xdr:to>
      <xdr:col>20</xdr:col>
      <xdr:colOff>38100</xdr:colOff>
      <xdr:row>77</xdr:row>
      <xdr:rowOff>7933</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3107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170510</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3200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49262</xdr:rowOff>
    </xdr:from>
    <xdr:to>
      <xdr:col>15</xdr:col>
      <xdr:colOff>101600</xdr:colOff>
      <xdr:row>76</xdr:row>
      <xdr:rowOff>150862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07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167390</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2854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28070</xdr:rowOff>
    </xdr:from>
    <xdr:to>
      <xdr:col>10</xdr:col>
      <xdr:colOff>165100</xdr:colOff>
      <xdr:row>76</xdr:row>
      <xdr:rowOff>129670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305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146197</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2833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105550</xdr:rowOff>
    </xdr:from>
    <xdr:to>
      <xdr:col>6</xdr:col>
      <xdr:colOff>38100</xdr:colOff>
      <xdr:row>77</xdr:row>
      <xdr:rowOff>35700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13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26827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3228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a:extLst>
            <a:ext uri="{FF2B5EF4-FFF2-40B4-BE49-F238E27FC236}">
              <a16:creationId xmlns:a16="http://schemas.microsoft.com/office/drawing/2014/main" id="{00000000-0008-0000-07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59458</xdr:rowOff>
    </xdr:from>
    <xdr:to>
      <xdr:col>24</xdr:col>
      <xdr:colOff>62865</xdr:colOff>
      <xdr:row>98</xdr:row>
      <xdr:rowOff>80566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flipV="1">
          <a:off x="4633595" y="15489958"/>
          <a:ext cx="1270" cy="139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84393</xdr:rowOff>
    </xdr:from>
    <xdr:ext cx="534377" cy="259045"/>
    <xdr:sp macro="" textlink="">
      <xdr:nvSpPr>
        <xdr:cNvPr id="223" name="衛生費最小値テキスト">
          <a:extLst>
            <a:ext uri="{FF2B5EF4-FFF2-40B4-BE49-F238E27FC236}">
              <a16:creationId xmlns:a16="http://schemas.microsoft.com/office/drawing/2014/main" id="{00000000-0008-0000-0700-0000DF000000}"/>
            </a:ext>
          </a:extLst>
        </xdr:cNvPr>
        <xdr:cNvSpPr txBox="1"/>
      </xdr:nvSpPr>
      <xdr:spPr>
        <a:xfrm>
          <a:off x="4686300" y="1688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80566</xdr:rowOff>
    </xdr:from>
    <xdr:to>
      <xdr:col>24</xdr:col>
      <xdr:colOff>152400</xdr:colOff>
      <xdr:row>98</xdr:row>
      <xdr:rowOff>80566</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4546600" y="16882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6135</xdr:rowOff>
    </xdr:from>
    <xdr:ext cx="599010" cy="259045"/>
    <xdr:sp macro="" textlink="">
      <xdr:nvSpPr>
        <xdr:cNvPr id="225" name="衛生費最大値テキスト">
          <a:extLst>
            <a:ext uri="{FF2B5EF4-FFF2-40B4-BE49-F238E27FC236}">
              <a16:creationId xmlns:a16="http://schemas.microsoft.com/office/drawing/2014/main" id="{00000000-0008-0000-0700-0000E1000000}"/>
            </a:ext>
          </a:extLst>
        </xdr:cNvPr>
        <xdr:cNvSpPr txBox="1"/>
      </xdr:nvSpPr>
      <xdr:spPr>
        <a:xfrm>
          <a:off x="4686300" y="15265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635,101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59458</xdr:rowOff>
    </xdr:from>
    <xdr:to>
      <xdr:col>24</xdr:col>
      <xdr:colOff>152400</xdr:colOff>
      <xdr:row>90</xdr:row>
      <xdr:rowOff>59458</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5489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166188</xdr:rowOff>
    </xdr:from>
    <xdr:to>
      <xdr:col>24</xdr:col>
      <xdr:colOff>63500</xdr:colOff>
      <xdr:row>97</xdr:row>
      <xdr:rowOff>65170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3797300" y="16625388"/>
          <a:ext cx="838200" cy="7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143829</xdr:rowOff>
    </xdr:from>
    <xdr:ext cx="599010" cy="259045"/>
    <xdr:sp macro="" textlink="">
      <xdr:nvSpPr>
        <xdr:cNvPr id="228" name="衛生費平均値テキスト">
          <a:extLst>
            <a:ext uri="{FF2B5EF4-FFF2-40B4-BE49-F238E27FC236}">
              <a16:creationId xmlns:a16="http://schemas.microsoft.com/office/drawing/2014/main" id="{00000000-0008-0000-0700-0000E4000000}"/>
            </a:ext>
          </a:extLst>
        </xdr:cNvPr>
        <xdr:cNvSpPr txBox="1"/>
      </xdr:nvSpPr>
      <xdr:spPr>
        <a:xfrm>
          <a:off x="4686300" y="164315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120952</xdr:rowOff>
    </xdr:from>
    <xdr:to>
      <xdr:col>24</xdr:col>
      <xdr:colOff>114300</xdr:colOff>
      <xdr:row>97</xdr:row>
      <xdr:rowOff>51102</xdr:rowOff>
    </xdr:to>
    <xdr:sp macro="" textlink="">
      <xdr:nvSpPr>
        <xdr:cNvPr id="229" name="フローチャート: 判断 228">
          <a:extLst>
            <a:ext uri="{FF2B5EF4-FFF2-40B4-BE49-F238E27FC236}">
              <a16:creationId xmlns:a16="http://schemas.microsoft.com/office/drawing/2014/main" id="{00000000-0008-0000-0700-0000E5000000}"/>
            </a:ext>
          </a:extLst>
        </xdr:cNvPr>
        <xdr:cNvSpPr/>
      </xdr:nvSpPr>
      <xdr:spPr>
        <a:xfrm>
          <a:off x="4584700" y="1658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166188</xdr:rowOff>
    </xdr:from>
    <xdr:to>
      <xdr:col>19</xdr:col>
      <xdr:colOff>177800</xdr:colOff>
      <xdr:row>97</xdr:row>
      <xdr:rowOff>118466</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2908300" y="16625388"/>
          <a:ext cx="889000" cy="123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91049</xdr:rowOff>
    </xdr:from>
    <xdr:to>
      <xdr:col>20</xdr:col>
      <xdr:colOff>38100</xdr:colOff>
      <xdr:row>97</xdr:row>
      <xdr:rowOff>21199</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3746500" y="16550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37726</xdr:rowOff>
    </xdr:from>
    <xdr:ext cx="599010"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3497795" y="16325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108679</xdr:rowOff>
    </xdr:from>
    <xdr:to>
      <xdr:col>15</xdr:col>
      <xdr:colOff>50800</xdr:colOff>
      <xdr:row>97</xdr:row>
      <xdr:rowOff>118466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019300" y="16739329"/>
          <a:ext cx="889000" cy="9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80552</xdr:rowOff>
    </xdr:from>
    <xdr:to>
      <xdr:col>15</xdr:col>
      <xdr:colOff>101600</xdr:colOff>
      <xdr:row>97</xdr:row>
      <xdr:rowOff>10702</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2857500" y="1653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27229</xdr:rowOff>
    </xdr:from>
    <xdr:ext cx="599010"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2608795" y="16314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107961</xdr:rowOff>
    </xdr:from>
    <xdr:to>
      <xdr:col>10</xdr:col>
      <xdr:colOff>114300</xdr:colOff>
      <xdr:row>97</xdr:row>
      <xdr:rowOff>108679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1130300" y="16738611"/>
          <a:ext cx="889000" cy="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102084</xdr:rowOff>
    </xdr:from>
    <xdr:to>
      <xdr:col>10</xdr:col>
      <xdr:colOff>165100</xdr:colOff>
      <xdr:row>97</xdr:row>
      <xdr:rowOff>32234</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1968500" y="1656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48761</xdr:rowOff>
    </xdr:from>
    <xdr:ext cx="59901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1719795" y="16336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133497</xdr:rowOff>
    </xdr:from>
    <xdr:to>
      <xdr:col>6</xdr:col>
      <xdr:colOff>38100</xdr:colOff>
      <xdr:row>97</xdr:row>
      <xdr:rowOff>63647</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079500" y="165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80174</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830795" y="16367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14370</xdr:rowOff>
    </xdr:from>
    <xdr:to>
      <xdr:col>24</xdr:col>
      <xdr:colOff>114300</xdr:colOff>
      <xdr:row>97</xdr:row>
      <xdr:rowOff>115970</xdr:rowOff>
    </xdr:to>
    <xdr:sp macro="" textlink="">
      <xdr:nvSpPr>
        <xdr:cNvPr id="246" name="楕円 245">
          <a:extLst>
            <a:ext uri="{FF2B5EF4-FFF2-40B4-BE49-F238E27FC236}">
              <a16:creationId xmlns:a16="http://schemas.microsoft.com/office/drawing/2014/main" id="{00000000-0008-0000-0700-0000F6000000}"/>
            </a:ext>
          </a:extLst>
        </xdr:cNvPr>
        <xdr:cNvSpPr/>
      </xdr:nvSpPr>
      <xdr:spPr>
        <a:xfrm>
          <a:off x="4584700" y="1664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164247</xdr:rowOff>
    </xdr:from>
    <xdr:ext cx="599010" cy="259045"/>
    <xdr:sp macro="" textlink="">
      <xdr:nvSpPr>
        <xdr:cNvPr id="247" name="衛生費該当値テキスト">
          <a:extLst>
            <a:ext uri="{FF2B5EF4-FFF2-40B4-BE49-F238E27FC236}">
              <a16:creationId xmlns:a16="http://schemas.microsoft.com/office/drawing/2014/main" id="{00000000-0008-0000-0700-0000F7000000}"/>
            </a:ext>
          </a:extLst>
        </xdr:cNvPr>
        <xdr:cNvSpPr txBox="1"/>
      </xdr:nvSpPr>
      <xdr:spPr>
        <a:xfrm>
          <a:off x="4686300" y="16623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115388</xdr:rowOff>
    </xdr:from>
    <xdr:to>
      <xdr:col>20</xdr:col>
      <xdr:colOff>38100</xdr:colOff>
      <xdr:row>97</xdr:row>
      <xdr:rowOff>45538</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3746500" y="16574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36665</xdr:rowOff>
    </xdr:from>
    <xdr:ext cx="59901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497795" y="16667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67666</xdr:rowOff>
    </xdr:from>
    <xdr:to>
      <xdr:col>15</xdr:col>
      <xdr:colOff>101600</xdr:colOff>
      <xdr:row>97</xdr:row>
      <xdr:rowOff>169266</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2857500" y="1669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160393</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641111" y="1679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57879</xdr:rowOff>
    </xdr:from>
    <xdr:to>
      <xdr:col>10</xdr:col>
      <xdr:colOff>165100</xdr:colOff>
      <xdr:row>97</xdr:row>
      <xdr:rowOff>159479</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1968500" y="1668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150606</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752111" y="16781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57161</xdr:rowOff>
    </xdr:from>
    <xdr:to>
      <xdr:col>6</xdr:col>
      <xdr:colOff>38100</xdr:colOff>
      <xdr:row>97</xdr:row>
      <xdr:rowOff>158761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079500" y="1668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149888</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863111" y="16780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7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7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7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6" name="直線コネクタ 265">
          <a:extLst>
            <a:ext uri="{FF2B5EF4-FFF2-40B4-BE49-F238E27FC236}">
              <a16:creationId xmlns:a16="http://schemas.microsoft.com/office/drawing/2014/main" id="{00000000-0008-0000-0700-00000A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労働費グラフ枠">
          <a:extLst>
            <a:ext uri="{FF2B5EF4-FFF2-40B4-BE49-F238E27FC236}">
              <a16:creationId xmlns:a16="http://schemas.microsoft.com/office/drawing/2014/main" id="{00000000-0008-0000-0700-000016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101994</xdr:rowOff>
    </xdr:from>
    <xdr:to>
      <xdr:col>54</xdr:col>
      <xdr:colOff>189865</xdr:colOff>
      <xdr:row>39</xdr:row>
      <xdr:rowOff>44450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flipV="1">
          <a:off x="10475595" y="5416944"/>
          <a:ext cx="1270" cy="1314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54995</xdr:rowOff>
    </xdr:from>
    <xdr:ext cx="249299" cy="259045"/>
    <xdr:sp macro="" textlink="">
      <xdr:nvSpPr>
        <xdr:cNvPr id="280" name="労働費最小値テキスト">
          <a:extLst>
            <a:ext uri="{FF2B5EF4-FFF2-40B4-BE49-F238E27FC236}">
              <a16:creationId xmlns:a16="http://schemas.microsoft.com/office/drawing/2014/main" id="{00000000-0008-0000-0700-000018010000}"/>
            </a:ext>
          </a:extLst>
        </xdr:cNvPr>
        <xdr:cNvSpPr txBox="1"/>
      </xdr:nvSpPr>
      <xdr:spPr>
        <a:xfrm>
          <a:off x="10528300" y="67415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48671</xdr:rowOff>
    </xdr:from>
    <xdr:ext cx="599010" cy="259045"/>
    <xdr:sp macro="" textlink="">
      <xdr:nvSpPr>
        <xdr:cNvPr id="282" name="労働費最大値テキスト">
          <a:extLst>
            <a:ext uri="{FF2B5EF4-FFF2-40B4-BE49-F238E27FC236}">
              <a16:creationId xmlns:a16="http://schemas.microsoft.com/office/drawing/2014/main" id="{00000000-0008-0000-0700-00001A010000}"/>
            </a:ext>
          </a:extLst>
        </xdr:cNvPr>
        <xdr:cNvSpPr txBox="1"/>
      </xdr:nvSpPr>
      <xdr:spPr>
        <a:xfrm>
          <a:off x="10528300" y="5192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103,469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101994</xdr:rowOff>
    </xdr:from>
    <xdr:to>
      <xdr:col>55</xdr:col>
      <xdr:colOff>88900</xdr:colOff>
      <xdr:row>31</xdr:row>
      <xdr:rowOff>101994</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54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143895</xdr:rowOff>
    </xdr:from>
    <xdr:ext cx="469744" cy="259045"/>
    <xdr:sp macro="" textlink="">
      <xdr:nvSpPr>
        <xdr:cNvPr id="285" name="労働費平均値テキスト">
          <a:extLst>
            <a:ext uri="{FF2B5EF4-FFF2-40B4-BE49-F238E27FC236}">
              <a16:creationId xmlns:a16="http://schemas.microsoft.com/office/drawing/2014/main" id="{00000000-0008-0000-0700-00001D010000}"/>
            </a:ext>
          </a:extLst>
        </xdr:cNvPr>
        <xdr:cNvSpPr txBox="1"/>
      </xdr:nvSpPr>
      <xdr:spPr>
        <a:xfrm>
          <a:off x="10528300" y="64875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121018</xdr:rowOff>
    </xdr:from>
    <xdr:to>
      <xdr:col>55</xdr:col>
      <xdr:colOff>50800</xdr:colOff>
      <xdr:row>39</xdr:row>
      <xdr:rowOff>51168</xdr:rowOff>
    </xdr:to>
    <xdr:sp macro="" textlink="">
      <xdr:nvSpPr>
        <xdr:cNvPr id="286" name="フローチャート: 判断 285">
          <a:extLst>
            <a:ext uri="{FF2B5EF4-FFF2-40B4-BE49-F238E27FC236}">
              <a16:creationId xmlns:a16="http://schemas.microsoft.com/office/drawing/2014/main" id="{00000000-0008-0000-0700-00001E010000}"/>
            </a:ext>
          </a:extLst>
        </xdr:cNvPr>
        <xdr:cNvSpPr/>
      </xdr:nvSpPr>
      <xdr:spPr>
        <a:xfrm>
          <a:off x="10426700" y="663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129934</xdr:rowOff>
    </xdr:from>
    <xdr:to>
      <xdr:col>50</xdr:col>
      <xdr:colOff>165100</xdr:colOff>
      <xdr:row>39</xdr:row>
      <xdr:rowOff>60084</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9588500" y="664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76611</xdr:rowOff>
    </xdr:from>
    <xdr:ext cx="469744"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9404428" y="642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142545</xdr:rowOff>
    </xdr:from>
    <xdr:to>
      <xdr:col>46</xdr:col>
      <xdr:colOff>38100</xdr:colOff>
      <xdr:row>39</xdr:row>
      <xdr:rowOff>72695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8699500" y="66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89222</xdr:rowOff>
    </xdr:from>
    <xdr:ext cx="469744"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8515428" y="6432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138608</xdr:rowOff>
    </xdr:from>
    <xdr:to>
      <xdr:col>41</xdr:col>
      <xdr:colOff>101600</xdr:colOff>
      <xdr:row>39</xdr:row>
      <xdr:rowOff>68758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7810500" y="66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85285</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7626428" y="64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123165</xdr:rowOff>
    </xdr:from>
    <xdr:to>
      <xdr:col>36</xdr:col>
      <xdr:colOff>165100</xdr:colOff>
      <xdr:row>39</xdr:row>
      <xdr:rowOff>53315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6921500" y="663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69842</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6737428" y="6413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3" name="楕円 302">
          <a:extLst>
            <a:ext uri="{FF2B5EF4-FFF2-40B4-BE49-F238E27FC236}">
              <a16:creationId xmlns:a16="http://schemas.microsoft.com/office/drawing/2014/main" id="{00000000-0008-0000-0700-00002F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99445</xdr:rowOff>
    </xdr:from>
    <xdr:ext cx="249299" cy="259045"/>
    <xdr:sp macro="" textlink="">
      <xdr:nvSpPr>
        <xdr:cNvPr id="304" name="労働費該当値テキスト">
          <a:extLst>
            <a:ext uri="{FF2B5EF4-FFF2-40B4-BE49-F238E27FC236}">
              <a16:creationId xmlns:a16="http://schemas.microsoft.com/office/drawing/2014/main" id="{00000000-0008-0000-0700-000030010000}"/>
            </a:ext>
          </a:extLst>
        </xdr:cNvPr>
        <xdr:cNvSpPr txBox="1"/>
      </xdr:nvSpPr>
      <xdr:spPr>
        <a:xfrm>
          <a:off x="10528300" y="66145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a:extLst>
            <a:ext uri="{FF2B5EF4-FFF2-40B4-BE49-F238E27FC236}">
              <a16:creationId xmlns:a16="http://schemas.microsoft.com/office/drawing/2014/main" id="{00000000-0008-0000-0700-000039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a:extLst>
            <a:ext uri="{FF2B5EF4-FFF2-40B4-BE49-F238E27FC236}">
              <a16:creationId xmlns:a16="http://schemas.microsoft.com/office/drawing/2014/main" id="{00000000-0008-0000-0700-00003A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a:extLst>
            <a:ext uri="{FF2B5EF4-FFF2-40B4-BE49-F238E27FC236}">
              <a16:creationId xmlns:a16="http://schemas.microsoft.com/office/drawing/2014/main" id="{00000000-0008-0000-0700-000042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3" name="直線コネクタ 322">
          <a:extLst>
            <a:ext uri="{FF2B5EF4-FFF2-40B4-BE49-F238E27FC236}">
              <a16:creationId xmlns:a16="http://schemas.microsoft.com/office/drawing/2014/main" id="{00000000-0008-0000-0700-000043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137131</xdr:rowOff>
    </xdr:from>
    <xdr:to>
      <xdr:col>54</xdr:col>
      <xdr:colOff>189865</xdr:colOff>
      <xdr:row>59</xdr:row>
      <xdr:rowOff>97190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709631"/>
          <a:ext cx="1270" cy="15031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101017</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21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97190</xdr:rowOff>
    </xdr:from>
    <xdr:to>
      <xdr:col>55</xdr:col>
      <xdr:colOff>88900</xdr:colOff>
      <xdr:row>59</xdr:row>
      <xdr:rowOff>97190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21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83808</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484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921,573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137131</xdr:rowOff>
    </xdr:from>
    <xdr:to>
      <xdr:col>55</xdr:col>
      <xdr:colOff>88900</xdr:colOff>
      <xdr:row>50</xdr:row>
      <xdr:rowOff>137131</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709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163626</xdr:rowOff>
    </xdr:from>
    <xdr:to>
      <xdr:col>55</xdr:col>
      <xdr:colOff>0</xdr:colOff>
      <xdr:row>58</xdr:row>
      <xdr:rowOff>167787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9639300" y="10107726"/>
          <a:ext cx="838200" cy="4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53422</xdr:rowOff>
    </xdr:from>
    <xdr:ext cx="599010"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8260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30545</xdr:rowOff>
    </xdr:from>
    <xdr:to>
      <xdr:col>55</xdr:col>
      <xdr:colOff>50800</xdr:colOff>
      <xdr:row>58</xdr:row>
      <xdr:rowOff>132145</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974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152529</xdr:rowOff>
    </xdr:from>
    <xdr:to>
      <xdr:col>50</xdr:col>
      <xdr:colOff>114300</xdr:colOff>
      <xdr:row>58</xdr:row>
      <xdr:rowOff>163626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8750300" y="10096629"/>
          <a:ext cx="889000" cy="1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39903</xdr:rowOff>
    </xdr:from>
    <xdr:to>
      <xdr:col>50</xdr:col>
      <xdr:colOff>165100</xdr:colOff>
      <xdr:row>58</xdr:row>
      <xdr:rowOff>141503</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984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158030</xdr:rowOff>
    </xdr:from>
    <xdr:ext cx="599010"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39795" y="9759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152529</xdr:rowOff>
    </xdr:from>
    <xdr:to>
      <xdr:col>45</xdr:col>
      <xdr:colOff>177800</xdr:colOff>
      <xdr:row>58</xdr:row>
      <xdr:rowOff>163827</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7861300" y="10096629"/>
          <a:ext cx="889000" cy="11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41325</xdr:rowOff>
    </xdr:from>
    <xdr:to>
      <xdr:col>46</xdr:col>
      <xdr:colOff>38100</xdr:colOff>
      <xdr:row>58</xdr:row>
      <xdr:rowOff>142925</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985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159452</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50795" y="9760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163827</xdr:rowOff>
    </xdr:from>
    <xdr:to>
      <xdr:col>41</xdr:col>
      <xdr:colOff>50800</xdr:colOff>
      <xdr:row>59</xdr:row>
      <xdr:rowOff>4566</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6972300" y="10107927"/>
          <a:ext cx="889000" cy="12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64299</xdr:rowOff>
    </xdr:from>
    <xdr:to>
      <xdr:col>41</xdr:col>
      <xdr:colOff>101600</xdr:colOff>
      <xdr:row>58</xdr:row>
      <xdr:rowOff>165899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1000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10976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9783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57998</xdr:rowOff>
    </xdr:from>
    <xdr:to>
      <xdr:col>36</xdr:col>
      <xdr:colOff>165100</xdr:colOff>
      <xdr:row>58</xdr:row>
      <xdr:rowOff>159598</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1000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4675</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977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116987</xdr:rowOff>
    </xdr:from>
    <xdr:to>
      <xdr:col>55</xdr:col>
      <xdr:colOff>50800</xdr:colOff>
      <xdr:row>59</xdr:row>
      <xdr:rowOff>47137</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10061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31914</xdr:rowOff>
    </xdr:from>
    <xdr:ext cx="534377"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976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112826</xdr:rowOff>
    </xdr:from>
    <xdr:to>
      <xdr:col>50</xdr:col>
      <xdr:colOff>165100</xdr:colOff>
      <xdr:row>59</xdr:row>
      <xdr:rowOff>42976</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10056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34103</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72111" y="10149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101729</xdr:rowOff>
    </xdr:from>
    <xdr:to>
      <xdr:col>46</xdr:col>
      <xdr:colOff>38100</xdr:colOff>
      <xdr:row>59</xdr:row>
      <xdr:rowOff>31879</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10045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23006</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83111" y="10138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113027</xdr:rowOff>
    </xdr:from>
    <xdr:to>
      <xdr:col>41</xdr:col>
      <xdr:colOff>101600</xdr:colOff>
      <xdr:row>59</xdr:row>
      <xdr:rowOff>43177</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10057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34304</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594111" y="1014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125216</xdr:rowOff>
    </xdr:from>
    <xdr:to>
      <xdr:col>36</xdr:col>
      <xdr:colOff>165100</xdr:colOff>
      <xdr:row>59</xdr:row>
      <xdr:rowOff>55366</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10069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46493</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05111" y="10162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a:extLst>
            <a:ext uri="{FF2B5EF4-FFF2-40B4-BE49-F238E27FC236}">
              <a16:creationId xmlns:a16="http://schemas.microsoft.com/office/drawing/2014/main" id="{00000000-0008-0000-07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85440</xdr:rowOff>
    </xdr:from>
    <xdr:to>
      <xdr:col>54</xdr:col>
      <xdr:colOff>189865</xdr:colOff>
      <xdr:row>78</xdr:row>
      <xdr:rowOff>136792</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flipV="1">
          <a:off x="10475595" y="12258390"/>
          <a:ext cx="1270" cy="1251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140619</xdr:rowOff>
    </xdr:from>
    <xdr:ext cx="469744" cy="259045"/>
    <xdr:sp macro="" textlink="">
      <xdr:nvSpPr>
        <xdr:cNvPr id="394" name="商工費最小値テキスト">
          <a:extLst>
            <a:ext uri="{FF2B5EF4-FFF2-40B4-BE49-F238E27FC236}">
              <a16:creationId xmlns:a16="http://schemas.microsoft.com/office/drawing/2014/main" id="{00000000-0008-0000-0700-00008A010000}"/>
            </a:ext>
          </a:extLst>
        </xdr:cNvPr>
        <xdr:cNvSpPr txBox="1"/>
      </xdr:nvSpPr>
      <xdr:spPr>
        <a:xfrm>
          <a:off x="10528300" y="13513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136792</xdr:rowOff>
    </xdr:from>
    <xdr:to>
      <xdr:col>55</xdr:col>
      <xdr:colOff>88900</xdr:colOff>
      <xdr:row>78</xdr:row>
      <xdr:rowOff>136792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350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32117</xdr:rowOff>
    </xdr:from>
    <xdr:ext cx="599010" cy="259045"/>
    <xdr:sp macro="" textlink="">
      <xdr:nvSpPr>
        <xdr:cNvPr id="396" name="商工費最大値テキスト">
          <a:extLst>
            <a:ext uri="{FF2B5EF4-FFF2-40B4-BE49-F238E27FC236}">
              <a16:creationId xmlns:a16="http://schemas.microsoft.com/office/drawing/2014/main" id="{00000000-0008-0000-0700-00008C010000}"/>
            </a:ext>
          </a:extLst>
        </xdr:cNvPr>
        <xdr:cNvSpPr txBox="1"/>
      </xdr:nvSpPr>
      <xdr:spPr>
        <a:xfrm>
          <a:off x="10528300" y="12033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548,736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85440</xdr:rowOff>
    </xdr:from>
    <xdr:to>
      <xdr:col>55</xdr:col>
      <xdr:colOff>88900</xdr:colOff>
      <xdr:row>71</xdr:row>
      <xdr:rowOff>85440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2258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79068</xdr:rowOff>
    </xdr:from>
    <xdr:to>
      <xdr:col>55</xdr:col>
      <xdr:colOff>0</xdr:colOff>
      <xdr:row>78</xdr:row>
      <xdr:rowOff>80198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9639300" y="13452168"/>
          <a:ext cx="838200" cy="1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98570</xdr:rowOff>
    </xdr:from>
    <xdr:ext cx="534377" cy="259045"/>
    <xdr:sp macro="" textlink="">
      <xdr:nvSpPr>
        <xdr:cNvPr id="399" name="商工費平均値テキスト">
          <a:extLst>
            <a:ext uri="{FF2B5EF4-FFF2-40B4-BE49-F238E27FC236}">
              <a16:creationId xmlns:a16="http://schemas.microsoft.com/office/drawing/2014/main" id="{00000000-0008-0000-0700-00008F010000}"/>
            </a:ext>
          </a:extLst>
        </xdr:cNvPr>
        <xdr:cNvSpPr txBox="1"/>
      </xdr:nvSpPr>
      <xdr:spPr>
        <a:xfrm>
          <a:off x="10528300" y="131287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75693</xdr:rowOff>
    </xdr:from>
    <xdr:to>
      <xdr:col>55</xdr:col>
      <xdr:colOff>50800</xdr:colOff>
      <xdr:row>78</xdr:row>
      <xdr:rowOff>5843</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10426700" y="13277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79068</xdr:rowOff>
    </xdr:from>
    <xdr:to>
      <xdr:col>50</xdr:col>
      <xdr:colOff>114300</xdr:colOff>
      <xdr:row>78</xdr:row>
      <xdr:rowOff>100667</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8750300" y="13452168"/>
          <a:ext cx="889000" cy="21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84424</xdr:rowOff>
    </xdr:from>
    <xdr:to>
      <xdr:col>50</xdr:col>
      <xdr:colOff>165100</xdr:colOff>
      <xdr:row>78</xdr:row>
      <xdr:rowOff>14574</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9588500" y="13286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31101</xdr:rowOff>
    </xdr:from>
    <xdr:ext cx="534377"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9372111" y="13061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100667</xdr:rowOff>
    </xdr:from>
    <xdr:to>
      <xdr:col>45</xdr:col>
      <xdr:colOff>177800</xdr:colOff>
      <xdr:row>78</xdr:row>
      <xdr:rowOff>121177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7861300" y="13473767"/>
          <a:ext cx="889000" cy="20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92942</xdr:rowOff>
    </xdr:from>
    <xdr:to>
      <xdr:col>46</xdr:col>
      <xdr:colOff>38100</xdr:colOff>
      <xdr:row>78</xdr:row>
      <xdr:rowOff>23092</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8699500" y="13294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39619</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8483111" y="13069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103008</xdr:rowOff>
    </xdr:from>
    <xdr:to>
      <xdr:col>41</xdr:col>
      <xdr:colOff>50800</xdr:colOff>
      <xdr:row>78</xdr:row>
      <xdr:rowOff>121177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6972300" y="13476108"/>
          <a:ext cx="889000" cy="18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75730</xdr:rowOff>
    </xdr:from>
    <xdr:to>
      <xdr:col>41</xdr:col>
      <xdr:colOff>101600</xdr:colOff>
      <xdr:row>78</xdr:row>
      <xdr:rowOff>5880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7810500" y="1327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22407</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7594111" y="13052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125696</xdr:rowOff>
    </xdr:from>
    <xdr:to>
      <xdr:col>36</xdr:col>
      <xdr:colOff>165100</xdr:colOff>
      <xdr:row>78</xdr:row>
      <xdr:rowOff>55846</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6921500" y="13327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72373</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6705111" y="13102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29398</xdr:rowOff>
    </xdr:from>
    <xdr:to>
      <xdr:col>55</xdr:col>
      <xdr:colOff>50800</xdr:colOff>
      <xdr:row>78</xdr:row>
      <xdr:rowOff>130998</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10426700" y="13402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115775</xdr:rowOff>
    </xdr:from>
    <xdr:ext cx="534377" cy="259045"/>
    <xdr:sp macro="" textlink="">
      <xdr:nvSpPr>
        <xdr:cNvPr id="418" name="商工費該当値テキスト">
          <a:extLst>
            <a:ext uri="{FF2B5EF4-FFF2-40B4-BE49-F238E27FC236}">
              <a16:creationId xmlns:a16="http://schemas.microsoft.com/office/drawing/2014/main" id="{00000000-0008-0000-0700-0000A2010000}"/>
            </a:ext>
          </a:extLst>
        </xdr:cNvPr>
        <xdr:cNvSpPr txBox="1"/>
      </xdr:nvSpPr>
      <xdr:spPr>
        <a:xfrm>
          <a:off x="10528300" y="13317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28268</xdr:rowOff>
    </xdr:from>
    <xdr:to>
      <xdr:col>50</xdr:col>
      <xdr:colOff>165100</xdr:colOff>
      <xdr:row>78</xdr:row>
      <xdr:rowOff>129868</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9588500" y="13401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120995</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372111" y="13494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49867</xdr:rowOff>
    </xdr:from>
    <xdr:to>
      <xdr:col>46</xdr:col>
      <xdr:colOff>38100</xdr:colOff>
      <xdr:row>78</xdr:row>
      <xdr:rowOff>151467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8699500" y="1342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142594</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483111" y="1351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70377</xdr:rowOff>
    </xdr:from>
    <xdr:to>
      <xdr:col>41</xdr:col>
      <xdr:colOff>101600</xdr:colOff>
      <xdr:row>79</xdr:row>
      <xdr:rowOff>527</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7810500" y="13443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163104</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26428" y="13536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52208</xdr:rowOff>
    </xdr:from>
    <xdr:to>
      <xdr:col>36</xdr:col>
      <xdr:colOff>165100</xdr:colOff>
      <xdr:row>78</xdr:row>
      <xdr:rowOff>153808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6921500" y="1342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144935</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05111" y="13518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7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109547</xdr:rowOff>
    </xdr:from>
    <xdr:to>
      <xdr:col>54</xdr:col>
      <xdr:colOff>189865</xdr:colOff>
      <xdr:row>99</xdr:row>
      <xdr:rowOff>21975</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540047"/>
          <a:ext cx="1270" cy="14554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25802</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699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21975</xdr:rowOff>
    </xdr:from>
    <xdr:to>
      <xdr:col>55</xdr:col>
      <xdr:colOff>88900</xdr:colOff>
      <xdr:row>99</xdr:row>
      <xdr:rowOff>21975</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699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56224</xdr:rowOff>
    </xdr:from>
    <xdr:ext cx="690189"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3152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1,163,743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109547</xdr:rowOff>
    </xdr:from>
    <xdr:to>
      <xdr:col>55</xdr:col>
      <xdr:colOff>88900</xdr:colOff>
      <xdr:row>90</xdr:row>
      <xdr:rowOff>109547</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54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67962</xdr:rowOff>
    </xdr:from>
    <xdr:to>
      <xdr:col>55</xdr:col>
      <xdr:colOff>0</xdr:colOff>
      <xdr:row>98</xdr:row>
      <xdr:rowOff>71741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9639300" y="16870062"/>
          <a:ext cx="838200" cy="3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147401</xdr:rowOff>
    </xdr:from>
    <xdr:ext cx="599010"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606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124524</xdr:rowOff>
    </xdr:from>
    <xdr:to>
      <xdr:col>55</xdr:col>
      <xdr:colOff>50800</xdr:colOff>
      <xdr:row>98</xdr:row>
      <xdr:rowOff>54674</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755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67962</xdr:rowOff>
    </xdr:from>
    <xdr:to>
      <xdr:col>50</xdr:col>
      <xdr:colOff>114300</xdr:colOff>
      <xdr:row>98</xdr:row>
      <xdr:rowOff>108676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8750300" y="16870062"/>
          <a:ext cx="889000" cy="40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131852</xdr:rowOff>
    </xdr:from>
    <xdr:to>
      <xdr:col>50</xdr:col>
      <xdr:colOff>165100</xdr:colOff>
      <xdr:row>98</xdr:row>
      <xdr:rowOff>62002</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76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78529</xdr:rowOff>
    </xdr:from>
    <xdr:ext cx="599010"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39795" y="16537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92456</xdr:rowOff>
    </xdr:from>
    <xdr:to>
      <xdr:col>45</xdr:col>
      <xdr:colOff>177800</xdr:colOff>
      <xdr:row>98</xdr:row>
      <xdr:rowOff>108676</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7861300" y="16894556"/>
          <a:ext cx="889000" cy="1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130959</xdr:rowOff>
    </xdr:from>
    <xdr:to>
      <xdr:col>46</xdr:col>
      <xdr:colOff>38100</xdr:colOff>
      <xdr:row>98</xdr:row>
      <xdr:rowOff>61109</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761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77636</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50795" y="16536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33387</xdr:rowOff>
    </xdr:from>
    <xdr:to>
      <xdr:col>41</xdr:col>
      <xdr:colOff>50800</xdr:colOff>
      <xdr:row>98</xdr:row>
      <xdr:rowOff>92456</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6972300" y="16835487"/>
          <a:ext cx="889000" cy="59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140089</xdr:rowOff>
    </xdr:from>
    <xdr:to>
      <xdr:col>41</xdr:col>
      <xdr:colOff>101600</xdr:colOff>
      <xdr:row>98</xdr:row>
      <xdr:rowOff>70239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770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86766</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61795" y="16545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147338</xdr:rowOff>
    </xdr:from>
    <xdr:to>
      <xdr:col>36</xdr:col>
      <xdr:colOff>165100</xdr:colOff>
      <xdr:row>98</xdr:row>
      <xdr:rowOff>77488</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77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94015</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672795" y="16553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20941</xdr:rowOff>
    </xdr:from>
    <xdr:to>
      <xdr:col>55</xdr:col>
      <xdr:colOff>50800</xdr:colOff>
      <xdr:row>98</xdr:row>
      <xdr:rowOff>122541</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823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107318</xdr:rowOff>
    </xdr:from>
    <xdr:ext cx="599010"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737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17162</xdr:rowOff>
    </xdr:from>
    <xdr:to>
      <xdr:col>50</xdr:col>
      <xdr:colOff>165100</xdr:colOff>
      <xdr:row>98</xdr:row>
      <xdr:rowOff>118762</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819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109889</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39795" y="16911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57876</xdr:rowOff>
    </xdr:from>
    <xdr:to>
      <xdr:col>46</xdr:col>
      <xdr:colOff>38100</xdr:colOff>
      <xdr:row>98</xdr:row>
      <xdr:rowOff>159476</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85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150603</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83111" y="16952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41656</xdr:rowOff>
    </xdr:from>
    <xdr:to>
      <xdr:col>41</xdr:col>
      <xdr:colOff>101600</xdr:colOff>
      <xdr:row>98</xdr:row>
      <xdr:rowOff>143256</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84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134383</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6936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154037</xdr:rowOff>
    </xdr:from>
    <xdr:to>
      <xdr:col>36</xdr:col>
      <xdr:colOff>165100</xdr:colOff>
      <xdr:row>98</xdr:row>
      <xdr:rowOff>84187</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78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75314</xdr:rowOff>
    </xdr:from>
    <xdr:ext cx="59901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672795" y="16877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78938</xdr:rowOff>
    </xdr:from>
    <xdr:to>
      <xdr:col>85</xdr:col>
      <xdr:colOff>126364</xdr:colOff>
      <xdr:row>39</xdr:row>
      <xdr:rowOff>55911</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222438"/>
          <a:ext cx="1269" cy="1520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59738</xdr:rowOff>
    </xdr:from>
    <xdr:ext cx="534377"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746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55911</xdr:rowOff>
    </xdr:from>
    <xdr:to>
      <xdr:col>86</xdr:col>
      <xdr:colOff>25400</xdr:colOff>
      <xdr:row>39</xdr:row>
      <xdr:rowOff>55911</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742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25615</xdr:rowOff>
    </xdr:from>
    <xdr:ext cx="599010"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4997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478,606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78938</xdr:rowOff>
    </xdr:from>
    <xdr:to>
      <xdr:col>86</xdr:col>
      <xdr:colOff>25400</xdr:colOff>
      <xdr:row>30</xdr:row>
      <xdr:rowOff>78938</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222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52541</xdr:rowOff>
    </xdr:from>
    <xdr:to>
      <xdr:col>85</xdr:col>
      <xdr:colOff>127000</xdr:colOff>
      <xdr:row>37</xdr:row>
      <xdr:rowOff>157008</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5481300" y="6224741"/>
          <a:ext cx="838200" cy="275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120346</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463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141919</xdr:rowOff>
    </xdr:from>
    <xdr:to>
      <xdr:col>85</xdr:col>
      <xdr:colOff>177800</xdr:colOff>
      <xdr:row>38</xdr:row>
      <xdr:rowOff>72068</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485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25593</xdr:rowOff>
    </xdr:from>
    <xdr:to>
      <xdr:col>81</xdr:col>
      <xdr:colOff>50800</xdr:colOff>
      <xdr:row>37</xdr:row>
      <xdr:rowOff>157008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4592300" y="6369243"/>
          <a:ext cx="889000" cy="13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4621</xdr:rowOff>
    </xdr:from>
    <xdr:to>
      <xdr:col>81</xdr:col>
      <xdr:colOff>101600</xdr:colOff>
      <xdr:row>38</xdr:row>
      <xdr:rowOff>106221</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51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97348</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61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150101</xdr:rowOff>
    </xdr:from>
    <xdr:to>
      <xdr:col>76</xdr:col>
      <xdr:colOff>114300</xdr:colOff>
      <xdr:row>37</xdr:row>
      <xdr:rowOff>25593</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3703300" y="6322301"/>
          <a:ext cx="889000" cy="4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16404</xdr:rowOff>
    </xdr:from>
    <xdr:to>
      <xdr:col>76</xdr:col>
      <xdr:colOff>165100</xdr:colOff>
      <xdr:row>38</xdr:row>
      <xdr:rowOff>118004</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53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109131</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624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106857</xdr:rowOff>
    </xdr:from>
    <xdr:to>
      <xdr:col>71</xdr:col>
      <xdr:colOff>177800</xdr:colOff>
      <xdr:row>36</xdr:row>
      <xdr:rowOff>150101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814300" y="6279057"/>
          <a:ext cx="889000" cy="43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3175</xdr:rowOff>
    </xdr:from>
    <xdr:to>
      <xdr:col>72</xdr:col>
      <xdr:colOff>38100</xdr:colOff>
      <xdr:row>38</xdr:row>
      <xdr:rowOff>104775</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95902</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61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1741</xdr:rowOff>
    </xdr:from>
    <xdr:to>
      <xdr:col>67</xdr:col>
      <xdr:colOff>101600</xdr:colOff>
      <xdr:row>38</xdr:row>
      <xdr:rowOff>103341</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51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94468</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60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1741</xdr:rowOff>
    </xdr:from>
    <xdr:to>
      <xdr:col>85</xdr:col>
      <xdr:colOff>177800</xdr:colOff>
      <xdr:row>36</xdr:row>
      <xdr:rowOff>103341</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173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24618</xdr:rowOff>
    </xdr:from>
    <xdr:ext cx="599010"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025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106208</xdr:rowOff>
    </xdr:from>
    <xdr:to>
      <xdr:col>81</xdr:col>
      <xdr:colOff>101600</xdr:colOff>
      <xdr:row>38</xdr:row>
      <xdr:rowOff>36358</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449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52885</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225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146243</xdr:rowOff>
    </xdr:from>
    <xdr:to>
      <xdr:col>76</xdr:col>
      <xdr:colOff>165100</xdr:colOff>
      <xdr:row>37</xdr:row>
      <xdr:rowOff>76393</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318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35</xdr:row>
      <xdr:rowOff>92920</xdr:rowOff>
    </xdr:from>
    <xdr:ext cx="59901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292795" y="6093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99301</xdr:rowOff>
    </xdr:from>
    <xdr:to>
      <xdr:col>72</xdr:col>
      <xdr:colOff>38100</xdr:colOff>
      <xdr:row>37</xdr:row>
      <xdr:rowOff>29451</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271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35</xdr:row>
      <xdr:rowOff>45978</xdr:rowOff>
    </xdr:from>
    <xdr:ext cx="59901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03795" y="6046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56057</xdr:rowOff>
    </xdr:from>
    <xdr:to>
      <xdr:col>67</xdr:col>
      <xdr:colOff>101600</xdr:colOff>
      <xdr:row>36</xdr:row>
      <xdr:rowOff>157657</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22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35</xdr:row>
      <xdr:rowOff>2734</xdr:rowOff>
    </xdr:from>
    <xdr:ext cx="59901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14795" y="6003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109322</xdr:rowOff>
    </xdr:from>
    <xdr:to>
      <xdr:col>85</xdr:col>
      <xdr:colOff>126364</xdr:colOff>
      <xdr:row>59</xdr:row>
      <xdr:rowOff>14073</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6317595" y="8681822"/>
          <a:ext cx="1269" cy="1447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17900</xdr:rowOff>
    </xdr:from>
    <xdr:ext cx="534377" cy="259045"/>
    <xdr:sp macro="" textlink="">
      <xdr:nvSpPr>
        <xdr:cNvPr id="569" name="教育費最小値テキスト">
          <a:extLst>
            <a:ext uri="{FF2B5EF4-FFF2-40B4-BE49-F238E27FC236}">
              <a16:creationId xmlns:a16="http://schemas.microsoft.com/office/drawing/2014/main" id="{00000000-0008-0000-0700-000039020000}"/>
            </a:ext>
          </a:extLst>
        </xdr:cNvPr>
        <xdr:cNvSpPr txBox="1"/>
      </xdr:nvSpPr>
      <xdr:spPr>
        <a:xfrm>
          <a:off x="16370300" y="1013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14073</xdr:rowOff>
    </xdr:from>
    <xdr:to>
      <xdr:col>86</xdr:col>
      <xdr:colOff>25400</xdr:colOff>
      <xdr:row>59</xdr:row>
      <xdr:rowOff>14073</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10129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55999</xdr:rowOff>
    </xdr:from>
    <xdr:ext cx="599010" cy="259045"/>
    <xdr:sp macro="" textlink="">
      <xdr:nvSpPr>
        <xdr:cNvPr id="571" name="教育費最大値テキスト">
          <a:extLst>
            <a:ext uri="{FF2B5EF4-FFF2-40B4-BE49-F238E27FC236}">
              <a16:creationId xmlns:a16="http://schemas.microsoft.com/office/drawing/2014/main" id="{00000000-0008-0000-0700-00003B020000}"/>
            </a:ext>
          </a:extLst>
        </xdr:cNvPr>
        <xdr:cNvSpPr txBox="1"/>
      </xdr:nvSpPr>
      <xdr:spPr>
        <a:xfrm>
          <a:off x="16370300" y="8457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938,604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109322</xdr:rowOff>
    </xdr:from>
    <xdr:to>
      <xdr:col>86</xdr:col>
      <xdr:colOff>25400</xdr:colOff>
      <xdr:row>50</xdr:row>
      <xdr:rowOff>109322</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8681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125723</xdr:rowOff>
    </xdr:from>
    <xdr:to>
      <xdr:col>85</xdr:col>
      <xdr:colOff>127000</xdr:colOff>
      <xdr:row>58</xdr:row>
      <xdr:rowOff>141733</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5481300" y="10069823"/>
          <a:ext cx="838200" cy="16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4823</xdr:rowOff>
    </xdr:from>
    <xdr:ext cx="599010" cy="259045"/>
    <xdr:sp macro="" textlink="">
      <xdr:nvSpPr>
        <xdr:cNvPr id="574" name="教育費平均値テキスト">
          <a:extLst>
            <a:ext uri="{FF2B5EF4-FFF2-40B4-BE49-F238E27FC236}">
              <a16:creationId xmlns:a16="http://schemas.microsoft.com/office/drawing/2014/main" id="{00000000-0008-0000-0700-00003E020000}"/>
            </a:ext>
          </a:extLst>
        </xdr:cNvPr>
        <xdr:cNvSpPr txBox="1"/>
      </xdr:nvSpPr>
      <xdr:spPr>
        <a:xfrm>
          <a:off x="16370300" y="97774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153396</xdr:rowOff>
    </xdr:from>
    <xdr:to>
      <xdr:col>85</xdr:col>
      <xdr:colOff>177800</xdr:colOff>
      <xdr:row>58</xdr:row>
      <xdr:rowOff>83546</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6268700" y="99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67973</xdr:rowOff>
    </xdr:from>
    <xdr:to>
      <xdr:col>81</xdr:col>
      <xdr:colOff>50800</xdr:colOff>
      <xdr:row>58</xdr:row>
      <xdr:rowOff>141733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4592300" y="10012073"/>
          <a:ext cx="889000" cy="73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26243</xdr:rowOff>
    </xdr:from>
    <xdr:to>
      <xdr:col>81</xdr:col>
      <xdr:colOff>101600</xdr:colOff>
      <xdr:row>58</xdr:row>
      <xdr:rowOff>127843</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5430500" y="9970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144370</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181795" y="9745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67973</xdr:rowOff>
    </xdr:from>
    <xdr:to>
      <xdr:col>76</xdr:col>
      <xdr:colOff>114300</xdr:colOff>
      <xdr:row>58</xdr:row>
      <xdr:rowOff>157069</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3703300" y="10012073"/>
          <a:ext cx="889000" cy="89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15060</xdr:rowOff>
    </xdr:from>
    <xdr:to>
      <xdr:col>76</xdr:col>
      <xdr:colOff>165100</xdr:colOff>
      <xdr:row>58</xdr:row>
      <xdr:rowOff>116660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4541500" y="9959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133187</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292795" y="9734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107222</xdr:rowOff>
    </xdr:from>
    <xdr:to>
      <xdr:col>71</xdr:col>
      <xdr:colOff>177800</xdr:colOff>
      <xdr:row>58</xdr:row>
      <xdr:rowOff>157069</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2814300" y="10051322"/>
          <a:ext cx="889000" cy="49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155611</xdr:rowOff>
    </xdr:from>
    <xdr:to>
      <xdr:col>72</xdr:col>
      <xdr:colOff>38100</xdr:colOff>
      <xdr:row>58</xdr:row>
      <xdr:rowOff>85761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652500" y="992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102288</xdr:rowOff>
    </xdr:from>
    <xdr:ext cx="59901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403795" y="9703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164168</xdr:rowOff>
    </xdr:from>
    <xdr:to>
      <xdr:col>67</xdr:col>
      <xdr:colOff>101600</xdr:colOff>
      <xdr:row>58</xdr:row>
      <xdr:rowOff>94318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763500" y="993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110845</xdr:rowOff>
    </xdr:from>
    <xdr:ext cx="59901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514795" y="9712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74923</xdr:rowOff>
    </xdr:from>
    <xdr:to>
      <xdr:col>85</xdr:col>
      <xdr:colOff>177800</xdr:colOff>
      <xdr:row>59</xdr:row>
      <xdr:rowOff>5073</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6268700" y="10019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161300</xdr:rowOff>
    </xdr:from>
    <xdr:ext cx="534377" cy="259045"/>
    <xdr:sp macro="" textlink="">
      <xdr:nvSpPr>
        <xdr:cNvPr id="593" name="教育費該当値テキスト">
          <a:extLst>
            <a:ext uri="{FF2B5EF4-FFF2-40B4-BE49-F238E27FC236}">
              <a16:creationId xmlns:a16="http://schemas.microsoft.com/office/drawing/2014/main" id="{00000000-0008-0000-0700-000051020000}"/>
            </a:ext>
          </a:extLst>
        </xdr:cNvPr>
        <xdr:cNvSpPr txBox="1"/>
      </xdr:nvSpPr>
      <xdr:spPr>
        <a:xfrm>
          <a:off x="16370300" y="9933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90933</xdr:rowOff>
    </xdr:from>
    <xdr:to>
      <xdr:col>81</xdr:col>
      <xdr:colOff>101600</xdr:colOff>
      <xdr:row>59</xdr:row>
      <xdr:rowOff>21083</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5430500" y="10035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12210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14111" y="10127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17173</xdr:rowOff>
    </xdr:from>
    <xdr:to>
      <xdr:col>76</xdr:col>
      <xdr:colOff>165100</xdr:colOff>
      <xdr:row>58</xdr:row>
      <xdr:rowOff>118773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4541500" y="996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109900</xdr:rowOff>
    </xdr:from>
    <xdr:ext cx="59901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292795" y="10054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106269</xdr:rowOff>
    </xdr:from>
    <xdr:to>
      <xdr:col>72</xdr:col>
      <xdr:colOff>38100</xdr:colOff>
      <xdr:row>59</xdr:row>
      <xdr:rowOff>36419</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652500" y="10050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27546</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36111" y="10143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56422</xdr:rowOff>
    </xdr:from>
    <xdr:to>
      <xdr:col>67</xdr:col>
      <xdr:colOff>101600</xdr:colOff>
      <xdr:row>58</xdr:row>
      <xdr:rowOff>158022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763500" y="1000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149149</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47111" y="10093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81948</xdr:rowOff>
    </xdr:from>
    <xdr:to>
      <xdr:col>85</xdr:col>
      <xdr:colOff>126364</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254898"/>
          <a:ext cx="1269" cy="1257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153755</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526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28625</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2030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550,263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81948</xdr:rowOff>
    </xdr:from>
    <xdr:to>
      <xdr:col>86</xdr:col>
      <xdr:colOff>25400</xdr:colOff>
      <xdr:row>71</xdr:row>
      <xdr:rowOff>81948</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254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125129</xdr:rowOff>
    </xdr:from>
    <xdr:to>
      <xdr:col>85</xdr:col>
      <xdr:colOff>127000</xdr:colOff>
      <xdr:row>78</xdr:row>
      <xdr:rowOff>84936</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5481300" y="13326779"/>
          <a:ext cx="838200" cy="13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26756</xdr:rowOff>
    </xdr:from>
    <xdr:ext cx="534377"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3998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48329</xdr:rowOff>
    </xdr:from>
    <xdr:to>
      <xdr:col>85</xdr:col>
      <xdr:colOff>177800</xdr:colOff>
      <xdr:row>78</xdr:row>
      <xdr:rowOff>149929</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42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84936</xdr:rowOff>
    </xdr:from>
    <xdr:to>
      <xdr:col>81</xdr:col>
      <xdr:colOff>50800</xdr:colOff>
      <xdr:row>78</xdr:row>
      <xdr:rowOff>115802</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4592300" y="13458036"/>
          <a:ext cx="889000" cy="3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51505</xdr:rowOff>
    </xdr:from>
    <xdr:to>
      <xdr:col>81</xdr:col>
      <xdr:colOff>101600</xdr:colOff>
      <xdr:row>78</xdr:row>
      <xdr:rowOff>153105</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42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144232</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14111" y="13517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115802</xdr:rowOff>
    </xdr:from>
    <xdr:to>
      <xdr:col>76</xdr:col>
      <xdr:colOff>114300</xdr:colOff>
      <xdr:row>78</xdr:row>
      <xdr:rowOff>139329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3703300" y="13488902"/>
          <a:ext cx="889000" cy="2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53958</xdr:rowOff>
    </xdr:from>
    <xdr:to>
      <xdr:col>76</xdr:col>
      <xdr:colOff>165100</xdr:colOff>
      <xdr:row>78</xdr:row>
      <xdr:rowOff>155558</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427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635</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25111" y="1320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121138</xdr:rowOff>
    </xdr:from>
    <xdr:to>
      <xdr:col>71</xdr:col>
      <xdr:colOff>177800</xdr:colOff>
      <xdr:row>78</xdr:row>
      <xdr:rowOff>139329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2814300" y="13494238"/>
          <a:ext cx="889000" cy="18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63943</xdr:rowOff>
    </xdr:from>
    <xdr:to>
      <xdr:col>72</xdr:col>
      <xdr:colOff>38100</xdr:colOff>
      <xdr:row>78</xdr:row>
      <xdr:rowOff>165543</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43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10620</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36111" y="1321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50315</xdr:rowOff>
    </xdr:from>
    <xdr:to>
      <xdr:col>67</xdr:col>
      <xdr:colOff>101600</xdr:colOff>
      <xdr:row>78</xdr:row>
      <xdr:rowOff>151915</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42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168442</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19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74329</xdr:rowOff>
    </xdr:from>
    <xdr:to>
      <xdr:col>85</xdr:col>
      <xdr:colOff>177800</xdr:colOff>
      <xdr:row>78</xdr:row>
      <xdr:rowOff>4479</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275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97206</xdr:rowOff>
    </xdr:from>
    <xdr:ext cx="534377"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127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34136</xdr:rowOff>
    </xdr:from>
    <xdr:to>
      <xdr:col>81</xdr:col>
      <xdr:colOff>101600</xdr:colOff>
      <xdr:row>78</xdr:row>
      <xdr:rowOff>135736</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40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152263</xdr:rowOff>
    </xdr:from>
    <xdr:ext cx="534377"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14111" y="13182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65002</xdr:rowOff>
    </xdr:from>
    <xdr:to>
      <xdr:col>76</xdr:col>
      <xdr:colOff>165100</xdr:colOff>
      <xdr:row>78</xdr:row>
      <xdr:rowOff>166602</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43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157729</xdr:rowOff>
    </xdr:from>
    <xdr:ext cx="534377"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325111" y="13530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88529</xdr:rowOff>
    </xdr:from>
    <xdr:to>
      <xdr:col>72</xdr:col>
      <xdr:colOff>38100</xdr:colOff>
      <xdr:row>79</xdr:row>
      <xdr:rowOff>18679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46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9806</xdr:rowOff>
    </xdr:from>
    <xdr:ext cx="378565"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14017" y="135543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70338</xdr:rowOff>
    </xdr:from>
    <xdr:to>
      <xdr:col>67</xdr:col>
      <xdr:colOff>101600</xdr:colOff>
      <xdr:row>79</xdr:row>
      <xdr:rowOff>488</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443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163065</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53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公債費グラフ枠">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129442</xdr:rowOff>
    </xdr:from>
    <xdr:to>
      <xdr:col>85</xdr:col>
      <xdr:colOff>126364</xdr:colOff>
      <xdr:row>99</xdr:row>
      <xdr:rowOff>24416</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flipV="1">
          <a:off x="16317595" y="15559942"/>
          <a:ext cx="1269" cy="1438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28243</xdr:rowOff>
    </xdr:from>
    <xdr:ext cx="534377" cy="259045"/>
    <xdr:sp macro="" textlink="">
      <xdr:nvSpPr>
        <xdr:cNvPr id="681" name="公債費最小値テキスト">
          <a:extLst>
            <a:ext uri="{FF2B5EF4-FFF2-40B4-BE49-F238E27FC236}">
              <a16:creationId xmlns:a16="http://schemas.microsoft.com/office/drawing/2014/main" id="{00000000-0008-0000-0700-0000A9020000}"/>
            </a:ext>
          </a:extLst>
        </xdr:cNvPr>
        <xdr:cNvSpPr txBox="1"/>
      </xdr:nvSpPr>
      <xdr:spPr>
        <a:xfrm>
          <a:off x="16370300" y="17001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24416</xdr:rowOff>
    </xdr:from>
    <xdr:to>
      <xdr:col>86</xdr:col>
      <xdr:colOff>25400</xdr:colOff>
      <xdr:row>99</xdr:row>
      <xdr:rowOff>24416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6997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76119</xdr:rowOff>
    </xdr:from>
    <xdr:ext cx="599010" cy="259045"/>
    <xdr:sp macro="" textlink="">
      <xdr:nvSpPr>
        <xdr:cNvPr id="683" name="公債費最大値テキスト">
          <a:extLst>
            <a:ext uri="{FF2B5EF4-FFF2-40B4-BE49-F238E27FC236}">
              <a16:creationId xmlns:a16="http://schemas.microsoft.com/office/drawing/2014/main" id="{00000000-0008-0000-0700-0000AB020000}"/>
            </a:ext>
          </a:extLst>
        </xdr:cNvPr>
        <xdr:cNvSpPr txBox="1"/>
      </xdr:nvSpPr>
      <xdr:spPr>
        <a:xfrm>
          <a:off x="16370300" y="15335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765,385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129442</xdr:rowOff>
    </xdr:from>
    <xdr:to>
      <xdr:col>86</xdr:col>
      <xdr:colOff>25400</xdr:colOff>
      <xdr:row>90</xdr:row>
      <xdr:rowOff>129442</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5559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129708</xdr:rowOff>
    </xdr:from>
    <xdr:to>
      <xdr:col>85</xdr:col>
      <xdr:colOff>127000</xdr:colOff>
      <xdr:row>97</xdr:row>
      <xdr:rowOff>130801</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5481300" y="16760358"/>
          <a:ext cx="838200" cy="1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43595</xdr:rowOff>
    </xdr:from>
    <xdr:ext cx="599010" cy="259045"/>
    <xdr:sp macro="" textlink="">
      <xdr:nvSpPr>
        <xdr:cNvPr id="686" name="公債費平均値テキスト">
          <a:extLst>
            <a:ext uri="{FF2B5EF4-FFF2-40B4-BE49-F238E27FC236}">
              <a16:creationId xmlns:a16="http://schemas.microsoft.com/office/drawing/2014/main" id="{00000000-0008-0000-0700-0000AE020000}"/>
            </a:ext>
          </a:extLst>
        </xdr:cNvPr>
        <xdr:cNvSpPr txBox="1"/>
      </xdr:nvSpPr>
      <xdr:spPr>
        <a:xfrm>
          <a:off x="16370300" y="165027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20718</xdr:rowOff>
    </xdr:from>
    <xdr:to>
      <xdr:col>85</xdr:col>
      <xdr:colOff>177800</xdr:colOff>
      <xdr:row>97</xdr:row>
      <xdr:rowOff>122318</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62687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130801</xdr:rowOff>
    </xdr:from>
    <xdr:to>
      <xdr:col>81</xdr:col>
      <xdr:colOff>50800</xdr:colOff>
      <xdr:row>97</xdr:row>
      <xdr:rowOff>141531</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4592300" y="16761451"/>
          <a:ext cx="889000" cy="10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42956</xdr:rowOff>
    </xdr:from>
    <xdr:to>
      <xdr:col>81</xdr:col>
      <xdr:colOff>101600</xdr:colOff>
      <xdr:row>97</xdr:row>
      <xdr:rowOff>144556</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5430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161083</xdr:rowOff>
    </xdr:from>
    <xdr:ext cx="59901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5181795" y="1644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141531</xdr:rowOff>
    </xdr:from>
    <xdr:to>
      <xdr:col>76</xdr:col>
      <xdr:colOff>114300</xdr:colOff>
      <xdr:row>97</xdr:row>
      <xdr:rowOff>141850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3703300" y="16772181"/>
          <a:ext cx="889000" cy="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32339</xdr:rowOff>
    </xdr:from>
    <xdr:to>
      <xdr:col>76</xdr:col>
      <xdr:colOff>165100</xdr:colOff>
      <xdr:row>97</xdr:row>
      <xdr:rowOff>133939</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4541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150466</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4292795" y="1643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141850</xdr:rowOff>
    </xdr:from>
    <xdr:to>
      <xdr:col>71</xdr:col>
      <xdr:colOff>177800</xdr:colOff>
      <xdr:row>97</xdr:row>
      <xdr:rowOff>153436</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2814300" y="16772500"/>
          <a:ext cx="889000" cy="11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46951</xdr:rowOff>
    </xdr:from>
    <xdr:to>
      <xdr:col>72</xdr:col>
      <xdr:colOff>38100</xdr:colOff>
      <xdr:row>97</xdr:row>
      <xdr:rowOff>148551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3652500" y="1667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165078</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403795" y="16452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107307</xdr:rowOff>
    </xdr:from>
    <xdr:to>
      <xdr:col>67</xdr:col>
      <xdr:colOff>101600</xdr:colOff>
      <xdr:row>98</xdr:row>
      <xdr:rowOff>37457</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2763500" y="16737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28584</xdr:rowOff>
    </xdr:from>
    <xdr:ext cx="59901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2514795" y="16830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78908</xdr:rowOff>
    </xdr:from>
    <xdr:to>
      <xdr:col>85</xdr:col>
      <xdr:colOff>177800</xdr:colOff>
      <xdr:row>98</xdr:row>
      <xdr:rowOff>9058</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6268700" y="16709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57335</xdr:rowOff>
    </xdr:from>
    <xdr:ext cx="599010" cy="259045"/>
    <xdr:sp macro="" textlink="">
      <xdr:nvSpPr>
        <xdr:cNvPr id="705" name="公債費該当値テキスト">
          <a:extLst>
            <a:ext uri="{FF2B5EF4-FFF2-40B4-BE49-F238E27FC236}">
              <a16:creationId xmlns:a16="http://schemas.microsoft.com/office/drawing/2014/main" id="{00000000-0008-0000-0700-0000C1020000}"/>
            </a:ext>
          </a:extLst>
        </xdr:cNvPr>
        <xdr:cNvSpPr txBox="1"/>
      </xdr:nvSpPr>
      <xdr:spPr>
        <a:xfrm>
          <a:off x="16370300" y="16687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80001</xdr:rowOff>
    </xdr:from>
    <xdr:to>
      <xdr:col>81</xdr:col>
      <xdr:colOff>101600</xdr:colOff>
      <xdr:row>98</xdr:row>
      <xdr:rowOff>10151</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5430500" y="16710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1278</xdr:rowOff>
    </xdr:from>
    <xdr:ext cx="59901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181795" y="16803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90731</xdr:rowOff>
    </xdr:from>
    <xdr:to>
      <xdr:col>76</xdr:col>
      <xdr:colOff>165100</xdr:colOff>
      <xdr:row>98</xdr:row>
      <xdr:rowOff>20881</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4541500" y="16721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12008</xdr:rowOff>
    </xdr:from>
    <xdr:ext cx="59901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292795" y="16814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91050</xdr:rowOff>
    </xdr:from>
    <xdr:to>
      <xdr:col>72</xdr:col>
      <xdr:colOff>38100</xdr:colOff>
      <xdr:row>98</xdr:row>
      <xdr:rowOff>21200</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3652500" y="1672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12327</xdr:rowOff>
    </xdr:from>
    <xdr:ext cx="59901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403795" y="16814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102636</xdr:rowOff>
    </xdr:from>
    <xdr:to>
      <xdr:col>67</xdr:col>
      <xdr:colOff>101600</xdr:colOff>
      <xdr:row>98</xdr:row>
      <xdr:rowOff>32786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2763500" y="1673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49313</xdr:rowOff>
    </xdr:from>
    <xdr:ext cx="59901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514795" y="16508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92727</xdr:rowOff>
    </xdr:from>
    <xdr:ext cx="59541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692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諸支出金グラフ枠">
          <a:extLst>
            <a:ext uri="{FF2B5EF4-FFF2-40B4-BE49-F238E27FC236}">
              <a16:creationId xmlns:a16="http://schemas.microsoft.com/office/drawing/2014/main" id="{00000000-0008-0000-07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109677</xdr:rowOff>
    </xdr:from>
    <xdr:to>
      <xdr:col>116</xdr:col>
      <xdr:colOff>62864</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flipV="1">
          <a:off x="22159595" y="5424627"/>
          <a:ext cx="1269" cy="1306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90124</xdr:rowOff>
    </xdr:from>
    <xdr:ext cx="249299" cy="259045"/>
    <xdr:sp macro="" textlink="">
      <xdr:nvSpPr>
        <xdr:cNvPr id="738" name="諸支出金最小値テキスト">
          <a:extLst>
            <a:ext uri="{FF2B5EF4-FFF2-40B4-BE49-F238E27FC236}">
              <a16:creationId xmlns:a16="http://schemas.microsoft.com/office/drawing/2014/main" id="{00000000-0008-0000-0700-0000E2020000}"/>
            </a:ext>
          </a:extLst>
        </xdr:cNvPr>
        <xdr:cNvSpPr txBox="1"/>
      </xdr:nvSpPr>
      <xdr:spPr>
        <a:xfrm>
          <a:off x="22212300" y="67766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56354</xdr:rowOff>
    </xdr:from>
    <xdr:ext cx="599010" cy="259045"/>
    <xdr:sp macro="" textlink="">
      <xdr:nvSpPr>
        <xdr:cNvPr id="740" name="諸支出金最大値テキスト">
          <a:extLst>
            <a:ext uri="{FF2B5EF4-FFF2-40B4-BE49-F238E27FC236}">
              <a16:creationId xmlns:a16="http://schemas.microsoft.com/office/drawing/2014/main" id="{00000000-0008-0000-0700-0000E4020000}"/>
            </a:ext>
          </a:extLst>
        </xdr:cNvPr>
        <xdr:cNvSpPr txBox="1"/>
      </xdr:nvSpPr>
      <xdr:spPr>
        <a:xfrm>
          <a:off x="22212300" y="5199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102,864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109677</xdr:rowOff>
    </xdr:from>
    <xdr:to>
      <xdr:col>116</xdr:col>
      <xdr:colOff>152400</xdr:colOff>
      <xdr:row>31</xdr:row>
      <xdr:rowOff>109677</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5424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7573</xdr:rowOff>
    </xdr:from>
    <xdr:ext cx="378565" cy="259045"/>
    <xdr:sp macro="" textlink="">
      <xdr:nvSpPr>
        <xdr:cNvPr id="743" name="諸支出金平均値テキスト">
          <a:extLst>
            <a:ext uri="{FF2B5EF4-FFF2-40B4-BE49-F238E27FC236}">
              <a16:creationId xmlns:a16="http://schemas.microsoft.com/office/drawing/2014/main" id="{00000000-0008-0000-0700-0000E7020000}"/>
            </a:ext>
          </a:extLst>
        </xdr:cNvPr>
        <xdr:cNvSpPr txBox="1"/>
      </xdr:nvSpPr>
      <xdr:spPr>
        <a:xfrm>
          <a:off x="22212300" y="65226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156146</xdr:rowOff>
    </xdr:from>
    <xdr:to>
      <xdr:col>116</xdr:col>
      <xdr:colOff>114300</xdr:colOff>
      <xdr:row>39</xdr:row>
      <xdr:rowOff>86296</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2110700" y="6671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68008</xdr:rowOff>
    </xdr:from>
    <xdr:to>
      <xdr:col>112</xdr:col>
      <xdr:colOff>38100</xdr:colOff>
      <xdr:row>38</xdr:row>
      <xdr:rowOff>169608</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1272500" y="658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14686</xdr:rowOff>
    </xdr:from>
    <xdr:ext cx="469744"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088428" y="6358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116713</xdr:rowOff>
    </xdr:from>
    <xdr:to>
      <xdr:col>107</xdr:col>
      <xdr:colOff>101600</xdr:colOff>
      <xdr:row>39</xdr:row>
      <xdr:rowOff>46863</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0383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63390</xdr:rowOff>
    </xdr:from>
    <xdr:ext cx="469744"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199428" y="6407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147345</xdr:rowOff>
    </xdr:from>
    <xdr:to>
      <xdr:col>102</xdr:col>
      <xdr:colOff>165100</xdr:colOff>
      <xdr:row>39</xdr:row>
      <xdr:rowOff>77495</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9494500" y="666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94022</xdr:rowOff>
    </xdr:from>
    <xdr:ext cx="469744"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10428" y="643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147689</xdr:rowOff>
    </xdr:from>
    <xdr:to>
      <xdr:col>98</xdr:col>
      <xdr:colOff>38100</xdr:colOff>
      <xdr:row>39</xdr:row>
      <xdr:rowOff>77839</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8605500" y="6662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94365</xdr:rowOff>
    </xdr:from>
    <xdr:ext cx="469744"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421428" y="6438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134574</xdr:rowOff>
    </xdr:from>
    <xdr:ext cx="249299" cy="259045"/>
    <xdr:sp macro="" textlink="">
      <xdr:nvSpPr>
        <xdr:cNvPr id="762" name="諸支出金該当値テキスト">
          <a:extLst>
            <a:ext uri="{FF2B5EF4-FFF2-40B4-BE49-F238E27FC236}">
              <a16:creationId xmlns:a16="http://schemas.microsoft.com/office/drawing/2014/main" id="{00000000-0008-0000-0700-0000FA020000}"/>
            </a:ext>
          </a:extLst>
        </xdr:cNvPr>
        <xdr:cNvSpPr txBox="1"/>
      </xdr:nvSpPr>
      <xdr:spPr>
        <a:xfrm>
          <a:off x="22212300" y="66496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7" name="前年度繰上充用金最小値テキスト">
          <a:extLst>
            <a:ext uri="{FF2B5EF4-FFF2-40B4-BE49-F238E27FC236}">
              <a16:creationId xmlns:a16="http://schemas.microsoft.com/office/drawing/2014/main" id="{00000000-0008-0000-0700-000013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9" name="前年度繰上充用金最大値テキスト">
          <a:extLst>
            <a:ext uri="{FF2B5EF4-FFF2-40B4-BE49-F238E27FC236}">
              <a16:creationId xmlns:a16="http://schemas.microsoft.com/office/drawing/2014/main" id="{00000000-0008-0000-0700-000015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2" name="前年度繰上充用金平均値テキスト">
          <a:extLst>
            <a:ext uri="{FF2B5EF4-FFF2-40B4-BE49-F238E27FC236}">
              <a16:creationId xmlns:a16="http://schemas.microsoft.com/office/drawing/2014/main" id="{00000000-0008-0000-0700-000018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1" name="前年度繰上充用金該当値テキスト">
          <a:extLst>
            <a:ext uri="{FF2B5EF4-FFF2-40B4-BE49-F238E27FC236}">
              <a16:creationId xmlns:a16="http://schemas.microsoft.com/office/drawing/2014/main" id="{00000000-0008-0000-0700-00002B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目的別歳出において、消防費と災害復旧事業費を除くすべての項目で類似団体内平均</a:t>
          </a:r>
          <a:r>
            <a:rPr kumimoji="1" lang="ja-JP" altLang="en-US" sz="1050">
              <a:solidFill>
                <a:schemeClr val="dk1"/>
              </a:solidFill>
              <a:effectLst/>
              <a:latin typeface="+mn-lt"/>
              <a:ea typeface="+mn-ea"/>
              <a:cs typeface="+mn-cs"/>
            </a:rPr>
            <a:t>並み、もしくは</a:t>
          </a:r>
          <a:r>
            <a:rPr kumimoji="1" lang="ja-JP" altLang="ja-JP" sz="1050">
              <a:solidFill>
                <a:schemeClr val="dk1"/>
              </a:solidFill>
              <a:effectLst/>
              <a:latin typeface="+mn-lt"/>
              <a:ea typeface="+mn-ea"/>
              <a:cs typeface="+mn-cs"/>
            </a:rPr>
            <a:t>下回っている。</a:t>
          </a:r>
          <a:endParaRPr lang="ja-JP" altLang="ja-JP" sz="1050">
            <a:effectLst/>
          </a:endParaRPr>
        </a:p>
        <a:p>
          <a:r>
            <a:rPr kumimoji="1" lang="ja-JP" altLang="ja-JP" sz="1050">
              <a:solidFill>
                <a:schemeClr val="dk1"/>
              </a:solidFill>
              <a:effectLst/>
              <a:latin typeface="+mn-lt"/>
              <a:ea typeface="+mn-ea"/>
              <a:cs typeface="+mn-cs"/>
            </a:rPr>
            <a:t>消防費に関して、決算額全体でみると消防費</a:t>
          </a:r>
          <a:r>
            <a:rPr kumimoji="1" lang="en-US" altLang="ja-JP" sz="1050">
              <a:solidFill>
                <a:schemeClr val="dk1"/>
              </a:solidFill>
              <a:effectLst/>
              <a:latin typeface="+mn-lt"/>
              <a:ea typeface="+mn-ea"/>
              <a:cs typeface="+mn-cs"/>
            </a:rPr>
            <a:t>453,603</a:t>
          </a:r>
          <a:r>
            <a:rPr kumimoji="1" lang="ja-JP" altLang="ja-JP" sz="1050">
              <a:solidFill>
                <a:schemeClr val="dk1"/>
              </a:solidFill>
              <a:effectLst/>
              <a:latin typeface="+mn-lt"/>
              <a:ea typeface="+mn-ea"/>
              <a:cs typeface="+mn-cs"/>
            </a:rPr>
            <a:t>千円のうち、</a:t>
          </a:r>
          <a:r>
            <a:rPr kumimoji="1" lang="ja-JP" altLang="en-US" sz="1050">
              <a:solidFill>
                <a:schemeClr val="dk1"/>
              </a:solidFill>
              <a:effectLst/>
              <a:latin typeface="+mn-lt"/>
              <a:ea typeface="+mn-ea"/>
              <a:cs typeface="+mn-cs"/>
            </a:rPr>
            <a:t>避難施設整備等に伴う普通建設事業費</a:t>
          </a:r>
          <a:r>
            <a:rPr kumimoji="1" lang="ja-JP" altLang="ja-JP" sz="1050">
              <a:solidFill>
                <a:schemeClr val="dk1"/>
              </a:solidFill>
              <a:effectLst/>
              <a:latin typeface="+mn-lt"/>
              <a:ea typeface="+mn-ea"/>
              <a:cs typeface="+mn-cs"/>
            </a:rPr>
            <a:t>に要する経費が</a:t>
          </a:r>
          <a:r>
            <a:rPr kumimoji="1" lang="en-US" altLang="ja-JP" sz="1050">
              <a:solidFill>
                <a:schemeClr val="dk1"/>
              </a:solidFill>
              <a:effectLst/>
              <a:latin typeface="+mn-lt"/>
              <a:ea typeface="+mn-ea"/>
              <a:cs typeface="+mn-cs"/>
            </a:rPr>
            <a:t>267,925</a:t>
          </a:r>
          <a:r>
            <a:rPr kumimoji="1" lang="ja-JP" altLang="ja-JP" sz="1050">
              <a:solidFill>
                <a:schemeClr val="dk1"/>
              </a:solidFill>
              <a:effectLst/>
              <a:latin typeface="+mn-lt"/>
              <a:ea typeface="+mn-ea"/>
              <a:cs typeface="+mn-cs"/>
            </a:rPr>
            <a:t>千円で</a:t>
          </a:r>
          <a:r>
            <a:rPr kumimoji="1" lang="en-US" altLang="ja-JP" sz="1050">
              <a:solidFill>
                <a:schemeClr val="dk1"/>
              </a:solidFill>
              <a:effectLst/>
              <a:latin typeface="+mn-lt"/>
              <a:ea typeface="+mn-ea"/>
              <a:cs typeface="+mn-cs"/>
            </a:rPr>
            <a:t>59</a:t>
          </a:r>
          <a:r>
            <a:rPr kumimoji="1" lang="ja-JP" altLang="ja-JP" sz="1050">
              <a:solidFill>
                <a:schemeClr val="dk1"/>
              </a:solidFill>
              <a:effectLst/>
              <a:latin typeface="+mn-lt"/>
              <a:ea typeface="+mn-ea"/>
              <a:cs typeface="+mn-cs"/>
            </a:rPr>
            <a:t>％を占めている</a:t>
          </a:r>
          <a:r>
            <a:rPr kumimoji="0" lang="ja-JP" altLang="en-US" sz="1050">
              <a:solidFill>
                <a:schemeClr val="dk1"/>
              </a:solidFill>
              <a:effectLst/>
              <a:latin typeface="+mn-lt"/>
              <a:ea typeface="+mn-ea"/>
              <a:cs typeface="+mn-cs"/>
            </a:rPr>
            <a:t>ことが</a:t>
          </a:r>
          <a:r>
            <a:rPr kumimoji="1" lang="ja-JP" altLang="ja-JP" sz="1050">
              <a:solidFill>
                <a:schemeClr val="dk1"/>
              </a:solidFill>
              <a:effectLst/>
              <a:latin typeface="+mn-lt"/>
              <a:ea typeface="+mn-ea"/>
              <a:cs typeface="+mn-cs"/>
            </a:rPr>
            <a:t>住民一人あたりのコストが</a:t>
          </a:r>
          <a:r>
            <a:rPr kumimoji="1" lang="ja-JP" altLang="en-US" sz="1050">
              <a:solidFill>
                <a:schemeClr val="dk1"/>
              </a:solidFill>
              <a:effectLst/>
              <a:latin typeface="+mn-lt"/>
              <a:ea typeface="+mn-ea"/>
              <a:cs typeface="+mn-cs"/>
            </a:rPr>
            <a:t>増加</a:t>
          </a:r>
          <a:r>
            <a:rPr kumimoji="1" lang="ja-JP" altLang="ja-JP" sz="1050">
              <a:solidFill>
                <a:schemeClr val="dk1"/>
              </a:solidFill>
              <a:effectLst/>
              <a:latin typeface="+mn-lt"/>
              <a:ea typeface="+mn-ea"/>
              <a:cs typeface="+mn-cs"/>
            </a:rPr>
            <a:t>した理由として挙げられる。</a:t>
          </a:r>
          <a:endParaRPr lang="ja-JP" altLang="ja-JP" sz="105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和歌山県古座川町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財政調整基金残高は、</a:t>
          </a:r>
          <a:r>
            <a:rPr kumimoji="1" lang="ja-JP" altLang="en-US" sz="1100">
              <a:solidFill>
                <a:schemeClr val="dk1"/>
              </a:solidFill>
              <a:effectLst/>
              <a:latin typeface="+mn-lt"/>
              <a:ea typeface="+mn-ea"/>
              <a:cs typeface="+mn-cs"/>
            </a:rPr>
            <a:t>前年度並み</a:t>
          </a:r>
          <a:r>
            <a:rPr kumimoji="1" lang="ja-JP" altLang="ja-JP" sz="1100">
              <a:solidFill>
                <a:schemeClr val="dk1"/>
              </a:solidFill>
              <a:effectLst/>
              <a:latin typeface="+mn-lt"/>
              <a:ea typeface="+mn-ea"/>
              <a:cs typeface="+mn-cs"/>
            </a:rPr>
            <a:t>となっている。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実質単年度収支額は</a:t>
          </a:r>
          <a:r>
            <a:rPr kumimoji="1" lang="en-US" altLang="ja-JP" sz="1100">
              <a:solidFill>
                <a:schemeClr val="dk1"/>
              </a:solidFill>
              <a:effectLst/>
              <a:latin typeface="+mn-lt"/>
              <a:ea typeface="+mn-ea"/>
              <a:cs typeface="+mn-cs"/>
            </a:rPr>
            <a:t>105,435</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となり</a:t>
          </a:r>
          <a:r>
            <a:rPr kumimoji="1" lang="ja-JP" altLang="ja-JP" sz="1100">
              <a:solidFill>
                <a:schemeClr val="dk1"/>
              </a:solidFill>
              <a:effectLst/>
              <a:latin typeface="+mn-lt"/>
              <a:ea typeface="+mn-ea"/>
              <a:cs typeface="+mn-cs"/>
            </a:rPr>
            <a:t>、標準財政規模に占める割合では</a:t>
          </a:r>
          <a:r>
            <a:rPr kumimoji="1" lang="en-US" altLang="ja-JP" sz="1100">
              <a:solidFill>
                <a:schemeClr val="dk1"/>
              </a:solidFill>
              <a:effectLst/>
              <a:latin typeface="+mn-lt"/>
              <a:ea typeface="+mn-ea"/>
              <a:cs typeface="+mn-cs"/>
            </a:rPr>
            <a:t>5.41</a:t>
          </a:r>
          <a:r>
            <a:rPr kumimoji="1" lang="ja-JP" altLang="ja-JP" sz="1100">
              <a:solidFill>
                <a:schemeClr val="dk1"/>
              </a:solidFill>
              <a:effectLst/>
              <a:latin typeface="+mn-lt"/>
              <a:ea typeface="+mn-ea"/>
              <a:cs typeface="+mn-cs"/>
            </a:rPr>
            <a:t>％となった。これは、</a:t>
          </a:r>
          <a:r>
            <a:rPr kumimoji="1" lang="ja-JP" altLang="en-US" sz="1100">
              <a:solidFill>
                <a:schemeClr val="dk1"/>
              </a:solidFill>
              <a:effectLst/>
              <a:latin typeface="+mn-lt"/>
              <a:ea typeface="+mn-ea"/>
              <a:cs typeface="+mn-cs"/>
            </a:rPr>
            <a:t>昨年度行った</a:t>
          </a:r>
          <a:r>
            <a:rPr kumimoji="1" lang="ja-JP" altLang="ja-JP" sz="1100">
              <a:solidFill>
                <a:schemeClr val="dk1"/>
              </a:solidFill>
              <a:effectLst/>
              <a:latin typeface="+mn-lt"/>
              <a:ea typeface="+mn-ea"/>
              <a:cs typeface="+mn-cs"/>
            </a:rPr>
            <a:t>目的基金へ積立</a:t>
          </a:r>
          <a:r>
            <a:rPr kumimoji="1" lang="ja-JP" altLang="en-US" sz="1100">
              <a:solidFill>
                <a:schemeClr val="dk1"/>
              </a:solidFill>
              <a:effectLst/>
              <a:latin typeface="+mn-lt"/>
              <a:ea typeface="+mn-ea"/>
              <a:cs typeface="+mn-cs"/>
            </a:rPr>
            <a:t>が皆減となったためである</a:t>
          </a:r>
          <a:r>
            <a:rPr kumimoji="1" lang="ja-JP" altLang="ja-JP" sz="1100">
              <a:solidFill>
                <a:schemeClr val="dk1"/>
              </a:solidFill>
              <a:effectLst/>
              <a:latin typeface="+mn-lt"/>
              <a:ea typeface="+mn-ea"/>
              <a:cs typeface="+mn-cs"/>
            </a:rPr>
            <a:t>（廃棄物処理施設基金</a:t>
          </a:r>
          <a:r>
            <a:rPr kumimoji="1" lang="en-US" altLang="ja-JP" sz="1100">
              <a:solidFill>
                <a:schemeClr val="dk1"/>
              </a:solidFill>
              <a:effectLst/>
              <a:latin typeface="+mn-lt"/>
              <a:ea typeface="+mn-ea"/>
              <a:cs typeface="+mn-cs"/>
            </a:rPr>
            <a:t>92,000</a:t>
          </a:r>
          <a:r>
            <a:rPr kumimoji="1" lang="ja-JP" altLang="ja-JP" sz="1100">
              <a:solidFill>
                <a:schemeClr val="dk1"/>
              </a:solidFill>
              <a:effectLst/>
              <a:latin typeface="+mn-lt"/>
              <a:ea typeface="+mn-ea"/>
              <a:cs typeface="+mn-cs"/>
            </a:rPr>
            <a:t>千円）。</a:t>
          </a:r>
          <a:endParaRPr lang="ja-JP" altLang="ja-JP" sz="1400">
            <a:effectLst/>
          </a:endParaRPr>
        </a:p>
        <a:p>
          <a:r>
            <a:rPr kumimoji="1" lang="ja-JP" altLang="ja-JP" sz="1100">
              <a:solidFill>
                <a:schemeClr val="dk1"/>
              </a:solidFill>
              <a:effectLst/>
              <a:latin typeface="+mn-lt"/>
              <a:ea typeface="+mn-ea"/>
              <a:cs typeface="+mn-cs"/>
            </a:rPr>
            <a:t>　今後は、普通交付税等を含めた一般財源の確保が難しい状況になると見込まれるが、財政調整基金に頼らない財政運営を目指し、事務事業の見直し・統廃合など歳出の合理化等行財政改革を推進し、健全な行財政運営に努め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和歌山県古座川町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令和元</a:t>
          </a:r>
          <a:r>
            <a:rPr kumimoji="1" lang="ja-JP" altLang="ja-JP" sz="1100">
              <a:solidFill>
                <a:schemeClr val="dk1"/>
              </a:solidFill>
              <a:effectLst/>
              <a:latin typeface="+mn-lt"/>
              <a:ea typeface="+mn-ea"/>
              <a:cs typeface="+mn-cs"/>
            </a:rPr>
            <a:t>年度決算は全会計で黒字である。</a:t>
          </a:r>
          <a:endParaRPr lang="ja-JP" altLang="ja-JP" sz="1400">
            <a:effectLst/>
          </a:endParaRPr>
        </a:p>
        <a:p>
          <a:r>
            <a:rPr kumimoji="1" lang="ja-JP" altLang="ja-JP" sz="1100">
              <a:solidFill>
                <a:schemeClr val="dk1"/>
              </a:solidFill>
              <a:effectLst/>
              <a:latin typeface="+mn-lt"/>
              <a:ea typeface="+mn-ea"/>
              <a:cs typeface="+mn-cs"/>
            </a:rPr>
            <a:t>一般会計の黒字額の減は基金への積み立てを要因としている。　</a:t>
          </a:r>
          <a:endParaRPr lang="ja-JP" altLang="ja-JP" sz="1400">
            <a:effectLst/>
          </a:endParaRPr>
        </a:p>
        <a:p>
          <a:r>
            <a:rPr kumimoji="1" lang="ja-JP" altLang="ja-JP" sz="1100">
              <a:solidFill>
                <a:schemeClr val="dk1"/>
              </a:solidFill>
              <a:effectLst/>
              <a:latin typeface="+mn-lt"/>
              <a:ea typeface="+mn-ea"/>
              <a:cs typeface="+mn-cs"/>
            </a:rPr>
            <a:t>簡易水道特別会計では、平成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年度から簡易水道施設を建設しており、地方債償還額の増による黒字額の減少が懸念される。今後も、上記に注視しながら財政の健全化等に努める。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39" t="s">
        <v>80</v>
      </c>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39"/>
      <c r="AW1" s="439"/>
      <c r="AX1" s="439"/>
      <c r="AY1" s="439"/>
      <c r="AZ1" s="439"/>
      <c r="BA1" s="439"/>
      <c r="BB1" s="439"/>
      <c r="BC1" s="439"/>
      <c r="BD1" s="439"/>
      <c r="BE1" s="439"/>
      <c r="BF1" s="439"/>
      <c r="BG1" s="439"/>
      <c r="BH1" s="439"/>
      <c r="BI1" s="439"/>
      <c r="BJ1" s="439"/>
      <c r="BK1" s="439"/>
      <c r="BL1" s="439"/>
      <c r="BM1" s="439"/>
      <c r="BN1" s="439"/>
      <c r="BO1" s="439"/>
      <c r="BP1" s="439"/>
      <c r="BQ1" s="439"/>
      <c r="BR1" s="439"/>
      <c r="BS1" s="439"/>
      <c r="BT1" s="439"/>
      <c r="BU1" s="439"/>
      <c r="BV1" s="439"/>
      <c r="BW1" s="439"/>
      <c r="BX1" s="439"/>
      <c r="BY1" s="439"/>
      <c r="BZ1" s="439"/>
      <c r="CA1" s="439"/>
      <c r="CB1" s="439"/>
      <c r="CC1" s="439"/>
      <c r="CD1" s="439"/>
      <c r="CE1" s="439"/>
      <c r="CF1" s="439"/>
      <c r="CG1" s="439"/>
      <c r="CH1" s="439"/>
      <c r="CI1" s="439"/>
      <c r="CJ1" s="439"/>
      <c r="CK1" s="439"/>
      <c r="CL1" s="439"/>
      <c r="CM1" s="439"/>
      <c r="CN1" s="439"/>
      <c r="CO1" s="439"/>
      <c r="CP1" s="439"/>
      <c r="CQ1" s="439"/>
      <c r="CR1" s="439"/>
      <c r="CS1" s="439"/>
      <c r="CT1" s="439"/>
      <c r="CU1" s="439"/>
      <c r="CV1" s="439"/>
      <c r="CW1" s="439"/>
      <c r="CX1" s="439"/>
      <c r="CY1" s="439"/>
      <c r="CZ1" s="439"/>
      <c r="DA1" s="439"/>
      <c r="DB1" s="439"/>
      <c r="DC1" s="439"/>
      <c r="DD1" s="439"/>
      <c r="DE1" s="439"/>
      <c r="DF1" s="439"/>
      <c r="DG1" s="439"/>
      <c r="DH1" s="439"/>
      <c r="DI1" s="439"/>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40" t="s">
        <v>82</v>
      </c>
      <c r="C3" s="441"/>
      <c r="D3" s="441"/>
      <c r="E3" s="442"/>
      <c r="F3" s="442"/>
      <c r="G3" s="442"/>
      <c r="H3" s="442"/>
      <c r="I3" s="442"/>
      <c r="J3" s="442"/>
      <c r="K3" s="442"/>
      <c r="L3" s="442" t="s">
        <v>83</v>
      </c>
      <c r="M3" s="442"/>
      <c r="N3" s="442"/>
      <c r="O3" s="442"/>
      <c r="P3" s="442"/>
      <c r="Q3" s="442"/>
      <c r="R3" s="449"/>
      <c r="S3" s="449"/>
      <c r="T3" s="449"/>
      <c r="U3" s="449"/>
      <c r="V3" s="450"/>
      <c r="W3" s="424" t="s">
        <v>84</v>
      </c>
      <c r="X3" s="425"/>
      <c r="Y3" s="425"/>
      <c r="Z3" s="425"/>
      <c r="AA3" s="425"/>
      <c r="AB3" s="441"/>
      <c r="AC3" s="449" t="s">
        <v>85</v>
      </c>
      <c r="AD3" s="425"/>
      <c r="AE3" s="425"/>
      <c r="AF3" s="425"/>
      <c r="AG3" s="425"/>
      <c r="AH3" s="425"/>
      <c r="AI3" s="425"/>
      <c r="AJ3" s="425"/>
      <c r="AK3" s="425"/>
      <c r="AL3" s="426"/>
      <c r="AM3" s="424" t="s">
        <v>86</v>
      </c>
      <c r="AN3" s="425"/>
      <c r="AO3" s="425"/>
      <c r="AP3" s="425"/>
      <c r="AQ3" s="425"/>
      <c r="AR3" s="425"/>
      <c r="AS3" s="425"/>
      <c r="AT3" s="425"/>
      <c r="AU3" s="425"/>
      <c r="AV3" s="425"/>
      <c r="AW3" s="425"/>
      <c r="AX3" s="426"/>
      <c r="AY3" s="461" t="s">
        <v>1</v>
      </c>
      <c r="AZ3" s="462"/>
      <c r="BA3" s="462"/>
      <c r="BB3" s="462"/>
      <c r="BC3" s="462"/>
      <c r="BD3" s="462"/>
      <c r="BE3" s="462"/>
      <c r="BF3" s="462"/>
      <c r="BG3" s="462"/>
      <c r="BH3" s="462"/>
      <c r="BI3" s="462"/>
      <c r="BJ3" s="462"/>
      <c r="BK3" s="462"/>
      <c r="BL3" s="462"/>
      <c r="BM3" s="463"/>
      <c r="BN3" s="424" t="s">
        <v>87</v>
      </c>
      <c r="BO3" s="425"/>
      <c r="BP3" s="425"/>
      <c r="BQ3" s="425"/>
      <c r="BR3" s="425"/>
      <c r="BS3" s="425"/>
      <c r="BT3" s="425"/>
      <c r="BU3" s="426"/>
      <c r="BV3" s="424" t="s">
        <v>88</v>
      </c>
      <c r="BW3" s="425"/>
      <c r="BX3" s="425"/>
      <c r="BY3" s="425"/>
      <c r="BZ3" s="425"/>
      <c r="CA3" s="425"/>
      <c r="CB3" s="425"/>
      <c r="CC3" s="426"/>
      <c r="CD3" s="461" t="s">
        <v>1</v>
      </c>
      <c r="CE3" s="462"/>
      <c r="CF3" s="462"/>
      <c r="CG3" s="462"/>
      <c r="CH3" s="462"/>
      <c r="CI3" s="462"/>
      <c r="CJ3" s="462"/>
      <c r="CK3" s="462"/>
      <c r="CL3" s="462"/>
      <c r="CM3" s="462"/>
      <c r="CN3" s="462"/>
      <c r="CO3" s="462"/>
      <c r="CP3" s="462"/>
      <c r="CQ3" s="462"/>
      <c r="CR3" s="462"/>
      <c r="CS3" s="463"/>
      <c r="CT3" s="424" t="s">
        <v>89</v>
      </c>
      <c r="CU3" s="425"/>
      <c r="CV3" s="425"/>
      <c r="CW3" s="425"/>
      <c r="CX3" s="425"/>
      <c r="CY3" s="425"/>
      <c r="CZ3" s="425"/>
      <c r="DA3" s="426"/>
      <c r="DB3" s="424" t="s">
        <v>90</v>
      </c>
      <c r="DC3" s="425"/>
      <c r="DD3" s="425"/>
      <c r="DE3" s="425"/>
      <c r="DF3" s="425"/>
      <c r="DG3" s="425"/>
      <c r="DH3" s="425"/>
      <c r="DI3" s="426"/>
      <c r="DJ3" s="186"/>
      <c r="DK3" s="186"/>
      <c r="DL3" s="186"/>
      <c r="DM3" s="186"/>
      <c r="DN3" s="186"/>
      <c r="DO3" s="186"/>
    </row>
    <row r="4" spans="1:119" ht="18.75" customHeight="1" x14ac:dyDescent="0.15">
      <c r="A4" s="187"/>
      <c r="B4" s="443"/>
      <c r="C4" s="444"/>
      <c r="D4" s="444"/>
      <c r="E4" s="445"/>
      <c r="F4" s="445"/>
      <c r="G4" s="445"/>
      <c r="H4" s="445"/>
      <c r="I4" s="445"/>
      <c r="J4" s="445"/>
      <c r="K4" s="445"/>
      <c r="L4" s="445"/>
      <c r="M4" s="445"/>
      <c r="N4" s="445"/>
      <c r="O4" s="445"/>
      <c r="P4" s="445"/>
      <c r="Q4" s="445"/>
      <c r="R4" s="451"/>
      <c r="S4" s="451"/>
      <c r="T4" s="451"/>
      <c r="U4" s="451"/>
      <c r="V4" s="452"/>
      <c r="W4" s="455"/>
      <c r="X4" s="456"/>
      <c r="Y4" s="456"/>
      <c r="Z4" s="456"/>
      <c r="AA4" s="456"/>
      <c r="AB4" s="444"/>
      <c r="AC4" s="451"/>
      <c r="AD4" s="456"/>
      <c r="AE4" s="456"/>
      <c r="AF4" s="456"/>
      <c r="AG4" s="456"/>
      <c r="AH4" s="456"/>
      <c r="AI4" s="456"/>
      <c r="AJ4" s="456"/>
      <c r="AK4" s="456"/>
      <c r="AL4" s="459"/>
      <c r="AM4" s="457"/>
      <c r="AN4" s="458"/>
      <c r="AO4" s="458"/>
      <c r="AP4" s="458"/>
      <c r="AQ4" s="458"/>
      <c r="AR4" s="458"/>
      <c r="AS4" s="458"/>
      <c r="AT4" s="458"/>
      <c r="AU4" s="458"/>
      <c r="AV4" s="458"/>
      <c r="AW4" s="458"/>
      <c r="AX4" s="460"/>
      <c r="AY4" s="427" t="s">
        <v>91</v>
      </c>
      <c r="AZ4" s="428"/>
      <c r="BA4" s="428"/>
      <c r="BB4" s="428"/>
      <c r="BC4" s="428"/>
      <c r="BD4" s="428"/>
      <c r="BE4" s="428"/>
      <c r="BF4" s="428"/>
      <c r="BG4" s="428"/>
      <c r="BH4" s="428"/>
      <c r="BI4" s="428"/>
      <c r="BJ4" s="428"/>
      <c r="BK4" s="428"/>
      <c r="BL4" s="428"/>
      <c r="BM4" s="429"/>
      <c r="BN4" s="430">
        <v>3670923</v>
      </c>
      <c r="BO4" s="431"/>
      <c r="BP4" s="431"/>
      <c r="BQ4" s="431"/>
      <c r="BR4" s="431"/>
      <c r="BS4" s="431"/>
      <c r="BT4" s="431"/>
      <c r="BU4" s="432"/>
      <c r="BV4" s="430">
        <v>3379005</v>
      </c>
      <c r="BW4" s="431"/>
      <c r="BX4" s="431"/>
      <c r="BY4" s="431"/>
      <c r="BZ4" s="431"/>
      <c r="CA4" s="431"/>
      <c r="CB4" s="431"/>
      <c r="CC4" s="432"/>
      <c r="CD4" s="433" t="s">
        <v>92</v>
      </c>
      <c r="CE4" s="434"/>
      <c r="CF4" s="434"/>
      <c r="CG4" s="434"/>
      <c r="CH4" s="434"/>
      <c r="CI4" s="434"/>
      <c r="CJ4" s="434"/>
      <c r="CK4" s="434"/>
      <c r="CL4" s="434"/>
      <c r="CM4" s="434"/>
      <c r="CN4" s="434"/>
      <c r="CO4" s="434"/>
      <c r="CP4" s="434"/>
      <c r="CQ4" s="434"/>
      <c r="CR4" s="434"/>
      <c r="CS4" s="435"/>
      <c r="CT4" s="436">
        <v>20.2</v>
      </c>
      <c r="CU4" s="437"/>
      <c r="CV4" s="437"/>
      <c r="CW4" s="437"/>
      <c r="CX4" s="437"/>
      <c r="CY4" s="437"/>
      <c r="CZ4" s="437"/>
      <c r="DA4" s="438"/>
      <c r="DB4" s="436">
        <v>14.8</v>
      </c>
      <c r="DC4" s="437"/>
      <c r="DD4" s="437"/>
      <c r="DE4" s="437"/>
      <c r="DF4" s="437"/>
      <c r="DG4" s="437"/>
      <c r="DH4" s="437"/>
      <c r="DI4" s="438"/>
      <c r="DJ4" s="186"/>
      <c r="DK4" s="186"/>
      <c r="DL4" s="186"/>
      <c r="DM4" s="186"/>
      <c r="DN4" s="186"/>
      <c r="DO4" s="186"/>
    </row>
    <row r="5" spans="1:119" ht="18.75" customHeight="1" x14ac:dyDescent="0.15">
      <c r="A5" s="187"/>
      <c r="B5" s="446"/>
      <c r="C5" s="447"/>
      <c r="D5" s="447"/>
      <c r="E5" s="448"/>
      <c r="F5" s="448"/>
      <c r="G5" s="448"/>
      <c r="H5" s="448"/>
      <c r="I5" s="448"/>
      <c r="J5" s="448"/>
      <c r="K5" s="448"/>
      <c r="L5" s="448"/>
      <c r="M5" s="448"/>
      <c r="N5" s="448"/>
      <c r="O5" s="448"/>
      <c r="P5" s="448"/>
      <c r="Q5" s="448"/>
      <c r="R5" s="453"/>
      <c r="S5" s="453"/>
      <c r="T5" s="453"/>
      <c r="U5" s="453"/>
      <c r="V5" s="454"/>
      <c r="W5" s="457"/>
      <c r="X5" s="458"/>
      <c r="Y5" s="458"/>
      <c r="Z5" s="458"/>
      <c r="AA5" s="458"/>
      <c r="AB5" s="447"/>
      <c r="AC5" s="453"/>
      <c r="AD5" s="458"/>
      <c r="AE5" s="458"/>
      <c r="AF5" s="458"/>
      <c r="AG5" s="458"/>
      <c r="AH5" s="458"/>
      <c r="AI5" s="458"/>
      <c r="AJ5" s="458"/>
      <c r="AK5" s="458"/>
      <c r="AL5" s="460"/>
      <c r="AM5" s="496" t="s">
        <v>93</v>
      </c>
      <c r="AN5" s="497"/>
      <c r="AO5" s="497"/>
      <c r="AP5" s="497"/>
      <c r="AQ5" s="497"/>
      <c r="AR5" s="497"/>
      <c r="AS5" s="497"/>
      <c r="AT5" s="498"/>
      <c r="AU5" s="499" t="s">
        <v>94</v>
      </c>
      <c r="AV5" s="500"/>
      <c r="AW5" s="500"/>
      <c r="AX5" s="500"/>
      <c r="AY5" s="501" t="s">
        <v>95</v>
      </c>
      <c r="AZ5" s="502"/>
      <c r="BA5" s="502"/>
      <c r="BB5" s="502"/>
      <c r="BC5" s="502"/>
      <c r="BD5" s="502"/>
      <c r="BE5" s="502"/>
      <c r="BF5" s="502"/>
      <c r="BG5" s="502"/>
      <c r="BH5" s="502"/>
      <c r="BI5" s="502"/>
      <c r="BJ5" s="502"/>
      <c r="BK5" s="502"/>
      <c r="BL5" s="502"/>
      <c r="BM5" s="503"/>
      <c r="BN5" s="467">
        <v>3213291</v>
      </c>
      <c r="BO5" s="468"/>
      <c r="BP5" s="468"/>
      <c r="BQ5" s="468"/>
      <c r="BR5" s="468"/>
      <c r="BS5" s="468"/>
      <c r="BT5" s="468"/>
      <c r="BU5" s="469"/>
      <c r="BV5" s="467">
        <v>2970259</v>
      </c>
      <c r="BW5" s="468"/>
      <c r="BX5" s="468"/>
      <c r="BY5" s="468"/>
      <c r="BZ5" s="468"/>
      <c r="CA5" s="468"/>
      <c r="CB5" s="468"/>
      <c r="CC5" s="469"/>
      <c r="CD5" s="470" t="s">
        <v>96</v>
      </c>
      <c r="CE5" s="471"/>
      <c r="CF5" s="471"/>
      <c r="CG5" s="471"/>
      <c r="CH5" s="471"/>
      <c r="CI5" s="471"/>
      <c r="CJ5" s="471"/>
      <c r="CK5" s="471"/>
      <c r="CL5" s="471"/>
      <c r="CM5" s="471"/>
      <c r="CN5" s="471"/>
      <c r="CO5" s="471"/>
      <c r="CP5" s="471"/>
      <c r="CQ5" s="471"/>
      <c r="CR5" s="471"/>
      <c r="CS5" s="472"/>
      <c r="CT5" s="464">
        <v>86.6</v>
      </c>
      <c r="CU5" s="465"/>
      <c r="CV5" s="465"/>
      <c r="CW5" s="465"/>
      <c r="CX5" s="465"/>
      <c r="CY5" s="465"/>
      <c r="CZ5" s="465"/>
      <c r="DA5" s="466"/>
      <c r="DB5" s="464">
        <v>85.7</v>
      </c>
      <c r="DC5" s="465"/>
      <c r="DD5" s="465"/>
      <c r="DE5" s="465"/>
      <c r="DF5" s="465"/>
      <c r="DG5" s="465"/>
      <c r="DH5" s="465"/>
      <c r="DI5" s="466"/>
      <c r="DJ5" s="186"/>
      <c r="DK5" s="186"/>
      <c r="DL5" s="186"/>
      <c r="DM5" s="186"/>
      <c r="DN5" s="186"/>
      <c r="DO5" s="186"/>
    </row>
    <row r="6" spans="1:119" ht="18.75" customHeight="1" x14ac:dyDescent="0.15">
      <c r="A6" s="187"/>
      <c r="B6" s="473" t="s">
        <v>97</v>
      </c>
      <c r="C6" s="474"/>
      <c r="D6" s="474"/>
      <c r="E6" s="475"/>
      <c r="F6" s="475"/>
      <c r="G6" s="475"/>
      <c r="H6" s="475"/>
      <c r="I6" s="475"/>
      <c r="J6" s="475"/>
      <c r="K6" s="475"/>
      <c r="L6" s="475" t="s">
        <v>98</v>
      </c>
      <c r="M6" s="475"/>
      <c r="N6" s="475"/>
      <c r="O6" s="475"/>
      <c r="P6" s="475"/>
      <c r="Q6" s="475"/>
      <c r="R6" s="479"/>
      <c r="S6" s="479"/>
      <c r="T6" s="479"/>
      <c r="U6" s="479"/>
      <c r="V6" s="480"/>
      <c r="W6" s="483" t="s">
        <v>99</v>
      </c>
      <c r="X6" s="484"/>
      <c r="Y6" s="484"/>
      <c r="Z6" s="484"/>
      <c r="AA6" s="484"/>
      <c r="AB6" s="474"/>
      <c r="AC6" s="487" t="s">
        <v>100</v>
      </c>
      <c r="AD6" s="488"/>
      <c r="AE6" s="488"/>
      <c r="AF6" s="488"/>
      <c r="AG6" s="488"/>
      <c r="AH6" s="488"/>
      <c r="AI6" s="488"/>
      <c r="AJ6" s="488"/>
      <c r="AK6" s="488"/>
      <c r="AL6" s="489"/>
      <c r="AM6" s="496" t="s">
        <v>101</v>
      </c>
      <c r="AN6" s="497"/>
      <c r="AO6" s="497"/>
      <c r="AP6" s="497"/>
      <c r="AQ6" s="497"/>
      <c r="AR6" s="497"/>
      <c r="AS6" s="497"/>
      <c r="AT6" s="498"/>
      <c r="AU6" s="499" t="s">
        <v>94</v>
      </c>
      <c r="AV6" s="500"/>
      <c r="AW6" s="500"/>
      <c r="AX6" s="500"/>
      <c r="AY6" s="501" t="s">
        <v>102</v>
      </c>
      <c r="AZ6" s="502"/>
      <c r="BA6" s="502"/>
      <c r="BB6" s="502"/>
      <c r="BC6" s="502"/>
      <c r="BD6" s="502"/>
      <c r="BE6" s="502"/>
      <c r="BF6" s="502"/>
      <c r="BG6" s="502"/>
      <c r="BH6" s="502"/>
      <c r="BI6" s="502"/>
      <c r="BJ6" s="502"/>
      <c r="BK6" s="502"/>
      <c r="BL6" s="502"/>
      <c r="BM6" s="503"/>
      <c r="BN6" s="467">
        <v>457632</v>
      </c>
      <c r="BO6" s="468"/>
      <c r="BP6" s="468"/>
      <c r="BQ6" s="468"/>
      <c r="BR6" s="468"/>
      <c r="BS6" s="468"/>
      <c r="BT6" s="468"/>
      <c r="BU6" s="469"/>
      <c r="BV6" s="467">
        <v>408746</v>
      </c>
      <c r="BW6" s="468"/>
      <c r="BX6" s="468"/>
      <c r="BY6" s="468"/>
      <c r="BZ6" s="468"/>
      <c r="CA6" s="468"/>
      <c r="CB6" s="468"/>
      <c r="CC6" s="469"/>
      <c r="CD6" s="470" t="s">
        <v>103</v>
      </c>
      <c r="CE6" s="471"/>
      <c r="CF6" s="471"/>
      <c r="CG6" s="471"/>
      <c r="CH6" s="471"/>
      <c r="CI6" s="471"/>
      <c r="CJ6" s="471"/>
      <c r="CK6" s="471"/>
      <c r="CL6" s="471"/>
      <c r="CM6" s="471"/>
      <c r="CN6" s="471"/>
      <c r="CO6" s="471"/>
      <c r="CP6" s="471"/>
      <c r="CQ6" s="471"/>
      <c r="CR6" s="471"/>
      <c r="CS6" s="472"/>
      <c r="CT6" s="504">
        <v>88.9</v>
      </c>
      <c r="CU6" s="505"/>
      <c r="CV6" s="505"/>
      <c r="CW6" s="505"/>
      <c r="CX6" s="505"/>
      <c r="CY6" s="505"/>
      <c r="CZ6" s="505"/>
      <c r="DA6" s="506"/>
      <c r="DB6" s="504">
        <v>88.9</v>
      </c>
      <c r="DC6" s="505"/>
      <c r="DD6" s="505"/>
      <c r="DE6" s="505"/>
      <c r="DF6" s="505"/>
      <c r="DG6" s="505"/>
      <c r="DH6" s="505"/>
      <c r="DI6" s="506"/>
      <c r="DJ6" s="186"/>
      <c r="DK6" s="186"/>
      <c r="DL6" s="186"/>
      <c r="DM6" s="186"/>
      <c r="DN6" s="186"/>
      <c r="DO6" s="186"/>
    </row>
    <row r="7" spans="1:119" ht="18.75" customHeight="1" x14ac:dyDescent="0.15">
      <c r="A7" s="187"/>
      <c r="B7" s="443"/>
      <c r="C7" s="444"/>
      <c r="D7" s="444"/>
      <c r="E7" s="445"/>
      <c r="F7" s="445"/>
      <c r="G7" s="445"/>
      <c r="H7" s="445"/>
      <c r="I7" s="445"/>
      <c r="J7" s="445"/>
      <c r="K7" s="445"/>
      <c r="L7" s="445"/>
      <c r="M7" s="445"/>
      <c r="N7" s="445"/>
      <c r="O7" s="445"/>
      <c r="P7" s="445"/>
      <c r="Q7" s="445"/>
      <c r="R7" s="451"/>
      <c r="S7" s="451"/>
      <c r="T7" s="451"/>
      <c r="U7" s="451"/>
      <c r="V7" s="452"/>
      <c r="W7" s="455"/>
      <c r="X7" s="456"/>
      <c r="Y7" s="456"/>
      <c r="Z7" s="456"/>
      <c r="AA7" s="456"/>
      <c r="AB7" s="444"/>
      <c r="AC7" s="490"/>
      <c r="AD7" s="491"/>
      <c r="AE7" s="491"/>
      <c r="AF7" s="491"/>
      <c r="AG7" s="491"/>
      <c r="AH7" s="491"/>
      <c r="AI7" s="491"/>
      <c r="AJ7" s="491"/>
      <c r="AK7" s="491"/>
      <c r="AL7" s="492"/>
      <c r="AM7" s="496" t="s">
        <v>104</v>
      </c>
      <c r="AN7" s="497"/>
      <c r="AO7" s="497"/>
      <c r="AP7" s="497"/>
      <c r="AQ7" s="497"/>
      <c r="AR7" s="497"/>
      <c r="AS7" s="497"/>
      <c r="AT7" s="498"/>
      <c r="AU7" s="499" t="s">
        <v>105</v>
      </c>
      <c r="AV7" s="500"/>
      <c r="AW7" s="500"/>
      <c r="AX7" s="500"/>
      <c r="AY7" s="501" t="s">
        <v>106</v>
      </c>
      <c r="AZ7" s="502"/>
      <c r="BA7" s="502"/>
      <c r="BB7" s="502"/>
      <c r="BC7" s="502"/>
      <c r="BD7" s="502"/>
      <c r="BE7" s="502"/>
      <c r="BF7" s="502"/>
      <c r="BG7" s="502"/>
      <c r="BH7" s="502"/>
      <c r="BI7" s="502"/>
      <c r="BJ7" s="502"/>
      <c r="BK7" s="502"/>
      <c r="BL7" s="502"/>
      <c r="BM7" s="503"/>
      <c r="BN7" s="467">
        <v>64774</v>
      </c>
      <c r="BO7" s="468"/>
      <c r="BP7" s="468"/>
      <c r="BQ7" s="468"/>
      <c r="BR7" s="468"/>
      <c r="BS7" s="468"/>
      <c r="BT7" s="468"/>
      <c r="BU7" s="469"/>
      <c r="BV7" s="467">
        <v>120711</v>
      </c>
      <c r="BW7" s="468"/>
      <c r="BX7" s="468"/>
      <c r="BY7" s="468"/>
      <c r="BZ7" s="468"/>
      <c r="CA7" s="468"/>
      <c r="CB7" s="468"/>
      <c r="CC7" s="469"/>
      <c r="CD7" s="470" t="s">
        <v>107</v>
      </c>
      <c r="CE7" s="471"/>
      <c r="CF7" s="471"/>
      <c r="CG7" s="471"/>
      <c r="CH7" s="471"/>
      <c r="CI7" s="471"/>
      <c r="CJ7" s="471"/>
      <c r="CK7" s="471"/>
      <c r="CL7" s="471"/>
      <c r="CM7" s="471"/>
      <c r="CN7" s="471"/>
      <c r="CO7" s="471"/>
      <c r="CP7" s="471"/>
      <c r="CQ7" s="471"/>
      <c r="CR7" s="471"/>
      <c r="CS7" s="472"/>
      <c r="CT7" s="467">
        <v>1949314</v>
      </c>
      <c r="CU7" s="468"/>
      <c r="CV7" s="468"/>
      <c r="CW7" s="468"/>
      <c r="CX7" s="468"/>
      <c r="CY7" s="468"/>
      <c r="CZ7" s="468"/>
      <c r="DA7" s="469"/>
      <c r="DB7" s="467">
        <v>1946182</v>
      </c>
      <c r="DC7" s="468"/>
      <c r="DD7" s="468"/>
      <c r="DE7" s="468"/>
      <c r="DF7" s="468"/>
      <c r="DG7" s="468"/>
      <c r="DH7" s="468"/>
      <c r="DI7" s="469"/>
      <c r="DJ7" s="186"/>
      <c r="DK7" s="186"/>
      <c r="DL7" s="186"/>
      <c r="DM7" s="186"/>
      <c r="DN7" s="186"/>
      <c r="DO7" s="186"/>
    </row>
    <row r="8" spans="1:119" ht="18.75" customHeight="1" thickBot="1" x14ac:dyDescent="0.2">
      <c r="A8" s="187"/>
      <c r="B8" s="476"/>
      <c r="C8" s="477"/>
      <c r="D8" s="477"/>
      <c r="E8" s="478"/>
      <c r="F8" s="478"/>
      <c r="G8" s="478"/>
      <c r="H8" s="478"/>
      <c r="I8" s="478"/>
      <c r="J8" s="478"/>
      <c r="K8" s="478"/>
      <c r="L8" s="478"/>
      <c r="M8" s="478"/>
      <c r="N8" s="478"/>
      <c r="O8" s="478"/>
      <c r="P8" s="478"/>
      <c r="Q8" s="478"/>
      <c r="R8" s="481"/>
      <c r="S8" s="481"/>
      <c r="T8" s="481"/>
      <c r="U8" s="481"/>
      <c r="V8" s="482"/>
      <c r="W8" s="485"/>
      <c r="X8" s="486"/>
      <c r="Y8" s="486"/>
      <c r="Z8" s="486"/>
      <c r="AA8" s="486"/>
      <c r="AB8" s="477"/>
      <c r="AC8" s="493"/>
      <c r="AD8" s="494"/>
      <c r="AE8" s="494"/>
      <c r="AF8" s="494"/>
      <c r="AG8" s="494"/>
      <c r="AH8" s="494"/>
      <c r="AI8" s="494"/>
      <c r="AJ8" s="494"/>
      <c r="AK8" s="494"/>
      <c r="AL8" s="495"/>
      <c r="AM8" s="496" t="s">
        <v>108</v>
      </c>
      <c r="AN8" s="497"/>
      <c r="AO8" s="497"/>
      <c r="AP8" s="497"/>
      <c r="AQ8" s="497"/>
      <c r="AR8" s="497"/>
      <c r="AS8" s="497"/>
      <c r="AT8" s="498"/>
      <c r="AU8" s="499" t="s">
        <v>94</v>
      </c>
      <c r="AV8" s="500"/>
      <c r="AW8" s="500"/>
      <c r="AX8" s="500"/>
      <c r="AY8" s="501" t="s">
        <v>109</v>
      </c>
      <c r="AZ8" s="502"/>
      <c r="BA8" s="502"/>
      <c r="BB8" s="502"/>
      <c r="BC8" s="502"/>
      <c r="BD8" s="502"/>
      <c r="BE8" s="502"/>
      <c r="BF8" s="502"/>
      <c r="BG8" s="502"/>
      <c r="BH8" s="502"/>
      <c r="BI8" s="502"/>
      <c r="BJ8" s="502"/>
      <c r="BK8" s="502"/>
      <c r="BL8" s="502"/>
      <c r="BM8" s="503"/>
      <c r="BN8" s="467">
        <v>392858</v>
      </c>
      <c r="BO8" s="468"/>
      <c r="BP8" s="468"/>
      <c r="BQ8" s="468"/>
      <c r="BR8" s="468"/>
      <c r="BS8" s="468"/>
      <c r="BT8" s="468"/>
      <c r="BU8" s="469"/>
      <c r="BV8" s="467">
        <v>288035</v>
      </c>
      <c r="BW8" s="468"/>
      <c r="BX8" s="468"/>
      <c r="BY8" s="468"/>
      <c r="BZ8" s="468"/>
      <c r="CA8" s="468"/>
      <c r="CB8" s="468"/>
      <c r="CC8" s="469"/>
      <c r="CD8" s="470" t="s">
        <v>110</v>
      </c>
      <c r="CE8" s="471"/>
      <c r="CF8" s="471"/>
      <c r="CG8" s="471"/>
      <c r="CH8" s="471"/>
      <c r="CI8" s="471"/>
      <c r="CJ8" s="471"/>
      <c r="CK8" s="471"/>
      <c r="CL8" s="471"/>
      <c r="CM8" s="471"/>
      <c r="CN8" s="471"/>
      <c r="CO8" s="471"/>
      <c r="CP8" s="471"/>
      <c r="CQ8" s="471"/>
      <c r="CR8" s="471"/>
      <c r="CS8" s="472"/>
      <c r="CT8" s="507">
        <v>0.13</v>
      </c>
      <c r="CU8" s="508"/>
      <c r="CV8" s="508"/>
      <c r="CW8" s="508"/>
      <c r="CX8" s="508"/>
      <c r="CY8" s="508"/>
      <c r="CZ8" s="508"/>
      <c r="DA8" s="509"/>
      <c r="DB8" s="507">
        <v>0.12</v>
      </c>
      <c r="DC8" s="508"/>
      <c r="DD8" s="508"/>
      <c r="DE8" s="508"/>
      <c r="DF8" s="508"/>
      <c r="DG8" s="508"/>
      <c r="DH8" s="508"/>
      <c r="DI8" s="509"/>
      <c r="DJ8" s="186"/>
      <c r="DK8" s="186"/>
      <c r="DL8" s="186"/>
      <c r="DM8" s="186"/>
      <c r="DN8" s="186"/>
      <c r="DO8" s="186"/>
    </row>
    <row r="9" spans="1:119" ht="18.75" customHeight="1" thickBot="1" x14ac:dyDescent="0.2">
      <c r="A9" s="187"/>
      <c r="B9" s="461" t="s">
        <v>111</v>
      </c>
      <c r="C9" s="462"/>
      <c r="D9" s="462"/>
      <c r="E9" s="462"/>
      <c r="F9" s="462"/>
      <c r="G9" s="462"/>
      <c r="H9" s="462"/>
      <c r="I9" s="462"/>
      <c r="J9" s="462"/>
      <c r="K9" s="510"/>
      <c r="L9" s="511" t="s">
        <v>112</v>
      </c>
      <c r="M9" s="512"/>
      <c r="N9" s="512"/>
      <c r="O9" s="512"/>
      <c r="P9" s="512"/>
      <c r="Q9" s="513"/>
      <c r="R9" s="514">
        <v>2826</v>
      </c>
      <c r="S9" s="515"/>
      <c r="T9" s="515"/>
      <c r="U9" s="515"/>
      <c r="V9" s="516"/>
      <c r="W9" s="424" t="s">
        <v>113</v>
      </c>
      <c r="X9" s="425"/>
      <c r="Y9" s="425"/>
      <c r="Z9" s="425"/>
      <c r="AA9" s="425"/>
      <c r="AB9" s="425"/>
      <c r="AC9" s="425"/>
      <c r="AD9" s="425"/>
      <c r="AE9" s="425"/>
      <c r="AF9" s="425"/>
      <c r="AG9" s="425"/>
      <c r="AH9" s="425"/>
      <c r="AI9" s="425"/>
      <c r="AJ9" s="425"/>
      <c r="AK9" s="425"/>
      <c r="AL9" s="426"/>
      <c r="AM9" s="496" t="s">
        <v>114</v>
      </c>
      <c r="AN9" s="497"/>
      <c r="AO9" s="497"/>
      <c r="AP9" s="497"/>
      <c r="AQ9" s="497"/>
      <c r="AR9" s="497"/>
      <c r="AS9" s="497"/>
      <c r="AT9" s="498"/>
      <c r="AU9" s="499" t="s">
        <v>105</v>
      </c>
      <c r="AV9" s="500"/>
      <c r="AW9" s="500"/>
      <c r="AX9" s="500"/>
      <c r="AY9" s="501" t="s">
        <v>115</v>
      </c>
      <c r="AZ9" s="502"/>
      <c r="BA9" s="502"/>
      <c r="BB9" s="502"/>
      <c r="BC9" s="502"/>
      <c r="BD9" s="502"/>
      <c r="BE9" s="502"/>
      <c r="BF9" s="502"/>
      <c r="BG9" s="502"/>
      <c r="BH9" s="502"/>
      <c r="BI9" s="502"/>
      <c r="BJ9" s="502"/>
      <c r="BK9" s="502"/>
      <c r="BL9" s="502"/>
      <c r="BM9" s="503"/>
      <c r="BN9" s="467">
        <v>104823</v>
      </c>
      <c r="BO9" s="468"/>
      <c r="BP9" s="468"/>
      <c r="BQ9" s="468"/>
      <c r="BR9" s="468"/>
      <c r="BS9" s="468"/>
      <c r="BT9" s="468"/>
      <c r="BU9" s="469"/>
      <c r="BV9" s="467">
        <v>-49022</v>
      </c>
      <c r="BW9" s="468"/>
      <c r="BX9" s="468"/>
      <c r="BY9" s="468"/>
      <c r="BZ9" s="468"/>
      <c r="CA9" s="468"/>
      <c r="CB9" s="468"/>
      <c r="CC9" s="469"/>
      <c r="CD9" s="470" t="s">
        <v>116</v>
      </c>
      <c r="CE9" s="471"/>
      <c r="CF9" s="471"/>
      <c r="CG9" s="471"/>
      <c r="CH9" s="471"/>
      <c r="CI9" s="471"/>
      <c r="CJ9" s="471"/>
      <c r="CK9" s="471"/>
      <c r="CL9" s="471"/>
      <c r="CM9" s="471"/>
      <c r="CN9" s="471"/>
      <c r="CO9" s="471"/>
      <c r="CP9" s="471"/>
      <c r="CQ9" s="471"/>
      <c r="CR9" s="471"/>
      <c r="CS9" s="472"/>
      <c r="CT9" s="464">
        <v>13.4</v>
      </c>
      <c r="CU9" s="465"/>
      <c r="CV9" s="465"/>
      <c r="CW9" s="465"/>
      <c r="CX9" s="465"/>
      <c r="CY9" s="465"/>
      <c r="CZ9" s="465"/>
      <c r="DA9" s="466"/>
      <c r="DB9" s="464">
        <v>13.5</v>
      </c>
      <c r="DC9" s="465"/>
      <c r="DD9" s="465"/>
      <c r="DE9" s="465"/>
      <c r="DF9" s="465"/>
      <c r="DG9" s="465"/>
      <c r="DH9" s="465"/>
      <c r="DI9" s="466"/>
      <c r="DJ9" s="186"/>
      <c r="DK9" s="186"/>
      <c r="DL9" s="186"/>
      <c r="DM9" s="186"/>
      <c r="DN9" s="186"/>
      <c r="DO9" s="186"/>
    </row>
    <row r="10" spans="1:119" ht="18.75" customHeight="1" thickBot="1" x14ac:dyDescent="0.2">
      <c r="A10" s="187"/>
      <c r="B10" s="461"/>
      <c r="C10" s="462"/>
      <c r="D10" s="462"/>
      <c r="E10" s="462"/>
      <c r="F10" s="462"/>
      <c r="G10" s="462"/>
      <c r="H10" s="462"/>
      <c r="I10" s="462"/>
      <c r="J10" s="462"/>
      <c r="K10" s="510"/>
      <c r="L10" s="517" t="s">
        <v>117</v>
      </c>
      <c r="M10" s="497"/>
      <c r="N10" s="497"/>
      <c r="O10" s="497"/>
      <c r="P10" s="497"/>
      <c r="Q10" s="498"/>
      <c r="R10" s="518">
        <v>3103</v>
      </c>
      <c r="S10" s="519"/>
      <c r="T10" s="519"/>
      <c r="U10" s="519"/>
      <c r="V10" s="520"/>
      <c r="W10" s="455"/>
      <c r="X10" s="456"/>
      <c r="Y10" s="456"/>
      <c r="Z10" s="456"/>
      <c r="AA10" s="456"/>
      <c r="AB10" s="456"/>
      <c r="AC10" s="456"/>
      <c r="AD10" s="456"/>
      <c r="AE10" s="456"/>
      <c r="AF10" s="456"/>
      <c r="AG10" s="456"/>
      <c r="AH10" s="456"/>
      <c r="AI10" s="456"/>
      <c r="AJ10" s="456"/>
      <c r="AK10" s="456"/>
      <c r="AL10" s="459"/>
      <c r="AM10" s="496" t="s">
        <v>118</v>
      </c>
      <c r="AN10" s="497"/>
      <c r="AO10" s="497"/>
      <c r="AP10" s="497"/>
      <c r="AQ10" s="497"/>
      <c r="AR10" s="497"/>
      <c r="AS10" s="497"/>
      <c r="AT10" s="498"/>
      <c r="AU10" s="499" t="s">
        <v>119</v>
      </c>
      <c r="AV10" s="500"/>
      <c r="AW10" s="500"/>
      <c r="AX10" s="500"/>
      <c r="AY10" s="501" t="s">
        <v>120</v>
      </c>
      <c r="AZ10" s="502"/>
      <c r="BA10" s="502"/>
      <c r="BB10" s="502"/>
      <c r="BC10" s="502"/>
      <c r="BD10" s="502"/>
      <c r="BE10" s="502"/>
      <c r="BF10" s="502"/>
      <c r="BG10" s="502"/>
      <c r="BH10" s="502"/>
      <c r="BI10" s="502"/>
      <c r="BJ10" s="502"/>
      <c r="BK10" s="502"/>
      <c r="BL10" s="502"/>
      <c r="BM10" s="503"/>
      <c r="BN10" s="467">
        <v>612</v>
      </c>
      <c r="BO10" s="468"/>
      <c r="BP10" s="468"/>
      <c r="BQ10" s="468"/>
      <c r="BR10" s="468"/>
      <c r="BS10" s="468"/>
      <c r="BT10" s="468"/>
      <c r="BU10" s="469"/>
      <c r="BV10" s="467">
        <v>614</v>
      </c>
      <c r="BW10" s="468"/>
      <c r="BX10" s="468"/>
      <c r="BY10" s="468"/>
      <c r="BZ10" s="468"/>
      <c r="CA10" s="468"/>
      <c r="CB10" s="468"/>
      <c r="CC10" s="469"/>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61"/>
      <c r="C11" s="462"/>
      <c r="D11" s="462"/>
      <c r="E11" s="462"/>
      <c r="F11" s="462"/>
      <c r="G11" s="462"/>
      <c r="H11" s="462"/>
      <c r="I11" s="462"/>
      <c r="J11" s="462"/>
      <c r="K11" s="510"/>
      <c r="L11" s="521" t="s">
        <v>122</v>
      </c>
      <c r="M11" s="522"/>
      <c r="N11" s="522"/>
      <c r="O11" s="522"/>
      <c r="P11" s="522"/>
      <c r="Q11" s="523"/>
      <c r="R11" s="524" t="s">
        <v>123</v>
      </c>
      <c r="S11" s="525"/>
      <c r="T11" s="525"/>
      <c r="U11" s="525"/>
      <c r="V11" s="526"/>
      <c r="W11" s="455"/>
      <c r="X11" s="456"/>
      <c r="Y11" s="456"/>
      <c r="Z11" s="456"/>
      <c r="AA11" s="456"/>
      <c r="AB11" s="456"/>
      <c r="AC11" s="456"/>
      <c r="AD11" s="456"/>
      <c r="AE11" s="456"/>
      <c r="AF11" s="456"/>
      <c r="AG11" s="456"/>
      <c r="AH11" s="456"/>
      <c r="AI11" s="456"/>
      <c r="AJ11" s="456"/>
      <c r="AK11" s="456"/>
      <c r="AL11" s="459"/>
      <c r="AM11" s="496" t="s">
        <v>124</v>
      </c>
      <c r="AN11" s="497"/>
      <c r="AO11" s="497"/>
      <c r="AP11" s="497"/>
      <c r="AQ11" s="497"/>
      <c r="AR11" s="497"/>
      <c r="AS11" s="497"/>
      <c r="AT11" s="498"/>
      <c r="AU11" s="499" t="s">
        <v>125</v>
      </c>
      <c r="AV11" s="500"/>
      <c r="AW11" s="500"/>
      <c r="AX11" s="500"/>
      <c r="AY11" s="501" t="s">
        <v>126</v>
      </c>
      <c r="AZ11" s="502"/>
      <c r="BA11" s="502"/>
      <c r="BB11" s="502"/>
      <c r="BC11" s="502"/>
      <c r="BD11" s="502"/>
      <c r="BE11" s="502"/>
      <c r="BF11" s="502"/>
      <c r="BG11" s="502"/>
      <c r="BH11" s="502"/>
      <c r="BI11" s="502"/>
      <c r="BJ11" s="502"/>
      <c r="BK11" s="502"/>
      <c r="BL11" s="502"/>
      <c r="BM11" s="503"/>
      <c r="BN11" s="467">
        <v>0</v>
      </c>
      <c r="BO11" s="468"/>
      <c r="BP11" s="468"/>
      <c r="BQ11" s="468"/>
      <c r="BR11" s="468"/>
      <c r="BS11" s="468"/>
      <c r="BT11" s="468"/>
      <c r="BU11" s="469"/>
      <c r="BV11" s="467">
        <v>0</v>
      </c>
      <c r="BW11" s="468"/>
      <c r="BX11" s="468"/>
      <c r="BY11" s="468"/>
      <c r="BZ11" s="468"/>
      <c r="CA11" s="468"/>
      <c r="CB11" s="468"/>
      <c r="CC11" s="469"/>
      <c r="CD11" s="470" t="s">
        <v>127</v>
      </c>
      <c r="CE11" s="471"/>
      <c r="CF11" s="471"/>
      <c r="CG11" s="471"/>
      <c r="CH11" s="471"/>
      <c r="CI11" s="471"/>
      <c r="CJ11" s="471"/>
      <c r="CK11" s="471"/>
      <c r="CL11" s="471"/>
      <c r="CM11" s="471"/>
      <c r="CN11" s="471"/>
      <c r="CO11" s="471"/>
      <c r="CP11" s="471"/>
      <c r="CQ11" s="471"/>
      <c r="CR11" s="471"/>
      <c r="CS11" s="472"/>
      <c r="CT11" s="507" t="s">
        <v>128</v>
      </c>
      <c r="CU11" s="508"/>
      <c r="CV11" s="508"/>
      <c r="CW11" s="508"/>
      <c r="CX11" s="508"/>
      <c r="CY11" s="508"/>
      <c r="CZ11" s="508"/>
      <c r="DA11" s="509"/>
      <c r="DB11" s="507" t="s">
        <v>128</v>
      </c>
      <c r="DC11" s="508"/>
      <c r="DD11" s="508"/>
      <c r="DE11" s="508"/>
      <c r="DF11" s="508"/>
      <c r="DG11" s="508"/>
      <c r="DH11" s="508"/>
      <c r="DI11" s="509"/>
      <c r="DJ11" s="186"/>
      <c r="DK11" s="186"/>
      <c r="DL11" s="186"/>
      <c r="DM11" s="186"/>
      <c r="DN11" s="186"/>
      <c r="DO11" s="186"/>
    </row>
    <row r="12" spans="1:119" ht="18.75" customHeight="1" x14ac:dyDescent="0.15">
      <c r="A12" s="187"/>
      <c r="B12" s="527" t="s">
        <v>129</v>
      </c>
      <c r="C12" s="528"/>
      <c r="D12" s="528"/>
      <c r="E12" s="528"/>
      <c r="F12" s="528"/>
      <c r="G12" s="528"/>
      <c r="H12" s="528"/>
      <c r="I12" s="528"/>
      <c r="J12" s="528"/>
      <c r="K12" s="529"/>
      <c r="L12" s="536" t="s">
        <v>130</v>
      </c>
      <c r="M12" s="537"/>
      <c r="N12" s="537"/>
      <c r="O12" s="537"/>
      <c r="P12" s="537"/>
      <c r="Q12" s="538"/>
      <c r="R12" s="539">
        <v>2642</v>
      </c>
      <c r="S12" s="540"/>
      <c r="T12" s="540"/>
      <c r="U12" s="540"/>
      <c r="V12" s="541"/>
      <c r="W12" s="542" t="s">
        <v>1</v>
      </c>
      <c r="X12" s="500"/>
      <c r="Y12" s="500"/>
      <c r="Z12" s="500"/>
      <c r="AA12" s="500"/>
      <c r="AB12" s="543"/>
      <c r="AC12" s="544" t="s">
        <v>131</v>
      </c>
      <c r="AD12" s="545"/>
      <c r="AE12" s="545"/>
      <c r="AF12" s="545"/>
      <c r="AG12" s="546"/>
      <c r="AH12" s="544" t="s">
        <v>132</v>
      </c>
      <c r="AI12" s="545"/>
      <c r="AJ12" s="545"/>
      <c r="AK12" s="545"/>
      <c r="AL12" s="547"/>
      <c r="AM12" s="496" t="s">
        <v>133</v>
      </c>
      <c r="AN12" s="497"/>
      <c r="AO12" s="497"/>
      <c r="AP12" s="497"/>
      <c r="AQ12" s="497"/>
      <c r="AR12" s="497"/>
      <c r="AS12" s="497"/>
      <c r="AT12" s="498"/>
      <c r="AU12" s="499" t="s">
        <v>134</v>
      </c>
      <c r="AV12" s="500"/>
      <c r="AW12" s="500"/>
      <c r="AX12" s="500"/>
      <c r="AY12" s="501" t="s">
        <v>135</v>
      </c>
      <c r="AZ12" s="502"/>
      <c r="BA12" s="502"/>
      <c r="BB12" s="502"/>
      <c r="BC12" s="502"/>
      <c r="BD12" s="502"/>
      <c r="BE12" s="502"/>
      <c r="BF12" s="502"/>
      <c r="BG12" s="502"/>
      <c r="BH12" s="502"/>
      <c r="BI12" s="502"/>
      <c r="BJ12" s="502"/>
      <c r="BK12" s="502"/>
      <c r="BL12" s="502"/>
      <c r="BM12" s="503"/>
      <c r="BN12" s="467">
        <v>0</v>
      </c>
      <c r="BO12" s="468"/>
      <c r="BP12" s="468"/>
      <c r="BQ12" s="468"/>
      <c r="BR12" s="468"/>
      <c r="BS12" s="468"/>
      <c r="BT12" s="468"/>
      <c r="BU12" s="469"/>
      <c r="BV12" s="467">
        <v>70000</v>
      </c>
      <c r="BW12" s="468"/>
      <c r="BX12" s="468"/>
      <c r="BY12" s="468"/>
      <c r="BZ12" s="468"/>
      <c r="CA12" s="468"/>
      <c r="CB12" s="468"/>
      <c r="CC12" s="469"/>
      <c r="CD12" s="470" t="s">
        <v>136</v>
      </c>
      <c r="CE12" s="471"/>
      <c r="CF12" s="471"/>
      <c r="CG12" s="471"/>
      <c r="CH12" s="471"/>
      <c r="CI12" s="471"/>
      <c r="CJ12" s="471"/>
      <c r="CK12" s="471"/>
      <c r="CL12" s="471"/>
      <c r="CM12" s="471"/>
      <c r="CN12" s="471"/>
      <c r="CO12" s="471"/>
      <c r="CP12" s="471"/>
      <c r="CQ12" s="471"/>
      <c r="CR12" s="471"/>
      <c r="CS12" s="472"/>
      <c r="CT12" s="507" t="s">
        <v>137</v>
      </c>
      <c r="CU12" s="508"/>
      <c r="CV12" s="508"/>
      <c r="CW12" s="508"/>
      <c r="CX12" s="508"/>
      <c r="CY12" s="508"/>
      <c r="CZ12" s="508"/>
      <c r="DA12" s="509"/>
      <c r="DB12" s="507" t="s">
        <v>137</v>
      </c>
      <c r="DC12" s="508"/>
      <c r="DD12" s="508"/>
      <c r="DE12" s="508"/>
      <c r="DF12" s="508"/>
      <c r="DG12" s="508"/>
      <c r="DH12" s="508"/>
      <c r="DI12" s="509"/>
      <c r="DJ12" s="186"/>
      <c r="DK12" s="186"/>
      <c r="DL12" s="186"/>
      <c r="DM12" s="186"/>
      <c r="DN12" s="186"/>
      <c r="DO12" s="186"/>
    </row>
    <row r="13" spans="1:119" ht="18.75" customHeight="1" x14ac:dyDescent="0.15">
      <c r="A13" s="187"/>
      <c r="B13" s="530"/>
      <c r="C13" s="531"/>
      <c r="D13" s="531"/>
      <c r="E13" s="531"/>
      <c r="F13" s="531"/>
      <c r="G13" s="531"/>
      <c r="H13" s="531"/>
      <c r="I13" s="531"/>
      <c r="J13" s="531"/>
      <c r="K13" s="532"/>
      <c r="L13" s="197"/>
      <c r="M13" s="558" t="s">
        <v>138</v>
      </c>
      <c r="N13" s="559"/>
      <c r="O13" s="559"/>
      <c r="P13" s="559"/>
      <c r="Q13" s="560"/>
      <c r="R13" s="551">
        <v>2628</v>
      </c>
      <c r="S13" s="552"/>
      <c r="T13" s="552"/>
      <c r="U13" s="552"/>
      <c r="V13" s="553"/>
      <c r="W13" s="483" t="s">
        <v>139</v>
      </c>
      <c r="X13" s="484"/>
      <c r="Y13" s="484"/>
      <c r="Z13" s="484"/>
      <c r="AA13" s="484"/>
      <c r="AB13" s="474"/>
      <c r="AC13" s="518">
        <v>144</v>
      </c>
      <c r="AD13" s="519"/>
      <c r="AE13" s="519"/>
      <c r="AF13" s="519"/>
      <c r="AG13" s="561"/>
      <c r="AH13" s="518">
        <v>137</v>
      </c>
      <c r="AI13" s="519"/>
      <c r="AJ13" s="519"/>
      <c r="AK13" s="519"/>
      <c r="AL13" s="520"/>
      <c r="AM13" s="496" t="s">
        <v>140</v>
      </c>
      <c r="AN13" s="497"/>
      <c r="AO13" s="497"/>
      <c r="AP13" s="497"/>
      <c r="AQ13" s="497"/>
      <c r="AR13" s="497"/>
      <c r="AS13" s="497"/>
      <c r="AT13" s="498"/>
      <c r="AU13" s="499" t="s">
        <v>125</v>
      </c>
      <c r="AV13" s="500"/>
      <c r="AW13" s="500"/>
      <c r="AX13" s="500"/>
      <c r="AY13" s="501" t="s">
        <v>141</v>
      </c>
      <c r="AZ13" s="502"/>
      <c r="BA13" s="502"/>
      <c r="BB13" s="502"/>
      <c r="BC13" s="502"/>
      <c r="BD13" s="502"/>
      <c r="BE13" s="502"/>
      <c r="BF13" s="502"/>
      <c r="BG13" s="502"/>
      <c r="BH13" s="502"/>
      <c r="BI13" s="502"/>
      <c r="BJ13" s="502"/>
      <c r="BK13" s="502"/>
      <c r="BL13" s="502"/>
      <c r="BM13" s="503"/>
      <c r="BN13" s="467">
        <v>105435</v>
      </c>
      <c r="BO13" s="468"/>
      <c r="BP13" s="468"/>
      <c r="BQ13" s="468"/>
      <c r="BR13" s="468"/>
      <c r="BS13" s="468"/>
      <c r="BT13" s="468"/>
      <c r="BU13" s="469"/>
      <c r="BV13" s="467">
        <v>-118408</v>
      </c>
      <c r="BW13" s="468"/>
      <c r="BX13" s="468"/>
      <c r="BY13" s="468"/>
      <c r="BZ13" s="468"/>
      <c r="CA13" s="468"/>
      <c r="CB13" s="468"/>
      <c r="CC13" s="469"/>
      <c r="CD13" s="470" t="s">
        <v>142</v>
      </c>
      <c r="CE13" s="471"/>
      <c r="CF13" s="471"/>
      <c r="CG13" s="471"/>
      <c r="CH13" s="471"/>
      <c r="CI13" s="471"/>
      <c r="CJ13" s="471"/>
      <c r="CK13" s="471"/>
      <c r="CL13" s="471"/>
      <c r="CM13" s="471"/>
      <c r="CN13" s="471"/>
      <c r="CO13" s="471"/>
      <c r="CP13" s="471"/>
      <c r="CQ13" s="471"/>
      <c r="CR13" s="471"/>
      <c r="CS13" s="472"/>
      <c r="CT13" s="464">
        <v>5.9</v>
      </c>
      <c r="CU13" s="465"/>
      <c r="CV13" s="465"/>
      <c r="CW13" s="465"/>
      <c r="CX13" s="465"/>
      <c r="CY13" s="465"/>
      <c r="CZ13" s="465"/>
      <c r="DA13" s="466"/>
      <c r="DB13" s="464">
        <v>5.6</v>
      </c>
      <c r="DC13" s="465"/>
      <c r="DD13" s="465"/>
      <c r="DE13" s="465"/>
      <c r="DF13" s="465"/>
      <c r="DG13" s="465"/>
      <c r="DH13" s="465"/>
      <c r="DI13" s="466"/>
      <c r="DJ13" s="186"/>
      <c r="DK13" s="186"/>
      <c r="DL13" s="186"/>
      <c r="DM13" s="186"/>
      <c r="DN13" s="186"/>
      <c r="DO13" s="186"/>
    </row>
    <row r="14" spans="1:119" ht="18.75" customHeight="1" thickBot="1" x14ac:dyDescent="0.2">
      <c r="A14" s="187"/>
      <c r="B14" s="530"/>
      <c r="C14" s="531"/>
      <c r="D14" s="531"/>
      <c r="E14" s="531"/>
      <c r="F14" s="531"/>
      <c r="G14" s="531"/>
      <c r="H14" s="531"/>
      <c r="I14" s="531"/>
      <c r="J14" s="531"/>
      <c r="K14" s="532"/>
      <c r="L14" s="548" t="s">
        <v>143</v>
      </c>
      <c r="M14" s="549"/>
      <c r="N14" s="549"/>
      <c r="O14" s="549"/>
      <c r="P14" s="549"/>
      <c r="Q14" s="550"/>
      <c r="R14" s="551">
        <v>2744</v>
      </c>
      <c r="S14" s="552"/>
      <c r="T14" s="552"/>
      <c r="U14" s="552"/>
      <c r="V14" s="553"/>
      <c r="W14" s="457"/>
      <c r="X14" s="458"/>
      <c r="Y14" s="458"/>
      <c r="Z14" s="458"/>
      <c r="AA14" s="458"/>
      <c r="AB14" s="447"/>
      <c r="AC14" s="554">
        <v>13.9</v>
      </c>
      <c r="AD14" s="555"/>
      <c r="AE14" s="555"/>
      <c r="AF14" s="555"/>
      <c r="AG14" s="556"/>
      <c r="AH14" s="554">
        <v>12.3</v>
      </c>
      <c r="AI14" s="555"/>
      <c r="AJ14" s="555"/>
      <c r="AK14" s="555"/>
      <c r="AL14" s="557"/>
      <c r="AM14" s="496"/>
      <c r="AN14" s="497"/>
      <c r="AO14" s="497"/>
      <c r="AP14" s="497"/>
      <c r="AQ14" s="497"/>
      <c r="AR14" s="497"/>
      <c r="AS14" s="497"/>
      <c r="AT14" s="498"/>
      <c r="AU14" s="499"/>
      <c r="AV14" s="500"/>
      <c r="AW14" s="500"/>
      <c r="AX14" s="500"/>
      <c r="AY14" s="501"/>
      <c r="AZ14" s="502"/>
      <c r="BA14" s="502"/>
      <c r="BB14" s="502"/>
      <c r="BC14" s="502"/>
      <c r="BD14" s="502"/>
      <c r="BE14" s="502"/>
      <c r="BF14" s="502"/>
      <c r="BG14" s="502"/>
      <c r="BH14" s="502"/>
      <c r="BI14" s="502"/>
      <c r="BJ14" s="502"/>
      <c r="BK14" s="502"/>
      <c r="BL14" s="502"/>
      <c r="BM14" s="503"/>
      <c r="BN14" s="467"/>
      <c r="BO14" s="468"/>
      <c r="BP14" s="468"/>
      <c r="BQ14" s="468"/>
      <c r="BR14" s="468"/>
      <c r="BS14" s="468"/>
      <c r="BT14" s="468"/>
      <c r="BU14" s="469"/>
      <c r="BV14" s="467"/>
      <c r="BW14" s="468"/>
      <c r="BX14" s="468"/>
      <c r="BY14" s="468"/>
      <c r="BZ14" s="468"/>
      <c r="CA14" s="468"/>
      <c r="CB14" s="468"/>
      <c r="CC14" s="469"/>
      <c r="CD14" s="562" t="s">
        <v>144</v>
      </c>
      <c r="CE14" s="563"/>
      <c r="CF14" s="563"/>
      <c r="CG14" s="563"/>
      <c r="CH14" s="563"/>
      <c r="CI14" s="563"/>
      <c r="CJ14" s="563"/>
      <c r="CK14" s="563"/>
      <c r="CL14" s="563"/>
      <c r="CM14" s="563"/>
      <c r="CN14" s="563"/>
      <c r="CO14" s="563"/>
      <c r="CP14" s="563"/>
      <c r="CQ14" s="563"/>
      <c r="CR14" s="563"/>
      <c r="CS14" s="564"/>
      <c r="CT14" s="565" t="s">
        <v>145</v>
      </c>
      <c r="CU14" s="566"/>
      <c r="CV14" s="566"/>
      <c r="CW14" s="566"/>
      <c r="CX14" s="566"/>
      <c r="CY14" s="566"/>
      <c r="CZ14" s="566"/>
      <c r="DA14" s="567"/>
      <c r="DB14" s="565" t="s">
        <v>137</v>
      </c>
      <c r="DC14" s="566"/>
      <c r="DD14" s="566"/>
      <c r="DE14" s="566"/>
      <c r="DF14" s="566"/>
      <c r="DG14" s="566"/>
      <c r="DH14" s="566"/>
      <c r="DI14" s="567"/>
      <c r="DJ14" s="186"/>
      <c r="DK14" s="186"/>
      <c r="DL14" s="186"/>
      <c r="DM14" s="186"/>
      <c r="DN14" s="186"/>
      <c r="DO14" s="186"/>
    </row>
    <row r="15" spans="1:119" ht="18.75" customHeight="1" x14ac:dyDescent="0.15">
      <c r="A15" s="187"/>
      <c r="B15" s="530"/>
      <c r="C15" s="531"/>
      <c r="D15" s="531"/>
      <c r="E15" s="531"/>
      <c r="F15" s="531"/>
      <c r="G15" s="531"/>
      <c r="H15" s="531"/>
      <c r="I15" s="531"/>
      <c r="J15" s="531"/>
      <c r="K15" s="532"/>
      <c r="L15" s="197"/>
      <c r="M15" s="558" t="s">
        <v>146</v>
      </c>
      <c r="N15" s="559"/>
      <c r="O15" s="559"/>
      <c r="P15" s="559"/>
      <c r="Q15" s="560"/>
      <c r="R15" s="551">
        <v>2729</v>
      </c>
      <c r="S15" s="552"/>
      <c r="T15" s="552"/>
      <c r="U15" s="552"/>
      <c r="V15" s="553"/>
      <c r="W15" s="483" t="s">
        <v>147</v>
      </c>
      <c r="X15" s="484"/>
      <c r="Y15" s="484"/>
      <c r="Z15" s="484"/>
      <c r="AA15" s="484"/>
      <c r="AB15" s="474"/>
      <c r="AC15" s="518">
        <v>140</v>
      </c>
      <c r="AD15" s="519"/>
      <c r="AE15" s="519"/>
      <c r="AF15" s="519"/>
      <c r="AG15" s="561"/>
      <c r="AH15" s="518">
        <v>174</v>
      </c>
      <c r="AI15" s="519"/>
      <c r="AJ15" s="519"/>
      <c r="AK15" s="519"/>
      <c r="AL15" s="520"/>
      <c r="AM15" s="496"/>
      <c r="AN15" s="497"/>
      <c r="AO15" s="497"/>
      <c r="AP15" s="497"/>
      <c r="AQ15" s="497"/>
      <c r="AR15" s="497"/>
      <c r="AS15" s="497"/>
      <c r="AT15" s="498"/>
      <c r="AU15" s="499"/>
      <c r="AV15" s="500"/>
      <c r="AW15" s="500"/>
      <c r="AX15" s="500"/>
      <c r="AY15" s="427" t="s">
        <v>148</v>
      </c>
      <c r="AZ15" s="428"/>
      <c r="BA15" s="428"/>
      <c r="BB15" s="428"/>
      <c r="BC15" s="428"/>
      <c r="BD15" s="428"/>
      <c r="BE15" s="428"/>
      <c r="BF15" s="428"/>
      <c r="BG15" s="428"/>
      <c r="BH15" s="428"/>
      <c r="BI15" s="428"/>
      <c r="BJ15" s="428"/>
      <c r="BK15" s="428"/>
      <c r="BL15" s="428"/>
      <c r="BM15" s="429"/>
      <c r="BN15" s="430">
        <v>263032</v>
      </c>
      <c r="BO15" s="431"/>
      <c r="BP15" s="431"/>
      <c r="BQ15" s="431"/>
      <c r="BR15" s="431"/>
      <c r="BS15" s="431"/>
      <c r="BT15" s="431"/>
      <c r="BU15" s="432"/>
      <c r="BV15" s="430">
        <v>233772</v>
      </c>
      <c r="BW15" s="431"/>
      <c r="BX15" s="431"/>
      <c r="BY15" s="431"/>
      <c r="BZ15" s="431"/>
      <c r="CA15" s="431"/>
      <c r="CB15" s="431"/>
      <c r="CC15" s="432"/>
      <c r="CD15" s="568" t="s">
        <v>149</v>
      </c>
      <c r="CE15" s="569"/>
      <c r="CF15" s="569"/>
      <c r="CG15" s="569"/>
      <c r="CH15" s="569"/>
      <c r="CI15" s="569"/>
      <c r="CJ15" s="569"/>
      <c r="CK15" s="569"/>
      <c r="CL15" s="569"/>
      <c r="CM15" s="569"/>
      <c r="CN15" s="569"/>
      <c r="CO15" s="569"/>
      <c r="CP15" s="569"/>
      <c r="CQ15" s="569"/>
      <c r="CR15" s="569"/>
      <c r="CS15" s="57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30"/>
      <c r="C16" s="531"/>
      <c r="D16" s="531"/>
      <c r="E16" s="531"/>
      <c r="F16" s="531"/>
      <c r="G16" s="531"/>
      <c r="H16" s="531"/>
      <c r="I16" s="531"/>
      <c r="J16" s="531"/>
      <c r="K16" s="532"/>
      <c r="L16" s="548" t="s">
        <v>150</v>
      </c>
      <c r="M16" s="579"/>
      <c r="N16" s="579"/>
      <c r="O16" s="579"/>
      <c r="P16" s="579"/>
      <c r="Q16" s="580"/>
      <c r="R16" s="571" t="s">
        <v>151</v>
      </c>
      <c r="S16" s="572"/>
      <c r="T16" s="572"/>
      <c r="U16" s="572"/>
      <c r="V16" s="573"/>
      <c r="W16" s="457"/>
      <c r="X16" s="458"/>
      <c r="Y16" s="458"/>
      <c r="Z16" s="458"/>
      <c r="AA16" s="458"/>
      <c r="AB16" s="447"/>
      <c r="AC16" s="554">
        <v>13.5</v>
      </c>
      <c r="AD16" s="555"/>
      <c r="AE16" s="555"/>
      <c r="AF16" s="555"/>
      <c r="AG16" s="556"/>
      <c r="AH16" s="554">
        <v>15.6</v>
      </c>
      <c r="AI16" s="555"/>
      <c r="AJ16" s="555"/>
      <c r="AK16" s="555"/>
      <c r="AL16" s="557"/>
      <c r="AM16" s="496"/>
      <c r="AN16" s="497"/>
      <c r="AO16" s="497"/>
      <c r="AP16" s="497"/>
      <c r="AQ16" s="497"/>
      <c r="AR16" s="497"/>
      <c r="AS16" s="497"/>
      <c r="AT16" s="498"/>
      <c r="AU16" s="499"/>
      <c r="AV16" s="500"/>
      <c r="AW16" s="500"/>
      <c r="AX16" s="500"/>
      <c r="AY16" s="501" t="s">
        <v>152</v>
      </c>
      <c r="AZ16" s="502"/>
      <c r="BA16" s="502"/>
      <c r="BB16" s="502"/>
      <c r="BC16" s="502"/>
      <c r="BD16" s="502"/>
      <c r="BE16" s="502"/>
      <c r="BF16" s="502"/>
      <c r="BG16" s="502"/>
      <c r="BH16" s="502"/>
      <c r="BI16" s="502"/>
      <c r="BJ16" s="502"/>
      <c r="BK16" s="502"/>
      <c r="BL16" s="502"/>
      <c r="BM16" s="503"/>
      <c r="BN16" s="467">
        <v>1850716</v>
      </c>
      <c r="BO16" s="468"/>
      <c r="BP16" s="468"/>
      <c r="BQ16" s="468"/>
      <c r="BR16" s="468"/>
      <c r="BS16" s="468"/>
      <c r="BT16" s="468"/>
      <c r="BU16" s="469"/>
      <c r="BV16" s="467">
        <v>1823491</v>
      </c>
      <c r="BW16" s="468"/>
      <c r="BX16" s="468"/>
      <c r="BY16" s="468"/>
      <c r="BZ16" s="468"/>
      <c r="CA16" s="468"/>
      <c r="CB16" s="468"/>
      <c r="CC16" s="469"/>
      <c r="CD16" s="201"/>
      <c r="CE16" s="577"/>
      <c r="CF16" s="577"/>
      <c r="CG16" s="577"/>
      <c r="CH16" s="577"/>
      <c r="CI16" s="577"/>
      <c r="CJ16" s="577"/>
      <c r="CK16" s="577"/>
      <c r="CL16" s="577"/>
      <c r="CM16" s="577"/>
      <c r="CN16" s="577"/>
      <c r="CO16" s="577"/>
      <c r="CP16" s="577"/>
      <c r="CQ16" s="577"/>
      <c r="CR16" s="577"/>
      <c r="CS16" s="578"/>
      <c r="CT16" s="464"/>
      <c r="CU16" s="465"/>
      <c r="CV16" s="465"/>
      <c r="CW16" s="465"/>
      <c r="CX16" s="465"/>
      <c r="CY16" s="465"/>
      <c r="CZ16" s="465"/>
      <c r="DA16" s="466"/>
      <c r="DB16" s="464"/>
      <c r="DC16" s="465"/>
      <c r="DD16" s="465"/>
      <c r="DE16" s="465"/>
      <c r="DF16" s="465"/>
      <c r="DG16" s="465"/>
      <c r="DH16" s="465"/>
      <c r="DI16" s="466"/>
      <c r="DJ16" s="186"/>
      <c r="DK16" s="186"/>
      <c r="DL16" s="186"/>
      <c r="DM16" s="186"/>
      <c r="DN16" s="186"/>
      <c r="DO16" s="186"/>
    </row>
    <row r="17" spans="1:119" ht="18.75" customHeight="1" thickBot="1" x14ac:dyDescent="0.2">
      <c r="A17" s="187"/>
      <c r="B17" s="533"/>
      <c r="C17" s="534"/>
      <c r="D17" s="534"/>
      <c r="E17" s="534"/>
      <c r="F17" s="534"/>
      <c r="G17" s="534"/>
      <c r="H17" s="534"/>
      <c r="I17" s="534"/>
      <c r="J17" s="534"/>
      <c r="K17" s="535"/>
      <c r="L17" s="202"/>
      <c r="M17" s="574" t="s">
        <v>153</v>
      </c>
      <c r="N17" s="575"/>
      <c r="O17" s="575"/>
      <c r="P17" s="575"/>
      <c r="Q17" s="576"/>
      <c r="R17" s="571" t="s">
        <v>154</v>
      </c>
      <c r="S17" s="572"/>
      <c r="T17" s="572"/>
      <c r="U17" s="572"/>
      <c r="V17" s="573"/>
      <c r="W17" s="483" t="s">
        <v>155</v>
      </c>
      <c r="X17" s="484"/>
      <c r="Y17" s="484"/>
      <c r="Z17" s="484"/>
      <c r="AA17" s="484"/>
      <c r="AB17" s="474"/>
      <c r="AC17" s="518">
        <v>752</v>
      </c>
      <c r="AD17" s="519"/>
      <c r="AE17" s="519"/>
      <c r="AF17" s="519"/>
      <c r="AG17" s="561"/>
      <c r="AH17" s="518">
        <v>806</v>
      </c>
      <c r="AI17" s="519"/>
      <c r="AJ17" s="519"/>
      <c r="AK17" s="519"/>
      <c r="AL17" s="520"/>
      <c r="AM17" s="496"/>
      <c r="AN17" s="497"/>
      <c r="AO17" s="497"/>
      <c r="AP17" s="497"/>
      <c r="AQ17" s="497"/>
      <c r="AR17" s="497"/>
      <c r="AS17" s="497"/>
      <c r="AT17" s="498"/>
      <c r="AU17" s="499"/>
      <c r="AV17" s="500"/>
      <c r="AW17" s="500"/>
      <c r="AX17" s="500"/>
      <c r="AY17" s="501" t="s">
        <v>156</v>
      </c>
      <c r="AZ17" s="502"/>
      <c r="BA17" s="502"/>
      <c r="BB17" s="502"/>
      <c r="BC17" s="502"/>
      <c r="BD17" s="502"/>
      <c r="BE17" s="502"/>
      <c r="BF17" s="502"/>
      <c r="BG17" s="502"/>
      <c r="BH17" s="502"/>
      <c r="BI17" s="502"/>
      <c r="BJ17" s="502"/>
      <c r="BK17" s="502"/>
      <c r="BL17" s="502"/>
      <c r="BM17" s="503"/>
      <c r="BN17" s="467">
        <v>317314</v>
      </c>
      <c r="BO17" s="468"/>
      <c r="BP17" s="468"/>
      <c r="BQ17" s="468"/>
      <c r="BR17" s="468"/>
      <c r="BS17" s="468"/>
      <c r="BT17" s="468"/>
      <c r="BU17" s="469"/>
      <c r="BV17" s="467">
        <v>286673</v>
      </c>
      <c r="BW17" s="468"/>
      <c r="BX17" s="468"/>
      <c r="BY17" s="468"/>
      <c r="BZ17" s="468"/>
      <c r="CA17" s="468"/>
      <c r="CB17" s="468"/>
      <c r="CC17" s="469"/>
      <c r="CD17" s="201"/>
      <c r="CE17" s="577"/>
      <c r="CF17" s="577"/>
      <c r="CG17" s="577"/>
      <c r="CH17" s="577"/>
      <c r="CI17" s="577"/>
      <c r="CJ17" s="577"/>
      <c r="CK17" s="577"/>
      <c r="CL17" s="577"/>
      <c r="CM17" s="577"/>
      <c r="CN17" s="577"/>
      <c r="CO17" s="577"/>
      <c r="CP17" s="577"/>
      <c r="CQ17" s="577"/>
      <c r="CR17" s="577"/>
      <c r="CS17" s="578"/>
      <c r="CT17" s="464"/>
      <c r="CU17" s="465"/>
      <c r="CV17" s="465"/>
      <c r="CW17" s="465"/>
      <c r="CX17" s="465"/>
      <c r="CY17" s="465"/>
      <c r="CZ17" s="465"/>
      <c r="DA17" s="466"/>
      <c r="DB17" s="464"/>
      <c r="DC17" s="465"/>
      <c r="DD17" s="465"/>
      <c r="DE17" s="465"/>
      <c r="DF17" s="465"/>
      <c r="DG17" s="465"/>
      <c r="DH17" s="465"/>
      <c r="DI17" s="466"/>
      <c r="DJ17" s="186"/>
      <c r="DK17" s="186"/>
      <c r="DL17" s="186"/>
      <c r="DM17" s="186"/>
      <c r="DN17" s="186"/>
      <c r="DO17" s="186"/>
    </row>
    <row r="18" spans="1:119" ht="18.75" customHeight="1" thickBot="1" x14ac:dyDescent="0.2">
      <c r="A18" s="187"/>
      <c r="B18" s="581" t="s">
        <v>157</v>
      </c>
      <c r="C18" s="510"/>
      <c r="D18" s="510"/>
      <c r="E18" s="582"/>
      <c r="F18" s="582"/>
      <c r="G18" s="582"/>
      <c r="H18" s="582"/>
      <c r="I18" s="582"/>
      <c r="J18" s="582"/>
      <c r="K18" s="582"/>
      <c r="L18" s="583">
        <v>294.23</v>
      </c>
      <c r="M18" s="583"/>
      <c r="N18" s="583"/>
      <c r="O18" s="583"/>
      <c r="P18" s="583"/>
      <c r="Q18" s="583"/>
      <c r="R18" s="584"/>
      <c r="S18" s="584"/>
      <c r="T18" s="584"/>
      <c r="U18" s="584"/>
      <c r="V18" s="585"/>
      <c r="W18" s="485"/>
      <c r="X18" s="486"/>
      <c r="Y18" s="486"/>
      <c r="Z18" s="486"/>
      <c r="AA18" s="486"/>
      <c r="AB18" s="477"/>
      <c r="AC18" s="586">
        <v>72.599999999999994</v>
      </c>
      <c r="AD18" s="587"/>
      <c r="AE18" s="587"/>
      <c r="AF18" s="587"/>
      <c r="AG18" s="588"/>
      <c r="AH18" s="586">
        <v>72.2</v>
      </c>
      <c r="AI18" s="587"/>
      <c r="AJ18" s="587"/>
      <c r="AK18" s="587"/>
      <c r="AL18" s="589"/>
      <c r="AM18" s="496"/>
      <c r="AN18" s="497"/>
      <c r="AO18" s="497"/>
      <c r="AP18" s="497"/>
      <c r="AQ18" s="497"/>
      <c r="AR18" s="497"/>
      <c r="AS18" s="497"/>
      <c r="AT18" s="498"/>
      <c r="AU18" s="499"/>
      <c r="AV18" s="500"/>
      <c r="AW18" s="500"/>
      <c r="AX18" s="500"/>
      <c r="AY18" s="501" t="s">
        <v>158</v>
      </c>
      <c r="AZ18" s="502"/>
      <c r="BA18" s="502"/>
      <c r="BB18" s="502"/>
      <c r="BC18" s="502"/>
      <c r="BD18" s="502"/>
      <c r="BE18" s="502"/>
      <c r="BF18" s="502"/>
      <c r="BG18" s="502"/>
      <c r="BH18" s="502"/>
      <c r="BI18" s="502"/>
      <c r="BJ18" s="502"/>
      <c r="BK18" s="502"/>
      <c r="BL18" s="502"/>
      <c r="BM18" s="503"/>
      <c r="BN18" s="467">
        <v>1696146</v>
      </c>
      <c r="BO18" s="468"/>
      <c r="BP18" s="468"/>
      <c r="BQ18" s="468"/>
      <c r="BR18" s="468"/>
      <c r="BS18" s="468"/>
      <c r="BT18" s="468"/>
      <c r="BU18" s="469"/>
      <c r="BV18" s="467">
        <v>1684573</v>
      </c>
      <c r="BW18" s="468"/>
      <c r="BX18" s="468"/>
      <c r="BY18" s="468"/>
      <c r="BZ18" s="468"/>
      <c r="CA18" s="468"/>
      <c r="CB18" s="468"/>
      <c r="CC18" s="469"/>
      <c r="CD18" s="201"/>
      <c r="CE18" s="577"/>
      <c r="CF18" s="577"/>
      <c r="CG18" s="577"/>
      <c r="CH18" s="577"/>
      <c r="CI18" s="577"/>
      <c r="CJ18" s="577"/>
      <c r="CK18" s="577"/>
      <c r="CL18" s="577"/>
      <c r="CM18" s="577"/>
      <c r="CN18" s="577"/>
      <c r="CO18" s="577"/>
      <c r="CP18" s="577"/>
      <c r="CQ18" s="577"/>
      <c r="CR18" s="577"/>
      <c r="CS18" s="578"/>
      <c r="CT18" s="464"/>
      <c r="CU18" s="465"/>
      <c r="CV18" s="465"/>
      <c r="CW18" s="465"/>
      <c r="CX18" s="465"/>
      <c r="CY18" s="465"/>
      <c r="CZ18" s="465"/>
      <c r="DA18" s="466"/>
      <c r="DB18" s="464"/>
      <c r="DC18" s="465"/>
      <c r="DD18" s="465"/>
      <c r="DE18" s="465"/>
      <c r="DF18" s="465"/>
      <c r="DG18" s="465"/>
      <c r="DH18" s="465"/>
      <c r="DI18" s="466"/>
      <c r="DJ18" s="186"/>
      <c r="DK18" s="186"/>
      <c r="DL18" s="186"/>
      <c r="DM18" s="186"/>
      <c r="DN18" s="186"/>
      <c r="DO18" s="186"/>
    </row>
    <row r="19" spans="1:119" ht="18.75" customHeight="1" thickBot="1" x14ac:dyDescent="0.2">
      <c r="A19" s="187"/>
      <c r="B19" s="581" t="s">
        <v>159</v>
      </c>
      <c r="C19" s="510"/>
      <c r="D19" s="510"/>
      <c r="E19" s="582"/>
      <c r="F19" s="582"/>
      <c r="G19" s="582"/>
      <c r="H19" s="582"/>
      <c r="I19" s="582"/>
      <c r="J19" s="582"/>
      <c r="K19" s="582"/>
      <c r="L19" s="590">
        <v>10</v>
      </c>
      <c r="M19" s="590"/>
      <c r="N19" s="590"/>
      <c r="O19" s="590"/>
      <c r="P19" s="590"/>
      <c r="Q19" s="590"/>
      <c r="R19" s="591"/>
      <c r="S19" s="591"/>
      <c r="T19" s="591"/>
      <c r="U19" s="591"/>
      <c r="V19" s="592"/>
      <c r="W19" s="424"/>
      <c r="X19" s="425"/>
      <c r="Y19" s="425"/>
      <c r="Z19" s="425"/>
      <c r="AA19" s="425"/>
      <c r="AB19" s="425"/>
      <c r="AC19" s="599"/>
      <c r="AD19" s="599"/>
      <c r="AE19" s="599"/>
      <c r="AF19" s="599"/>
      <c r="AG19" s="599"/>
      <c r="AH19" s="599"/>
      <c r="AI19" s="599"/>
      <c r="AJ19" s="599"/>
      <c r="AK19" s="599"/>
      <c r="AL19" s="600"/>
      <c r="AM19" s="496"/>
      <c r="AN19" s="497"/>
      <c r="AO19" s="497"/>
      <c r="AP19" s="497"/>
      <c r="AQ19" s="497"/>
      <c r="AR19" s="497"/>
      <c r="AS19" s="497"/>
      <c r="AT19" s="498"/>
      <c r="AU19" s="499"/>
      <c r="AV19" s="500"/>
      <c r="AW19" s="500"/>
      <c r="AX19" s="500"/>
      <c r="AY19" s="501" t="s">
        <v>160</v>
      </c>
      <c r="AZ19" s="502"/>
      <c r="BA19" s="502"/>
      <c r="BB19" s="502"/>
      <c r="BC19" s="502"/>
      <c r="BD19" s="502"/>
      <c r="BE19" s="502"/>
      <c r="BF19" s="502"/>
      <c r="BG19" s="502"/>
      <c r="BH19" s="502"/>
      <c r="BI19" s="502"/>
      <c r="BJ19" s="502"/>
      <c r="BK19" s="502"/>
      <c r="BL19" s="502"/>
      <c r="BM19" s="503"/>
      <c r="BN19" s="467">
        <v>2671920</v>
      </c>
      <c r="BO19" s="468"/>
      <c r="BP19" s="468"/>
      <c r="BQ19" s="468"/>
      <c r="BR19" s="468"/>
      <c r="BS19" s="468"/>
      <c r="BT19" s="468"/>
      <c r="BU19" s="469"/>
      <c r="BV19" s="467">
        <v>2742701</v>
      </c>
      <c r="BW19" s="468"/>
      <c r="BX19" s="468"/>
      <c r="BY19" s="468"/>
      <c r="BZ19" s="468"/>
      <c r="CA19" s="468"/>
      <c r="CB19" s="468"/>
      <c r="CC19" s="469"/>
      <c r="CD19" s="201"/>
      <c r="CE19" s="577"/>
      <c r="CF19" s="577"/>
      <c r="CG19" s="577"/>
      <c r="CH19" s="577"/>
      <c r="CI19" s="577"/>
      <c r="CJ19" s="577"/>
      <c r="CK19" s="577"/>
      <c r="CL19" s="577"/>
      <c r="CM19" s="577"/>
      <c r="CN19" s="577"/>
      <c r="CO19" s="577"/>
      <c r="CP19" s="577"/>
      <c r="CQ19" s="577"/>
      <c r="CR19" s="577"/>
      <c r="CS19" s="578"/>
      <c r="CT19" s="464"/>
      <c r="CU19" s="465"/>
      <c r="CV19" s="465"/>
      <c r="CW19" s="465"/>
      <c r="CX19" s="465"/>
      <c r="CY19" s="465"/>
      <c r="CZ19" s="465"/>
      <c r="DA19" s="466"/>
      <c r="DB19" s="464"/>
      <c r="DC19" s="465"/>
      <c r="DD19" s="465"/>
      <c r="DE19" s="465"/>
      <c r="DF19" s="465"/>
      <c r="DG19" s="465"/>
      <c r="DH19" s="465"/>
      <c r="DI19" s="466"/>
      <c r="DJ19" s="186"/>
      <c r="DK19" s="186"/>
      <c r="DL19" s="186"/>
      <c r="DM19" s="186"/>
      <c r="DN19" s="186"/>
      <c r="DO19" s="186"/>
    </row>
    <row r="20" spans="1:119" ht="18.75" customHeight="1" thickBot="1" x14ac:dyDescent="0.2">
      <c r="A20" s="187"/>
      <c r="B20" s="581" t="s">
        <v>161</v>
      </c>
      <c r="C20" s="510"/>
      <c r="D20" s="510"/>
      <c r="E20" s="582"/>
      <c r="F20" s="582"/>
      <c r="G20" s="582"/>
      <c r="H20" s="582"/>
      <c r="I20" s="582"/>
      <c r="J20" s="582"/>
      <c r="K20" s="582"/>
      <c r="L20" s="590">
        <v>1378</v>
      </c>
      <c r="M20" s="590"/>
      <c r="N20" s="590"/>
      <c r="O20" s="590"/>
      <c r="P20" s="590"/>
      <c r="Q20" s="590"/>
      <c r="R20" s="591"/>
      <c r="S20" s="591"/>
      <c r="T20" s="591"/>
      <c r="U20" s="591"/>
      <c r="V20" s="592"/>
      <c r="W20" s="485"/>
      <c r="X20" s="486"/>
      <c r="Y20" s="486"/>
      <c r="Z20" s="486"/>
      <c r="AA20" s="486"/>
      <c r="AB20" s="486"/>
      <c r="AC20" s="593"/>
      <c r="AD20" s="593"/>
      <c r="AE20" s="593"/>
      <c r="AF20" s="593"/>
      <c r="AG20" s="593"/>
      <c r="AH20" s="593"/>
      <c r="AI20" s="593"/>
      <c r="AJ20" s="593"/>
      <c r="AK20" s="593"/>
      <c r="AL20" s="594"/>
      <c r="AM20" s="595"/>
      <c r="AN20" s="522"/>
      <c r="AO20" s="522"/>
      <c r="AP20" s="522"/>
      <c r="AQ20" s="522"/>
      <c r="AR20" s="522"/>
      <c r="AS20" s="522"/>
      <c r="AT20" s="523"/>
      <c r="AU20" s="596"/>
      <c r="AV20" s="597"/>
      <c r="AW20" s="597"/>
      <c r="AX20" s="598"/>
      <c r="AY20" s="501"/>
      <c r="AZ20" s="502"/>
      <c r="BA20" s="502"/>
      <c r="BB20" s="502"/>
      <c r="BC20" s="502"/>
      <c r="BD20" s="502"/>
      <c r="BE20" s="502"/>
      <c r="BF20" s="502"/>
      <c r="BG20" s="502"/>
      <c r="BH20" s="502"/>
      <c r="BI20" s="502"/>
      <c r="BJ20" s="502"/>
      <c r="BK20" s="502"/>
      <c r="BL20" s="502"/>
      <c r="BM20" s="503"/>
      <c r="BN20" s="467"/>
      <c r="BO20" s="468"/>
      <c r="BP20" s="468"/>
      <c r="BQ20" s="468"/>
      <c r="BR20" s="468"/>
      <c r="BS20" s="468"/>
      <c r="BT20" s="468"/>
      <c r="BU20" s="469"/>
      <c r="BV20" s="467"/>
      <c r="BW20" s="468"/>
      <c r="BX20" s="468"/>
      <c r="BY20" s="468"/>
      <c r="BZ20" s="468"/>
      <c r="CA20" s="468"/>
      <c r="CB20" s="468"/>
      <c r="CC20" s="469"/>
      <c r="CD20" s="201"/>
      <c r="CE20" s="577"/>
      <c r="CF20" s="577"/>
      <c r="CG20" s="577"/>
      <c r="CH20" s="577"/>
      <c r="CI20" s="577"/>
      <c r="CJ20" s="577"/>
      <c r="CK20" s="577"/>
      <c r="CL20" s="577"/>
      <c r="CM20" s="577"/>
      <c r="CN20" s="577"/>
      <c r="CO20" s="577"/>
      <c r="CP20" s="577"/>
      <c r="CQ20" s="577"/>
      <c r="CR20" s="577"/>
      <c r="CS20" s="578"/>
      <c r="CT20" s="464"/>
      <c r="CU20" s="465"/>
      <c r="CV20" s="465"/>
      <c r="CW20" s="465"/>
      <c r="CX20" s="465"/>
      <c r="CY20" s="465"/>
      <c r="CZ20" s="465"/>
      <c r="DA20" s="466"/>
      <c r="DB20" s="464"/>
      <c r="DC20" s="465"/>
      <c r="DD20" s="465"/>
      <c r="DE20" s="465"/>
      <c r="DF20" s="465"/>
      <c r="DG20" s="465"/>
      <c r="DH20" s="465"/>
      <c r="DI20" s="466"/>
      <c r="DJ20" s="186"/>
      <c r="DK20" s="186"/>
      <c r="DL20" s="186"/>
      <c r="DM20" s="186"/>
      <c r="DN20" s="186"/>
      <c r="DO20" s="186"/>
    </row>
    <row r="21" spans="1:119" ht="18.75" customHeight="1" x14ac:dyDescent="0.15">
      <c r="A21" s="187"/>
      <c r="B21" s="601" t="s">
        <v>162</v>
      </c>
      <c r="C21" s="602"/>
      <c r="D21" s="602"/>
      <c r="E21" s="602"/>
      <c r="F21" s="602"/>
      <c r="G21" s="602"/>
      <c r="H21" s="602"/>
      <c r="I21" s="602"/>
      <c r="J21" s="602"/>
      <c r="K21" s="602"/>
      <c r="L21" s="602"/>
      <c r="M21" s="602"/>
      <c r="N21" s="602"/>
      <c r="O21" s="602"/>
      <c r="P21" s="602"/>
      <c r="Q21" s="602"/>
      <c r="R21" s="602"/>
      <c r="S21" s="602"/>
      <c r="T21" s="602"/>
      <c r="U21" s="602"/>
      <c r="V21" s="602"/>
      <c r="W21" s="602"/>
      <c r="X21" s="602"/>
      <c r="Y21" s="602"/>
      <c r="Z21" s="602"/>
      <c r="AA21" s="602"/>
      <c r="AB21" s="602"/>
      <c r="AC21" s="602"/>
      <c r="AD21" s="602"/>
      <c r="AE21" s="602"/>
      <c r="AF21" s="602"/>
      <c r="AG21" s="602"/>
      <c r="AH21" s="602"/>
      <c r="AI21" s="602"/>
      <c r="AJ21" s="602"/>
      <c r="AK21" s="602"/>
      <c r="AL21" s="602"/>
      <c r="AM21" s="602"/>
      <c r="AN21" s="602"/>
      <c r="AO21" s="602"/>
      <c r="AP21" s="602"/>
      <c r="AQ21" s="602"/>
      <c r="AR21" s="602"/>
      <c r="AS21" s="602"/>
      <c r="AT21" s="602"/>
      <c r="AU21" s="602"/>
      <c r="AV21" s="602"/>
      <c r="AW21" s="602"/>
      <c r="AX21" s="603"/>
      <c r="AY21" s="501"/>
      <c r="AZ21" s="502"/>
      <c r="BA21" s="502"/>
      <c r="BB21" s="502"/>
      <c r="BC21" s="502"/>
      <c r="BD21" s="502"/>
      <c r="BE21" s="502"/>
      <c r="BF21" s="502"/>
      <c r="BG21" s="502"/>
      <c r="BH21" s="502"/>
      <c r="BI21" s="502"/>
      <c r="BJ21" s="502"/>
      <c r="BK21" s="502"/>
      <c r="BL21" s="502"/>
      <c r="BM21" s="503"/>
      <c r="BN21" s="467"/>
      <c r="BO21" s="468"/>
      <c r="BP21" s="468"/>
      <c r="BQ21" s="468"/>
      <c r="BR21" s="468"/>
      <c r="BS21" s="468"/>
      <c r="BT21" s="468"/>
      <c r="BU21" s="469"/>
      <c r="BV21" s="467"/>
      <c r="BW21" s="468"/>
      <c r="BX21" s="468"/>
      <c r="BY21" s="468"/>
      <c r="BZ21" s="468"/>
      <c r="CA21" s="468"/>
      <c r="CB21" s="468"/>
      <c r="CC21" s="469"/>
      <c r="CD21" s="201"/>
      <c r="CE21" s="577"/>
      <c r="CF21" s="577"/>
      <c r="CG21" s="577"/>
      <c r="CH21" s="577"/>
      <c r="CI21" s="577"/>
      <c r="CJ21" s="577"/>
      <c r="CK21" s="577"/>
      <c r="CL21" s="577"/>
      <c r="CM21" s="577"/>
      <c r="CN21" s="577"/>
      <c r="CO21" s="577"/>
      <c r="CP21" s="577"/>
      <c r="CQ21" s="577"/>
      <c r="CR21" s="577"/>
      <c r="CS21" s="578"/>
      <c r="CT21" s="464"/>
      <c r="CU21" s="465"/>
      <c r="CV21" s="465"/>
      <c r="CW21" s="465"/>
      <c r="CX21" s="465"/>
      <c r="CY21" s="465"/>
      <c r="CZ21" s="465"/>
      <c r="DA21" s="466"/>
      <c r="DB21" s="464"/>
      <c r="DC21" s="465"/>
      <c r="DD21" s="465"/>
      <c r="DE21" s="465"/>
      <c r="DF21" s="465"/>
      <c r="DG21" s="465"/>
      <c r="DH21" s="465"/>
      <c r="DI21" s="466"/>
      <c r="DJ21" s="186"/>
      <c r="DK21" s="186"/>
      <c r="DL21" s="186"/>
      <c r="DM21" s="186"/>
      <c r="DN21" s="186"/>
      <c r="DO21" s="186"/>
    </row>
    <row r="22" spans="1:119" ht="18.75" customHeight="1" thickBot="1" x14ac:dyDescent="0.2">
      <c r="A22" s="187"/>
      <c r="B22" s="604" t="s">
        <v>163</v>
      </c>
      <c r="C22" s="605"/>
      <c r="D22" s="606"/>
      <c r="E22" s="479" t="s">
        <v>1</v>
      </c>
      <c r="F22" s="484"/>
      <c r="G22" s="484"/>
      <c r="H22" s="484"/>
      <c r="I22" s="484"/>
      <c r="J22" s="484"/>
      <c r="K22" s="474"/>
      <c r="L22" s="479" t="s">
        <v>164</v>
      </c>
      <c r="M22" s="484"/>
      <c r="N22" s="484"/>
      <c r="O22" s="484"/>
      <c r="P22" s="474"/>
      <c r="Q22" s="613" t="s">
        <v>165</v>
      </c>
      <c r="R22" s="614"/>
      <c r="S22" s="614"/>
      <c r="T22" s="614"/>
      <c r="U22" s="614"/>
      <c r="V22" s="615"/>
      <c r="W22" s="619" t="s">
        <v>166</v>
      </c>
      <c r="X22" s="605"/>
      <c r="Y22" s="606"/>
      <c r="Z22" s="479" t="s">
        <v>1</v>
      </c>
      <c r="AA22" s="484"/>
      <c r="AB22" s="484"/>
      <c r="AC22" s="484"/>
      <c r="AD22" s="484"/>
      <c r="AE22" s="484"/>
      <c r="AF22" s="484"/>
      <c r="AG22" s="474"/>
      <c r="AH22" s="632" t="s">
        <v>167</v>
      </c>
      <c r="AI22" s="484"/>
      <c r="AJ22" s="484"/>
      <c r="AK22" s="484"/>
      <c r="AL22" s="474"/>
      <c r="AM22" s="632" t="s">
        <v>168</v>
      </c>
      <c r="AN22" s="633"/>
      <c r="AO22" s="633"/>
      <c r="AP22" s="633"/>
      <c r="AQ22" s="633"/>
      <c r="AR22" s="634"/>
      <c r="AS22" s="613" t="s">
        <v>165</v>
      </c>
      <c r="AT22" s="614"/>
      <c r="AU22" s="614"/>
      <c r="AV22" s="614"/>
      <c r="AW22" s="614"/>
      <c r="AX22" s="638"/>
      <c r="AY22" s="640"/>
      <c r="AZ22" s="641"/>
      <c r="BA22" s="641"/>
      <c r="BB22" s="641"/>
      <c r="BC22" s="641"/>
      <c r="BD22" s="641"/>
      <c r="BE22" s="641"/>
      <c r="BF22" s="641"/>
      <c r="BG22" s="641"/>
      <c r="BH22" s="641"/>
      <c r="BI22" s="641"/>
      <c r="BJ22" s="641"/>
      <c r="BK22" s="641"/>
      <c r="BL22" s="641"/>
      <c r="BM22" s="642"/>
      <c r="BN22" s="643"/>
      <c r="BO22" s="644"/>
      <c r="BP22" s="644"/>
      <c r="BQ22" s="644"/>
      <c r="BR22" s="644"/>
      <c r="BS22" s="644"/>
      <c r="BT22" s="644"/>
      <c r="BU22" s="645"/>
      <c r="BV22" s="643"/>
      <c r="BW22" s="644"/>
      <c r="BX22" s="644"/>
      <c r="BY22" s="644"/>
      <c r="BZ22" s="644"/>
      <c r="CA22" s="644"/>
      <c r="CB22" s="644"/>
      <c r="CC22" s="645"/>
      <c r="CD22" s="201"/>
      <c r="CE22" s="577"/>
      <c r="CF22" s="577"/>
      <c r="CG22" s="577"/>
      <c r="CH22" s="577"/>
      <c r="CI22" s="577"/>
      <c r="CJ22" s="577"/>
      <c r="CK22" s="577"/>
      <c r="CL22" s="577"/>
      <c r="CM22" s="577"/>
      <c r="CN22" s="577"/>
      <c r="CO22" s="577"/>
      <c r="CP22" s="577"/>
      <c r="CQ22" s="577"/>
      <c r="CR22" s="577"/>
      <c r="CS22" s="578"/>
      <c r="CT22" s="464"/>
      <c r="CU22" s="465"/>
      <c r="CV22" s="465"/>
      <c r="CW22" s="465"/>
      <c r="CX22" s="465"/>
      <c r="CY22" s="465"/>
      <c r="CZ22" s="465"/>
      <c r="DA22" s="466"/>
      <c r="DB22" s="464"/>
      <c r="DC22" s="465"/>
      <c r="DD22" s="465"/>
      <c r="DE22" s="465"/>
      <c r="DF22" s="465"/>
      <c r="DG22" s="465"/>
      <c r="DH22" s="465"/>
      <c r="DI22" s="466"/>
      <c r="DJ22" s="186"/>
      <c r="DK22" s="186"/>
      <c r="DL22" s="186"/>
      <c r="DM22" s="186"/>
      <c r="DN22" s="186"/>
      <c r="DO22" s="186"/>
    </row>
    <row r="23" spans="1:119" ht="18.75" customHeight="1" x14ac:dyDescent="0.15">
      <c r="A23" s="187"/>
      <c r="B23" s="607"/>
      <c r="C23" s="608"/>
      <c r="D23" s="609"/>
      <c r="E23" s="453"/>
      <c r="F23" s="458"/>
      <c r="G23" s="458"/>
      <c r="H23" s="458"/>
      <c r="I23" s="458"/>
      <c r="J23" s="458"/>
      <c r="K23" s="447"/>
      <c r="L23" s="453"/>
      <c r="M23" s="458"/>
      <c r="N23" s="458"/>
      <c r="O23" s="458"/>
      <c r="P23" s="447"/>
      <c r="Q23" s="616"/>
      <c r="R23" s="617"/>
      <c r="S23" s="617"/>
      <c r="T23" s="617"/>
      <c r="U23" s="617"/>
      <c r="V23" s="618"/>
      <c r="W23" s="620"/>
      <c r="X23" s="608"/>
      <c r="Y23" s="609"/>
      <c r="Z23" s="453"/>
      <c r="AA23" s="458"/>
      <c r="AB23" s="458"/>
      <c r="AC23" s="458"/>
      <c r="AD23" s="458"/>
      <c r="AE23" s="458"/>
      <c r="AF23" s="458"/>
      <c r="AG23" s="447"/>
      <c r="AH23" s="453"/>
      <c r="AI23" s="458"/>
      <c r="AJ23" s="458"/>
      <c r="AK23" s="458"/>
      <c r="AL23" s="447"/>
      <c r="AM23" s="635"/>
      <c r="AN23" s="636"/>
      <c r="AO23" s="636"/>
      <c r="AP23" s="636"/>
      <c r="AQ23" s="636"/>
      <c r="AR23" s="637"/>
      <c r="AS23" s="616"/>
      <c r="AT23" s="617"/>
      <c r="AU23" s="617"/>
      <c r="AV23" s="617"/>
      <c r="AW23" s="617"/>
      <c r="AX23" s="639"/>
      <c r="AY23" s="427" t="s">
        <v>169</v>
      </c>
      <c r="AZ23" s="428"/>
      <c r="BA23" s="428"/>
      <c r="BB23" s="428"/>
      <c r="BC23" s="428"/>
      <c r="BD23" s="428"/>
      <c r="BE23" s="428"/>
      <c r="BF23" s="428"/>
      <c r="BG23" s="428"/>
      <c r="BH23" s="428"/>
      <c r="BI23" s="428"/>
      <c r="BJ23" s="428"/>
      <c r="BK23" s="428"/>
      <c r="BL23" s="428"/>
      <c r="BM23" s="429"/>
      <c r="BN23" s="467">
        <v>2855295</v>
      </c>
      <c r="BO23" s="468"/>
      <c r="BP23" s="468"/>
      <c r="BQ23" s="468"/>
      <c r="BR23" s="468"/>
      <c r="BS23" s="468"/>
      <c r="BT23" s="468"/>
      <c r="BU23" s="469"/>
      <c r="BV23" s="467">
        <v>2955183</v>
      </c>
      <c r="BW23" s="468"/>
      <c r="BX23" s="468"/>
      <c r="BY23" s="468"/>
      <c r="BZ23" s="468"/>
      <c r="CA23" s="468"/>
      <c r="CB23" s="468"/>
      <c r="CC23" s="469"/>
      <c r="CD23" s="201"/>
      <c r="CE23" s="577"/>
      <c r="CF23" s="577"/>
      <c r="CG23" s="577"/>
      <c r="CH23" s="577"/>
      <c r="CI23" s="577"/>
      <c r="CJ23" s="577"/>
      <c r="CK23" s="577"/>
      <c r="CL23" s="577"/>
      <c r="CM23" s="577"/>
      <c r="CN23" s="577"/>
      <c r="CO23" s="577"/>
      <c r="CP23" s="577"/>
      <c r="CQ23" s="577"/>
      <c r="CR23" s="577"/>
      <c r="CS23" s="578"/>
      <c r="CT23" s="464"/>
      <c r="CU23" s="465"/>
      <c r="CV23" s="465"/>
      <c r="CW23" s="465"/>
      <c r="CX23" s="465"/>
      <c r="CY23" s="465"/>
      <c r="CZ23" s="465"/>
      <c r="DA23" s="466"/>
      <c r="DB23" s="464"/>
      <c r="DC23" s="465"/>
      <c r="DD23" s="465"/>
      <c r="DE23" s="465"/>
      <c r="DF23" s="465"/>
      <c r="DG23" s="465"/>
      <c r="DH23" s="465"/>
      <c r="DI23" s="466"/>
      <c r="DJ23" s="186"/>
      <c r="DK23" s="186"/>
      <c r="DL23" s="186"/>
      <c r="DM23" s="186"/>
      <c r="DN23" s="186"/>
      <c r="DO23" s="186"/>
    </row>
    <row r="24" spans="1:119" ht="18.75" customHeight="1" thickBot="1" x14ac:dyDescent="0.2">
      <c r="A24" s="187"/>
      <c r="B24" s="607"/>
      <c r="C24" s="608"/>
      <c r="D24" s="609"/>
      <c r="E24" s="517" t="s">
        <v>170</v>
      </c>
      <c r="F24" s="497"/>
      <c r="G24" s="497"/>
      <c r="H24" s="497"/>
      <c r="I24" s="497"/>
      <c r="J24" s="497"/>
      <c r="K24" s="498"/>
      <c r="L24" s="518">
        <v>1</v>
      </c>
      <c r="M24" s="519"/>
      <c r="N24" s="519"/>
      <c r="O24" s="519"/>
      <c r="P24" s="561"/>
      <c r="Q24" s="518">
        <v>5770</v>
      </c>
      <c r="R24" s="519"/>
      <c r="S24" s="519"/>
      <c r="T24" s="519"/>
      <c r="U24" s="519"/>
      <c r="V24" s="561"/>
      <c r="W24" s="620"/>
      <c r="X24" s="608"/>
      <c r="Y24" s="609"/>
      <c r="Z24" s="517" t="s">
        <v>171</v>
      </c>
      <c r="AA24" s="497"/>
      <c r="AB24" s="497"/>
      <c r="AC24" s="497"/>
      <c r="AD24" s="497"/>
      <c r="AE24" s="497"/>
      <c r="AF24" s="497"/>
      <c r="AG24" s="498"/>
      <c r="AH24" s="518">
        <v>57</v>
      </c>
      <c r="AI24" s="519"/>
      <c r="AJ24" s="519"/>
      <c r="AK24" s="519"/>
      <c r="AL24" s="561"/>
      <c r="AM24" s="518">
        <v>160227</v>
      </c>
      <c r="AN24" s="519"/>
      <c r="AO24" s="519"/>
      <c r="AP24" s="519"/>
      <c r="AQ24" s="519"/>
      <c r="AR24" s="561"/>
      <c r="AS24" s="518">
        <v>2811</v>
      </c>
      <c r="AT24" s="519"/>
      <c r="AU24" s="519"/>
      <c r="AV24" s="519"/>
      <c r="AW24" s="519"/>
      <c r="AX24" s="520"/>
      <c r="AY24" s="640" t="s">
        <v>172</v>
      </c>
      <c r="AZ24" s="641"/>
      <c r="BA24" s="641"/>
      <c r="BB24" s="641"/>
      <c r="BC24" s="641"/>
      <c r="BD24" s="641"/>
      <c r="BE24" s="641"/>
      <c r="BF24" s="641"/>
      <c r="BG24" s="641"/>
      <c r="BH24" s="641"/>
      <c r="BI24" s="641"/>
      <c r="BJ24" s="641"/>
      <c r="BK24" s="641"/>
      <c r="BL24" s="641"/>
      <c r="BM24" s="642"/>
      <c r="BN24" s="467">
        <v>2854465</v>
      </c>
      <c r="BO24" s="468"/>
      <c r="BP24" s="468"/>
      <c r="BQ24" s="468"/>
      <c r="BR24" s="468"/>
      <c r="BS24" s="468"/>
      <c r="BT24" s="468"/>
      <c r="BU24" s="469"/>
      <c r="BV24" s="467">
        <v>2953290</v>
      </c>
      <c r="BW24" s="468"/>
      <c r="BX24" s="468"/>
      <c r="BY24" s="468"/>
      <c r="BZ24" s="468"/>
      <c r="CA24" s="468"/>
      <c r="CB24" s="468"/>
      <c r="CC24" s="469"/>
      <c r="CD24" s="201"/>
      <c r="CE24" s="577"/>
      <c r="CF24" s="577"/>
      <c r="CG24" s="577"/>
      <c r="CH24" s="577"/>
      <c r="CI24" s="577"/>
      <c r="CJ24" s="577"/>
      <c r="CK24" s="577"/>
      <c r="CL24" s="577"/>
      <c r="CM24" s="577"/>
      <c r="CN24" s="577"/>
      <c r="CO24" s="577"/>
      <c r="CP24" s="577"/>
      <c r="CQ24" s="577"/>
      <c r="CR24" s="577"/>
      <c r="CS24" s="578"/>
      <c r="CT24" s="464"/>
      <c r="CU24" s="465"/>
      <c r="CV24" s="465"/>
      <c r="CW24" s="465"/>
      <c r="CX24" s="465"/>
      <c r="CY24" s="465"/>
      <c r="CZ24" s="465"/>
      <c r="DA24" s="466"/>
      <c r="DB24" s="464"/>
      <c r="DC24" s="465"/>
      <c r="DD24" s="465"/>
      <c r="DE24" s="465"/>
      <c r="DF24" s="465"/>
      <c r="DG24" s="465"/>
      <c r="DH24" s="465"/>
      <c r="DI24" s="466"/>
      <c r="DJ24" s="186"/>
      <c r="DK24" s="186"/>
      <c r="DL24" s="186"/>
      <c r="DM24" s="186"/>
      <c r="DN24" s="186"/>
      <c r="DO24" s="186"/>
    </row>
    <row r="25" spans="1:119" s="186" customFormat="1" ht="18.75" customHeight="1" x14ac:dyDescent="0.15">
      <c r="A25" s="187"/>
      <c r="B25" s="607"/>
      <c r="C25" s="608"/>
      <c r="D25" s="609"/>
      <c r="E25" s="517" t="s">
        <v>173</v>
      </c>
      <c r="F25" s="497"/>
      <c r="G25" s="497"/>
      <c r="H25" s="497"/>
      <c r="I25" s="497"/>
      <c r="J25" s="497"/>
      <c r="K25" s="498"/>
      <c r="L25" s="518">
        <v>1</v>
      </c>
      <c r="M25" s="519"/>
      <c r="N25" s="519"/>
      <c r="O25" s="519"/>
      <c r="P25" s="561"/>
      <c r="Q25" s="518">
        <v>5010</v>
      </c>
      <c r="R25" s="519"/>
      <c r="S25" s="519"/>
      <c r="T25" s="519"/>
      <c r="U25" s="519"/>
      <c r="V25" s="561"/>
      <c r="W25" s="620"/>
      <c r="X25" s="608"/>
      <c r="Y25" s="609"/>
      <c r="Z25" s="517" t="s">
        <v>174</v>
      </c>
      <c r="AA25" s="497"/>
      <c r="AB25" s="497"/>
      <c r="AC25" s="497"/>
      <c r="AD25" s="497"/>
      <c r="AE25" s="497"/>
      <c r="AF25" s="497"/>
      <c r="AG25" s="498"/>
      <c r="AH25" s="518" t="s">
        <v>137</v>
      </c>
      <c r="AI25" s="519"/>
      <c r="AJ25" s="519"/>
      <c r="AK25" s="519"/>
      <c r="AL25" s="561"/>
      <c r="AM25" s="518" t="s">
        <v>175</v>
      </c>
      <c r="AN25" s="519"/>
      <c r="AO25" s="519"/>
      <c r="AP25" s="519"/>
      <c r="AQ25" s="519"/>
      <c r="AR25" s="561"/>
      <c r="AS25" s="518" t="s">
        <v>137</v>
      </c>
      <c r="AT25" s="519"/>
      <c r="AU25" s="519"/>
      <c r="AV25" s="519"/>
      <c r="AW25" s="519"/>
      <c r="AX25" s="520"/>
      <c r="AY25" s="427" t="s">
        <v>176</v>
      </c>
      <c r="AZ25" s="428"/>
      <c r="BA25" s="428"/>
      <c r="BB25" s="428"/>
      <c r="BC25" s="428"/>
      <c r="BD25" s="428"/>
      <c r="BE25" s="428"/>
      <c r="BF25" s="428"/>
      <c r="BG25" s="428"/>
      <c r="BH25" s="428"/>
      <c r="BI25" s="428"/>
      <c r="BJ25" s="428"/>
      <c r="BK25" s="428"/>
      <c r="BL25" s="428"/>
      <c r="BM25" s="429"/>
      <c r="BN25" s="430">
        <v>67465</v>
      </c>
      <c r="BO25" s="431"/>
      <c r="BP25" s="431"/>
      <c r="BQ25" s="431"/>
      <c r="BR25" s="431"/>
      <c r="BS25" s="431"/>
      <c r="BT25" s="431"/>
      <c r="BU25" s="432"/>
      <c r="BV25" s="430">
        <v>25000</v>
      </c>
      <c r="BW25" s="431"/>
      <c r="BX25" s="431"/>
      <c r="BY25" s="431"/>
      <c r="BZ25" s="431"/>
      <c r="CA25" s="431"/>
      <c r="CB25" s="431"/>
      <c r="CC25" s="432"/>
      <c r="CD25" s="201"/>
      <c r="CE25" s="577"/>
      <c r="CF25" s="577"/>
      <c r="CG25" s="577"/>
      <c r="CH25" s="577"/>
      <c r="CI25" s="577"/>
      <c r="CJ25" s="577"/>
      <c r="CK25" s="577"/>
      <c r="CL25" s="577"/>
      <c r="CM25" s="577"/>
      <c r="CN25" s="577"/>
      <c r="CO25" s="577"/>
      <c r="CP25" s="577"/>
      <c r="CQ25" s="577"/>
      <c r="CR25" s="577"/>
      <c r="CS25" s="578"/>
      <c r="CT25" s="464"/>
      <c r="CU25" s="465"/>
      <c r="CV25" s="465"/>
      <c r="CW25" s="465"/>
      <c r="CX25" s="465"/>
      <c r="CY25" s="465"/>
      <c r="CZ25" s="465"/>
      <c r="DA25" s="466"/>
      <c r="DB25" s="464"/>
      <c r="DC25" s="465"/>
      <c r="DD25" s="465"/>
      <c r="DE25" s="465"/>
      <c r="DF25" s="465"/>
      <c r="DG25" s="465"/>
      <c r="DH25" s="465"/>
      <c r="DI25" s="466"/>
    </row>
    <row r="26" spans="1:119" s="186" customFormat="1" ht="18.75" customHeight="1" x14ac:dyDescent="0.15">
      <c r="A26" s="187"/>
      <c r="B26" s="607"/>
      <c r="C26" s="608"/>
      <c r="D26" s="609"/>
      <c r="E26" s="517" t="s">
        <v>177</v>
      </c>
      <c r="F26" s="497"/>
      <c r="G26" s="497"/>
      <c r="H26" s="497"/>
      <c r="I26" s="497"/>
      <c r="J26" s="497"/>
      <c r="K26" s="498"/>
      <c r="L26" s="518">
        <v>1</v>
      </c>
      <c r="M26" s="519"/>
      <c r="N26" s="519"/>
      <c r="O26" s="519"/>
      <c r="P26" s="561"/>
      <c r="Q26" s="518">
        <v>4660</v>
      </c>
      <c r="R26" s="519"/>
      <c r="S26" s="519"/>
      <c r="T26" s="519"/>
      <c r="U26" s="519"/>
      <c r="V26" s="561"/>
      <c r="W26" s="620"/>
      <c r="X26" s="608"/>
      <c r="Y26" s="609"/>
      <c r="Z26" s="517" t="s">
        <v>178</v>
      </c>
      <c r="AA26" s="630"/>
      <c r="AB26" s="630"/>
      <c r="AC26" s="630"/>
      <c r="AD26" s="630"/>
      <c r="AE26" s="630"/>
      <c r="AF26" s="630"/>
      <c r="AG26" s="631"/>
      <c r="AH26" s="518" t="s">
        <v>145</v>
      </c>
      <c r="AI26" s="519"/>
      <c r="AJ26" s="519"/>
      <c r="AK26" s="519"/>
      <c r="AL26" s="561"/>
      <c r="AM26" s="518" t="s">
        <v>145</v>
      </c>
      <c r="AN26" s="519"/>
      <c r="AO26" s="519"/>
      <c r="AP26" s="519"/>
      <c r="AQ26" s="519"/>
      <c r="AR26" s="561"/>
      <c r="AS26" s="518" t="s">
        <v>137</v>
      </c>
      <c r="AT26" s="519"/>
      <c r="AU26" s="519"/>
      <c r="AV26" s="519"/>
      <c r="AW26" s="519"/>
      <c r="AX26" s="520"/>
      <c r="AY26" s="470" t="s">
        <v>179</v>
      </c>
      <c r="AZ26" s="471"/>
      <c r="BA26" s="471"/>
      <c r="BB26" s="471"/>
      <c r="BC26" s="471"/>
      <c r="BD26" s="471"/>
      <c r="BE26" s="471"/>
      <c r="BF26" s="471"/>
      <c r="BG26" s="471"/>
      <c r="BH26" s="471"/>
      <c r="BI26" s="471"/>
      <c r="BJ26" s="471"/>
      <c r="BK26" s="471"/>
      <c r="BL26" s="471"/>
      <c r="BM26" s="472"/>
      <c r="BN26" s="467" t="s">
        <v>145</v>
      </c>
      <c r="BO26" s="468"/>
      <c r="BP26" s="468"/>
      <c r="BQ26" s="468"/>
      <c r="BR26" s="468"/>
      <c r="BS26" s="468"/>
      <c r="BT26" s="468"/>
      <c r="BU26" s="469"/>
      <c r="BV26" s="467" t="s">
        <v>137</v>
      </c>
      <c r="BW26" s="468"/>
      <c r="BX26" s="468"/>
      <c r="BY26" s="468"/>
      <c r="BZ26" s="468"/>
      <c r="CA26" s="468"/>
      <c r="CB26" s="468"/>
      <c r="CC26" s="469"/>
      <c r="CD26" s="201"/>
      <c r="CE26" s="577"/>
      <c r="CF26" s="577"/>
      <c r="CG26" s="577"/>
      <c r="CH26" s="577"/>
      <c r="CI26" s="577"/>
      <c r="CJ26" s="577"/>
      <c r="CK26" s="577"/>
      <c r="CL26" s="577"/>
      <c r="CM26" s="577"/>
      <c r="CN26" s="577"/>
      <c r="CO26" s="577"/>
      <c r="CP26" s="577"/>
      <c r="CQ26" s="577"/>
      <c r="CR26" s="577"/>
      <c r="CS26" s="578"/>
      <c r="CT26" s="464"/>
      <c r="CU26" s="465"/>
      <c r="CV26" s="465"/>
      <c r="CW26" s="465"/>
      <c r="CX26" s="465"/>
      <c r="CY26" s="465"/>
      <c r="CZ26" s="465"/>
      <c r="DA26" s="466"/>
      <c r="DB26" s="464"/>
      <c r="DC26" s="465"/>
      <c r="DD26" s="465"/>
      <c r="DE26" s="465"/>
      <c r="DF26" s="465"/>
      <c r="DG26" s="465"/>
      <c r="DH26" s="465"/>
      <c r="DI26" s="466"/>
    </row>
    <row r="27" spans="1:119" ht="18.75" customHeight="1" thickBot="1" x14ac:dyDescent="0.2">
      <c r="A27" s="187"/>
      <c r="B27" s="607"/>
      <c r="C27" s="608"/>
      <c r="D27" s="609"/>
      <c r="E27" s="517" t="s">
        <v>180</v>
      </c>
      <c r="F27" s="497"/>
      <c r="G27" s="497"/>
      <c r="H27" s="497"/>
      <c r="I27" s="497"/>
      <c r="J27" s="497"/>
      <c r="K27" s="498"/>
      <c r="L27" s="518">
        <v>1</v>
      </c>
      <c r="M27" s="519"/>
      <c r="N27" s="519"/>
      <c r="O27" s="519"/>
      <c r="P27" s="561"/>
      <c r="Q27" s="518">
        <v>2550</v>
      </c>
      <c r="R27" s="519"/>
      <c r="S27" s="519"/>
      <c r="T27" s="519"/>
      <c r="U27" s="519"/>
      <c r="V27" s="561"/>
      <c r="W27" s="620"/>
      <c r="X27" s="608"/>
      <c r="Y27" s="609"/>
      <c r="Z27" s="517" t="s">
        <v>181</v>
      </c>
      <c r="AA27" s="497"/>
      <c r="AB27" s="497"/>
      <c r="AC27" s="497"/>
      <c r="AD27" s="497"/>
      <c r="AE27" s="497"/>
      <c r="AF27" s="497"/>
      <c r="AG27" s="498"/>
      <c r="AH27" s="518" t="s">
        <v>137</v>
      </c>
      <c r="AI27" s="519"/>
      <c r="AJ27" s="519"/>
      <c r="AK27" s="519"/>
      <c r="AL27" s="561"/>
      <c r="AM27" s="518" t="s">
        <v>175</v>
      </c>
      <c r="AN27" s="519"/>
      <c r="AO27" s="519"/>
      <c r="AP27" s="519"/>
      <c r="AQ27" s="519"/>
      <c r="AR27" s="561"/>
      <c r="AS27" s="518" t="s">
        <v>137</v>
      </c>
      <c r="AT27" s="519"/>
      <c r="AU27" s="519"/>
      <c r="AV27" s="519"/>
      <c r="AW27" s="519"/>
      <c r="AX27" s="520"/>
      <c r="AY27" s="562" t="s">
        <v>182</v>
      </c>
      <c r="AZ27" s="563"/>
      <c r="BA27" s="563"/>
      <c r="BB27" s="563"/>
      <c r="BC27" s="563"/>
      <c r="BD27" s="563"/>
      <c r="BE27" s="563"/>
      <c r="BF27" s="563"/>
      <c r="BG27" s="563"/>
      <c r="BH27" s="563"/>
      <c r="BI27" s="563"/>
      <c r="BJ27" s="563"/>
      <c r="BK27" s="563"/>
      <c r="BL27" s="563"/>
      <c r="BM27" s="564"/>
      <c r="BN27" s="643">
        <v>51251</v>
      </c>
      <c r="BO27" s="644"/>
      <c r="BP27" s="644"/>
      <c r="BQ27" s="644"/>
      <c r="BR27" s="644"/>
      <c r="BS27" s="644"/>
      <c r="BT27" s="644"/>
      <c r="BU27" s="645"/>
      <c r="BV27" s="643">
        <v>51225</v>
      </c>
      <c r="BW27" s="644"/>
      <c r="BX27" s="644"/>
      <c r="BY27" s="644"/>
      <c r="BZ27" s="644"/>
      <c r="CA27" s="644"/>
      <c r="CB27" s="644"/>
      <c r="CC27" s="645"/>
      <c r="CD27" s="203"/>
      <c r="CE27" s="577"/>
      <c r="CF27" s="577"/>
      <c r="CG27" s="577"/>
      <c r="CH27" s="577"/>
      <c r="CI27" s="577"/>
      <c r="CJ27" s="577"/>
      <c r="CK27" s="577"/>
      <c r="CL27" s="577"/>
      <c r="CM27" s="577"/>
      <c r="CN27" s="577"/>
      <c r="CO27" s="577"/>
      <c r="CP27" s="577"/>
      <c r="CQ27" s="577"/>
      <c r="CR27" s="577"/>
      <c r="CS27" s="578"/>
      <c r="CT27" s="464"/>
      <c r="CU27" s="465"/>
      <c r="CV27" s="465"/>
      <c r="CW27" s="465"/>
      <c r="CX27" s="465"/>
      <c r="CY27" s="465"/>
      <c r="CZ27" s="465"/>
      <c r="DA27" s="466"/>
      <c r="DB27" s="464"/>
      <c r="DC27" s="465"/>
      <c r="DD27" s="465"/>
      <c r="DE27" s="465"/>
      <c r="DF27" s="465"/>
      <c r="DG27" s="465"/>
      <c r="DH27" s="465"/>
      <c r="DI27" s="466"/>
      <c r="DJ27" s="186"/>
      <c r="DK27" s="186"/>
      <c r="DL27" s="186"/>
      <c r="DM27" s="186"/>
      <c r="DN27" s="186"/>
      <c r="DO27" s="186"/>
    </row>
    <row r="28" spans="1:119" ht="18.75" customHeight="1" x14ac:dyDescent="0.15">
      <c r="A28" s="187"/>
      <c r="B28" s="607"/>
      <c r="C28" s="608"/>
      <c r="D28" s="609"/>
      <c r="E28" s="517" t="s">
        <v>183</v>
      </c>
      <c r="F28" s="497"/>
      <c r="G28" s="497"/>
      <c r="H28" s="497"/>
      <c r="I28" s="497"/>
      <c r="J28" s="497"/>
      <c r="K28" s="498"/>
      <c r="L28" s="518">
        <v>1</v>
      </c>
      <c r="M28" s="519"/>
      <c r="N28" s="519"/>
      <c r="O28" s="519"/>
      <c r="P28" s="561"/>
      <c r="Q28" s="518">
        <v>1950</v>
      </c>
      <c r="R28" s="519"/>
      <c r="S28" s="519"/>
      <c r="T28" s="519"/>
      <c r="U28" s="519"/>
      <c r="V28" s="561"/>
      <c r="W28" s="620"/>
      <c r="X28" s="608"/>
      <c r="Y28" s="609"/>
      <c r="Z28" s="517" t="s">
        <v>184</v>
      </c>
      <c r="AA28" s="497"/>
      <c r="AB28" s="497"/>
      <c r="AC28" s="497"/>
      <c r="AD28" s="497"/>
      <c r="AE28" s="497"/>
      <c r="AF28" s="497"/>
      <c r="AG28" s="498"/>
      <c r="AH28" s="518" t="s">
        <v>137</v>
      </c>
      <c r="AI28" s="519"/>
      <c r="AJ28" s="519"/>
      <c r="AK28" s="519"/>
      <c r="AL28" s="561"/>
      <c r="AM28" s="518" t="s">
        <v>137</v>
      </c>
      <c r="AN28" s="519"/>
      <c r="AO28" s="519"/>
      <c r="AP28" s="519"/>
      <c r="AQ28" s="519"/>
      <c r="AR28" s="561"/>
      <c r="AS28" s="518" t="s">
        <v>137</v>
      </c>
      <c r="AT28" s="519"/>
      <c r="AU28" s="519"/>
      <c r="AV28" s="519"/>
      <c r="AW28" s="519"/>
      <c r="AX28" s="520"/>
      <c r="AY28" s="646" t="s">
        <v>185</v>
      </c>
      <c r="AZ28" s="647"/>
      <c r="BA28" s="647"/>
      <c r="BB28" s="648"/>
      <c r="BC28" s="427" t="s">
        <v>48</v>
      </c>
      <c r="BD28" s="428"/>
      <c r="BE28" s="428"/>
      <c r="BF28" s="428"/>
      <c r="BG28" s="428"/>
      <c r="BH28" s="428"/>
      <c r="BI28" s="428"/>
      <c r="BJ28" s="428"/>
      <c r="BK28" s="428"/>
      <c r="BL28" s="428"/>
      <c r="BM28" s="429"/>
      <c r="BN28" s="430">
        <v>1181182</v>
      </c>
      <c r="BO28" s="431"/>
      <c r="BP28" s="431"/>
      <c r="BQ28" s="431"/>
      <c r="BR28" s="431"/>
      <c r="BS28" s="431"/>
      <c r="BT28" s="431"/>
      <c r="BU28" s="432"/>
      <c r="BV28" s="430">
        <v>1180570</v>
      </c>
      <c r="BW28" s="431"/>
      <c r="BX28" s="431"/>
      <c r="BY28" s="431"/>
      <c r="BZ28" s="431"/>
      <c r="CA28" s="431"/>
      <c r="CB28" s="431"/>
      <c r="CC28" s="432"/>
      <c r="CD28" s="201"/>
      <c r="CE28" s="577"/>
      <c r="CF28" s="577"/>
      <c r="CG28" s="577"/>
      <c r="CH28" s="577"/>
      <c r="CI28" s="577"/>
      <c r="CJ28" s="577"/>
      <c r="CK28" s="577"/>
      <c r="CL28" s="577"/>
      <c r="CM28" s="577"/>
      <c r="CN28" s="577"/>
      <c r="CO28" s="577"/>
      <c r="CP28" s="577"/>
      <c r="CQ28" s="577"/>
      <c r="CR28" s="577"/>
      <c r="CS28" s="578"/>
      <c r="CT28" s="464"/>
      <c r="CU28" s="465"/>
      <c r="CV28" s="465"/>
      <c r="CW28" s="465"/>
      <c r="CX28" s="465"/>
      <c r="CY28" s="465"/>
      <c r="CZ28" s="465"/>
      <c r="DA28" s="466"/>
      <c r="DB28" s="464"/>
      <c r="DC28" s="465"/>
      <c r="DD28" s="465"/>
      <c r="DE28" s="465"/>
      <c r="DF28" s="465"/>
      <c r="DG28" s="465"/>
      <c r="DH28" s="465"/>
      <c r="DI28" s="466"/>
      <c r="DJ28" s="186"/>
      <c r="DK28" s="186"/>
      <c r="DL28" s="186"/>
      <c r="DM28" s="186"/>
      <c r="DN28" s="186"/>
      <c r="DO28" s="186"/>
    </row>
    <row r="29" spans="1:119" ht="18.75" customHeight="1" x14ac:dyDescent="0.15">
      <c r="A29" s="187"/>
      <c r="B29" s="607"/>
      <c r="C29" s="608"/>
      <c r="D29" s="609"/>
      <c r="E29" s="517" t="s">
        <v>186</v>
      </c>
      <c r="F29" s="497"/>
      <c r="G29" s="497"/>
      <c r="H29" s="497"/>
      <c r="I29" s="497"/>
      <c r="J29" s="497"/>
      <c r="K29" s="498"/>
      <c r="L29" s="518">
        <v>8</v>
      </c>
      <c r="M29" s="519"/>
      <c r="N29" s="519"/>
      <c r="O29" s="519"/>
      <c r="P29" s="561"/>
      <c r="Q29" s="518">
        <v>1750</v>
      </c>
      <c r="R29" s="519"/>
      <c r="S29" s="519"/>
      <c r="T29" s="519"/>
      <c r="U29" s="519"/>
      <c r="V29" s="561"/>
      <c r="W29" s="621"/>
      <c r="X29" s="622"/>
      <c r="Y29" s="623"/>
      <c r="Z29" s="517" t="s">
        <v>187</v>
      </c>
      <c r="AA29" s="497"/>
      <c r="AB29" s="497"/>
      <c r="AC29" s="497"/>
      <c r="AD29" s="497"/>
      <c r="AE29" s="497"/>
      <c r="AF29" s="497"/>
      <c r="AG29" s="498"/>
      <c r="AH29" s="518">
        <v>57</v>
      </c>
      <c r="AI29" s="519"/>
      <c r="AJ29" s="519"/>
      <c r="AK29" s="519"/>
      <c r="AL29" s="561"/>
      <c r="AM29" s="518">
        <v>160227</v>
      </c>
      <c r="AN29" s="519"/>
      <c r="AO29" s="519"/>
      <c r="AP29" s="519"/>
      <c r="AQ29" s="519"/>
      <c r="AR29" s="561"/>
      <c r="AS29" s="518">
        <v>2811</v>
      </c>
      <c r="AT29" s="519"/>
      <c r="AU29" s="519"/>
      <c r="AV29" s="519"/>
      <c r="AW29" s="519"/>
      <c r="AX29" s="520"/>
      <c r="AY29" s="649"/>
      <c r="AZ29" s="650"/>
      <c r="BA29" s="650"/>
      <c r="BB29" s="651"/>
      <c r="BC29" s="501" t="s">
        <v>188</v>
      </c>
      <c r="BD29" s="502"/>
      <c r="BE29" s="502"/>
      <c r="BF29" s="502"/>
      <c r="BG29" s="502"/>
      <c r="BH29" s="502"/>
      <c r="BI29" s="502"/>
      <c r="BJ29" s="502"/>
      <c r="BK29" s="502"/>
      <c r="BL29" s="502"/>
      <c r="BM29" s="503"/>
      <c r="BN29" s="467">
        <v>246832</v>
      </c>
      <c r="BO29" s="468"/>
      <c r="BP29" s="468"/>
      <c r="BQ29" s="468"/>
      <c r="BR29" s="468"/>
      <c r="BS29" s="468"/>
      <c r="BT29" s="468"/>
      <c r="BU29" s="469"/>
      <c r="BV29" s="467">
        <v>276674</v>
      </c>
      <c r="BW29" s="468"/>
      <c r="BX29" s="468"/>
      <c r="BY29" s="468"/>
      <c r="BZ29" s="468"/>
      <c r="CA29" s="468"/>
      <c r="CB29" s="468"/>
      <c r="CC29" s="469"/>
      <c r="CD29" s="203"/>
      <c r="CE29" s="577"/>
      <c r="CF29" s="577"/>
      <c r="CG29" s="577"/>
      <c r="CH29" s="577"/>
      <c r="CI29" s="577"/>
      <c r="CJ29" s="577"/>
      <c r="CK29" s="577"/>
      <c r="CL29" s="577"/>
      <c r="CM29" s="577"/>
      <c r="CN29" s="577"/>
      <c r="CO29" s="577"/>
      <c r="CP29" s="577"/>
      <c r="CQ29" s="577"/>
      <c r="CR29" s="577"/>
      <c r="CS29" s="578"/>
      <c r="CT29" s="464"/>
      <c r="CU29" s="465"/>
      <c r="CV29" s="465"/>
      <c r="CW29" s="465"/>
      <c r="CX29" s="465"/>
      <c r="CY29" s="465"/>
      <c r="CZ29" s="465"/>
      <c r="DA29" s="466"/>
      <c r="DB29" s="464"/>
      <c r="DC29" s="465"/>
      <c r="DD29" s="465"/>
      <c r="DE29" s="465"/>
      <c r="DF29" s="465"/>
      <c r="DG29" s="465"/>
      <c r="DH29" s="465"/>
      <c r="DI29" s="466"/>
      <c r="DJ29" s="186"/>
      <c r="DK29" s="186"/>
      <c r="DL29" s="186"/>
      <c r="DM29" s="186"/>
      <c r="DN29" s="186"/>
      <c r="DO29" s="186"/>
    </row>
    <row r="30" spans="1:119" ht="18.75" customHeight="1" thickBot="1" x14ac:dyDescent="0.2">
      <c r="A30" s="187"/>
      <c r="B30" s="610"/>
      <c r="C30" s="611"/>
      <c r="D30" s="612"/>
      <c r="E30" s="521"/>
      <c r="F30" s="522"/>
      <c r="G30" s="522"/>
      <c r="H30" s="522"/>
      <c r="I30" s="522"/>
      <c r="J30" s="522"/>
      <c r="K30" s="523"/>
      <c r="L30" s="624"/>
      <c r="M30" s="625"/>
      <c r="N30" s="625"/>
      <c r="O30" s="625"/>
      <c r="P30" s="626"/>
      <c r="Q30" s="624"/>
      <c r="R30" s="625"/>
      <c r="S30" s="625"/>
      <c r="T30" s="625"/>
      <c r="U30" s="625"/>
      <c r="V30" s="626"/>
      <c r="W30" s="627" t="s">
        <v>189</v>
      </c>
      <c r="X30" s="628"/>
      <c r="Y30" s="628"/>
      <c r="Z30" s="628"/>
      <c r="AA30" s="628"/>
      <c r="AB30" s="628"/>
      <c r="AC30" s="628"/>
      <c r="AD30" s="628"/>
      <c r="AE30" s="628"/>
      <c r="AF30" s="628"/>
      <c r="AG30" s="629"/>
      <c r="AH30" s="586">
        <v>100.1</v>
      </c>
      <c r="AI30" s="587"/>
      <c r="AJ30" s="587"/>
      <c r="AK30" s="587"/>
      <c r="AL30" s="587"/>
      <c r="AM30" s="587"/>
      <c r="AN30" s="587"/>
      <c r="AO30" s="587"/>
      <c r="AP30" s="587"/>
      <c r="AQ30" s="587"/>
      <c r="AR30" s="587"/>
      <c r="AS30" s="587"/>
      <c r="AT30" s="587"/>
      <c r="AU30" s="587"/>
      <c r="AV30" s="587"/>
      <c r="AW30" s="587"/>
      <c r="AX30" s="589"/>
      <c r="AY30" s="652"/>
      <c r="AZ30" s="653"/>
      <c r="BA30" s="653"/>
      <c r="BB30" s="654"/>
      <c r="BC30" s="640" t="s">
        <v>50</v>
      </c>
      <c r="BD30" s="641"/>
      <c r="BE30" s="641"/>
      <c r="BF30" s="641"/>
      <c r="BG30" s="641"/>
      <c r="BH30" s="641"/>
      <c r="BI30" s="641"/>
      <c r="BJ30" s="641"/>
      <c r="BK30" s="641"/>
      <c r="BL30" s="641"/>
      <c r="BM30" s="642"/>
      <c r="BN30" s="643">
        <v>1542547</v>
      </c>
      <c r="BO30" s="644"/>
      <c r="BP30" s="644"/>
      <c r="BQ30" s="644"/>
      <c r="BR30" s="644"/>
      <c r="BS30" s="644"/>
      <c r="BT30" s="644"/>
      <c r="BU30" s="645"/>
      <c r="BV30" s="643">
        <v>1651506</v>
      </c>
      <c r="BW30" s="644"/>
      <c r="BX30" s="644"/>
      <c r="BY30" s="644"/>
      <c r="BZ30" s="644"/>
      <c r="CA30" s="644"/>
      <c r="CB30" s="644"/>
      <c r="CC30" s="64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91" t="s">
        <v>196</v>
      </c>
      <c r="D33" s="491"/>
      <c r="E33" s="456" t="s">
        <v>197</v>
      </c>
      <c r="F33" s="456"/>
      <c r="G33" s="456"/>
      <c r="H33" s="456"/>
      <c r="I33" s="456"/>
      <c r="J33" s="456"/>
      <c r="K33" s="456"/>
      <c r="L33" s="456"/>
      <c r="M33" s="456"/>
      <c r="N33" s="456"/>
      <c r="O33" s="456"/>
      <c r="P33" s="456"/>
      <c r="Q33" s="456"/>
      <c r="R33" s="456"/>
      <c r="S33" s="456"/>
      <c r="T33" s="216"/>
      <c r="U33" s="491" t="s">
        <v>196</v>
      </c>
      <c r="V33" s="491"/>
      <c r="W33" s="456" t="s">
        <v>197</v>
      </c>
      <c r="X33" s="456"/>
      <c r="Y33" s="456"/>
      <c r="Z33" s="456"/>
      <c r="AA33" s="456"/>
      <c r="AB33" s="456"/>
      <c r="AC33" s="456"/>
      <c r="AD33" s="456"/>
      <c r="AE33" s="456"/>
      <c r="AF33" s="456"/>
      <c r="AG33" s="456"/>
      <c r="AH33" s="456"/>
      <c r="AI33" s="456"/>
      <c r="AJ33" s="456"/>
      <c r="AK33" s="456"/>
      <c r="AL33" s="216"/>
      <c r="AM33" s="491" t="s">
        <v>196</v>
      </c>
      <c r="AN33" s="491"/>
      <c r="AO33" s="456" t="s">
        <v>197</v>
      </c>
      <c r="AP33" s="456"/>
      <c r="AQ33" s="456"/>
      <c r="AR33" s="456"/>
      <c r="AS33" s="456"/>
      <c r="AT33" s="456"/>
      <c r="AU33" s="456"/>
      <c r="AV33" s="456"/>
      <c r="AW33" s="456"/>
      <c r="AX33" s="456"/>
      <c r="AY33" s="456"/>
      <c r="AZ33" s="456"/>
      <c r="BA33" s="456"/>
      <c r="BB33" s="456"/>
      <c r="BC33" s="456"/>
      <c r="BD33" s="217"/>
      <c r="BE33" s="456" t="s">
        <v>198</v>
      </c>
      <c r="BF33" s="456"/>
      <c r="BG33" s="456" t="s">
        <v>199</v>
      </c>
      <c r="BH33" s="456"/>
      <c r="BI33" s="456"/>
      <c r="BJ33" s="456"/>
      <c r="BK33" s="456"/>
      <c r="BL33" s="456"/>
      <c r="BM33" s="456"/>
      <c r="BN33" s="456"/>
      <c r="BO33" s="456"/>
      <c r="BP33" s="456"/>
      <c r="BQ33" s="456"/>
      <c r="BR33" s="456"/>
      <c r="BS33" s="456"/>
      <c r="BT33" s="456"/>
      <c r="BU33" s="456"/>
      <c r="BV33" s="217"/>
      <c r="BW33" s="491" t="s">
        <v>198</v>
      </c>
      <c r="BX33" s="491"/>
      <c r="BY33" s="456" t="s">
        <v>200</v>
      </c>
      <c r="BZ33" s="456"/>
      <c r="CA33" s="456"/>
      <c r="CB33" s="456"/>
      <c r="CC33" s="456"/>
      <c r="CD33" s="456"/>
      <c r="CE33" s="456"/>
      <c r="CF33" s="456"/>
      <c r="CG33" s="456"/>
      <c r="CH33" s="456"/>
      <c r="CI33" s="456"/>
      <c r="CJ33" s="456"/>
      <c r="CK33" s="456"/>
      <c r="CL33" s="456"/>
      <c r="CM33" s="456"/>
      <c r="CN33" s="216"/>
      <c r="CO33" s="491" t="s">
        <v>196</v>
      </c>
      <c r="CP33" s="491"/>
      <c r="CQ33" s="456" t="s">
        <v>201</v>
      </c>
      <c r="CR33" s="456"/>
      <c r="CS33" s="456"/>
      <c r="CT33" s="456"/>
      <c r="CU33" s="456"/>
      <c r="CV33" s="456"/>
      <c r="CW33" s="456"/>
      <c r="CX33" s="456"/>
      <c r="CY33" s="456"/>
      <c r="CZ33" s="456"/>
      <c r="DA33" s="456"/>
      <c r="DB33" s="456"/>
      <c r="DC33" s="456"/>
      <c r="DD33" s="456"/>
      <c r="DE33" s="456"/>
      <c r="DF33" s="216"/>
      <c r="DG33" s="655" t="s">
        <v>202</v>
      </c>
      <c r="DH33" s="655"/>
      <c r="DI33" s="218"/>
      <c r="DJ33" s="186"/>
      <c r="DK33" s="186"/>
      <c r="DL33" s="186"/>
      <c r="DM33" s="186"/>
      <c r="DN33" s="186"/>
      <c r="DO33" s="186"/>
    </row>
    <row r="34" spans="1:119" ht="32.25" customHeight="1" x14ac:dyDescent="0.15">
      <c r="A34" s="187"/>
      <c r="B34" s="213"/>
      <c r="C34" s="656">
        <f>IF(E34="","",1)</f>
        <v>1</v>
      </c>
      <c r="D34" s="656"/>
      <c r="E34" s="657" t="str">
        <f>IF('各会計、関係団体の財政状況及び健全化判断比率'!B7="","",'各会計、関係団体の財政状況及び健全化判断比率'!B7)</f>
        <v>一般会計</v>
      </c>
      <c r="F34" s="657"/>
      <c r="G34" s="657"/>
      <c r="H34" s="657"/>
      <c r="I34" s="657"/>
      <c r="J34" s="657"/>
      <c r="K34" s="657"/>
      <c r="L34" s="657"/>
      <c r="M34" s="657"/>
      <c r="N34" s="657"/>
      <c r="O34" s="657"/>
      <c r="P34" s="657"/>
      <c r="Q34" s="657"/>
      <c r="R34" s="657"/>
      <c r="S34" s="657"/>
      <c r="T34" s="214"/>
      <c r="U34" s="656">
        <f>IF(W34="","",MAX(C34:D43)+1)</f>
        <v>3</v>
      </c>
      <c r="V34" s="656"/>
      <c r="W34" s="657" t="str">
        <f>IF('各会計、関係団体の財政状況及び健全化判断比率'!B28="","",'各会計、関係団体の財政状況及び健全化判断比率'!B28)</f>
        <v>国民健康保険特別会計</v>
      </c>
      <c r="X34" s="657"/>
      <c r="Y34" s="657"/>
      <c r="Z34" s="657"/>
      <c r="AA34" s="657"/>
      <c r="AB34" s="657"/>
      <c r="AC34" s="657"/>
      <c r="AD34" s="657"/>
      <c r="AE34" s="657"/>
      <c r="AF34" s="657"/>
      <c r="AG34" s="657"/>
      <c r="AH34" s="657"/>
      <c r="AI34" s="657"/>
      <c r="AJ34" s="657"/>
      <c r="AK34" s="657"/>
      <c r="AL34" s="214"/>
      <c r="AM34" s="656" t="str">
        <f>IF(AO34="","",MAX(C34:D43,U34:V43)+1)</f>
        <v/>
      </c>
      <c r="AN34" s="656"/>
      <c r="AO34" s="657"/>
      <c r="AP34" s="657"/>
      <c r="AQ34" s="657"/>
      <c r="AR34" s="657"/>
      <c r="AS34" s="657"/>
      <c r="AT34" s="657"/>
      <c r="AU34" s="657"/>
      <c r="AV34" s="657"/>
      <c r="AW34" s="657"/>
      <c r="AX34" s="657"/>
      <c r="AY34" s="657"/>
      <c r="AZ34" s="657"/>
      <c r="BA34" s="657"/>
      <c r="BB34" s="657"/>
      <c r="BC34" s="657"/>
      <c r="BD34" s="214"/>
      <c r="BE34" s="656">
        <f>IF(BG34="","",MAX(C34:D43,U34:V43,AM34:AN43)+1)</f>
        <v>8</v>
      </c>
      <c r="BF34" s="656"/>
      <c r="BG34" s="657" t="str">
        <f>IF('各会計、関係団体の財政状況及び健全化判断比率'!B33="","",'各会計、関係団体の財政状況及び健全化判断比率'!B33)</f>
        <v>簡易水道事業特別会計</v>
      </c>
      <c r="BH34" s="657"/>
      <c r="BI34" s="657"/>
      <c r="BJ34" s="657"/>
      <c r="BK34" s="657"/>
      <c r="BL34" s="657"/>
      <c r="BM34" s="657"/>
      <c r="BN34" s="657"/>
      <c r="BO34" s="657"/>
      <c r="BP34" s="657"/>
      <c r="BQ34" s="657"/>
      <c r="BR34" s="657"/>
      <c r="BS34" s="657"/>
      <c r="BT34" s="657"/>
      <c r="BU34" s="657"/>
      <c r="BV34" s="214"/>
      <c r="BW34" s="656">
        <f>IF(BY34="","",MAX(C34:D43,U34:V43,AM34:AN43,BE34:BF43)+1)</f>
        <v>9</v>
      </c>
      <c r="BX34" s="656"/>
      <c r="BY34" s="657" t="str">
        <f>IF('各会計、関係団体の財政状況及び健全化判断比率'!B68="","",'各会計、関係団体の財政状況及び健全化判断比率'!B68)</f>
        <v>和歌山県市町村総合事務組合</v>
      </c>
      <c r="BZ34" s="657"/>
      <c r="CA34" s="657"/>
      <c r="CB34" s="657"/>
      <c r="CC34" s="657"/>
      <c r="CD34" s="657"/>
      <c r="CE34" s="657"/>
      <c r="CF34" s="657"/>
      <c r="CG34" s="657"/>
      <c r="CH34" s="657"/>
      <c r="CI34" s="657"/>
      <c r="CJ34" s="657"/>
      <c r="CK34" s="657"/>
      <c r="CL34" s="657"/>
      <c r="CM34" s="657"/>
      <c r="CN34" s="214"/>
      <c r="CO34" s="656" t="str">
        <f>IF(CQ34="","",MAX(C34:D43,U34:V43,AM34:AN43,BE34:BF43,BW34:BX43)+1)</f>
        <v/>
      </c>
      <c r="CP34" s="656"/>
      <c r="CQ34" s="657" t="str">
        <f>IF('各会計、関係団体の財政状況及び健全化判断比率'!BS7="","",'各会計、関係団体の財政状況及び健全化判断比率'!BS7)</f>
        <v/>
      </c>
      <c r="CR34" s="657"/>
      <c r="CS34" s="657"/>
      <c r="CT34" s="657"/>
      <c r="CU34" s="657"/>
      <c r="CV34" s="657"/>
      <c r="CW34" s="657"/>
      <c r="CX34" s="657"/>
      <c r="CY34" s="657"/>
      <c r="CZ34" s="657"/>
      <c r="DA34" s="657"/>
      <c r="DB34" s="657"/>
      <c r="DC34" s="657"/>
      <c r="DD34" s="657"/>
      <c r="DE34" s="657"/>
      <c r="DF34" s="211"/>
      <c r="DG34" s="658" t="str">
        <f>IF('各会計、関係団体の財政状況及び健全化判断比率'!BR7="","",'各会計、関係団体の財政状況及び健全化判断比率'!BR7)</f>
        <v/>
      </c>
      <c r="DH34" s="658"/>
      <c r="DI34" s="218"/>
      <c r="DJ34" s="186"/>
      <c r="DK34" s="186"/>
      <c r="DL34" s="186"/>
      <c r="DM34" s="186"/>
      <c r="DN34" s="186"/>
      <c r="DO34" s="186"/>
    </row>
    <row r="35" spans="1:119" ht="32.25" customHeight="1" x14ac:dyDescent="0.15">
      <c r="A35" s="187"/>
      <c r="B35" s="213"/>
      <c r="C35" s="656">
        <f>IF(E35="","",C34+1)</f>
        <v>2</v>
      </c>
      <c r="D35" s="656"/>
      <c r="E35" s="657" t="str">
        <f>IF('各会計、関係団体の財政状況及び健全化判断比率'!B8="","",'各会計、関係団体の財政状況及び健全化判断比率'!B8)</f>
        <v>へき地診療所特別会計</v>
      </c>
      <c r="F35" s="657"/>
      <c r="G35" s="657"/>
      <c r="H35" s="657"/>
      <c r="I35" s="657"/>
      <c r="J35" s="657"/>
      <c r="K35" s="657"/>
      <c r="L35" s="657"/>
      <c r="M35" s="657"/>
      <c r="N35" s="657"/>
      <c r="O35" s="657"/>
      <c r="P35" s="657"/>
      <c r="Q35" s="657"/>
      <c r="R35" s="657"/>
      <c r="S35" s="657"/>
      <c r="T35" s="214"/>
      <c r="U35" s="656">
        <f>IF(W35="","",U34+1)</f>
        <v>4</v>
      </c>
      <c r="V35" s="656"/>
      <c r="W35" s="657" t="str">
        <f>IF('各会計、関係団体の財政状況及び健全化判断比率'!B29="","",'各会計、関係団体の財政状況及び健全化判断比率'!B29)</f>
        <v>国民健康保険七川診療所特別会計</v>
      </c>
      <c r="X35" s="657"/>
      <c r="Y35" s="657"/>
      <c r="Z35" s="657"/>
      <c r="AA35" s="657"/>
      <c r="AB35" s="657"/>
      <c r="AC35" s="657"/>
      <c r="AD35" s="657"/>
      <c r="AE35" s="657"/>
      <c r="AF35" s="657"/>
      <c r="AG35" s="657"/>
      <c r="AH35" s="657"/>
      <c r="AI35" s="657"/>
      <c r="AJ35" s="657"/>
      <c r="AK35" s="657"/>
      <c r="AL35" s="214"/>
      <c r="AM35" s="656" t="str">
        <f t="shared" ref="AM35:AM43" si="0">IF(AO35="","",AM34+1)</f>
        <v/>
      </c>
      <c r="AN35" s="656"/>
      <c r="AO35" s="657"/>
      <c r="AP35" s="657"/>
      <c r="AQ35" s="657"/>
      <c r="AR35" s="657"/>
      <c r="AS35" s="657"/>
      <c r="AT35" s="657"/>
      <c r="AU35" s="657"/>
      <c r="AV35" s="657"/>
      <c r="AW35" s="657"/>
      <c r="AX35" s="657"/>
      <c r="AY35" s="657"/>
      <c r="AZ35" s="657"/>
      <c r="BA35" s="657"/>
      <c r="BB35" s="657"/>
      <c r="BC35" s="657"/>
      <c r="BD35" s="214"/>
      <c r="BE35" s="656" t="str">
        <f t="shared" ref="BE35:BE43" si="1">IF(BG35="","",BE34+1)</f>
        <v/>
      </c>
      <c r="BF35" s="656"/>
      <c r="BG35" s="657"/>
      <c r="BH35" s="657"/>
      <c r="BI35" s="657"/>
      <c r="BJ35" s="657"/>
      <c r="BK35" s="657"/>
      <c r="BL35" s="657"/>
      <c r="BM35" s="657"/>
      <c r="BN35" s="657"/>
      <c r="BO35" s="657"/>
      <c r="BP35" s="657"/>
      <c r="BQ35" s="657"/>
      <c r="BR35" s="657"/>
      <c r="BS35" s="657"/>
      <c r="BT35" s="657"/>
      <c r="BU35" s="657"/>
      <c r="BV35" s="214"/>
      <c r="BW35" s="656">
        <f t="shared" ref="BW35:BW43" si="2">IF(BY35="","",BW34+1)</f>
        <v>10</v>
      </c>
      <c r="BX35" s="656"/>
      <c r="BY35" s="657" t="str">
        <f>IF('各会計、関係団体の財政状況及び健全化判断比率'!B69="","",'各会計、関係団体の財政状況及び健全化判断比率'!B69)</f>
        <v>串本町古座川町衛生施設事務組合</v>
      </c>
      <c r="BZ35" s="657"/>
      <c r="CA35" s="657"/>
      <c r="CB35" s="657"/>
      <c r="CC35" s="657"/>
      <c r="CD35" s="657"/>
      <c r="CE35" s="657"/>
      <c r="CF35" s="657"/>
      <c r="CG35" s="657"/>
      <c r="CH35" s="657"/>
      <c r="CI35" s="657"/>
      <c r="CJ35" s="657"/>
      <c r="CK35" s="657"/>
      <c r="CL35" s="657"/>
      <c r="CM35" s="657"/>
      <c r="CN35" s="214"/>
      <c r="CO35" s="656" t="str">
        <f t="shared" ref="CO35:CO43" si="3">IF(CQ35="","",CO34+1)</f>
        <v/>
      </c>
      <c r="CP35" s="656"/>
      <c r="CQ35" s="657" t="str">
        <f>IF('各会計、関係団体の財政状況及び健全化判断比率'!BS8="","",'各会計、関係団体の財政状況及び健全化判断比率'!BS8)</f>
        <v/>
      </c>
      <c r="CR35" s="657"/>
      <c r="CS35" s="657"/>
      <c r="CT35" s="657"/>
      <c r="CU35" s="657"/>
      <c r="CV35" s="657"/>
      <c r="CW35" s="657"/>
      <c r="CX35" s="657"/>
      <c r="CY35" s="657"/>
      <c r="CZ35" s="657"/>
      <c r="DA35" s="657"/>
      <c r="DB35" s="657"/>
      <c r="DC35" s="657"/>
      <c r="DD35" s="657"/>
      <c r="DE35" s="657"/>
      <c r="DF35" s="211"/>
      <c r="DG35" s="658" t="str">
        <f>IF('各会計、関係団体の財政状況及び健全化判断比率'!BR8="","",'各会計、関係団体の財政状況及び健全化判断比率'!BR8)</f>
        <v/>
      </c>
      <c r="DH35" s="658"/>
      <c r="DI35" s="218"/>
      <c r="DJ35" s="186"/>
      <c r="DK35" s="186"/>
      <c r="DL35" s="186"/>
      <c r="DM35" s="186"/>
      <c r="DN35" s="186"/>
      <c r="DO35" s="186"/>
    </row>
    <row r="36" spans="1:119" ht="32.25" customHeight="1" x14ac:dyDescent="0.15">
      <c r="A36" s="187"/>
      <c r="B36" s="213"/>
      <c r="C36" s="656" t="str">
        <f>IF(E36="","",C35+1)</f>
        <v/>
      </c>
      <c r="D36" s="656"/>
      <c r="E36" s="657" t="str">
        <f>IF('各会計、関係団体の財政状況及び健全化判断比率'!B9="","",'各会計、関係団体の財政状況及び健全化判断比率'!B9)</f>
        <v/>
      </c>
      <c r="F36" s="657"/>
      <c r="G36" s="657"/>
      <c r="H36" s="657"/>
      <c r="I36" s="657"/>
      <c r="J36" s="657"/>
      <c r="K36" s="657"/>
      <c r="L36" s="657"/>
      <c r="M36" s="657"/>
      <c r="N36" s="657"/>
      <c r="O36" s="657"/>
      <c r="P36" s="657"/>
      <c r="Q36" s="657"/>
      <c r="R36" s="657"/>
      <c r="S36" s="657"/>
      <c r="T36" s="214"/>
      <c r="U36" s="656">
        <f t="shared" ref="U36:U43" si="4">IF(W36="","",U35+1)</f>
        <v>5</v>
      </c>
      <c r="V36" s="656"/>
      <c r="W36" s="657" t="str">
        <f>IF('各会計、関係団体の財政状況及び健全化判断比率'!B30="","",'各会計、関係団体の財政状況及び健全化判断比率'!B30)</f>
        <v>国民健康保険明神診療所特別会計</v>
      </c>
      <c r="X36" s="657"/>
      <c r="Y36" s="657"/>
      <c r="Z36" s="657"/>
      <c r="AA36" s="657"/>
      <c r="AB36" s="657"/>
      <c r="AC36" s="657"/>
      <c r="AD36" s="657"/>
      <c r="AE36" s="657"/>
      <c r="AF36" s="657"/>
      <c r="AG36" s="657"/>
      <c r="AH36" s="657"/>
      <c r="AI36" s="657"/>
      <c r="AJ36" s="657"/>
      <c r="AK36" s="657"/>
      <c r="AL36" s="214"/>
      <c r="AM36" s="656" t="str">
        <f t="shared" si="0"/>
        <v/>
      </c>
      <c r="AN36" s="656"/>
      <c r="AO36" s="657"/>
      <c r="AP36" s="657"/>
      <c r="AQ36" s="657"/>
      <c r="AR36" s="657"/>
      <c r="AS36" s="657"/>
      <c r="AT36" s="657"/>
      <c r="AU36" s="657"/>
      <c r="AV36" s="657"/>
      <c r="AW36" s="657"/>
      <c r="AX36" s="657"/>
      <c r="AY36" s="657"/>
      <c r="AZ36" s="657"/>
      <c r="BA36" s="657"/>
      <c r="BB36" s="657"/>
      <c r="BC36" s="657"/>
      <c r="BD36" s="214"/>
      <c r="BE36" s="656" t="str">
        <f t="shared" si="1"/>
        <v/>
      </c>
      <c r="BF36" s="656"/>
      <c r="BG36" s="657"/>
      <c r="BH36" s="657"/>
      <c r="BI36" s="657"/>
      <c r="BJ36" s="657"/>
      <c r="BK36" s="657"/>
      <c r="BL36" s="657"/>
      <c r="BM36" s="657"/>
      <c r="BN36" s="657"/>
      <c r="BO36" s="657"/>
      <c r="BP36" s="657"/>
      <c r="BQ36" s="657"/>
      <c r="BR36" s="657"/>
      <c r="BS36" s="657"/>
      <c r="BT36" s="657"/>
      <c r="BU36" s="657"/>
      <c r="BV36" s="214"/>
      <c r="BW36" s="656">
        <f t="shared" si="2"/>
        <v>11</v>
      </c>
      <c r="BX36" s="656"/>
      <c r="BY36" s="657" t="str">
        <f>IF('各会計、関係団体の財政状況及び健全化判断比率'!B70="","",'各会計、関係団体の財政状況及び健全化判断比率'!B70)</f>
        <v>紀南学園事務組合</v>
      </c>
      <c r="BZ36" s="657"/>
      <c r="CA36" s="657"/>
      <c r="CB36" s="657"/>
      <c r="CC36" s="657"/>
      <c r="CD36" s="657"/>
      <c r="CE36" s="657"/>
      <c r="CF36" s="657"/>
      <c r="CG36" s="657"/>
      <c r="CH36" s="657"/>
      <c r="CI36" s="657"/>
      <c r="CJ36" s="657"/>
      <c r="CK36" s="657"/>
      <c r="CL36" s="657"/>
      <c r="CM36" s="657"/>
      <c r="CN36" s="214"/>
      <c r="CO36" s="656" t="str">
        <f t="shared" si="3"/>
        <v/>
      </c>
      <c r="CP36" s="656"/>
      <c r="CQ36" s="657" t="str">
        <f>IF('各会計、関係団体の財政状況及び健全化判断比率'!BS9="","",'各会計、関係団体の財政状況及び健全化判断比率'!BS9)</f>
        <v/>
      </c>
      <c r="CR36" s="657"/>
      <c r="CS36" s="657"/>
      <c r="CT36" s="657"/>
      <c r="CU36" s="657"/>
      <c r="CV36" s="657"/>
      <c r="CW36" s="657"/>
      <c r="CX36" s="657"/>
      <c r="CY36" s="657"/>
      <c r="CZ36" s="657"/>
      <c r="DA36" s="657"/>
      <c r="DB36" s="657"/>
      <c r="DC36" s="657"/>
      <c r="DD36" s="657"/>
      <c r="DE36" s="657"/>
      <c r="DF36" s="211"/>
      <c r="DG36" s="658" t="str">
        <f>IF('各会計、関係団体の財政状況及び健全化判断比率'!BR9="","",'各会計、関係団体の財政状況及び健全化判断比率'!BR9)</f>
        <v/>
      </c>
      <c r="DH36" s="658"/>
      <c r="DI36" s="218"/>
      <c r="DJ36" s="186"/>
      <c r="DK36" s="186"/>
      <c r="DL36" s="186"/>
      <c r="DM36" s="186"/>
      <c r="DN36" s="186"/>
      <c r="DO36" s="186"/>
    </row>
    <row r="37" spans="1:119" ht="32.25" customHeight="1" x14ac:dyDescent="0.15">
      <c r="A37" s="187"/>
      <c r="B37" s="213"/>
      <c r="C37" s="656" t="str">
        <f>IF(E37="","",C36+1)</f>
        <v/>
      </c>
      <c r="D37" s="656"/>
      <c r="E37" s="657" t="str">
        <f>IF('各会計、関係団体の財政状況及び健全化判断比率'!B10="","",'各会計、関係団体の財政状況及び健全化判断比率'!B10)</f>
        <v/>
      </c>
      <c r="F37" s="657"/>
      <c r="G37" s="657"/>
      <c r="H37" s="657"/>
      <c r="I37" s="657"/>
      <c r="J37" s="657"/>
      <c r="K37" s="657"/>
      <c r="L37" s="657"/>
      <c r="M37" s="657"/>
      <c r="N37" s="657"/>
      <c r="O37" s="657"/>
      <c r="P37" s="657"/>
      <c r="Q37" s="657"/>
      <c r="R37" s="657"/>
      <c r="S37" s="657"/>
      <c r="T37" s="214"/>
      <c r="U37" s="656">
        <f t="shared" si="4"/>
        <v>6</v>
      </c>
      <c r="V37" s="656"/>
      <c r="W37" s="657" t="str">
        <f>IF('各会計、関係団体の財政状況及び健全化判断比率'!B31="","",'各会計、関係団体の財政状況及び健全化判断比率'!B31)</f>
        <v>介護保険特別会計</v>
      </c>
      <c r="X37" s="657"/>
      <c r="Y37" s="657"/>
      <c r="Z37" s="657"/>
      <c r="AA37" s="657"/>
      <c r="AB37" s="657"/>
      <c r="AC37" s="657"/>
      <c r="AD37" s="657"/>
      <c r="AE37" s="657"/>
      <c r="AF37" s="657"/>
      <c r="AG37" s="657"/>
      <c r="AH37" s="657"/>
      <c r="AI37" s="657"/>
      <c r="AJ37" s="657"/>
      <c r="AK37" s="657"/>
      <c r="AL37" s="214"/>
      <c r="AM37" s="656" t="str">
        <f t="shared" si="0"/>
        <v/>
      </c>
      <c r="AN37" s="656"/>
      <c r="AO37" s="657"/>
      <c r="AP37" s="657"/>
      <c r="AQ37" s="657"/>
      <c r="AR37" s="657"/>
      <c r="AS37" s="657"/>
      <c r="AT37" s="657"/>
      <c r="AU37" s="657"/>
      <c r="AV37" s="657"/>
      <c r="AW37" s="657"/>
      <c r="AX37" s="657"/>
      <c r="AY37" s="657"/>
      <c r="AZ37" s="657"/>
      <c r="BA37" s="657"/>
      <c r="BB37" s="657"/>
      <c r="BC37" s="657"/>
      <c r="BD37" s="214"/>
      <c r="BE37" s="656" t="str">
        <f t="shared" si="1"/>
        <v/>
      </c>
      <c r="BF37" s="656"/>
      <c r="BG37" s="657"/>
      <c r="BH37" s="657"/>
      <c r="BI37" s="657"/>
      <c r="BJ37" s="657"/>
      <c r="BK37" s="657"/>
      <c r="BL37" s="657"/>
      <c r="BM37" s="657"/>
      <c r="BN37" s="657"/>
      <c r="BO37" s="657"/>
      <c r="BP37" s="657"/>
      <c r="BQ37" s="657"/>
      <c r="BR37" s="657"/>
      <c r="BS37" s="657"/>
      <c r="BT37" s="657"/>
      <c r="BU37" s="657"/>
      <c r="BV37" s="214"/>
      <c r="BW37" s="656">
        <f t="shared" si="2"/>
        <v>12</v>
      </c>
      <c r="BX37" s="656"/>
      <c r="BY37" s="657" t="str">
        <f>IF('各会計、関係団体の財政状況及び健全化判断比率'!B71="","",'各会計、関係団体の財政状況及び健全化判断比率'!B71)</f>
        <v>東牟婁郡町村新宮市老人福祉施設事務組合(普通会計)</v>
      </c>
      <c r="BZ37" s="657"/>
      <c r="CA37" s="657"/>
      <c r="CB37" s="657"/>
      <c r="CC37" s="657"/>
      <c r="CD37" s="657"/>
      <c r="CE37" s="657"/>
      <c r="CF37" s="657"/>
      <c r="CG37" s="657"/>
      <c r="CH37" s="657"/>
      <c r="CI37" s="657"/>
      <c r="CJ37" s="657"/>
      <c r="CK37" s="657"/>
      <c r="CL37" s="657"/>
      <c r="CM37" s="657"/>
      <c r="CN37" s="214"/>
      <c r="CO37" s="656" t="str">
        <f t="shared" si="3"/>
        <v/>
      </c>
      <c r="CP37" s="656"/>
      <c r="CQ37" s="657" t="str">
        <f>IF('各会計、関係団体の財政状況及び健全化判断比率'!BS10="","",'各会計、関係団体の財政状況及び健全化判断比率'!BS10)</f>
        <v/>
      </c>
      <c r="CR37" s="657"/>
      <c r="CS37" s="657"/>
      <c r="CT37" s="657"/>
      <c r="CU37" s="657"/>
      <c r="CV37" s="657"/>
      <c r="CW37" s="657"/>
      <c r="CX37" s="657"/>
      <c r="CY37" s="657"/>
      <c r="CZ37" s="657"/>
      <c r="DA37" s="657"/>
      <c r="DB37" s="657"/>
      <c r="DC37" s="657"/>
      <c r="DD37" s="657"/>
      <c r="DE37" s="657"/>
      <c r="DF37" s="211"/>
      <c r="DG37" s="658" t="str">
        <f>IF('各会計、関係団体の財政状況及び健全化判断比率'!BR10="","",'各会計、関係団体の財政状況及び健全化判断比率'!BR10)</f>
        <v/>
      </c>
      <c r="DH37" s="658"/>
      <c r="DI37" s="218"/>
      <c r="DJ37" s="186"/>
      <c r="DK37" s="186"/>
      <c r="DL37" s="186"/>
      <c r="DM37" s="186"/>
      <c r="DN37" s="186"/>
      <c r="DO37" s="186"/>
    </row>
    <row r="38" spans="1:119" ht="32.25" customHeight="1" x14ac:dyDescent="0.15">
      <c r="A38" s="187"/>
      <c r="B38" s="213"/>
      <c r="C38" s="656" t="str">
        <f t="shared" ref="C38:C43" si="5">IF(E38="","",C37+1)</f>
        <v/>
      </c>
      <c r="D38" s="656"/>
      <c r="E38" s="657" t="str">
        <f>IF('各会計、関係団体の財政状況及び健全化判断比率'!B11="","",'各会計、関係団体の財政状況及び健全化判断比率'!B11)</f>
        <v/>
      </c>
      <c r="F38" s="657"/>
      <c r="G38" s="657"/>
      <c r="H38" s="657"/>
      <c r="I38" s="657"/>
      <c r="J38" s="657"/>
      <c r="K38" s="657"/>
      <c r="L38" s="657"/>
      <c r="M38" s="657"/>
      <c r="N38" s="657"/>
      <c r="O38" s="657"/>
      <c r="P38" s="657"/>
      <c r="Q38" s="657"/>
      <c r="R38" s="657"/>
      <c r="S38" s="657"/>
      <c r="T38" s="214"/>
      <c r="U38" s="656">
        <f t="shared" si="4"/>
        <v>7</v>
      </c>
      <c r="V38" s="656"/>
      <c r="W38" s="657" t="str">
        <f>IF('各会計、関係団体の財政状況及び健全化判断比率'!B32="","",'各会計、関係団体の財政状況及び健全化判断比率'!B32)</f>
        <v>後期高齢者医療特別会計</v>
      </c>
      <c r="X38" s="657"/>
      <c r="Y38" s="657"/>
      <c r="Z38" s="657"/>
      <c r="AA38" s="657"/>
      <c r="AB38" s="657"/>
      <c r="AC38" s="657"/>
      <c r="AD38" s="657"/>
      <c r="AE38" s="657"/>
      <c r="AF38" s="657"/>
      <c r="AG38" s="657"/>
      <c r="AH38" s="657"/>
      <c r="AI38" s="657"/>
      <c r="AJ38" s="657"/>
      <c r="AK38" s="657"/>
      <c r="AL38" s="214"/>
      <c r="AM38" s="656" t="str">
        <f t="shared" si="0"/>
        <v/>
      </c>
      <c r="AN38" s="656"/>
      <c r="AO38" s="657"/>
      <c r="AP38" s="657"/>
      <c r="AQ38" s="657"/>
      <c r="AR38" s="657"/>
      <c r="AS38" s="657"/>
      <c r="AT38" s="657"/>
      <c r="AU38" s="657"/>
      <c r="AV38" s="657"/>
      <c r="AW38" s="657"/>
      <c r="AX38" s="657"/>
      <c r="AY38" s="657"/>
      <c r="AZ38" s="657"/>
      <c r="BA38" s="657"/>
      <c r="BB38" s="657"/>
      <c r="BC38" s="657"/>
      <c r="BD38" s="214"/>
      <c r="BE38" s="656" t="str">
        <f t="shared" si="1"/>
        <v/>
      </c>
      <c r="BF38" s="656"/>
      <c r="BG38" s="657"/>
      <c r="BH38" s="657"/>
      <c r="BI38" s="657"/>
      <c r="BJ38" s="657"/>
      <c r="BK38" s="657"/>
      <c r="BL38" s="657"/>
      <c r="BM38" s="657"/>
      <c r="BN38" s="657"/>
      <c r="BO38" s="657"/>
      <c r="BP38" s="657"/>
      <c r="BQ38" s="657"/>
      <c r="BR38" s="657"/>
      <c r="BS38" s="657"/>
      <c r="BT38" s="657"/>
      <c r="BU38" s="657"/>
      <c r="BV38" s="214"/>
      <c r="BW38" s="656">
        <f t="shared" si="2"/>
        <v>13</v>
      </c>
      <c r="BX38" s="656"/>
      <c r="BY38" s="657" t="str">
        <f>IF('各会計、関係団体の財政状況及び健全化判断比率'!B72="","",'各会計、関係団体の財政状況及び健全化判断比率'!B72)</f>
        <v>東牟婁郡町村新宮市老人福祉施設事務組合(公営企業会計)</v>
      </c>
      <c r="BZ38" s="657"/>
      <c r="CA38" s="657"/>
      <c r="CB38" s="657"/>
      <c r="CC38" s="657"/>
      <c r="CD38" s="657"/>
      <c r="CE38" s="657"/>
      <c r="CF38" s="657"/>
      <c r="CG38" s="657"/>
      <c r="CH38" s="657"/>
      <c r="CI38" s="657"/>
      <c r="CJ38" s="657"/>
      <c r="CK38" s="657"/>
      <c r="CL38" s="657"/>
      <c r="CM38" s="657"/>
      <c r="CN38" s="214"/>
      <c r="CO38" s="656" t="str">
        <f t="shared" si="3"/>
        <v/>
      </c>
      <c r="CP38" s="656"/>
      <c r="CQ38" s="657" t="str">
        <f>IF('各会計、関係団体の財政状況及び健全化判断比率'!BS11="","",'各会計、関係団体の財政状況及び健全化判断比率'!BS11)</f>
        <v/>
      </c>
      <c r="CR38" s="657"/>
      <c r="CS38" s="657"/>
      <c r="CT38" s="657"/>
      <c r="CU38" s="657"/>
      <c r="CV38" s="657"/>
      <c r="CW38" s="657"/>
      <c r="CX38" s="657"/>
      <c r="CY38" s="657"/>
      <c r="CZ38" s="657"/>
      <c r="DA38" s="657"/>
      <c r="DB38" s="657"/>
      <c r="DC38" s="657"/>
      <c r="DD38" s="657"/>
      <c r="DE38" s="657"/>
      <c r="DF38" s="211"/>
      <c r="DG38" s="658" t="str">
        <f>IF('各会計、関係団体の財政状況及び健全化判断比率'!BR11="","",'各会計、関係団体の財政状況及び健全化判断比率'!BR11)</f>
        <v/>
      </c>
      <c r="DH38" s="658"/>
      <c r="DI38" s="218"/>
      <c r="DJ38" s="186"/>
      <c r="DK38" s="186"/>
      <c r="DL38" s="186"/>
      <c r="DM38" s="186"/>
      <c r="DN38" s="186"/>
      <c r="DO38" s="186"/>
    </row>
    <row r="39" spans="1:119" ht="32.25" customHeight="1" x14ac:dyDescent="0.15">
      <c r="A39" s="187"/>
      <c r="B39" s="213"/>
      <c r="C39" s="656" t="str">
        <f t="shared" si="5"/>
        <v/>
      </c>
      <c r="D39" s="656"/>
      <c r="E39" s="657" t="str">
        <f>IF('各会計、関係団体の財政状況及び健全化判断比率'!B12="","",'各会計、関係団体の財政状況及び健全化判断比率'!B12)</f>
        <v/>
      </c>
      <c r="F39" s="657"/>
      <c r="G39" s="657"/>
      <c r="H39" s="657"/>
      <c r="I39" s="657"/>
      <c r="J39" s="657"/>
      <c r="K39" s="657"/>
      <c r="L39" s="657"/>
      <c r="M39" s="657"/>
      <c r="N39" s="657"/>
      <c r="O39" s="657"/>
      <c r="P39" s="657"/>
      <c r="Q39" s="657"/>
      <c r="R39" s="657"/>
      <c r="S39" s="657"/>
      <c r="T39" s="214"/>
      <c r="U39" s="656" t="str">
        <f t="shared" si="4"/>
        <v/>
      </c>
      <c r="V39" s="656"/>
      <c r="W39" s="657"/>
      <c r="X39" s="657"/>
      <c r="Y39" s="657"/>
      <c r="Z39" s="657"/>
      <c r="AA39" s="657"/>
      <c r="AB39" s="657"/>
      <c r="AC39" s="657"/>
      <c r="AD39" s="657"/>
      <c r="AE39" s="657"/>
      <c r="AF39" s="657"/>
      <c r="AG39" s="657"/>
      <c r="AH39" s="657"/>
      <c r="AI39" s="657"/>
      <c r="AJ39" s="657"/>
      <c r="AK39" s="657"/>
      <c r="AL39" s="214"/>
      <c r="AM39" s="656" t="str">
        <f t="shared" si="0"/>
        <v/>
      </c>
      <c r="AN39" s="656"/>
      <c r="AO39" s="657"/>
      <c r="AP39" s="657"/>
      <c r="AQ39" s="657"/>
      <c r="AR39" s="657"/>
      <c r="AS39" s="657"/>
      <c r="AT39" s="657"/>
      <c r="AU39" s="657"/>
      <c r="AV39" s="657"/>
      <c r="AW39" s="657"/>
      <c r="AX39" s="657"/>
      <c r="AY39" s="657"/>
      <c r="AZ39" s="657"/>
      <c r="BA39" s="657"/>
      <c r="BB39" s="657"/>
      <c r="BC39" s="657"/>
      <c r="BD39" s="214"/>
      <c r="BE39" s="656" t="str">
        <f t="shared" si="1"/>
        <v/>
      </c>
      <c r="BF39" s="656"/>
      <c r="BG39" s="657"/>
      <c r="BH39" s="657"/>
      <c r="BI39" s="657"/>
      <c r="BJ39" s="657"/>
      <c r="BK39" s="657"/>
      <c r="BL39" s="657"/>
      <c r="BM39" s="657"/>
      <c r="BN39" s="657"/>
      <c r="BO39" s="657"/>
      <c r="BP39" s="657"/>
      <c r="BQ39" s="657"/>
      <c r="BR39" s="657"/>
      <c r="BS39" s="657"/>
      <c r="BT39" s="657"/>
      <c r="BU39" s="657"/>
      <c r="BV39" s="214"/>
      <c r="BW39" s="656">
        <f t="shared" si="2"/>
        <v>14</v>
      </c>
      <c r="BX39" s="656"/>
      <c r="BY39" s="657" t="str">
        <f>IF('各会計、関係団体の財政状況及び健全化判断比率'!B73="","",'各会計、関係団体の財政状況及び健全化判断比率'!B73)</f>
        <v>和歌山地方税回収機構</v>
      </c>
      <c r="BZ39" s="657"/>
      <c r="CA39" s="657"/>
      <c r="CB39" s="657"/>
      <c r="CC39" s="657"/>
      <c r="CD39" s="657"/>
      <c r="CE39" s="657"/>
      <c r="CF39" s="657"/>
      <c r="CG39" s="657"/>
      <c r="CH39" s="657"/>
      <c r="CI39" s="657"/>
      <c r="CJ39" s="657"/>
      <c r="CK39" s="657"/>
      <c r="CL39" s="657"/>
      <c r="CM39" s="657"/>
      <c r="CN39" s="214"/>
      <c r="CO39" s="656" t="str">
        <f t="shared" si="3"/>
        <v/>
      </c>
      <c r="CP39" s="656"/>
      <c r="CQ39" s="657" t="str">
        <f>IF('各会計、関係団体の財政状況及び健全化判断比率'!BS12="","",'各会計、関係団体の財政状況及び健全化判断比率'!BS12)</f>
        <v/>
      </c>
      <c r="CR39" s="657"/>
      <c r="CS39" s="657"/>
      <c r="CT39" s="657"/>
      <c r="CU39" s="657"/>
      <c r="CV39" s="657"/>
      <c r="CW39" s="657"/>
      <c r="CX39" s="657"/>
      <c r="CY39" s="657"/>
      <c r="CZ39" s="657"/>
      <c r="DA39" s="657"/>
      <c r="DB39" s="657"/>
      <c r="DC39" s="657"/>
      <c r="DD39" s="657"/>
      <c r="DE39" s="657"/>
      <c r="DF39" s="211"/>
      <c r="DG39" s="658" t="str">
        <f>IF('各会計、関係団体の財政状況及び健全化判断比率'!BR12="","",'各会計、関係団体の財政状況及び健全化判断比率'!BR12)</f>
        <v/>
      </c>
      <c r="DH39" s="658"/>
      <c r="DI39" s="218"/>
      <c r="DJ39" s="186"/>
      <c r="DK39" s="186"/>
      <c r="DL39" s="186"/>
      <c r="DM39" s="186"/>
      <c r="DN39" s="186"/>
      <c r="DO39" s="186"/>
    </row>
    <row r="40" spans="1:119" ht="32.25" customHeight="1" x14ac:dyDescent="0.15">
      <c r="A40" s="187"/>
      <c r="B40" s="213"/>
      <c r="C40" s="656" t="str">
        <f t="shared" si="5"/>
        <v/>
      </c>
      <c r="D40" s="656"/>
      <c r="E40" s="657" t="str">
        <f>IF('各会計、関係団体の財政状況及び健全化判断比率'!B13="","",'各会計、関係団体の財政状況及び健全化判断比率'!B13)</f>
        <v/>
      </c>
      <c r="F40" s="657"/>
      <c r="G40" s="657"/>
      <c r="H40" s="657"/>
      <c r="I40" s="657"/>
      <c r="J40" s="657"/>
      <c r="K40" s="657"/>
      <c r="L40" s="657"/>
      <c r="M40" s="657"/>
      <c r="N40" s="657"/>
      <c r="O40" s="657"/>
      <c r="P40" s="657"/>
      <c r="Q40" s="657"/>
      <c r="R40" s="657"/>
      <c r="S40" s="657"/>
      <c r="T40" s="214"/>
      <c r="U40" s="656" t="str">
        <f t="shared" si="4"/>
        <v/>
      </c>
      <c r="V40" s="656"/>
      <c r="W40" s="657"/>
      <c r="X40" s="657"/>
      <c r="Y40" s="657"/>
      <c r="Z40" s="657"/>
      <c r="AA40" s="657"/>
      <c r="AB40" s="657"/>
      <c r="AC40" s="657"/>
      <c r="AD40" s="657"/>
      <c r="AE40" s="657"/>
      <c r="AF40" s="657"/>
      <c r="AG40" s="657"/>
      <c r="AH40" s="657"/>
      <c r="AI40" s="657"/>
      <c r="AJ40" s="657"/>
      <c r="AK40" s="657"/>
      <c r="AL40" s="214"/>
      <c r="AM40" s="656" t="str">
        <f t="shared" si="0"/>
        <v/>
      </c>
      <c r="AN40" s="656"/>
      <c r="AO40" s="657"/>
      <c r="AP40" s="657"/>
      <c r="AQ40" s="657"/>
      <c r="AR40" s="657"/>
      <c r="AS40" s="657"/>
      <c r="AT40" s="657"/>
      <c r="AU40" s="657"/>
      <c r="AV40" s="657"/>
      <c r="AW40" s="657"/>
      <c r="AX40" s="657"/>
      <c r="AY40" s="657"/>
      <c r="AZ40" s="657"/>
      <c r="BA40" s="657"/>
      <c r="BB40" s="657"/>
      <c r="BC40" s="657"/>
      <c r="BD40" s="214"/>
      <c r="BE40" s="656" t="str">
        <f t="shared" si="1"/>
        <v/>
      </c>
      <c r="BF40" s="656"/>
      <c r="BG40" s="657"/>
      <c r="BH40" s="657"/>
      <c r="BI40" s="657"/>
      <c r="BJ40" s="657"/>
      <c r="BK40" s="657"/>
      <c r="BL40" s="657"/>
      <c r="BM40" s="657"/>
      <c r="BN40" s="657"/>
      <c r="BO40" s="657"/>
      <c r="BP40" s="657"/>
      <c r="BQ40" s="657"/>
      <c r="BR40" s="657"/>
      <c r="BS40" s="657"/>
      <c r="BT40" s="657"/>
      <c r="BU40" s="657"/>
      <c r="BV40" s="214"/>
      <c r="BW40" s="656">
        <f t="shared" si="2"/>
        <v>15</v>
      </c>
      <c r="BX40" s="656"/>
      <c r="BY40" s="657" t="str">
        <f>IF('各会計、関係団体の財政状況及び健全化判断比率'!B74="","",'各会計、関係団体の財政状況及び健全化判断比率'!B74)</f>
        <v>和歌山県後期高齢者医療連合(普通会計)</v>
      </c>
      <c r="BZ40" s="657"/>
      <c r="CA40" s="657"/>
      <c r="CB40" s="657"/>
      <c r="CC40" s="657"/>
      <c r="CD40" s="657"/>
      <c r="CE40" s="657"/>
      <c r="CF40" s="657"/>
      <c r="CG40" s="657"/>
      <c r="CH40" s="657"/>
      <c r="CI40" s="657"/>
      <c r="CJ40" s="657"/>
      <c r="CK40" s="657"/>
      <c r="CL40" s="657"/>
      <c r="CM40" s="657"/>
      <c r="CN40" s="214"/>
      <c r="CO40" s="656" t="str">
        <f t="shared" si="3"/>
        <v/>
      </c>
      <c r="CP40" s="656"/>
      <c r="CQ40" s="657" t="str">
        <f>IF('各会計、関係団体の財政状況及び健全化判断比率'!BS13="","",'各会計、関係団体の財政状況及び健全化判断比率'!BS13)</f>
        <v/>
      </c>
      <c r="CR40" s="657"/>
      <c r="CS40" s="657"/>
      <c r="CT40" s="657"/>
      <c r="CU40" s="657"/>
      <c r="CV40" s="657"/>
      <c r="CW40" s="657"/>
      <c r="CX40" s="657"/>
      <c r="CY40" s="657"/>
      <c r="CZ40" s="657"/>
      <c r="DA40" s="657"/>
      <c r="DB40" s="657"/>
      <c r="DC40" s="657"/>
      <c r="DD40" s="657"/>
      <c r="DE40" s="657"/>
      <c r="DF40" s="211"/>
      <c r="DG40" s="658" t="str">
        <f>IF('各会計、関係団体の財政状況及び健全化判断比率'!BR13="","",'各会計、関係団体の財政状況及び健全化判断比率'!BR13)</f>
        <v/>
      </c>
      <c r="DH40" s="658"/>
      <c r="DI40" s="218"/>
      <c r="DJ40" s="186"/>
      <c r="DK40" s="186"/>
      <c r="DL40" s="186"/>
      <c r="DM40" s="186"/>
      <c r="DN40" s="186"/>
      <c r="DO40" s="186"/>
    </row>
    <row r="41" spans="1:119" ht="32.25" customHeight="1" x14ac:dyDescent="0.15">
      <c r="A41" s="187"/>
      <c r="B41" s="213"/>
      <c r="C41" s="656" t="str">
        <f t="shared" si="5"/>
        <v/>
      </c>
      <c r="D41" s="656"/>
      <c r="E41" s="657" t="str">
        <f>IF('各会計、関係団体の財政状況及び健全化判断比率'!B14="","",'各会計、関係団体の財政状況及び健全化判断比率'!B14)</f>
        <v/>
      </c>
      <c r="F41" s="657"/>
      <c r="G41" s="657"/>
      <c r="H41" s="657"/>
      <c r="I41" s="657"/>
      <c r="J41" s="657"/>
      <c r="K41" s="657"/>
      <c r="L41" s="657"/>
      <c r="M41" s="657"/>
      <c r="N41" s="657"/>
      <c r="O41" s="657"/>
      <c r="P41" s="657"/>
      <c r="Q41" s="657"/>
      <c r="R41" s="657"/>
      <c r="S41" s="657"/>
      <c r="T41" s="214"/>
      <c r="U41" s="656" t="str">
        <f t="shared" si="4"/>
        <v/>
      </c>
      <c r="V41" s="656"/>
      <c r="W41" s="657"/>
      <c r="X41" s="657"/>
      <c r="Y41" s="657"/>
      <c r="Z41" s="657"/>
      <c r="AA41" s="657"/>
      <c r="AB41" s="657"/>
      <c r="AC41" s="657"/>
      <c r="AD41" s="657"/>
      <c r="AE41" s="657"/>
      <c r="AF41" s="657"/>
      <c r="AG41" s="657"/>
      <c r="AH41" s="657"/>
      <c r="AI41" s="657"/>
      <c r="AJ41" s="657"/>
      <c r="AK41" s="657"/>
      <c r="AL41" s="214"/>
      <c r="AM41" s="656" t="str">
        <f t="shared" si="0"/>
        <v/>
      </c>
      <c r="AN41" s="656"/>
      <c r="AO41" s="657"/>
      <c r="AP41" s="657"/>
      <c r="AQ41" s="657"/>
      <c r="AR41" s="657"/>
      <c r="AS41" s="657"/>
      <c r="AT41" s="657"/>
      <c r="AU41" s="657"/>
      <c r="AV41" s="657"/>
      <c r="AW41" s="657"/>
      <c r="AX41" s="657"/>
      <c r="AY41" s="657"/>
      <c r="AZ41" s="657"/>
      <c r="BA41" s="657"/>
      <c r="BB41" s="657"/>
      <c r="BC41" s="657"/>
      <c r="BD41" s="214"/>
      <c r="BE41" s="656" t="str">
        <f t="shared" si="1"/>
        <v/>
      </c>
      <c r="BF41" s="656"/>
      <c r="BG41" s="657"/>
      <c r="BH41" s="657"/>
      <c r="BI41" s="657"/>
      <c r="BJ41" s="657"/>
      <c r="BK41" s="657"/>
      <c r="BL41" s="657"/>
      <c r="BM41" s="657"/>
      <c r="BN41" s="657"/>
      <c r="BO41" s="657"/>
      <c r="BP41" s="657"/>
      <c r="BQ41" s="657"/>
      <c r="BR41" s="657"/>
      <c r="BS41" s="657"/>
      <c r="BT41" s="657"/>
      <c r="BU41" s="657"/>
      <c r="BV41" s="214"/>
      <c r="BW41" s="656">
        <f t="shared" si="2"/>
        <v>16</v>
      </c>
      <c r="BX41" s="656"/>
      <c r="BY41" s="657" t="str">
        <f>IF('各会計、関係団体の財政状況及び健全化判断比率'!B75="","",'各会計、関係団体の財政状況及び健全化判断比率'!B75)</f>
        <v>和歌山県後期高齢者医療連合(特別会計)</v>
      </c>
      <c r="BZ41" s="657"/>
      <c r="CA41" s="657"/>
      <c r="CB41" s="657"/>
      <c r="CC41" s="657"/>
      <c r="CD41" s="657"/>
      <c r="CE41" s="657"/>
      <c r="CF41" s="657"/>
      <c r="CG41" s="657"/>
      <c r="CH41" s="657"/>
      <c r="CI41" s="657"/>
      <c r="CJ41" s="657"/>
      <c r="CK41" s="657"/>
      <c r="CL41" s="657"/>
      <c r="CM41" s="657"/>
      <c r="CN41" s="214"/>
      <c r="CO41" s="656" t="str">
        <f t="shared" si="3"/>
        <v/>
      </c>
      <c r="CP41" s="656"/>
      <c r="CQ41" s="657" t="str">
        <f>IF('各会計、関係団体の財政状況及び健全化判断比率'!BS14="","",'各会計、関係団体の財政状況及び健全化判断比率'!BS14)</f>
        <v/>
      </c>
      <c r="CR41" s="657"/>
      <c r="CS41" s="657"/>
      <c r="CT41" s="657"/>
      <c r="CU41" s="657"/>
      <c r="CV41" s="657"/>
      <c r="CW41" s="657"/>
      <c r="CX41" s="657"/>
      <c r="CY41" s="657"/>
      <c r="CZ41" s="657"/>
      <c r="DA41" s="657"/>
      <c r="DB41" s="657"/>
      <c r="DC41" s="657"/>
      <c r="DD41" s="657"/>
      <c r="DE41" s="657"/>
      <c r="DF41" s="211"/>
      <c r="DG41" s="658" t="str">
        <f>IF('各会計、関係団体の財政状況及び健全化判断比率'!BR14="","",'各会計、関係団体の財政状況及び健全化判断比率'!BR14)</f>
        <v/>
      </c>
      <c r="DH41" s="658"/>
      <c r="DI41" s="218"/>
      <c r="DJ41" s="186"/>
      <c r="DK41" s="186"/>
      <c r="DL41" s="186"/>
      <c r="DM41" s="186"/>
      <c r="DN41" s="186"/>
      <c r="DO41" s="186"/>
    </row>
    <row r="42" spans="1:119" ht="32.25" customHeight="1" x14ac:dyDescent="0.15">
      <c r="A42" s="186"/>
      <c r="B42" s="213"/>
      <c r="C42" s="656" t="str">
        <f t="shared" si="5"/>
        <v/>
      </c>
      <c r="D42" s="656"/>
      <c r="E42" s="657" t="str">
        <f>IF('各会計、関係団体の財政状況及び健全化判断比率'!B15="","",'各会計、関係団体の財政状況及び健全化判断比率'!B15)</f>
        <v/>
      </c>
      <c r="F42" s="657"/>
      <c r="G42" s="657"/>
      <c r="H42" s="657"/>
      <c r="I42" s="657"/>
      <c r="J42" s="657"/>
      <c r="K42" s="657"/>
      <c r="L42" s="657"/>
      <c r="M42" s="657"/>
      <c r="N42" s="657"/>
      <c r="O42" s="657"/>
      <c r="P42" s="657"/>
      <c r="Q42" s="657"/>
      <c r="R42" s="657"/>
      <c r="S42" s="657"/>
      <c r="T42" s="214"/>
      <c r="U42" s="656" t="str">
        <f t="shared" si="4"/>
        <v/>
      </c>
      <c r="V42" s="656"/>
      <c r="W42" s="657"/>
      <c r="X42" s="657"/>
      <c r="Y42" s="657"/>
      <c r="Z42" s="657"/>
      <c r="AA42" s="657"/>
      <c r="AB42" s="657"/>
      <c r="AC42" s="657"/>
      <c r="AD42" s="657"/>
      <c r="AE42" s="657"/>
      <c r="AF42" s="657"/>
      <c r="AG42" s="657"/>
      <c r="AH42" s="657"/>
      <c r="AI42" s="657"/>
      <c r="AJ42" s="657"/>
      <c r="AK42" s="657"/>
      <c r="AL42" s="214"/>
      <c r="AM42" s="656" t="str">
        <f t="shared" si="0"/>
        <v/>
      </c>
      <c r="AN42" s="656"/>
      <c r="AO42" s="657"/>
      <c r="AP42" s="657"/>
      <c r="AQ42" s="657"/>
      <c r="AR42" s="657"/>
      <c r="AS42" s="657"/>
      <c r="AT42" s="657"/>
      <c r="AU42" s="657"/>
      <c r="AV42" s="657"/>
      <c r="AW42" s="657"/>
      <c r="AX42" s="657"/>
      <c r="AY42" s="657"/>
      <c r="AZ42" s="657"/>
      <c r="BA42" s="657"/>
      <c r="BB42" s="657"/>
      <c r="BC42" s="657"/>
      <c r="BD42" s="214"/>
      <c r="BE42" s="656" t="str">
        <f t="shared" si="1"/>
        <v/>
      </c>
      <c r="BF42" s="656"/>
      <c r="BG42" s="657"/>
      <c r="BH42" s="657"/>
      <c r="BI42" s="657"/>
      <c r="BJ42" s="657"/>
      <c r="BK42" s="657"/>
      <c r="BL42" s="657"/>
      <c r="BM42" s="657"/>
      <c r="BN42" s="657"/>
      <c r="BO42" s="657"/>
      <c r="BP42" s="657"/>
      <c r="BQ42" s="657"/>
      <c r="BR42" s="657"/>
      <c r="BS42" s="657"/>
      <c r="BT42" s="657"/>
      <c r="BU42" s="657"/>
      <c r="BV42" s="214"/>
      <c r="BW42" s="656">
        <f t="shared" si="2"/>
        <v>17</v>
      </c>
      <c r="BX42" s="656"/>
      <c r="BY42" s="657" t="str">
        <f>IF('各会計、関係団体の財政状況及び健全化判断比率'!B76="","",'各会計、関係団体の財政状況及び健全化判断比率'!B76)</f>
        <v>紀南環境広域施設組合</v>
      </c>
      <c r="BZ42" s="657"/>
      <c r="CA42" s="657"/>
      <c r="CB42" s="657"/>
      <c r="CC42" s="657"/>
      <c r="CD42" s="657"/>
      <c r="CE42" s="657"/>
      <c r="CF42" s="657"/>
      <c r="CG42" s="657"/>
      <c r="CH42" s="657"/>
      <c r="CI42" s="657"/>
      <c r="CJ42" s="657"/>
      <c r="CK42" s="657"/>
      <c r="CL42" s="657"/>
      <c r="CM42" s="657"/>
      <c r="CN42" s="214"/>
      <c r="CO42" s="656" t="str">
        <f t="shared" si="3"/>
        <v/>
      </c>
      <c r="CP42" s="656"/>
      <c r="CQ42" s="657" t="str">
        <f>IF('各会計、関係団体の財政状況及び健全化判断比率'!BS15="","",'各会計、関係団体の財政状況及び健全化判断比率'!BS15)</f>
        <v/>
      </c>
      <c r="CR42" s="657"/>
      <c r="CS42" s="657"/>
      <c r="CT42" s="657"/>
      <c r="CU42" s="657"/>
      <c r="CV42" s="657"/>
      <c r="CW42" s="657"/>
      <c r="CX42" s="657"/>
      <c r="CY42" s="657"/>
      <c r="CZ42" s="657"/>
      <c r="DA42" s="657"/>
      <c r="DB42" s="657"/>
      <c r="DC42" s="657"/>
      <c r="DD42" s="657"/>
      <c r="DE42" s="657"/>
      <c r="DF42" s="211"/>
      <c r="DG42" s="658" t="str">
        <f>IF('各会計、関係団体の財政状況及び健全化判断比率'!BR15="","",'各会計、関係団体の財政状況及び健全化判断比率'!BR15)</f>
        <v/>
      </c>
      <c r="DH42" s="658"/>
      <c r="DI42" s="218"/>
      <c r="DJ42" s="186"/>
      <c r="DK42" s="186"/>
      <c r="DL42" s="186"/>
      <c r="DM42" s="186"/>
      <c r="DN42" s="186"/>
      <c r="DO42" s="186"/>
    </row>
    <row r="43" spans="1:119" ht="32.25" customHeight="1" x14ac:dyDescent="0.15">
      <c r="A43" s="186"/>
      <c r="B43" s="213"/>
      <c r="C43" s="656" t="str">
        <f t="shared" si="5"/>
        <v/>
      </c>
      <c r="D43" s="656"/>
      <c r="E43" s="657" t="str">
        <f>IF('各会計、関係団体の財政状況及び健全化判断比率'!B16="","",'各会計、関係団体の財政状況及び健全化判断比率'!B16)</f>
        <v/>
      </c>
      <c r="F43" s="657"/>
      <c r="G43" s="657"/>
      <c r="H43" s="657"/>
      <c r="I43" s="657"/>
      <c r="J43" s="657"/>
      <c r="K43" s="657"/>
      <c r="L43" s="657"/>
      <c r="M43" s="657"/>
      <c r="N43" s="657"/>
      <c r="O43" s="657"/>
      <c r="P43" s="657"/>
      <c r="Q43" s="657"/>
      <c r="R43" s="657"/>
      <c r="S43" s="657"/>
      <c r="T43" s="214"/>
      <c r="U43" s="656" t="str">
        <f t="shared" si="4"/>
        <v/>
      </c>
      <c r="V43" s="656"/>
      <c r="W43" s="657"/>
      <c r="X43" s="657"/>
      <c r="Y43" s="657"/>
      <c r="Z43" s="657"/>
      <c r="AA43" s="657"/>
      <c r="AB43" s="657"/>
      <c r="AC43" s="657"/>
      <c r="AD43" s="657"/>
      <c r="AE43" s="657"/>
      <c r="AF43" s="657"/>
      <c r="AG43" s="657"/>
      <c r="AH43" s="657"/>
      <c r="AI43" s="657"/>
      <c r="AJ43" s="657"/>
      <c r="AK43" s="657"/>
      <c r="AL43" s="214"/>
      <c r="AM43" s="656" t="str">
        <f t="shared" si="0"/>
        <v/>
      </c>
      <c r="AN43" s="656"/>
      <c r="AO43" s="657"/>
      <c r="AP43" s="657"/>
      <c r="AQ43" s="657"/>
      <c r="AR43" s="657"/>
      <c r="AS43" s="657"/>
      <c r="AT43" s="657"/>
      <c r="AU43" s="657"/>
      <c r="AV43" s="657"/>
      <c r="AW43" s="657"/>
      <c r="AX43" s="657"/>
      <c r="AY43" s="657"/>
      <c r="AZ43" s="657"/>
      <c r="BA43" s="657"/>
      <c r="BB43" s="657"/>
      <c r="BC43" s="657"/>
      <c r="BD43" s="214"/>
      <c r="BE43" s="656" t="str">
        <f t="shared" si="1"/>
        <v/>
      </c>
      <c r="BF43" s="656"/>
      <c r="BG43" s="657"/>
      <c r="BH43" s="657"/>
      <c r="BI43" s="657"/>
      <c r="BJ43" s="657"/>
      <c r="BK43" s="657"/>
      <c r="BL43" s="657"/>
      <c r="BM43" s="657"/>
      <c r="BN43" s="657"/>
      <c r="BO43" s="657"/>
      <c r="BP43" s="657"/>
      <c r="BQ43" s="657"/>
      <c r="BR43" s="657"/>
      <c r="BS43" s="657"/>
      <c r="BT43" s="657"/>
      <c r="BU43" s="657"/>
      <c r="BV43" s="214"/>
      <c r="BW43" s="656">
        <f t="shared" si="2"/>
        <v>18</v>
      </c>
      <c r="BX43" s="656"/>
      <c r="BY43" s="657" t="str">
        <f>IF('各会計、関係団体の財政状況及び健全化判断比率'!B77="","",'各会計、関係団体の財政状況及び健全化判断比率'!B77)</f>
        <v>新宮周辺広域市町村圏事務組合(普通会計)</v>
      </c>
      <c r="BZ43" s="657"/>
      <c r="CA43" s="657"/>
      <c r="CB43" s="657"/>
      <c r="CC43" s="657"/>
      <c r="CD43" s="657"/>
      <c r="CE43" s="657"/>
      <c r="CF43" s="657"/>
      <c r="CG43" s="657"/>
      <c r="CH43" s="657"/>
      <c r="CI43" s="657"/>
      <c r="CJ43" s="657"/>
      <c r="CK43" s="657"/>
      <c r="CL43" s="657"/>
      <c r="CM43" s="657"/>
      <c r="CN43" s="214"/>
      <c r="CO43" s="656" t="str">
        <f t="shared" si="3"/>
        <v/>
      </c>
      <c r="CP43" s="656"/>
      <c r="CQ43" s="657" t="str">
        <f>IF('各会計、関係団体の財政状況及び健全化判断比率'!BS16="","",'各会計、関係団体の財政状況及び健全化判断比率'!BS16)</f>
        <v/>
      </c>
      <c r="CR43" s="657"/>
      <c r="CS43" s="657"/>
      <c r="CT43" s="657"/>
      <c r="CU43" s="657"/>
      <c r="CV43" s="657"/>
      <c r="CW43" s="657"/>
      <c r="CX43" s="657"/>
      <c r="CY43" s="657"/>
      <c r="CZ43" s="657"/>
      <c r="DA43" s="657"/>
      <c r="DB43" s="657"/>
      <c r="DC43" s="657"/>
      <c r="DD43" s="657"/>
      <c r="DE43" s="657"/>
      <c r="DF43" s="211"/>
      <c r="DG43" s="658" t="str">
        <f>IF('各会計、関係団体の財政状況及び健全化判断比率'!BR16="","",'各会計、関係団体の財政状況及び健全化判断比率'!BR16)</f>
        <v/>
      </c>
      <c r="DH43" s="658"/>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203</v>
      </c>
      <c r="C46" s="186"/>
      <c r="D46" s="186"/>
      <c r="E46" s="186" t="s">
        <v>204</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205</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206</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207</v>
      </c>
    </row>
    <row r="50" spans="5:5" x14ac:dyDescent="0.15">
      <c r="E50" s="188" t="s">
        <v>208</v>
      </c>
    </row>
    <row r="51" spans="5:5" x14ac:dyDescent="0.15">
      <c r="E51" s="188" t="s">
        <v>209</v>
      </c>
    </row>
    <row r="52" spans="5:5" x14ac:dyDescent="0.15">
      <c r="E52" s="188" t="s">
        <v>210</v>
      </c>
    </row>
    <row r="53" spans="5:5" x14ac:dyDescent="0.15"/>
    <row r="54" spans="5:5" x14ac:dyDescent="0.15"/>
    <row r="55" spans="5:5" x14ac:dyDescent="0.15"/>
    <row r="56" spans="5:5" x14ac:dyDescent="0.15"/>
  </sheetData>
  <sheetProtection algorithmName="SHA-512" hashValue="dfmO072VrIKIoGDjcsclYWxZSVY3iX6RxS6yeOVd+ZwFZ6brHVbk+CNnxBBvPCae/NNaSiprRZZba5GPK/K12g==" saltValue="0JPIFOjsb+argYnoLuaPb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election activeCell="G39" sqref="G39"/>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555</v>
      </c>
      <c r="G33" s="29" t="s">
        <v>556</v>
      </c>
      <c r="H33" s="29" t="s">
        <v>557</v>
      </c>
      <c r="I33" s="29" t="s">
        <v>558</v>
      </c>
      <c r="J33" s="30" t="s">
        <v>559</v>
      </c>
      <c r="K33" s="22"/>
      <c r="L33" s="22"/>
      <c r="M33" s="22"/>
      <c r="N33" s="22"/>
      <c r="O33" s="22"/>
      <c r="P33" s="22"/>
    </row>
    <row r="34" spans="1:16" ht="39" customHeight="1" x14ac:dyDescent="0.15">
      <c r="A34" s="22"/>
      <c r="B34" s="31"/>
      <c r="C34" s="1248" t="s">
        <v>563</v>
      </c>
      <c r="D34" s="1248"/>
      <c r="E34" s="1249"/>
      <c r="F34" s="32">
        <v>27.41</v>
      </c>
      <c r="G34" s="33">
        <v>24.88</v>
      </c>
      <c r="H34" s="33">
        <v>16.98</v>
      </c>
      <c r="I34" s="33">
        <v>14.79</v>
      </c>
      <c r="J34" s="34">
        <v>20.14</v>
      </c>
      <c r="K34" s="22"/>
      <c r="L34" s="22"/>
      <c r="M34" s="22"/>
      <c r="N34" s="22"/>
      <c r="O34" s="22"/>
      <c r="P34" s="22"/>
    </row>
    <row r="35" spans="1:16" ht="39" customHeight="1" x14ac:dyDescent="0.15">
      <c r="A35" s="22"/>
      <c r="B35" s="35"/>
      <c r="C35" s="1242" t="s">
        <v>564</v>
      </c>
      <c r="D35" s="1243"/>
      <c r="E35" s="1244"/>
      <c r="F35" s="36">
        <v>0.95</v>
      </c>
      <c r="G35" s="37">
        <v>1.51</v>
      </c>
      <c r="H35" s="37">
        <v>2.79</v>
      </c>
      <c r="I35" s="37">
        <v>1.4</v>
      </c>
      <c r="J35" s="38">
        <v>1.52</v>
      </c>
      <c r="K35" s="22"/>
      <c r="L35" s="22"/>
      <c r="M35" s="22"/>
      <c r="N35" s="22"/>
      <c r="O35" s="22"/>
      <c r="P35" s="22"/>
    </row>
    <row r="36" spans="1:16" ht="39" customHeight="1" x14ac:dyDescent="0.15">
      <c r="A36" s="22"/>
      <c r="B36" s="35"/>
      <c r="C36" s="1242" t="s">
        <v>565</v>
      </c>
      <c r="D36" s="1243"/>
      <c r="E36" s="1244"/>
      <c r="F36" s="36">
        <v>0.33</v>
      </c>
      <c r="G36" s="37">
        <v>0.45</v>
      </c>
      <c r="H36" s="37">
        <v>0.65</v>
      </c>
      <c r="I36" s="37">
        <v>0.46</v>
      </c>
      <c r="J36" s="38">
        <v>0.69</v>
      </c>
      <c r="K36" s="22"/>
      <c r="L36" s="22"/>
      <c r="M36" s="22"/>
      <c r="N36" s="22"/>
      <c r="O36" s="22"/>
      <c r="P36" s="22"/>
    </row>
    <row r="37" spans="1:16" ht="39" customHeight="1" x14ac:dyDescent="0.15">
      <c r="A37" s="22"/>
      <c r="B37" s="35"/>
      <c r="C37" s="1242" t="s">
        <v>566</v>
      </c>
      <c r="D37" s="1243"/>
      <c r="E37" s="1244"/>
      <c r="F37" s="36">
        <v>0.2</v>
      </c>
      <c r="G37" s="37">
        <v>0.19</v>
      </c>
      <c r="H37" s="37">
        <v>0.26</v>
      </c>
      <c r="I37" s="37">
        <v>0.06</v>
      </c>
      <c r="J37" s="38">
        <v>0.17</v>
      </c>
      <c r="K37" s="22"/>
      <c r="L37" s="22"/>
      <c r="M37" s="22"/>
      <c r="N37" s="22"/>
      <c r="O37" s="22"/>
      <c r="P37" s="22"/>
    </row>
    <row r="38" spans="1:16" ht="39" customHeight="1" x14ac:dyDescent="0.15">
      <c r="A38" s="22"/>
      <c r="B38" s="35"/>
      <c r="C38" s="1242" t="s">
        <v>567</v>
      </c>
      <c r="D38" s="1243"/>
      <c r="E38" s="1244"/>
      <c r="F38" s="36">
        <v>0.01</v>
      </c>
      <c r="G38" s="37">
        <v>0.02</v>
      </c>
      <c r="H38" s="37">
        <v>0.01</v>
      </c>
      <c r="I38" s="37">
        <v>0.03</v>
      </c>
      <c r="J38" s="38">
        <v>0.02</v>
      </c>
      <c r="K38" s="22"/>
      <c r="L38" s="22"/>
      <c r="M38" s="22"/>
      <c r="N38" s="22"/>
      <c r="O38" s="22"/>
      <c r="P38" s="22"/>
    </row>
    <row r="39" spans="1:16" ht="39" customHeight="1" x14ac:dyDescent="0.15">
      <c r="A39" s="22"/>
      <c r="B39" s="35"/>
      <c r="C39" s="1242" t="s">
        <v>568</v>
      </c>
      <c r="D39" s="1243"/>
      <c r="E39" s="1244"/>
      <c r="F39" s="36">
        <v>0</v>
      </c>
      <c r="G39" s="37">
        <v>0.01</v>
      </c>
      <c r="H39" s="37">
        <v>0</v>
      </c>
      <c r="I39" s="37">
        <v>0</v>
      </c>
      <c r="J39" s="38">
        <v>0</v>
      </c>
      <c r="K39" s="22"/>
      <c r="L39" s="22"/>
      <c r="M39" s="22"/>
      <c r="N39" s="22"/>
      <c r="O39" s="22"/>
      <c r="P39" s="22"/>
    </row>
    <row r="40" spans="1:16" ht="39" customHeight="1" x14ac:dyDescent="0.15">
      <c r="A40" s="22"/>
      <c r="B40" s="35"/>
      <c r="C40" s="1242" t="s">
        <v>569</v>
      </c>
      <c r="D40" s="1243"/>
      <c r="E40" s="1244"/>
      <c r="F40" s="36">
        <v>7.0000000000000007E-2</v>
      </c>
      <c r="G40" s="37">
        <v>0.01</v>
      </c>
      <c r="H40" s="37">
        <v>0.01</v>
      </c>
      <c r="I40" s="37">
        <v>0</v>
      </c>
      <c r="J40" s="38">
        <v>0</v>
      </c>
      <c r="K40" s="22"/>
      <c r="L40" s="22"/>
      <c r="M40" s="22"/>
      <c r="N40" s="22"/>
      <c r="O40" s="22"/>
      <c r="P40" s="22"/>
    </row>
    <row r="41" spans="1:16" ht="39" customHeight="1" x14ac:dyDescent="0.15">
      <c r="A41" s="22"/>
      <c r="B41" s="35"/>
      <c r="C41" s="1242" t="s">
        <v>570</v>
      </c>
      <c r="D41" s="1243"/>
      <c r="E41" s="1244"/>
      <c r="F41" s="36">
        <v>0</v>
      </c>
      <c r="G41" s="37">
        <v>0</v>
      </c>
      <c r="H41" s="37">
        <v>0</v>
      </c>
      <c r="I41" s="37">
        <v>0</v>
      </c>
      <c r="J41" s="38">
        <v>0</v>
      </c>
      <c r="K41" s="22"/>
      <c r="L41" s="22"/>
      <c r="M41" s="22"/>
      <c r="N41" s="22"/>
      <c r="O41" s="22"/>
      <c r="P41" s="22"/>
    </row>
    <row r="42" spans="1:16" ht="39" customHeight="1" x14ac:dyDescent="0.15">
      <c r="A42" s="22"/>
      <c r="B42" s="39"/>
      <c r="C42" s="1242" t="s">
        <v>571</v>
      </c>
      <c r="D42" s="1243"/>
      <c r="E42" s="1244"/>
      <c r="F42" s="36" t="s">
        <v>513</v>
      </c>
      <c r="G42" s="37" t="s">
        <v>513</v>
      </c>
      <c r="H42" s="37" t="s">
        <v>513</v>
      </c>
      <c r="I42" s="37" t="s">
        <v>513</v>
      </c>
      <c r="J42" s="38" t="s">
        <v>513</v>
      </c>
      <c r="K42" s="22"/>
      <c r="L42" s="22"/>
      <c r="M42" s="22"/>
      <c r="N42" s="22"/>
      <c r="O42" s="22"/>
      <c r="P42" s="22"/>
    </row>
    <row r="43" spans="1:16" ht="39" customHeight="1" thickBot="1" x14ac:dyDescent="0.2">
      <c r="A43" s="22"/>
      <c r="B43" s="40"/>
      <c r="C43" s="1245" t="s">
        <v>572</v>
      </c>
      <c r="D43" s="1246"/>
      <c r="E43" s="1247"/>
      <c r="F43" s="41" t="s">
        <v>513</v>
      </c>
      <c r="G43" s="42" t="s">
        <v>513</v>
      </c>
      <c r="H43" s="42" t="s">
        <v>513</v>
      </c>
      <c r="I43" s="42" t="s">
        <v>513</v>
      </c>
      <c r="J43" s="43" t="s">
        <v>513</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Fn166+35R+VX/joH+ZYFMtrxvd63wn5hLBcVyNWfYXNu26Le8fnme1erqZhgS3sjHtj24/OfRJAw1K+E32b60A==" saltValue="4PivOQb3fu4FLNrPYjuSV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election activeCell="N55" sqref="N55"/>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555</v>
      </c>
      <c r="L44" s="56" t="s">
        <v>556</v>
      </c>
      <c r="M44" s="56" t="s">
        <v>557</v>
      </c>
      <c r="N44" s="56" t="s">
        <v>558</v>
      </c>
      <c r="O44" s="57" t="s">
        <v>559</v>
      </c>
      <c r="P44" s="48"/>
      <c r="Q44" s="48"/>
      <c r="R44" s="48"/>
      <c r="S44" s="48"/>
      <c r="T44" s="48"/>
      <c r="U44" s="48"/>
    </row>
    <row r="45" spans="1:21" ht="30.75" customHeight="1" x14ac:dyDescent="0.15">
      <c r="A45" s="48"/>
      <c r="B45" s="1250" t="s">
        <v>11</v>
      </c>
      <c r="C45" s="1251"/>
      <c r="D45" s="58"/>
      <c r="E45" s="1256" t="s">
        <v>12</v>
      </c>
      <c r="F45" s="1256"/>
      <c r="G45" s="1256"/>
      <c r="H45" s="1256"/>
      <c r="I45" s="1256"/>
      <c r="J45" s="1257"/>
      <c r="K45" s="59">
        <v>360</v>
      </c>
      <c r="L45" s="60">
        <v>368</v>
      </c>
      <c r="M45" s="60">
        <v>362</v>
      </c>
      <c r="N45" s="60">
        <v>370</v>
      </c>
      <c r="O45" s="61">
        <v>357</v>
      </c>
      <c r="P45" s="48"/>
      <c r="Q45" s="48"/>
      <c r="R45" s="48"/>
      <c r="S45" s="48"/>
      <c r="T45" s="48"/>
      <c r="U45" s="48"/>
    </row>
    <row r="46" spans="1:21" ht="30.75" customHeight="1" x14ac:dyDescent="0.15">
      <c r="A46" s="48"/>
      <c r="B46" s="1252"/>
      <c r="C46" s="1253"/>
      <c r="D46" s="62"/>
      <c r="E46" s="1258" t="s">
        <v>13</v>
      </c>
      <c r="F46" s="1258"/>
      <c r="G46" s="1258"/>
      <c r="H46" s="1258"/>
      <c r="I46" s="1258"/>
      <c r="J46" s="1259"/>
      <c r="K46" s="63" t="s">
        <v>513</v>
      </c>
      <c r="L46" s="64" t="s">
        <v>513</v>
      </c>
      <c r="M46" s="64" t="s">
        <v>513</v>
      </c>
      <c r="N46" s="64" t="s">
        <v>513</v>
      </c>
      <c r="O46" s="65" t="s">
        <v>513</v>
      </c>
      <c r="P46" s="48"/>
      <c r="Q46" s="48"/>
      <c r="R46" s="48"/>
      <c r="S46" s="48"/>
      <c r="T46" s="48"/>
      <c r="U46" s="48"/>
    </row>
    <row r="47" spans="1:21" ht="30.75" customHeight="1" x14ac:dyDescent="0.15">
      <c r="A47" s="48"/>
      <c r="B47" s="1252"/>
      <c r="C47" s="1253"/>
      <c r="D47" s="62"/>
      <c r="E47" s="1258" t="s">
        <v>14</v>
      </c>
      <c r="F47" s="1258"/>
      <c r="G47" s="1258"/>
      <c r="H47" s="1258"/>
      <c r="I47" s="1258"/>
      <c r="J47" s="1259"/>
      <c r="K47" s="63" t="s">
        <v>513</v>
      </c>
      <c r="L47" s="64" t="s">
        <v>513</v>
      </c>
      <c r="M47" s="64" t="s">
        <v>513</v>
      </c>
      <c r="N47" s="64" t="s">
        <v>513</v>
      </c>
      <c r="O47" s="65" t="s">
        <v>513</v>
      </c>
      <c r="P47" s="48"/>
      <c r="Q47" s="48"/>
      <c r="R47" s="48"/>
      <c r="S47" s="48"/>
      <c r="T47" s="48"/>
      <c r="U47" s="48"/>
    </row>
    <row r="48" spans="1:21" ht="30.75" customHeight="1" x14ac:dyDescent="0.15">
      <c r="A48" s="48"/>
      <c r="B48" s="1252"/>
      <c r="C48" s="1253"/>
      <c r="D48" s="62"/>
      <c r="E48" s="1258" t="s">
        <v>15</v>
      </c>
      <c r="F48" s="1258"/>
      <c r="G48" s="1258"/>
      <c r="H48" s="1258"/>
      <c r="I48" s="1258"/>
      <c r="J48" s="1259"/>
      <c r="K48" s="63">
        <v>2</v>
      </c>
      <c r="L48" s="64">
        <v>3</v>
      </c>
      <c r="M48" s="64">
        <v>3</v>
      </c>
      <c r="N48" s="64">
        <v>13</v>
      </c>
      <c r="O48" s="65">
        <v>10</v>
      </c>
      <c r="P48" s="48"/>
      <c r="Q48" s="48"/>
      <c r="R48" s="48"/>
      <c r="S48" s="48"/>
      <c r="T48" s="48"/>
      <c r="U48" s="48"/>
    </row>
    <row r="49" spans="1:21" ht="30.75" customHeight="1" x14ac:dyDescent="0.15">
      <c r="A49" s="48"/>
      <c r="B49" s="1252"/>
      <c r="C49" s="1253"/>
      <c r="D49" s="62"/>
      <c r="E49" s="1258" t="s">
        <v>16</v>
      </c>
      <c r="F49" s="1258"/>
      <c r="G49" s="1258"/>
      <c r="H49" s="1258"/>
      <c r="I49" s="1258"/>
      <c r="J49" s="1259"/>
      <c r="K49" s="63">
        <v>14</v>
      </c>
      <c r="L49" s="64">
        <v>14</v>
      </c>
      <c r="M49" s="64">
        <v>27</v>
      </c>
      <c r="N49" s="64">
        <v>25</v>
      </c>
      <c r="O49" s="65">
        <v>27</v>
      </c>
      <c r="P49" s="48"/>
      <c r="Q49" s="48"/>
      <c r="R49" s="48"/>
      <c r="S49" s="48"/>
      <c r="T49" s="48"/>
      <c r="U49" s="48"/>
    </row>
    <row r="50" spans="1:21" ht="30.75" customHeight="1" x14ac:dyDescent="0.15">
      <c r="A50" s="48"/>
      <c r="B50" s="1252"/>
      <c r="C50" s="1253"/>
      <c r="D50" s="62"/>
      <c r="E50" s="1258" t="s">
        <v>17</v>
      </c>
      <c r="F50" s="1258"/>
      <c r="G50" s="1258"/>
      <c r="H50" s="1258"/>
      <c r="I50" s="1258"/>
      <c r="J50" s="1259"/>
      <c r="K50" s="63" t="s">
        <v>513</v>
      </c>
      <c r="L50" s="64" t="s">
        <v>513</v>
      </c>
      <c r="M50" s="64" t="s">
        <v>513</v>
      </c>
      <c r="N50" s="64" t="s">
        <v>513</v>
      </c>
      <c r="O50" s="65" t="s">
        <v>513</v>
      </c>
      <c r="P50" s="48"/>
      <c r="Q50" s="48"/>
      <c r="R50" s="48"/>
      <c r="S50" s="48"/>
      <c r="T50" s="48"/>
      <c r="U50" s="48"/>
    </row>
    <row r="51" spans="1:21" ht="30.75" customHeight="1" x14ac:dyDescent="0.15">
      <c r="A51" s="48"/>
      <c r="B51" s="1254"/>
      <c r="C51" s="1255"/>
      <c r="D51" s="66"/>
      <c r="E51" s="1258" t="s">
        <v>18</v>
      </c>
      <c r="F51" s="1258"/>
      <c r="G51" s="1258"/>
      <c r="H51" s="1258"/>
      <c r="I51" s="1258"/>
      <c r="J51" s="1259"/>
      <c r="K51" s="63" t="s">
        <v>513</v>
      </c>
      <c r="L51" s="64" t="s">
        <v>513</v>
      </c>
      <c r="M51" s="64" t="s">
        <v>513</v>
      </c>
      <c r="N51" s="64" t="s">
        <v>513</v>
      </c>
      <c r="O51" s="65" t="s">
        <v>513</v>
      </c>
      <c r="P51" s="48"/>
      <c r="Q51" s="48"/>
      <c r="R51" s="48"/>
      <c r="S51" s="48"/>
      <c r="T51" s="48"/>
      <c r="U51" s="48"/>
    </row>
    <row r="52" spans="1:21" ht="30.75" customHeight="1" x14ac:dyDescent="0.15">
      <c r="A52" s="48"/>
      <c r="B52" s="1260" t="s">
        <v>19</v>
      </c>
      <c r="C52" s="1261"/>
      <c r="D52" s="66"/>
      <c r="E52" s="1258" t="s">
        <v>20</v>
      </c>
      <c r="F52" s="1258"/>
      <c r="G52" s="1258"/>
      <c r="H52" s="1258"/>
      <c r="I52" s="1258"/>
      <c r="J52" s="1259"/>
      <c r="K52" s="63">
        <v>274</v>
      </c>
      <c r="L52" s="64">
        <v>295</v>
      </c>
      <c r="M52" s="64">
        <v>292</v>
      </c>
      <c r="N52" s="64">
        <v>309</v>
      </c>
      <c r="O52" s="65">
        <v>295</v>
      </c>
      <c r="P52" s="48"/>
      <c r="Q52" s="48"/>
      <c r="R52" s="48"/>
      <c r="S52" s="48"/>
      <c r="T52" s="48"/>
      <c r="U52" s="48"/>
    </row>
    <row r="53" spans="1:21" ht="30.75" customHeight="1" thickBot="1" x14ac:dyDescent="0.2">
      <c r="A53" s="48"/>
      <c r="B53" s="1262" t="s">
        <v>21</v>
      </c>
      <c r="C53" s="1263"/>
      <c r="D53" s="67"/>
      <c r="E53" s="1264" t="s">
        <v>22</v>
      </c>
      <c r="F53" s="1264"/>
      <c r="G53" s="1264"/>
      <c r="H53" s="1264"/>
      <c r="I53" s="1264"/>
      <c r="J53" s="1265"/>
      <c r="K53" s="68">
        <v>102</v>
      </c>
      <c r="L53" s="69">
        <v>90</v>
      </c>
      <c r="M53" s="69">
        <v>100</v>
      </c>
      <c r="N53" s="69">
        <v>99</v>
      </c>
      <c r="O53" s="70">
        <v>99</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573</v>
      </c>
      <c r="P55" s="48"/>
      <c r="Q55" s="48"/>
      <c r="R55" s="48"/>
      <c r="S55" s="48"/>
      <c r="T55" s="48"/>
      <c r="U55" s="48"/>
    </row>
    <row r="56" spans="1:21" ht="31.5" customHeight="1" thickBot="1" x14ac:dyDescent="0.2">
      <c r="A56" s="48"/>
      <c r="B56" s="76"/>
      <c r="C56" s="77"/>
      <c r="D56" s="77"/>
      <c r="E56" s="78"/>
      <c r="F56" s="78"/>
      <c r="G56" s="78"/>
      <c r="H56" s="78"/>
      <c r="I56" s="78"/>
      <c r="J56" s="79" t="s">
        <v>2</v>
      </c>
      <c r="K56" s="80" t="s">
        <v>574</v>
      </c>
      <c r="L56" s="81" t="s">
        <v>575</v>
      </c>
      <c r="M56" s="81" t="s">
        <v>576</v>
      </c>
      <c r="N56" s="81" t="s">
        <v>577</v>
      </c>
      <c r="O56" s="82" t="s">
        <v>578</v>
      </c>
      <c r="P56" s="48"/>
      <c r="Q56" s="48"/>
      <c r="R56" s="48"/>
      <c r="S56" s="48"/>
      <c r="T56" s="48"/>
      <c r="U56" s="48"/>
    </row>
    <row r="57" spans="1:21" ht="31.5" customHeight="1" x14ac:dyDescent="0.15">
      <c r="B57" s="1266" t="s">
        <v>25</v>
      </c>
      <c r="C57" s="1267"/>
      <c r="D57" s="1270" t="s">
        <v>26</v>
      </c>
      <c r="E57" s="1271"/>
      <c r="F57" s="1271"/>
      <c r="G57" s="1271"/>
      <c r="H57" s="1271"/>
      <c r="I57" s="1271"/>
      <c r="J57" s="1272"/>
      <c r="K57" s="83" t="s">
        <v>513</v>
      </c>
      <c r="L57" s="84" t="s">
        <v>513</v>
      </c>
      <c r="M57" s="84" t="s">
        <v>513</v>
      </c>
      <c r="N57" s="84" t="s">
        <v>513</v>
      </c>
      <c r="O57" s="85" t="s">
        <v>513</v>
      </c>
    </row>
    <row r="58" spans="1:21" ht="31.5" customHeight="1" thickBot="1" x14ac:dyDescent="0.2">
      <c r="B58" s="1268"/>
      <c r="C58" s="1269"/>
      <c r="D58" s="1273" t="s">
        <v>27</v>
      </c>
      <c r="E58" s="1274"/>
      <c r="F58" s="1274"/>
      <c r="G58" s="1274"/>
      <c r="H58" s="1274"/>
      <c r="I58" s="1274"/>
      <c r="J58" s="1275"/>
      <c r="K58" s="86" t="s">
        <v>513</v>
      </c>
      <c r="L58" s="87" t="s">
        <v>513</v>
      </c>
      <c r="M58" s="87" t="s">
        <v>513</v>
      </c>
      <c r="N58" s="87" t="s">
        <v>513</v>
      </c>
      <c r="O58" s="88" t="s">
        <v>513</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S+FEY0RAqorJIdcjar/MeAR8BbCEXVsR5bDf1nAdUpv9cG85Mwg8I0xM+C86OjORubiMuOHr1bfFvngA2cAsKQ==" saltValue="JOYC4Z6tbSqZtqT63K5d6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555</v>
      </c>
      <c r="J40" s="100" t="s">
        <v>556</v>
      </c>
      <c r="K40" s="100" t="s">
        <v>557</v>
      </c>
      <c r="L40" s="100" t="s">
        <v>558</v>
      </c>
      <c r="M40" s="101" t="s">
        <v>559</v>
      </c>
    </row>
    <row r="41" spans="2:13" ht="27.75" customHeight="1" x14ac:dyDescent="0.15">
      <c r="B41" s="1276" t="s">
        <v>30</v>
      </c>
      <c r="C41" s="1277"/>
      <c r="D41" s="102"/>
      <c r="E41" s="1282" t="s">
        <v>31</v>
      </c>
      <c r="F41" s="1282"/>
      <c r="G41" s="1282"/>
      <c r="H41" s="1283"/>
      <c r="I41" s="103">
        <v>3397</v>
      </c>
      <c r="J41" s="104">
        <v>3306</v>
      </c>
      <c r="K41" s="104">
        <v>3145</v>
      </c>
      <c r="L41" s="104">
        <v>2955</v>
      </c>
      <c r="M41" s="105">
        <v>2855</v>
      </c>
    </row>
    <row r="42" spans="2:13" ht="27.75" customHeight="1" x14ac:dyDescent="0.15">
      <c r="B42" s="1278"/>
      <c r="C42" s="1279"/>
      <c r="D42" s="106"/>
      <c r="E42" s="1284" t="s">
        <v>32</v>
      </c>
      <c r="F42" s="1284"/>
      <c r="G42" s="1284"/>
      <c r="H42" s="1285"/>
      <c r="I42" s="107" t="s">
        <v>513</v>
      </c>
      <c r="J42" s="108" t="s">
        <v>513</v>
      </c>
      <c r="K42" s="108" t="s">
        <v>513</v>
      </c>
      <c r="L42" s="108" t="s">
        <v>513</v>
      </c>
      <c r="M42" s="109" t="s">
        <v>513</v>
      </c>
    </row>
    <row r="43" spans="2:13" ht="27.75" customHeight="1" x14ac:dyDescent="0.15">
      <c r="B43" s="1278"/>
      <c r="C43" s="1279"/>
      <c r="D43" s="106"/>
      <c r="E43" s="1284" t="s">
        <v>33</v>
      </c>
      <c r="F43" s="1284"/>
      <c r="G43" s="1284"/>
      <c r="H43" s="1285"/>
      <c r="I43" s="107">
        <v>181</v>
      </c>
      <c r="J43" s="108">
        <v>171</v>
      </c>
      <c r="K43" s="108">
        <v>283</v>
      </c>
      <c r="L43" s="108">
        <v>372</v>
      </c>
      <c r="M43" s="109">
        <v>362</v>
      </c>
    </row>
    <row r="44" spans="2:13" ht="27.75" customHeight="1" x14ac:dyDescent="0.15">
      <c r="B44" s="1278"/>
      <c r="C44" s="1279"/>
      <c r="D44" s="106"/>
      <c r="E44" s="1284" t="s">
        <v>34</v>
      </c>
      <c r="F44" s="1284"/>
      <c r="G44" s="1284"/>
      <c r="H44" s="1285"/>
      <c r="I44" s="107">
        <v>256</v>
      </c>
      <c r="J44" s="108">
        <v>238</v>
      </c>
      <c r="K44" s="108">
        <v>218</v>
      </c>
      <c r="L44" s="108">
        <v>193</v>
      </c>
      <c r="M44" s="109">
        <v>167</v>
      </c>
    </row>
    <row r="45" spans="2:13" ht="27.75" customHeight="1" x14ac:dyDescent="0.15">
      <c r="B45" s="1278"/>
      <c r="C45" s="1279"/>
      <c r="D45" s="106"/>
      <c r="E45" s="1284" t="s">
        <v>35</v>
      </c>
      <c r="F45" s="1284"/>
      <c r="G45" s="1284"/>
      <c r="H45" s="1285"/>
      <c r="I45" s="107">
        <v>752</v>
      </c>
      <c r="J45" s="108">
        <v>693</v>
      </c>
      <c r="K45" s="108">
        <v>637</v>
      </c>
      <c r="L45" s="108">
        <v>584</v>
      </c>
      <c r="M45" s="109">
        <v>557</v>
      </c>
    </row>
    <row r="46" spans="2:13" ht="27.75" customHeight="1" x14ac:dyDescent="0.15">
      <c r="B46" s="1278"/>
      <c r="C46" s="1279"/>
      <c r="D46" s="110"/>
      <c r="E46" s="1284" t="s">
        <v>36</v>
      </c>
      <c r="F46" s="1284"/>
      <c r="G46" s="1284"/>
      <c r="H46" s="1285"/>
      <c r="I46" s="107" t="s">
        <v>513</v>
      </c>
      <c r="J46" s="108" t="s">
        <v>513</v>
      </c>
      <c r="K46" s="108" t="s">
        <v>513</v>
      </c>
      <c r="L46" s="108" t="s">
        <v>513</v>
      </c>
      <c r="M46" s="109" t="s">
        <v>513</v>
      </c>
    </row>
    <row r="47" spans="2:13" ht="27.75" customHeight="1" x14ac:dyDescent="0.15">
      <c r="B47" s="1278"/>
      <c r="C47" s="1279"/>
      <c r="D47" s="111"/>
      <c r="E47" s="1286" t="s">
        <v>37</v>
      </c>
      <c r="F47" s="1287"/>
      <c r="G47" s="1287"/>
      <c r="H47" s="1288"/>
      <c r="I47" s="107" t="s">
        <v>513</v>
      </c>
      <c r="J47" s="108" t="s">
        <v>513</v>
      </c>
      <c r="K47" s="108" t="s">
        <v>513</v>
      </c>
      <c r="L47" s="108" t="s">
        <v>513</v>
      </c>
      <c r="M47" s="109" t="s">
        <v>513</v>
      </c>
    </row>
    <row r="48" spans="2:13" ht="27.75" customHeight="1" x14ac:dyDescent="0.15">
      <c r="B48" s="1278"/>
      <c r="C48" s="1279"/>
      <c r="D48" s="106"/>
      <c r="E48" s="1284" t="s">
        <v>38</v>
      </c>
      <c r="F48" s="1284"/>
      <c r="G48" s="1284"/>
      <c r="H48" s="1285"/>
      <c r="I48" s="107" t="s">
        <v>513</v>
      </c>
      <c r="J48" s="108" t="s">
        <v>513</v>
      </c>
      <c r="K48" s="108" t="s">
        <v>513</v>
      </c>
      <c r="L48" s="108" t="s">
        <v>513</v>
      </c>
      <c r="M48" s="109" t="s">
        <v>513</v>
      </c>
    </row>
    <row r="49" spans="2:13" ht="27.75" customHeight="1" x14ac:dyDescent="0.15">
      <c r="B49" s="1280"/>
      <c r="C49" s="1281"/>
      <c r="D49" s="106"/>
      <c r="E49" s="1284" t="s">
        <v>39</v>
      </c>
      <c r="F49" s="1284"/>
      <c r="G49" s="1284"/>
      <c r="H49" s="1285"/>
      <c r="I49" s="107" t="s">
        <v>513</v>
      </c>
      <c r="J49" s="108" t="s">
        <v>513</v>
      </c>
      <c r="K49" s="108" t="s">
        <v>513</v>
      </c>
      <c r="L49" s="108" t="s">
        <v>513</v>
      </c>
      <c r="M49" s="109" t="s">
        <v>513</v>
      </c>
    </row>
    <row r="50" spans="2:13" ht="27.75" customHeight="1" x14ac:dyDescent="0.15">
      <c r="B50" s="1289" t="s">
        <v>40</v>
      </c>
      <c r="C50" s="1290"/>
      <c r="D50" s="112"/>
      <c r="E50" s="1284" t="s">
        <v>41</v>
      </c>
      <c r="F50" s="1284"/>
      <c r="G50" s="1284"/>
      <c r="H50" s="1285"/>
      <c r="I50" s="107">
        <v>3010</v>
      </c>
      <c r="J50" s="108">
        <v>3201</v>
      </c>
      <c r="K50" s="108">
        <v>3326</v>
      </c>
      <c r="L50" s="108">
        <v>3287</v>
      </c>
      <c r="M50" s="109">
        <v>3139</v>
      </c>
    </row>
    <row r="51" spans="2:13" ht="27.75" customHeight="1" x14ac:dyDescent="0.15">
      <c r="B51" s="1278"/>
      <c r="C51" s="1279"/>
      <c r="D51" s="106"/>
      <c r="E51" s="1284" t="s">
        <v>42</v>
      </c>
      <c r="F51" s="1284"/>
      <c r="G51" s="1284"/>
      <c r="H51" s="1285"/>
      <c r="I51" s="107" t="s">
        <v>513</v>
      </c>
      <c r="J51" s="108" t="s">
        <v>513</v>
      </c>
      <c r="K51" s="108" t="s">
        <v>513</v>
      </c>
      <c r="L51" s="108" t="s">
        <v>513</v>
      </c>
      <c r="M51" s="109" t="s">
        <v>513</v>
      </c>
    </row>
    <row r="52" spans="2:13" ht="27.75" customHeight="1" x14ac:dyDescent="0.15">
      <c r="B52" s="1280"/>
      <c r="C52" s="1281"/>
      <c r="D52" s="106"/>
      <c r="E52" s="1284" t="s">
        <v>43</v>
      </c>
      <c r="F52" s="1284"/>
      <c r="G52" s="1284"/>
      <c r="H52" s="1285"/>
      <c r="I52" s="107">
        <v>2766</v>
      </c>
      <c r="J52" s="108">
        <v>2470</v>
      </c>
      <c r="K52" s="108">
        <v>2551</v>
      </c>
      <c r="L52" s="108">
        <v>2422</v>
      </c>
      <c r="M52" s="109">
        <v>2325</v>
      </c>
    </row>
    <row r="53" spans="2:13" ht="27.75" customHeight="1" thickBot="1" x14ac:dyDescent="0.2">
      <c r="B53" s="1291" t="s">
        <v>44</v>
      </c>
      <c r="C53" s="1292"/>
      <c r="D53" s="113"/>
      <c r="E53" s="1293" t="s">
        <v>45</v>
      </c>
      <c r="F53" s="1293"/>
      <c r="G53" s="1293"/>
      <c r="H53" s="1294"/>
      <c r="I53" s="114">
        <v>-1190</v>
      </c>
      <c r="J53" s="115">
        <v>-1263</v>
      </c>
      <c r="K53" s="115">
        <v>-1594</v>
      </c>
      <c r="L53" s="115">
        <v>-1605</v>
      </c>
      <c r="M53" s="116">
        <v>-1523</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yx1wxKbQnG57T6BJWfV87DAeB2gwwXaM6hbIBVv1qGtGiNd0kyZNBoFhw7VlyquROi2/OUjBrvzjVHwGxaZ93A==" saltValue="TWTdaB4LFAcHYr7RmRz/B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C62" sqref="C62:E62"/>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557</v>
      </c>
      <c r="G54" s="125" t="s">
        <v>558</v>
      </c>
      <c r="H54" s="126" t="s">
        <v>559</v>
      </c>
    </row>
    <row r="55" spans="2:8" ht="52.5" customHeight="1" x14ac:dyDescent="0.15">
      <c r="B55" s="127"/>
      <c r="C55" s="1303" t="s">
        <v>48</v>
      </c>
      <c r="D55" s="1303"/>
      <c r="E55" s="1304"/>
      <c r="F55" s="128">
        <v>1250</v>
      </c>
      <c r="G55" s="128">
        <v>1181</v>
      </c>
      <c r="H55" s="129">
        <v>1181</v>
      </c>
    </row>
    <row r="56" spans="2:8" ht="52.5" customHeight="1" x14ac:dyDescent="0.15">
      <c r="B56" s="130"/>
      <c r="C56" s="1305" t="s">
        <v>49</v>
      </c>
      <c r="D56" s="1305"/>
      <c r="E56" s="1306"/>
      <c r="F56" s="131">
        <v>317</v>
      </c>
      <c r="G56" s="131">
        <v>277</v>
      </c>
      <c r="H56" s="132">
        <v>247</v>
      </c>
    </row>
    <row r="57" spans="2:8" ht="53.25" customHeight="1" x14ac:dyDescent="0.15">
      <c r="B57" s="130"/>
      <c r="C57" s="1307" t="s">
        <v>50</v>
      </c>
      <c r="D57" s="1307"/>
      <c r="E57" s="1308"/>
      <c r="F57" s="133">
        <v>1610</v>
      </c>
      <c r="G57" s="133">
        <v>1652</v>
      </c>
      <c r="H57" s="134">
        <v>1543</v>
      </c>
    </row>
    <row r="58" spans="2:8" ht="45.75" customHeight="1" x14ac:dyDescent="0.15">
      <c r="B58" s="135"/>
      <c r="C58" s="1295" t="s">
        <v>592</v>
      </c>
      <c r="D58" s="1296"/>
      <c r="E58" s="1297"/>
      <c r="F58" s="136">
        <v>759</v>
      </c>
      <c r="G58" s="136">
        <v>760</v>
      </c>
      <c r="H58" s="137">
        <v>673</v>
      </c>
    </row>
    <row r="59" spans="2:8" ht="45.75" customHeight="1" x14ac:dyDescent="0.15">
      <c r="B59" s="135"/>
      <c r="C59" s="1295" t="s">
        <v>593</v>
      </c>
      <c r="D59" s="1296"/>
      <c r="E59" s="1297"/>
      <c r="F59" s="136">
        <v>401</v>
      </c>
      <c r="G59" s="136">
        <v>401</v>
      </c>
      <c r="H59" s="137">
        <v>401</v>
      </c>
    </row>
    <row r="60" spans="2:8" ht="45.75" customHeight="1" x14ac:dyDescent="0.15">
      <c r="B60" s="135"/>
      <c r="C60" s="1295" t="s">
        <v>594</v>
      </c>
      <c r="D60" s="1296"/>
      <c r="E60" s="1297"/>
      <c r="F60" s="136">
        <v>139</v>
      </c>
      <c r="G60" s="136">
        <v>198</v>
      </c>
      <c r="H60" s="137">
        <v>167</v>
      </c>
    </row>
    <row r="61" spans="2:8" ht="45.75" customHeight="1" x14ac:dyDescent="0.15">
      <c r="B61" s="135"/>
      <c r="C61" s="1295" t="s">
        <v>596</v>
      </c>
      <c r="D61" s="1296"/>
      <c r="E61" s="1297"/>
      <c r="F61" s="136">
        <v>165</v>
      </c>
      <c r="G61" s="136">
        <v>165</v>
      </c>
      <c r="H61" s="137">
        <v>165</v>
      </c>
    </row>
    <row r="62" spans="2:8" ht="45.75" customHeight="1" thickBot="1" x14ac:dyDescent="0.2">
      <c r="B62" s="138"/>
      <c r="C62" s="1298" t="s">
        <v>595</v>
      </c>
      <c r="D62" s="1299"/>
      <c r="E62" s="1300"/>
      <c r="F62" s="139">
        <v>100</v>
      </c>
      <c r="G62" s="139">
        <v>80</v>
      </c>
      <c r="H62" s="140">
        <v>60</v>
      </c>
    </row>
    <row r="63" spans="2:8" ht="52.5" customHeight="1" thickBot="1" x14ac:dyDescent="0.2">
      <c r="B63" s="141"/>
      <c r="C63" s="1301" t="s">
        <v>51</v>
      </c>
      <c r="D63" s="1301"/>
      <c r="E63" s="1302"/>
      <c r="F63" s="142">
        <v>3176</v>
      </c>
      <c r="G63" s="142">
        <v>3109</v>
      </c>
      <c r="H63" s="143">
        <v>2971</v>
      </c>
    </row>
    <row r="64" spans="2:8" ht="15" customHeight="1" x14ac:dyDescent="0.15"/>
  </sheetData>
  <sheetProtection algorithmName="SHA-512" hashValue="IsoGp5CMVmLGVMJfjmx+ExPmLbPfv/NiwWSaqnL2XqDPMvC66ZXIXUnS8D2YFDph7L1td85gB001fZsqSieqNg==" saltValue="9Iy1juVL+19y8wVsFQw2K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election activeCell="CL61" sqref="CL61"/>
    </sheetView>
  </sheetViews>
  <sheetFormatPr defaultColWidth="0" defaultRowHeight="13.5" customHeight="1" zeroHeight="1" x14ac:dyDescent="0.15"/>
  <cols>
    <col min="1" max="1" width="6.375" style="388" customWidth="1"/>
    <col min="2" max="107" width="2.5" style="388" customWidth="1"/>
    <col min="108" max="108" width="6.125" style="396" customWidth="1"/>
    <col min="109" max="109" width="5.875" style="395"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386"/>
      <c r="B1" s="387"/>
      <c r="DD1" s="388"/>
      <c r="DE1" s="388"/>
    </row>
    <row r="2" spans="1:143" ht="25.5" customHeight="1" x14ac:dyDescent="0.15">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15">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x14ac:dyDescent="0.15">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x14ac:dyDescent="0.15">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x14ac:dyDescent="0.15">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x14ac:dyDescent="0.15">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x14ac:dyDescent="0.15">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x14ac:dyDescent="0.15">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x14ac:dyDescent="0.15">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597</v>
      </c>
    </row>
    <row r="11" spans="1:143" s="291" customFormat="1" x14ac:dyDescent="0.15">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x14ac:dyDescent="0.15">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597</v>
      </c>
    </row>
    <row r="13" spans="1:143" s="291" customFormat="1" x14ac:dyDescent="0.15">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x14ac:dyDescent="0.15">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x14ac:dyDescent="0.15">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x14ac:dyDescent="0.15">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x14ac:dyDescent="0.15">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x14ac:dyDescent="0.15">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x14ac:dyDescent="0.15">
      <c r="DD19" s="388"/>
      <c r="DE19" s="388"/>
    </row>
    <row r="20" spans="1:351" x14ac:dyDescent="0.15">
      <c r="DD20" s="388"/>
      <c r="DE20" s="388"/>
    </row>
    <row r="21" spans="1:351" ht="17.25" x14ac:dyDescent="0.15">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7.25" x14ac:dyDescent="0.15">
      <c r="B22" s="395"/>
      <c r="MM22" s="394"/>
    </row>
    <row r="23" spans="1:351" x14ac:dyDescent="0.15">
      <c r="B23" s="395"/>
    </row>
    <row r="24" spans="1:351" x14ac:dyDescent="0.15">
      <c r="B24" s="395"/>
    </row>
    <row r="25" spans="1:351" x14ac:dyDescent="0.15">
      <c r="B25" s="395"/>
    </row>
    <row r="26" spans="1:351" x14ac:dyDescent="0.15">
      <c r="B26" s="395"/>
    </row>
    <row r="27" spans="1:351" x14ac:dyDescent="0.15">
      <c r="B27" s="395"/>
    </row>
    <row r="28" spans="1:351" x14ac:dyDescent="0.15">
      <c r="B28" s="395"/>
    </row>
    <row r="29" spans="1:351" x14ac:dyDescent="0.15">
      <c r="B29" s="395"/>
    </row>
    <row r="30" spans="1:351" x14ac:dyDescent="0.15">
      <c r="B30" s="395"/>
    </row>
    <row r="31" spans="1:351" x14ac:dyDescent="0.15">
      <c r="B31" s="395"/>
    </row>
    <row r="32" spans="1:351" x14ac:dyDescent="0.15">
      <c r="B32" s="395"/>
    </row>
    <row r="33" spans="2:109" x14ac:dyDescent="0.15">
      <c r="B33" s="395"/>
    </row>
    <row r="34" spans="2:109" x14ac:dyDescent="0.15">
      <c r="B34" s="395"/>
    </row>
    <row r="35" spans="2:109" x14ac:dyDescent="0.15">
      <c r="B35" s="395"/>
    </row>
    <row r="36" spans="2:109" x14ac:dyDescent="0.15">
      <c r="B36" s="395"/>
    </row>
    <row r="37" spans="2:109" x14ac:dyDescent="0.15">
      <c r="B37" s="395"/>
    </row>
    <row r="38" spans="2:109" x14ac:dyDescent="0.15">
      <c r="B38" s="395"/>
    </row>
    <row r="39" spans="2:109" x14ac:dyDescent="0.15">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x14ac:dyDescent="0.15">
      <c r="B40" s="400"/>
      <c r="DD40" s="400"/>
      <c r="DE40" s="388"/>
    </row>
    <row r="41" spans="2:109" ht="17.25" x14ac:dyDescent="0.15">
      <c r="B41" s="401" t="s">
        <v>598</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x14ac:dyDescent="0.15">
      <c r="B42" s="395"/>
      <c r="G42" s="402"/>
      <c r="I42" s="403"/>
      <c r="J42" s="403"/>
      <c r="K42" s="403"/>
      <c r="AM42" s="402"/>
      <c r="AN42" s="402" t="s">
        <v>599</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15">
      <c r="B43" s="395"/>
      <c r="AN43" s="1322"/>
      <c r="AO43" s="1323"/>
      <c r="AP43" s="1323"/>
      <c r="AQ43" s="1323"/>
      <c r="AR43" s="1323"/>
      <c r="AS43" s="1323"/>
      <c r="AT43" s="1323"/>
      <c r="AU43" s="1323"/>
      <c r="AV43" s="1323"/>
      <c r="AW43" s="1323"/>
      <c r="AX43" s="1323"/>
      <c r="AY43" s="1323"/>
      <c r="AZ43" s="1323"/>
      <c r="BA43" s="1323"/>
      <c r="BB43" s="1323"/>
      <c r="BC43" s="1323"/>
      <c r="BD43" s="1323"/>
      <c r="BE43" s="1323"/>
      <c r="BF43" s="1323"/>
      <c r="BG43" s="1323"/>
      <c r="BH43" s="1323"/>
      <c r="BI43" s="1323"/>
      <c r="BJ43" s="1323"/>
      <c r="BK43" s="1323"/>
      <c r="BL43" s="1323"/>
      <c r="BM43" s="1323"/>
      <c r="BN43" s="1323"/>
      <c r="BO43" s="1323"/>
      <c r="BP43" s="1323"/>
      <c r="BQ43" s="1323"/>
      <c r="BR43" s="1323"/>
      <c r="BS43" s="1323"/>
      <c r="BT43" s="1323"/>
      <c r="BU43" s="1323"/>
      <c r="BV43" s="1323"/>
      <c r="BW43" s="1323"/>
      <c r="BX43" s="1323"/>
      <c r="BY43" s="1323"/>
      <c r="BZ43" s="1323"/>
      <c r="CA43" s="1323"/>
      <c r="CB43" s="1323"/>
      <c r="CC43" s="1323"/>
      <c r="CD43" s="1323"/>
      <c r="CE43" s="1323"/>
      <c r="CF43" s="1323"/>
      <c r="CG43" s="1323"/>
      <c r="CH43" s="1323"/>
      <c r="CI43" s="1323"/>
      <c r="CJ43" s="1323"/>
      <c r="CK43" s="1323"/>
      <c r="CL43" s="1323"/>
      <c r="CM43" s="1323"/>
      <c r="CN43" s="1323"/>
      <c r="CO43" s="1323"/>
      <c r="CP43" s="1323"/>
      <c r="CQ43" s="1323"/>
      <c r="CR43" s="1323"/>
      <c r="CS43" s="1323"/>
      <c r="CT43" s="1323"/>
      <c r="CU43" s="1323"/>
      <c r="CV43" s="1323"/>
      <c r="CW43" s="1323"/>
      <c r="CX43" s="1323"/>
      <c r="CY43" s="1323"/>
      <c r="CZ43" s="1323"/>
      <c r="DA43" s="1323"/>
      <c r="DB43" s="1323"/>
      <c r="DC43" s="1324"/>
    </row>
    <row r="44" spans="2:109" x14ac:dyDescent="0.15">
      <c r="B44" s="395"/>
      <c r="AN44" s="1325"/>
      <c r="AO44" s="1326"/>
      <c r="AP44" s="1326"/>
      <c r="AQ44" s="1326"/>
      <c r="AR44" s="1326"/>
      <c r="AS44" s="1326"/>
      <c r="AT44" s="1326"/>
      <c r="AU44" s="1326"/>
      <c r="AV44" s="1326"/>
      <c r="AW44" s="1326"/>
      <c r="AX44" s="1326"/>
      <c r="AY44" s="1326"/>
      <c r="AZ44" s="1326"/>
      <c r="BA44" s="1326"/>
      <c r="BB44" s="1326"/>
      <c r="BC44" s="1326"/>
      <c r="BD44" s="1326"/>
      <c r="BE44" s="1326"/>
      <c r="BF44" s="1326"/>
      <c r="BG44" s="1326"/>
      <c r="BH44" s="1326"/>
      <c r="BI44" s="1326"/>
      <c r="BJ44" s="1326"/>
      <c r="BK44" s="1326"/>
      <c r="BL44" s="1326"/>
      <c r="BM44" s="1326"/>
      <c r="BN44" s="1326"/>
      <c r="BO44" s="1326"/>
      <c r="BP44" s="1326"/>
      <c r="BQ44" s="1326"/>
      <c r="BR44" s="1326"/>
      <c r="BS44" s="1326"/>
      <c r="BT44" s="1326"/>
      <c r="BU44" s="1326"/>
      <c r="BV44" s="1326"/>
      <c r="BW44" s="1326"/>
      <c r="BX44" s="1326"/>
      <c r="BY44" s="1326"/>
      <c r="BZ44" s="1326"/>
      <c r="CA44" s="1326"/>
      <c r="CB44" s="1326"/>
      <c r="CC44" s="1326"/>
      <c r="CD44" s="1326"/>
      <c r="CE44" s="1326"/>
      <c r="CF44" s="1326"/>
      <c r="CG44" s="1326"/>
      <c r="CH44" s="1326"/>
      <c r="CI44" s="1326"/>
      <c r="CJ44" s="1326"/>
      <c r="CK44" s="1326"/>
      <c r="CL44" s="1326"/>
      <c r="CM44" s="1326"/>
      <c r="CN44" s="1326"/>
      <c r="CO44" s="1326"/>
      <c r="CP44" s="1326"/>
      <c r="CQ44" s="1326"/>
      <c r="CR44" s="1326"/>
      <c r="CS44" s="1326"/>
      <c r="CT44" s="1326"/>
      <c r="CU44" s="1326"/>
      <c r="CV44" s="1326"/>
      <c r="CW44" s="1326"/>
      <c r="CX44" s="1326"/>
      <c r="CY44" s="1326"/>
      <c r="CZ44" s="1326"/>
      <c r="DA44" s="1326"/>
      <c r="DB44" s="1326"/>
      <c r="DC44" s="1327"/>
    </row>
    <row r="45" spans="2:109" x14ac:dyDescent="0.15">
      <c r="B45" s="395"/>
      <c r="AN45" s="1325"/>
      <c r="AO45" s="1326"/>
      <c r="AP45" s="1326"/>
      <c r="AQ45" s="1326"/>
      <c r="AR45" s="1326"/>
      <c r="AS45" s="1326"/>
      <c r="AT45" s="1326"/>
      <c r="AU45" s="1326"/>
      <c r="AV45" s="1326"/>
      <c r="AW45" s="1326"/>
      <c r="AX45" s="1326"/>
      <c r="AY45" s="1326"/>
      <c r="AZ45" s="1326"/>
      <c r="BA45" s="1326"/>
      <c r="BB45" s="1326"/>
      <c r="BC45" s="1326"/>
      <c r="BD45" s="1326"/>
      <c r="BE45" s="1326"/>
      <c r="BF45" s="1326"/>
      <c r="BG45" s="1326"/>
      <c r="BH45" s="1326"/>
      <c r="BI45" s="1326"/>
      <c r="BJ45" s="1326"/>
      <c r="BK45" s="1326"/>
      <c r="BL45" s="1326"/>
      <c r="BM45" s="1326"/>
      <c r="BN45" s="1326"/>
      <c r="BO45" s="1326"/>
      <c r="BP45" s="1326"/>
      <c r="BQ45" s="1326"/>
      <c r="BR45" s="1326"/>
      <c r="BS45" s="1326"/>
      <c r="BT45" s="1326"/>
      <c r="BU45" s="1326"/>
      <c r="BV45" s="1326"/>
      <c r="BW45" s="1326"/>
      <c r="BX45" s="1326"/>
      <c r="BY45" s="1326"/>
      <c r="BZ45" s="1326"/>
      <c r="CA45" s="1326"/>
      <c r="CB45" s="1326"/>
      <c r="CC45" s="1326"/>
      <c r="CD45" s="1326"/>
      <c r="CE45" s="1326"/>
      <c r="CF45" s="1326"/>
      <c r="CG45" s="1326"/>
      <c r="CH45" s="1326"/>
      <c r="CI45" s="1326"/>
      <c r="CJ45" s="1326"/>
      <c r="CK45" s="1326"/>
      <c r="CL45" s="1326"/>
      <c r="CM45" s="1326"/>
      <c r="CN45" s="1326"/>
      <c r="CO45" s="1326"/>
      <c r="CP45" s="1326"/>
      <c r="CQ45" s="1326"/>
      <c r="CR45" s="1326"/>
      <c r="CS45" s="1326"/>
      <c r="CT45" s="1326"/>
      <c r="CU45" s="1326"/>
      <c r="CV45" s="1326"/>
      <c r="CW45" s="1326"/>
      <c r="CX45" s="1326"/>
      <c r="CY45" s="1326"/>
      <c r="CZ45" s="1326"/>
      <c r="DA45" s="1326"/>
      <c r="DB45" s="1326"/>
      <c r="DC45" s="1327"/>
    </row>
    <row r="46" spans="2:109" x14ac:dyDescent="0.15">
      <c r="B46" s="395"/>
      <c r="AN46" s="1325"/>
      <c r="AO46" s="1326"/>
      <c r="AP46" s="1326"/>
      <c r="AQ46" s="1326"/>
      <c r="AR46" s="1326"/>
      <c r="AS46" s="1326"/>
      <c r="AT46" s="1326"/>
      <c r="AU46" s="1326"/>
      <c r="AV46" s="1326"/>
      <c r="AW46" s="1326"/>
      <c r="AX46" s="1326"/>
      <c r="AY46" s="1326"/>
      <c r="AZ46" s="1326"/>
      <c r="BA46" s="1326"/>
      <c r="BB46" s="1326"/>
      <c r="BC46" s="1326"/>
      <c r="BD46" s="1326"/>
      <c r="BE46" s="1326"/>
      <c r="BF46" s="1326"/>
      <c r="BG46" s="1326"/>
      <c r="BH46" s="1326"/>
      <c r="BI46" s="1326"/>
      <c r="BJ46" s="1326"/>
      <c r="BK46" s="1326"/>
      <c r="BL46" s="1326"/>
      <c r="BM46" s="1326"/>
      <c r="BN46" s="1326"/>
      <c r="BO46" s="1326"/>
      <c r="BP46" s="1326"/>
      <c r="BQ46" s="1326"/>
      <c r="BR46" s="1326"/>
      <c r="BS46" s="1326"/>
      <c r="BT46" s="1326"/>
      <c r="BU46" s="1326"/>
      <c r="BV46" s="1326"/>
      <c r="BW46" s="1326"/>
      <c r="BX46" s="1326"/>
      <c r="BY46" s="1326"/>
      <c r="BZ46" s="1326"/>
      <c r="CA46" s="1326"/>
      <c r="CB46" s="1326"/>
      <c r="CC46" s="1326"/>
      <c r="CD46" s="1326"/>
      <c r="CE46" s="1326"/>
      <c r="CF46" s="1326"/>
      <c r="CG46" s="1326"/>
      <c r="CH46" s="1326"/>
      <c r="CI46" s="1326"/>
      <c r="CJ46" s="1326"/>
      <c r="CK46" s="1326"/>
      <c r="CL46" s="1326"/>
      <c r="CM46" s="1326"/>
      <c r="CN46" s="1326"/>
      <c r="CO46" s="1326"/>
      <c r="CP46" s="1326"/>
      <c r="CQ46" s="1326"/>
      <c r="CR46" s="1326"/>
      <c r="CS46" s="1326"/>
      <c r="CT46" s="1326"/>
      <c r="CU46" s="1326"/>
      <c r="CV46" s="1326"/>
      <c r="CW46" s="1326"/>
      <c r="CX46" s="1326"/>
      <c r="CY46" s="1326"/>
      <c r="CZ46" s="1326"/>
      <c r="DA46" s="1326"/>
      <c r="DB46" s="1326"/>
      <c r="DC46" s="1327"/>
    </row>
    <row r="47" spans="2:109" x14ac:dyDescent="0.15">
      <c r="B47" s="395"/>
      <c r="AN47" s="1328"/>
      <c r="AO47" s="1329"/>
      <c r="AP47" s="1329"/>
      <c r="AQ47" s="1329"/>
      <c r="AR47" s="1329"/>
      <c r="AS47" s="1329"/>
      <c r="AT47" s="1329"/>
      <c r="AU47" s="1329"/>
      <c r="AV47" s="1329"/>
      <c r="AW47" s="1329"/>
      <c r="AX47" s="1329"/>
      <c r="AY47" s="1329"/>
      <c r="AZ47" s="1329"/>
      <c r="BA47" s="1329"/>
      <c r="BB47" s="1329"/>
      <c r="BC47" s="1329"/>
      <c r="BD47" s="1329"/>
      <c r="BE47" s="1329"/>
      <c r="BF47" s="1329"/>
      <c r="BG47" s="1329"/>
      <c r="BH47" s="1329"/>
      <c r="BI47" s="1329"/>
      <c r="BJ47" s="1329"/>
      <c r="BK47" s="1329"/>
      <c r="BL47" s="1329"/>
      <c r="BM47" s="1329"/>
      <c r="BN47" s="1329"/>
      <c r="BO47" s="1329"/>
      <c r="BP47" s="1329"/>
      <c r="BQ47" s="1329"/>
      <c r="BR47" s="1329"/>
      <c r="BS47" s="1329"/>
      <c r="BT47" s="1329"/>
      <c r="BU47" s="1329"/>
      <c r="BV47" s="1329"/>
      <c r="BW47" s="1329"/>
      <c r="BX47" s="1329"/>
      <c r="BY47" s="1329"/>
      <c r="BZ47" s="1329"/>
      <c r="CA47" s="1329"/>
      <c r="CB47" s="1329"/>
      <c r="CC47" s="1329"/>
      <c r="CD47" s="1329"/>
      <c r="CE47" s="1329"/>
      <c r="CF47" s="1329"/>
      <c r="CG47" s="1329"/>
      <c r="CH47" s="1329"/>
      <c r="CI47" s="1329"/>
      <c r="CJ47" s="1329"/>
      <c r="CK47" s="1329"/>
      <c r="CL47" s="1329"/>
      <c r="CM47" s="1329"/>
      <c r="CN47" s="1329"/>
      <c r="CO47" s="1329"/>
      <c r="CP47" s="1329"/>
      <c r="CQ47" s="1329"/>
      <c r="CR47" s="1329"/>
      <c r="CS47" s="1329"/>
      <c r="CT47" s="1329"/>
      <c r="CU47" s="1329"/>
      <c r="CV47" s="1329"/>
      <c r="CW47" s="1329"/>
      <c r="CX47" s="1329"/>
      <c r="CY47" s="1329"/>
      <c r="CZ47" s="1329"/>
      <c r="DA47" s="1329"/>
      <c r="DB47" s="1329"/>
      <c r="DC47" s="1330"/>
    </row>
    <row r="48" spans="2:109" x14ac:dyDescent="0.15">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x14ac:dyDescent="0.15">
      <c r="B49" s="395"/>
      <c r="AN49" s="388" t="s">
        <v>600</v>
      </c>
    </row>
    <row r="50" spans="1:109" x14ac:dyDescent="0.15">
      <c r="B50" s="395"/>
      <c r="G50" s="1315"/>
      <c r="H50" s="1315"/>
      <c r="I50" s="1315"/>
      <c r="J50" s="1315"/>
      <c r="K50" s="405"/>
      <c r="L50" s="405"/>
      <c r="M50" s="406"/>
      <c r="N50" s="406"/>
      <c r="AN50" s="1318"/>
      <c r="AO50" s="1319"/>
      <c r="AP50" s="1319"/>
      <c r="AQ50" s="1319"/>
      <c r="AR50" s="1319"/>
      <c r="AS50" s="1319"/>
      <c r="AT50" s="1319"/>
      <c r="AU50" s="1319"/>
      <c r="AV50" s="1319"/>
      <c r="AW50" s="1319"/>
      <c r="AX50" s="1319"/>
      <c r="AY50" s="1319"/>
      <c r="AZ50" s="1319"/>
      <c r="BA50" s="1319"/>
      <c r="BB50" s="1319"/>
      <c r="BC50" s="1319"/>
      <c r="BD50" s="1319"/>
      <c r="BE50" s="1319"/>
      <c r="BF50" s="1319"/>
      <c r="BG50" s="1319"/>
      <c r="BH50" s="1319"/>
      <c r="BI50" s="1319"/>
      <c r="BJ50" s="1319"/>
      <c r="BK50" s="1319"/>
      <c r="BL50" s="1319"/>
      <c r="BM50" s="1319"/>
      <c r="BN50" s="1319"/>
      <c r="BO50" s="1320"/>
      <c r="BP50" s="1314" t="s">
        <v>555</v>
      </c>
      <c r="BQ50" s="1314"/>
      <c r="BR50" s="1314"/>
      <c r="BS50" s="1314"/>
      <c r="BT50" s="1314"/>
      <c r="BU50" s="1314"/>
      <c r="BV50" s="1314"/>
      <c r="BW50" s="1314"/>
      <c r="BX50" s="1314" t="s">
        <v>556</v>
      </c>
      <c r="BY50" s="1314"/>
      <c r="BZ50" s="1314"/>
      <c r="CA50" s="1314"/>
      <c r="CB50" s="1314"/>
      <c r="CC50" s="1314"/>
      <c r="CD50" s="1314"/>
      <c r="CE50" s="1314"/>
      <c r="CF50" s="1314" t="s">
        <v>557</v>
      </c>
      <c r="CG50" s="1314"/>
      <c r="CH50" s="1314"/>
      <c r="CI50" s="1314"/>
      <c r="CJ50" s="1314"/>
      <c r="CK50" s="1314"/>
      <c r="CL50" s="1314"/>
      <c r="CM50" s="1314"/>
      <c r="CN50" s="1314" t="s">
        <v>558</v>
      </c>
      <c r="CO50" s="1314"/>
      <c r="CP50" s="1314"/>
      <c r="CQ50" s="1314"/>
      <c r="CR50" s="1314"/>
      <c r="CS50" s="1314"/>
      <c r="CT50" s="1314"/>
      <c r="CU50" s="1314"/>
      <c r="CV50" s="1314" t="s">
        <v>559</v>
      </c>
      <c r="CW50" s="1314"/>
      <c r="CX50" s="1314"/>
      <c r="CY50" s="1314"/>
      <c r="CZ50" s="1314"/>
      <c r="DA50" s="1314"/>
      <c r="DB50" s="1314"/>
      <c r="DC50" s="1314"/>
    </row>
    <row r="51" spans="1:109" ht="13.5" customHeight="1" x14ac:dyDescent="0.15">
      <c r="B51" s="395"/>
      <c r="G51" s="1317"/>
      <c r="H51" s="1317"/>
      <c r="I51" s="1331"/>
      <c r="J51" s="1331"/>
      <c r="K51" s="1316"/>
      <c r="L51" s="1316"/>
      <c r="M51" s="1316"/>
      <c r="N51" s="1316"/>
      <c r="AM51" s="404"/>
      <c r="AN51" s="1312" t="s">
        <v>601</v>
      </c>
      <c r="AO51" s="1312"/>
      <c r="AP51" s="1312"/>
      <c r="AQ51" s="1312"/>
      <c r="AR51" s="1312"/>
      <c r="AS51" s="1312"/>
      <c r="AT51" s="1312"/>
      <c r="AU51" s="1312"/>
      <c r="AV51" s="1312"/>
      <c r="AW51" s="1312"/>
      <c r="AX51" s="1312"/>
      <c r="AY51" s="1312"/>
      <c r="AZ51" s="1312"/>
      <c r="BA51" s="1312"/>
      <c r="BB51" s="1312" t="s">
        <v>602</v>
      </c>
      <c r="BC51" s="1312"/>
      <c r="BD51" s="1312"/>
      <c r="BE51" s="1312"/>
      <c r="BF51" s="1312"/>
      <c r="BG51" s="1312"/>
      <c r="BH51" s="1312"/>
      <c r="BI51" s="1312"/>
      <c r="BJ51" s="1312"/>
      <c r="BK51" s="1312"/>
      <c r="BL51" s="1312"/>
      <c r="BM51" s="1312"/>
      <c r="BN51" s="1312"/>
      <c r="BO51" s="1312"/>
      <c r="BP51" s="1321"/>
      <c r="BQ51" s="1309"/>
      <c r="BR51" s="1309"/>
      <c r="BS51" s="1309"/>
      <c r="BT51" s="1309"/>
      <c r="BU51" s="1309"/>
      <c r="BV51" s="1309"/>
      <c r="BW51" s="1309"/>
      <c r="BX51" s="1309"/>
      <c r="BY51" s="1309"/>
      <c r="BZ51" s="1309"/>
      <c r="CA51" s="1309"/>
      <c r="CB51" s="1309"/>
      <c r="CC51" s="1309"/>
      <c r="CD51" s="1309"/>
      <c r="CE51" s="1309"/>
      <c r="CF51" s="1309"/>
      <c r="CG51" s="1309"/>
      <c r="CH51" s="1309"/>
      <c r="CI51" s="1309"/>
      <c r="CJ51" s="1309"/>
      <c r="CK51" s="1309"/>
      <c r="CL51" s="1309"/>
      <c r="CM51" s="1309"/>
      <c r="CN51" s="1309"/>
      <c r="CO51" s="1309"/>
      <c r="CP51" s="1309"/>
      <c r="CQ51" s="1309"/>
      <c r="CR51" s="1309"/>
      <c r="CS51" s="1309"/>
      <c r="CT51" s="1309"/>
      <c r="CU51" s="1309"/>
      <c r="CV51" s="1309"/>
      <c r="CW51" s="1309"/>
      <c r="CX51" s="1309"/>
      <c r="CY51" s="1309"/>
      <c r="CZ51" s="1309"/>
      <c r="DA51" s="1309"/>
      <c r="DB51" s="1309"/>
      <c r="DC51" s="1309"/>
    </row>
    <row r="52" spans="1:109" x14ac:dyDescent="0.15">
      <c r="B52" s="395"/>
      <c r="G52" s="1317"/>
      <c r="H52" s="1317"/>
      <c r="I52" s="1331"/>
      <c r="J52" s="1331"/>
      <c r="K52" s="1316"/>
      <c r="L52" s="1316"/>
      <c r="M52" s="1316"/>
      <c r="N52" s="1316"/>
      <c r="AM52" s="404"/>
      <c r="AN52" s="1312"/>
      <c r="AO52" s="1312"/>
      <c r="AP52" s="1312"/>
      <c r="AQ52" s="1312"/>
      <c r="AR52" s="1312"/>
      <c r="AS52" s="1312"/>
      <c r="AT52" s="1312"/>
      <c r="AU52" s="1312"/>
      <c r="AV52" s="1312"/>
      <c r="AW52" s="1312"/>
      <c r="AX52" s="1312"/>
      <c r="AY52" s="1312"/>
      <c r="AZ52" s="1312"/>
      <c r="BA52" s="1312"/>
      <c r="BB52" s="1312"/>
      <c r="BC52" s="1312"/>
      <c r="BD52" s="1312"/>
      <c r="BE52" s="1312"/>
      <c r="BF52" s="1312"/>
      <c r="BG52" s="1312"/>
      <c r="BH52" s="1312"/>
      <c r="BI52" s="1312"/>
      <c r="BJ52" s="1312"/>
      <c r="BK52" s="1312"/>
      <c r="BL52" s="1312"/>
      <c r="BM52" s="1312"/>
      <c r="BN52" s="1312"/>
      <c r="BO52" s="1312"/>
      <c r="BP52" s="1309"/>
      <c r="BQ52" s="1309"/>
      <c r="BR52" s="1309"/>
      <c r="BS52" s="1309"/>
      <c r="BT52" s="1309"/>
      <c r="BU52" s="1309"/>
      <c r="BV52" s="1309"/>
      <c r="BW52" s="1309"/>
      <c r="BX52" s="1309"/>
      <c r="BY52" s="1309"/>
      <c r="BZ52" s="1309"/>
      <c r="CA52" s="1309"/>
      <c r="CB52" s="1309"/>
      <c r="CC52" s="1309"/>
      <c r="CD52" s="1309"/>
      <c r="CE52" s="1309"/>
      <c r="CF52" s="1309"/>
      <c r="CG52" s="1309"/>
      <c r="CH52" s="1309"/>
      <c r="CI52" s="1309"/>
      <c r="CJ52" s="1309"/>
      <c r="CK52" s="1309"/>
      <c r="CL52" s="1309"/>
      <c r="CM52" s="1309"/>
      <c r="CN52" s="1309"/>
      <c r="CO52" s="1309"/>
      <c r="CP52" s="1309"/>
      <c r="CQ52" s="1309"/>
      <c r="CR52" s="1309"/>
      <c r="CS52" s="1309"/>
      <c r="CT52" s="1309"/>
      <c r="CU52" s="1309"/>
      <c r="CV52" s="1309"/>
      <c r="CW52" s="1309"/>
      <c r="CX52" s="1309"/>
      <c r="CY52" s="1309"/>
      <c r="CZ52" s="1309"/>
      <c r="DA52" s="1309"/>
      <c r="DB52" s="1309"/>
      <c r="DC52" s="1309"/>
    </row>
    <row r="53" spans="1:109" x14ac:dyDescent="0.15">
      <c r="A53" s="403"/>
      <c r="B53" s="395"/>
      <c r="G53" s="1317"/>
      <c r="H53" s="1317"/>
      <c r="I53" s="1315"/>
      <c r="J53" s="1315"/>
      <c r="K53" s="1316"/>
      <c r="L53" s="1316"/>
      <c r="M53" s="1316"/>
      <c r="N53" s="1316"/>
      <c r="AM53" s="404"/>
      <c r="AN53" s="1312"/>
      <c r="AO53" s="1312"/>
      <c r="AP53" s="1312"/>
      <c r="AQ53" s="1312"/>
      <c r="AR53" s="1312"/>
      <c r="AS53" s="1312"/>
      <c r="AT53" s="1312"/>
      <c r="AU53" s="1312"/>
      <c r="AV53" s="1312"/>
      <c r="AW53" s="1312"/>
      <c r="AX53" s="1312"/>
      <c r="AY53" s="1312"/>
      <c r="AZ53" s="1312"/>
      <c r="BA53" s="1312"/>
      <c r="BB53" s="1312" t="s">
        <v>603</v>
      </c>
      <c r="BC53" s="1312"/>
      <c r="BD53" s="1312"/>
      <c r="BE53" s="1312"/>
      <c r="BF53" s="1312"/>
      <c r="BG53" s="1312"/>
      <c r="BH53" s="1312"/>
      <c r="BI53" s="1312"/>
      <c r="BJ53" s="1312"/>
      <c r="BK53" s="1312"/>
      <c r="BL53" s="1312"/>
      <c r="BM53" s="1312"/>
      <c r="BN53" s="1312"/>
      <c r="BO53" s="1312"/>
      <c r="BP53" s="1321"/>
      <c r="BQ53" s="1309"/>
      <c r="BR53" s="1309"/>
      <c r="BS53" s="1309"/>
      <c r="BT53" s="1309"/>
      <c r="BU53" s="1309"/>
      <c r="BV53" s="1309"/>
      <c r="BW53" s="1309"/>
      <c r="BX53" s="1309">
        <v>54</v>
      </c>
      <c r="BY53" s="1309"/>
      <c r="BZ53" s="1309"/>
      <c r="CA53" s="1309"/>
      <c r="CB53" s="1309"/>
      <c r="CC53" s="1309"/>
      <c r="CD53" s="1309"/>
      <c r="CE53" s="1309"/>
      <c r="CF53" s="1309">
        <v>56.9</v>
      </c>
      <c r="CG53" s="1309"/>
      <c r="CH53" s="1309"/>
      <c r="CI53" s="1309"/>
      <c r="CJ53" s="1309"/>
      <c r="CK53" s="1309"/>
      <c r="CL53" s="1309"/>
      <c r="CM53" s="1309"/>
      <c r="CN53" s="1309">
        <v>58.7</v>
      </c>
      <c r="CO53" s="1309"/>
      <c r="CP53" s="1309"/>
      <c r="CQ53" s="1309"/>
      <c r="CR53" s="1309"/>
      <c r="CS53" s="1309"/>
      <c r="CT53" s="1309"/>
      <c r="CU53" s="1309"/>
      <c r="CV53" s="1309">
        <v>60.6</v>
      </c>
      <c r="CW53" s="1309"/>
      <c r="CX53" s="1309"/>
      <c r="CY53" s="1309"/>
      <c r="CZ53" s="1309"/>
      <c r="DA53" s="1309"/>
      <c r="DB53" s="1309"/>
      <c r="DC53" s="1309"/>
    </row>
    <row r="54" spans="1:109" x14ac:dyDescent="0.15">
      <c r="A54" s="403"/>
      <c r="B54" s="395"/>
      <c r="G54" s="1317"/>
      <c r="H54" s="1317"/>
      <c r="I54" s="1315"/>
      <c r="J54" s="1315"/>
      <c r="K54" s="1316"/>
      <c r="L54" s="1316"/>
      <c r="M54" s="1316"/>
      <c r="N54" s="1316"/>
      <c r="AM54" s="404"/>
      <c r="AN54" s="1312"/>
      <c r="AO54" s="1312"/>
      <c r="AP54" s="1312"/>
      <c r="AQ54" s="1312"/>
      <c r="AR54" s="1312"/>
      <c r="AS54" s="1312"/>
      <c r="AT54" s="1312"/>
      <c r="AU54" s="1312"/>
      <c r="AV54" s="1312"/>
      <c r="AW54" s="1312"/>
      <c r="AX54" s="1312"/>
      <c r="AY54" s="1312"/>
      <c r="AZ54" s="1312"/>
      <c r="BA54" s="1312"/>
      <c r="BB54" s="1312"/>
      <c r="BC54" s="1312"/>
      <c r="BD54" s="1312"/>
      <c r="BE54" s="1312"/>
      <c r="BF54" s="1312"/>
      <c r="BG54" s="1312"/>
      <c r="BH54" s="1312"/>
      <c r="BI54" s="1312"/>
      <c r="BJ54" s="1312"/>
      <c r="BK54" s="1312"/>
      <c r="BL54" s="1312"/>
      <c r="BM54" s="1312"/>
      <c r="BN54" s="1312"/>
      <c r="BO54" s="1312"/>
      <c r="BP54" s="1309"/>
      <c r="BQ54" s="1309"/>
      <c r="BR54" s="1309"/>
      <c r="BS54" s="1309"/>
      <c r="BT54" s="1309"/>
      <c r="BU54" s="1309"/>
      <c r="BV54" s="1309"/>
      <c r="BW54" s="1309"/>
      <c r="BX54" s="1309"/>
      <c r="BY54" s="1309"/>
      <c r="BZ54" s="1309"/>
      <c r="CA54" s="1309"/>
      <c r="CB54" s="1309"/>
      <c r="CC54" s="1309"/>
      <c r="CD54" s="1309"/>
      <c r="CE54" s="1309"/>
      <c r="CF54" s="1309"/>
      <c r="CG54" s="1309"/>
      <c r="CH54" s="1309"/>
      <c r="CI54" s="1309"/>
      <c r="CJ54" s="1309"/>
      <c r="CK54" s="1309"/>
      <c r="CL54" s="1309"/>
      <c r="CM54" s="1309"/>
      <c r="CN54" s="1309"/>
      <c r="CO54" s="1309"/>
      <c r="CP54" s="1309"/>
      <c r="CQ54" s="1309"/>
      <c r="CR54" s="1309"/>
      <c r="CS54" s="1309"/>
      <c r="CT54" s="1309"/>
      <c r="CU54" s="1309"/>
      <c r="CV54" s="1309"/>
      <c r="CW54" s="1309"/>
      <c r="CX54" s="1309"/>
      <c r="CY54" s="1309"/>
      <c r="CZ54" s="1309"/>
      <c r="DA54" s="1309"/>
      <c r="DB54" s="1309"/>
      <c r="DC54" s="1309"/>
    </row>
    <row r="55" spans="1:109" x14ac:dyDescent="0.15">
      <c r="A55" s="403"/>
      <c r="B55" s="395"/>
      <c r="G55" s="1315"/>
      <c r="H55" s="1315"/>
      <c r="I55" s="1315"/>
      <c r="J55" s="1315"/>
      <c r="K55" s="1316"/>
      <c r="L55" s="1316"/>
      <c r="M55" s="1316"/>
      <c r="N55" s="1316"/>
      <c r="AN55" s="1314" t="s">
        <v>604</v>
      </c>
      <c r="AO55" s="1314"/>
      <c r="AP55" s="1314"/>
      <c r="AQ55" s="1314"/>
      <c r="AR55" s="1314"/>
      <c r="AS55" s="1314"/>
      <c r="AT55" s="1314"/>
      <c r="AU55" s="1314"/>
      <c r="AV55" s="1314"/>
      <c r="AW55" s="1314"/>
      <c r="AX55" s="1314"/>
      <c r="AY55" s="1314"/>
      <c r="AZ55" s="1314"/>
      <c r="BA55" s="1314"/>
      <c r="BB55" s="1312" t="s">
        <v>602</v>
      </c>
      <c r="BC55" s="1312"/>
      <c r="BD55" s="1312"/>
      <c r="BE55" s="1312"/>
      <c r="BF55" s="1312"/>
      <c r="BG55" s="1312"/>
      <c r="BH55" s="1312"/>
      <c r="BI55" s="1312"/>
      <c r="BJ55" s="1312"/>
      <c r="BK55" s="1312"/>
      <c r="BL55" s="1312"/>
      <c r="BM55" s="1312"/>
      <c r="BN55" s="1312"/>
      <c r="BO55" s="1312"/>
      <c r="BP55" s="1321"/>
      <c r="BQ55" s="1309"/>
      <c r="BR55" s="1309"/>
      <c r="BS55" s="1309"/>
      <c r="BT55" s="1309"/>
      <c r="BU55" s="1309"/>
      <c r="BV55" s="1309"/>
      <c r="BW55" s="1309"/>
      <c r="BX55" s="1309">
        <v>0</v>
      </c>
      <c r="BY55" s="1309"/>
      <c r="BZ55" s="1309"/>
      <c r="CA55" s="1309"/>
      <c r="CB55" s="1309"/>
      <c r="CC55" s="1309"/>
      <c r="CD55" s="1309"/>
      <c r="CE55" s="1309"/>
      <c r="CF55" s="1309">
        <v>0</v>
      </c>
      <c r="CG55" s="1309"/>
      <c r="CH55" s="1309"/>
      <c r="CI55" s="1309"/>
      <c r="CJ55" s="1309"/>
      <c r="CK55" s="1309"/>
      <c r="CL55" s="1309"/>
      <c r="CM55" s="1309"/>
      <c r="CN55" s="1309">
        <v>0</v>
      </c>
      <c r="CO55" s="1309"/>
      <c r="CP55" s="1309"/>
      <c r="CQ55" s="1309"/>
      <c r="CR55" s="1309"/>
      <c r="CS55" s="1309"/>
      <c r="CT55" s="1309"/>
      <c r="CU55" s="1309"/>
      <c r="CV55" s="1309">
        <v>0</v>
      </c>
      <c r="CW55" s="1309"/>
      <c r="CX55" s="1309"/>
      <c r="CY55" s="1309"/>
      <c r="CZ55" s="1309"/>
      <c r="DA55" s="1309"/>
      <c r="DB55" s="1309"/>
      <c r="DC55" s="1309"/>
    </row>
    <row r="56" spans="1:109" x14ac:dyDescent="0.15">
      <c r="A56" s="403"/>
      <c r="B56" s="395"/>
      <c r="G56" s="1315"/>
      <c r="H56" s="1315"/>
      <c r="I56" s="1315"/>
      <c r="J56" s="1315"/>
      <c r="K56" s="1316"/>
      <c r="L56" s="1316"/>
      <c r="M56" s="1316"/>
      <c r="N56" s="1316"/>
      <c r="AN56" s="1314"/>
      <c r="AO56" s="1314"/>
      <c r="AP56" s="1314"/>
      <c r="AQ56" s="1314"/>
      <c r="AR56" s="1314"/>
      <c r="AS56" s="1314"/>
      <c r="AT56" s="1314"/>
      <c r="AU56" s="1314"/>
      <c r="AV56" s="1314"/>
      <c r="AW56" s="1314"/>
      <c r="AX56" s="1314"/>
      <c r="AY56" s="1314"/>
      <c r="AZ56" s="1314"/>
      <c r="BA56" s="1314"/>
      <c r="BB56" s="1312"/>
      <c r="BC56" s="1312"/>
      <c r="BD56" s="1312"/>
      <c r="BE56" s="1312"/>
      <c r="BF56" s="1312"/>
      <c r="BG56" s="1312"/>
      <c r="BH56" s="1312"/>
      <c r="BI56" s="1312"/>
      <c r="BJ56" s="1312"/>
      <c r="BK56" s="1312"/>
      <c r="BL56" s="1312"/>
      <c r="BM56" s="1312"/>
      <c r="BN56" s="1312"/>
      <c r="BO56" s="1312"/>
      <c r="BP56" s="1309"/>
      <c r="BQ56" s="1309"/>
      <c r="BR56" s="1309"/>
      <c r="BS56" s="1309"/>
      <c r="BT56" s="1309"/>
      <c r="BU56" s="1309"/>
      <c r="BV56" s="1309"/>
      <c r="BW56" s="1309"/>
      <c r="BX56" s="1309"/>
      <c r="BY56" s="1309"/>
      <c r="BZ56" s="1309"/>
      <c r="CA56" s="1309"/>
      <c r="CB56" s="1309"/>
      <c r="CC56" s="1309"/>
      <c r="CD56" s="1309"/>
      <c r="CE56" s="1309"/>
      <c r="CF56" s="1309"/>
      <c r="CG56" s="1309"/>
      <c r="CH56" s="1309"/>
      <c r="CI56" s="1309"/>
      <c r="CJ56" s="1309"/>
      <c r="CK56" s="1309"/>
      <c r="CL56" s="1309"/>
      <c r="CM56" s="1309"/>
      <c r="CN56" s="1309"/>
      <c r="CO56" s="1309"/>
      <c r="CP56" s="1309"/>
      <c r="CQ56" s="1309"/>
      <c r="CR56" s="1309"/>
      <c r="CS56" s="1309"/>
      <c r="CT56" s="1309"/>
      <c r="CU56" s="1309"/>
      <c r="CV56" s="1309"/>
      <c r="CW56" s="1309"/>
      <c r="CX56" s="1309"/>
      <c r="CY56" s="1309"/>
      <c r="CZ56" s="1309"/>
      <c r="DA56" s="1309"/>
      <c r="DB56" s="1309"/>
      <c r="DC56" s="1309"/>
    </row>
    <row r="57" spans="1:109" s="403" customFormat="1" x14ac:dyDescent="0.15">
      <c r="B57" s="407"/>
      <c r="G57" s="1315"/>
      <c r="H57" s="1315"/>
      <c r="I57" s="1310"/>
      <c r="J57" s="1310"/>
      <c r="K57" s="1316"/>
      <c r="L57" s="1316"/>
      <c r="M57" s="1316"/>
      <c r="N57" s="1316"/>
      <c r="AM57" s="388"/>
      <c r="AN57" s="1314"/>
      <c r="AO57" s="1314"/>
      <c r="AP57" s="1314"/>
      <c r="AQ57" s="1314"/>
      <c r="AR57" s="1314"/>
      <c r="AS57" s="1314"/>
      <c r="AT57" s="1314"/>
      <c r="AU57" s="1314"/>
      <c r="AV57" s="1314"/>
      <c r="AW57" s="1314"/>
      <c r="AX57" s="1314"/>
      <c r="AY57" s="1314"/>
      <c r="AZ57" s="1314"/>
      <c r="BA57" s="1314"/>
      <c r="BB57" s="1312" t="s">
        <v>603</v>
      </c>
      <c r="BC57" s="1312"/>
      <c r="BD57" s="1312"/>
      <c r="BE57" s="1312"/>
      <c r="BF57" s="1312"/>
      <c r="BG57" s="1312"/>
      <c r="BH57" s="1312"/>
      <c r="BI57" s="1312"/>
      <c r="BJ57" s="1312"/>
      <c r="BK57" s="1312"/>
      <c r="BL57" s="1312"/>
      <c r="BM57" s="1312"/>
      <c r="BN57" s="1312"/>
      <c r="BO57" s="1312"/>
      <c r="BP57" s="1321"/>
      <c r="BQ57" s="1309"/>
      <c r="BR57" s="1309"/>
      <c r="BS57" s="1309"/>
      <c r="BT57" s="1309"/>
      <c r="BU57" s="1309"/>
      <c r="BV57" s="1309"/>
      <c r="BW57" s="1309"/>
      <c r="BX57" s="1309">
        <v>57.9</v>
      </c>
      <c r="BY57" s="1309"/>
      <c r="BZ57" s="1309"/>
      <c r="CA57" s="1309"/>
      <c r="CB57" s="1309"/>
      <c r="CC57" s="1309"/>
      <c r="CD57" s="1309"/>
      <c r="CE57" s="1309"/>
      <c r="CF57" s="1309">
        <v>58.2</v>
      </c>
      <c r="CG57" s="1309"/>
      <c r="CH57" s="1309"/>
      <c r="CI57" s="1309"/>
      <c r="CJ57" s="1309"/>
      <c r="CK57" s="1309"/>
      <c r="CL57" s="1309"/>
      <c r="CM57" s="1309"/>
      <c r="CN57" s="1309">
        <v>59.4</v>
      </c>
      <c r="CO57" s="1309"/>
      <c r="CP57" s="1309"/>
      <c r="CQ57" s="1309"/>
      <c r="CR57" s="1309"/>
      <c r="CS57" s="1309"/>
      <c r="CT57" s="1309"/>
      <c r="CU57" s="1309"/>
      <c r="CV57" s="1309">
        <v>60.3</v>
      </c>
      <c r="CW57" s="1309"/>
      <c r="CX57" s="1309"/>
      <c r="CY57" s="1309"/>
      <c r="CZ57" s="1309"/>
      <c r="DA57" s="1309"/>
      <c r="DB57" s="1309"/>
      <c r="DC57" s="1309"/>
      <c r="DD57" s="408"/>
      <c r="DE57" s="407"/>
    </row>
    <row r="58" spans="1:109" s="403" customFormat="1" x14ac:dyDescent="0.15">
      <c r="A58" s="388"/>
      <c r="B58" s="407"/>
      <c r="G58" s="1315"/>
      <c r="H58" s="1315"/>
      <c r="I58" s="1310"/>
      <c r="J58" s="1310"/>
      <c r="K58" s="1316"/>
      <c r="L58" s="1316"/>
      <c r="M58" s="1316"/>
      <c r="N58" s="1316"/>
      <c r="AM58" s="388"/>
      <c r="AN58" s="1314"/>
      <c r="AO58" s="1314"/>
      <c r="AP58" s="1314"/>
      <c r="AQ58" s="1314"/>
      <c r="AR58" s="1314"/>
      <c r="AS58" s="1314"/>
      <c r="AT58" s="1314"/>
      <c r="AU58" s="1314"/>
      <c r="AV58" s="1314"/>
      <c r="AW58" s="1314"/>
      <c r="AX58" s="1314"/>
      <c r="AY58" s="1314"/>
      <c r="AZ58" s="1314"/>
      <c r="BA58" s="1314"/>
      <c r="BB58" s="1312"/>
      <c r="BC58" s="1312"/>
      <c r="BD58" s="1312"/>
      <c r="BE58" s="1312"/>
      <c r="BF58" s="1312"/>
      <c r="BG58" s="1312"/>
      <c r="BH58" s="1312"/>
      <c r="BI58" s="1312"/>
      <c r="BJ58" s="1312"/>
      <c r="BK58" s="1312"/>
      <c r="BL58" s="1312"/>
      <c r="BM58" s="1312"/>
      <c r="BN58" s="1312"/>
      <c r="BO58" s="1312"/>
      <c r="BP58" s="1309"/>
      <c r="BQ58" s="1309"/>
      <c r="BR58" s="1309"/>
      <c r="BS58" s="1309"/>
      <c r="BT58" s="1309"/>
      <c r="BU58" s="1309"/>
      <c r="BV58" s="1309"/>
      <c r="BW58" s="1309"/>
      <c r="BX58" s="1309"/>
      <c r="BY58" s="1309"/>
      <c r="BZ58" s="1309"/>
      <c r="CA58" s="1309"/>
      <c r="CB58" s="1309"/>
      <c r="CC58" s="1309"/>
      <c r="CD58" s="1309"/>
      <c r="CE58" s="1309"/>
      <c r="CF58" s="1309"/>
      <c r="CG58" s="1309"/>
      <c r="CH58" s="1309"/>
      <c r="CI58" s="1309"/>
      <c r="CJ58" s="1309"/>
      <c r="CK58" s="1309"/>
      <c r="CL58" s="1309"/>
      <c r="CM58" s="1309"/>
      <c r="CN58" s="1309"/>
      <c r="CO58" s="1309"/>
      <c r="CP58" s="1309"/>
      <c r="CQ58" s="1309"/>
      <c r="CR58" s="1309"/>
      <c r="CS58" s="1309"/>
      <c r="CT58" s="1309"/>
      <c r="CU58" s="1309"/>
      <c r="CV58" s="1309"/>
      <c r="CW58" s="1309"/>
      <c r="CX58" s="1309"/>
      <c r="CY58" s="1309"/>
      <c r="CZ58" s="1309"/>
      <c r="DA58" s="1309"/>
      <c r="DB58" s="1309"/>
      <c r="DC58" s="1309"/>
      <c r="DD58" s="408"/>
      <c r="DE58" s="407"/>
    </row>
    <row r="59" spans="1:109" s="403" customFormat="1" x14ac:dyDescent="0.15">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x14ac:dyDescent="0.15">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x14ac:dyDescent="0.15">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x14ac:dyDescent="0.15">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7.25" x14ac:dyDescent="0.15">
      <c r="B63" s="414" t="s">
        <v>605</v>
      </c>
    </row>
    <row r="64" spans="1:109" x14ac:dyDescent="0.15">
      <c r="B64" s="395"/>
      <c r="G64" s="402"/>
      <c r="I64" s="415"/>
      <c r="J64" s="415"/>
      <c r="K64" s="415"/>
      <c r="L64" s="415"/>
      <c r="M64" s="415"/>
      <c r="N64" s="416"/>
      <c r="AM64" s="402"/>
      <c r="AN64" s="402" t="s">
        <v>599</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x14ac:dyDescent="0.15">
      <c r="B65" s="395"/>
      <c r="AN65" s="1322" t="s">
        <v>607</v>
      </c>
      <c r="AO65" s="1323"/>
      <c r="AP65" s="1323"/>
      <c r="AQ65" s="1323"/>
      <c r="AR65" s="1323"/>
      <c r="AS65" s="1323"/>
      <c r="AT65" s="1323"/>
      <c r="AU65" s="1323"/>
      <c r="AV65" s="1323"/>
      <c r="AW65" s="1323"/>
      <c r="AX65" s="1323"/>
      <c r="AY65" s="1323"/>
      <c r="AZ65" s="1323"/>
      <c r="BA65" s="1323"/>
      <c r="BB65" s="1323"/>
      <c r="BC65" s="1323"/>
      <c r="BD65" s="1323"/>
      <c r="BE65" s="1323"/>
      <c r="BF65" s="1323"/>
      <c r="BG65" s="1323"/>
      <c r="BH65" s="1323"/>
      <c r="BI65" s="1323"/>
      <c r="BJ65" s="1323"/>
      <c r="BK65" s="1323"/>
      <c r="BL65" s="1323"/>
      <c r="BM65" s="1323"/>
      <c r="BN65" s="1323"/>
      <c r="BO65" s="1323"/>
      <c r="BP65" s="1323"/>
      <c r="BQ65" s="1323"/>
      <c r="BR65" s="1323"/>
      <c r="BS65" s="1323"/>
      <c r="BT65" s="1323"/>
      <c r="BU65" s="1323"/>
      <c r="BV65" s="1323"/>
      <c r="BW65" s="1323"/>
      <c r="BX65" s="1323"/>
      <c r="BY65" s="1323"/>
      <c r="BZ65" s="1323"/>
      <c r="CA65" s="1323"/>
      <c r="CB65" s="1323"/>
      <c r="CC65" s="1323"/>
      <c r="CD65" s="1323"/>
      <c r="CE65" s="1323"/>
      <c r="CF65" s="1323"/>
      <c r="CG65" s="1323"/>
      <c r="CH65" s="1323"/>
      <c r="CI65" s="1323"/>
      <c r="CJ65" s="1323"/>
      <c r="CK65" s="1323"/>
      <c r="CL65" s="1323"/>
      <c r="CM65" s="1323"/>
      <c r="CN65" s="1323"/>
      <c r="CO65" s="1323"/>
      <c r="CP65" s="1323"/>
      <c r="CQ65" s="1323"/>
      <c r="CR65" s="1323"/>
      <c r="CS65" s="1323"/>
      <c r="CT65" s="1323"/>
      <c r="CU65" s="1323"/>
      <c r="CV65" s="1323"/>
      <c r="CW65" s="1323"/>
      <c r="CX65" s="1323"/>
      <c r="CY65" s="1323"/>
      <c r="CZ65" s="1323"/>
      <c r="DA65" s="1323"/>
      <c r="DB65" s="1323"/>
      <c r="DC65" s="1324"/>
    </row>
    <row r="66" spans="2:107" x14ac:dyDescent="0.15">
      <c r="B66" s="395"/>
      <c r="AN66" s="1325"/>
      <c r="AO66" s="1326"/>
      <c r="AP66" s="1326"/>
      <c r="AQ66" s="1326"/>
      <c r="AR66" s="1326"/>
      <c r="AS66" s="1326"/>
      <c r="AT66" s="1326"/>
      <c r="AU66" s="1326"/>
      <c r="AV66" s="1326"/>
      <c r="AW66" s="1326"/>
      <c r="AX66" s="1326"/>
      <c r="AY66" s="1326"/>
      <c r="AZ66" s="1326"/>
      <c r="BA66" s="1326"/>
      <c r="BB66" s="1326"/>
      <c r="BC66" s="1326"/>
      <c r="BD66" s="1326"/>
      <c r="BE66" s="1326"/>
      <c r="BF66" s="1326"/>
      <c r="BG66" s="1326"/>
      <c r="BH66" s="1326"/>
      <c r="BI66" s="1326"/>
      <c r="BJ66" s="1326"/>
      <c r="BK66" s="1326"/>
      <c r="BL66" s="1326"/>
      <c r="BM66" s="1326"/>
      <c r="BN66" s="1326"/>
      <c r="BO66" s="1326"/>
      <c r="BP66" s="1326"/>
      <c r="BQ66" s="1326"/>
      <c r="BR66" s="1326"/>
      <c r="BS66" s="1326"/>
      <c r="BT66" s="1326"/>
      <c r="BU66" s="1326"/>
      <c r="BV66" s="1326"/>
      <c r="BW66" s="1326"/>
      <c r="BX66" s="1326"/>
      <c r="BY66" s="1326"/>
      <c r="BZ66" s="1326"/>
      <c r="CA66" s="1326"/>
      <c r="CB66" s="1326"/>
      <c r="CC66" s="1326"/>
      <c r="CD66" s="1326"/>
      <c r="CE66" s="1326"/>
      <c r="CF66" s="1326"/>
      <c r="CG66" s="1326"/>
      <c r="CH66" s="1326"/>
      <c r="CI66" s="1326"/>
      <c r="CJ66" s="1326"/>
      <c r="CK66" s="1326"/>
      <c r="CL66" s="1326"/>
      <c r="CM66" s="1326"/>
      <c r="CN66" s="1326"/>
      <c r="CO66" s="1326"/>
      <c r="CP66" s="1326"/>
      <c r="CQ66" s="1326"/>
      <c r="CR66" s="1326"/>
      <c r="CS66" s="1326"/>
      <c r="CT66" s="1326"/>
      <c r="CU66" s="1326"/>
      <c r="CV66" s="1326"/>
      <c r="CW66" s="1326"/>
      <c r="CX66" s="1326"/>
      <c r="CY66" s="1326"/>
      <c r="CZ66" s="1326"/>
      <c r="DA66" s="1326"/>
      <c r="DB66" s="1326"/>
      <c r="DC66" s="1327"/>
    </row>
    <row r="67" spans="2:107" x14ac:dyDescent="0.15">
      <c r="B67" s="395"/>
      <c r="AN67" s="1325"/>
      <c r="AO67" s="1326"/>
      <c r="AP67" s="1326"/>
      <c r="AQ67" s="1326"/>
      <c r="AR67" s="1326"/>
      <c r="AS67" s="1326"/>
      <c r="AT67" s="1326"/>
      <c r="AU67" s="1326"/>
      <c r="AV67" s="1326"/>
      <c r="AW67" s="1326"/>
      <c r="AX67" s="1326"/>
      <c r="AY67" s="1326"/>
      <c r="AZ67" s="1326"/>
      <c r="BA67" s="1326"/>
      <c r="BB67" s="1326"/>
      <c r="BC67" s="1326"/>
      <c r="BD67" s="1326"/>
      <c r="BE67" s="1326"/>
      <c r="BF67" s="1326"/>
      <c r="BG67" s="1326"/>
      <c r="BH67" s="1326"/>
      <c r="BI67" s="1326"/>
      <c r="BJ67" s="1326"/>
      <c r="BK67" s="1326"/>
      <c r="BL67" s="1326"/>
      <c r="BM67" s="1326"/>
      <c r="BN67" s="1326"/>
      <c r="BO67" s="1326"/>
      <c r="BP67" s="1326"/>
      <c r="BQ67" s="1326"/>
      <c r="BR67" s="1326"/>
      <c r="BS67" s="1326"/>
      <c r="BT67" s="1326"/>
      <c r="BU67" s="1326"/>
      <c r="BV67" s="1326"/>
      <c r="BW67" s="1326"/>
      <c r="BX67" s="1326"/>
      <c r="BY67" s="1326"/>
      <c r="BZ67" s="1326"/>
      <c r="CA67" s="1326"/>
      <c r="CB67" s="1326"/>
      <c r="CC67" s="1326"/>
      <c r="CD67" s="1326"/>
      <c r="CE67" s="1326"/>
      <c r="CF67" s="1326"/>
      <c r="CG67" s="1326"/>
      <c r="CH67" s="1326"/>
      <c r="CI67" s="1326"/>
      <c r="CJ67" s="1326"/>
      <c r="CK67" s="1326"/>
      <c r="CL67" s="1326"/>
      <c r="CM67" s="1326"/>
      <c r="CN67" s="1326"/>
      <c r="CO67" s="1326"/>
      <c r="CP67" s="1326"/>
      <c r="CQ67" s="1326"/>
      <c r="CR67" s="1326"/>
      <c r="CS67" s="1326"/>
      <c r="CT67" s="1326"/>
      <c r="CU67" s="1326"/>
      <c r="CV67" s="1326"/>
      <c r="CW67" s="1326"/>
      <c r="CX67" s="1326"/>
      <c r="CY67" s="1326"/>
      <c r="CZ67" s="1326"/>
      <c r="DA67" s="1326"/>
      <c r="DB67" s="1326"/>
      <c r="DC67" s="1327"/>
    </row>
    <row r="68" spans="2:107" x14ac:dyDescent="0.15">
      <c r="B68" s="395"/>
      <c r="AN68" s="1325"/>
      <c r="AO68" s="1326"/>
      <c r="AP68" s="1326"/>
      <c r="AQ68" s="1326"/>
      <c r="AR68" s="1326"/>
      <c r="AS68" s="1326"/>
      <c r="AT68" s="1326"/>
      <c r="AU68" s="1326"/>
      <c r="AV68" s="1326"/>
      <c r="AW68" s="1326"/>
      <c r="AX68" s="1326"/>
      <c r="AY68" s="1326"/>
      <c r="AZ68" s="1326"/>
      <c r="BA68" s="1326"/>
      <c r="BB68" s="1326"/>
      <c r="BC68" s="1326"/>
      <c r="BD68" s="1326"/>
      <c r="BE68" s="1326"/>
      <c r="BF68" s="1326"/>
      <c r="BG68" s="1326"/>
      <c r="BH68" s="1326"/>
      <c r="BI68" s="1326"/>
      <c r="BJ68" s="1326"/>
      <c r="BK68" s="1326"/>
      <c r="BL68" s="1326"/>
      <c r="BM68" s="1326"/>
      <c r="BN68" s="1326"/>
      <c r="BO68" s="1326"/>
      <c r="BP68" s="1326"/>
      <c r="BQ68" s="1326"/>
      <c r="BR68" s="1326"/>
      <c r="BS68" s="1326"/>
      <c r="BT68" s="1326"/>
      <c r="BU68" s="1326"/>
      <c r="BV68" s="1326"/>
      <c r="BW68" s="1326"/>
      <c r="BX68" s="1326"/>
      <c r="BY68" s="1326"/>
      <c r="BZ68" s="1326"/>
      <c r="CA68" s="1326"/>
      <c r="CB68" s="1326"/>
      <c r="CC68" s="1326"/>
      <c r="CD68" s="1326"/>
      <c r="CE68" s="1326"/>
      <c r="CF68" s="1326"/>
      <c r="CG68" s="1326"/>
      <c r="CH68" s="1326"/>
      <c r="CI68" s="1326"/>
      <c r="CJ68" s="1326"/>
      <c r="CK68" s="1326"/>
      <c r="CL68" s="1326"/>
      <c r="CM68" s="1326"/>
      <c r="CN68" s="1326"/>
      <c r="CO68" s="1326"/>
      <c r="CP68" s="1326"/>
      <c r="CQ68" s="1326"/>
      <c r="CR68" s="1326"/>
      <c r="CS68" s="1326"/>
      <c r="CT68" s="1326"/>
      <c r="CU68" s="1326"/>
      <c r="CV68" s="1326"/>
      <c r="CW68" s="1326"/>
      <c r="CX68" s="1326"/>
      <c r="CY68" s="1326"/>
      <c r="CZ68" s="1326"/>
      <c r="DA68" s="1326"/>
      <c r="DB68" s="1326"/>
      <c r="DC68" s="1327"/>
    </row>
    <row r="69" spans="2:107" x14ac:dyDescent="0.15">
      <c r="B69" s="395"/>
      <c r="AN69" s="1328"/>
      <c r="AO69" s="1329"/>
      <c r="AP69" s="1329"/>
      <c r="AQ69" s="1329"/>
      <c r="AR69" s="1329"/>
      <c r="AS69" s="1329"/>
      <c r="AT69" s="1329"/>
      <c r="AU69" s="1329"/>
      <c r="AV69" s="1329"/>
      <c r="AW69" s="1329"/>
      <c r="AX69" s="1329"/>
      <c r="AY69" s="1329"/>
      <c r="AZ69" s="1329"/>
      <c r="BA69" s="1329"/>
      <c r="BB69" s="1329"/>
      <c r="BC69" s="1329"/>
      <c r="BD69" s="1329"/>
      <c r="BE69" s="1329"/>
      <c r="BF69" s="1329"/>
      <c r="BG69" s="1329"/>
      <c r="BH69" s="1329"/>
      <c r="BI69" s="1329"/>
      <c r="BJ69" s="1329"/>
      <c r="BK69" s="1329"/>
      <c r="BL69" s="1329"/>
      <c r="BM69" s="1329"/>
      <c r="BN69" s="1329"/>
      <c r="BO69" s="1329"/>
      <c r="BP69" s="1329"/>
      <c r="BQ69" s="1329"/>
      <c r="BR69" s="1329"/>
      <c r="BS69" s="1329"/>
      <c r="BT69" s="1329"/>
      <c r="BU69" s="1329"/>
      <c r="BV69" s="1329"/>
      <c r="BW69" s="1329"/>
      <c r="BX69" s="1329"/>
      <c r="BY69" s="1329"/>
      <c r="BZ69" s="1329"/>
      <c r="CA69" s="1329"/>
      <c r="CB69" s="1329"/>
      <c r="CC69" s="1329"/>
      <c r="CD69" s="1329"/>
      <c r="CE69" s="1329"/>
      <c r="CF69" s="1329"/>
      <c r="CG69" s="1329"/>
      <c r="CH69" s="1329"/>
      <c r="CI69" s="1329"/>
      <c r="CJ69" s="1329"/>
      <c r="CK69" s="1329"/>
      <c r="CL69" s="1329"/>
      <c r="CM69" s="1329"/>
      <c r="CN69" s="1329"/>
      <c r="CO69" s="1329"/>
      <c r="CP69" s="1329"/>
      <c r="CQ69" s="1329"/>
      <c r="CR69" s="1329"/>
      <c r="CS69" s="1329"/>
      <c r="CT69" s="1329"/>
      <c r="CU69" s="1329"/>
      <c r="CV69" s="1329"/>
      <c r="CW69" s="1329"/>
      <c r="CX69" s="1329"/>
      <c r="CY69" s="1329"/>
      <c r="CZ69" s="1329"/>
      <c r="DA69" s="1329"/>
      <c r="DB69" s="1329"/>
      <c r="DC69" s="1330"/>
    </row>
    <row r="70" spans="2:107" x14ac:dyDescent="0.15">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x14ac:dyDescent="0.15">
      <c r="B71" s="395"/>
      <c r="G71" s="420"/>
      <c r="I71" s="421"/>
      <c r="J71" s="418"/>
      <c r="K71" s="418"/>
      <c r="L71" s="419"/>
      <c r="M71" s="418"/>
      <c r="N71" s="419"/>
      <c r="AM71" s="420"/>
      <c r="AN71" s="388" t="s">
        <v>600</v>
      </c>
    </row>
    <row r="72" spans="2:107" x14ac:dyDescent="0.15">
      <c r="B72" s="395"/>
      <c r="G72" s="1315"/>
      <c r="H72" s="1315"/>
      <c r="I72" s="1315"/>
      <c r="J72" s="1315"/>
      <c r="K72" s="405"/>
      <c r="L72" s="405"/>
      <c r="M72" s="406"/>
      <c r="N72" s="406"/>
      <c r="AN72" s="1318"/>
      <c r="AO72" s="1319"/>
      <c r="AP72" s="1319"/>
      <c r="AQ72" s="1319"/>
      <c r="AR72" s="1319"/>
      <c r="AS72" s="1319"/>
      <c r="AT72" s="1319"/>
      <c r="AU72" s="1319"/>
      <c r="AV72" s="1319"/>
      <c r="AW72" s="1319"/>
      <c r="AX72" s="1319"/>
      <c r="AY72" s="1319"/>
      <c r="AZ72" s="1319"/>
      <c r="BA72" s="1319"/>
      <c r="BB72" s="1319"/>
      <c r="BC72" s="1319"/>
      <c r="BD72" s="1319"/>
      <c r="BE72" s="1319"/>
      <c r="BF72" s="1319"/>
      <c r="BG72" s="1319"/>
      <c r="BH72" s="1319"/>
      <c r="BI72" s="1319"/>
      <c r="BJ72" s="1319"/>
      <c r="BK72" s="1319"/>
      <c r="BL72" s="1319"/>
      <c r="BM72" s="1319"/>
      <c r="BN72" s="1319"/>
      <c r="BO72" s="1320"/>
      <c r="BP72" s="1314" t="s">
        <v>555</v>
      </c>
      <c r="BQ72" s="1314"/>
      <c r="BR72" s="1314"/>
      <c r="BS72" s="1314"/>
      <c r="BT72" s="1314"/>
      <c r="BU72" s="1314"/>
      <c r="BV72" s="1314"/>
      <c r="BW72" s="1314"/>
      <c r="BX72" s="1314" t="s">
        <v>556</v>
      </c>
      <c r="BY72" s="1314"/>
      <c r="BZ72" s="1314"/>
      <c r="CA72" s="1314"/>
      <c r="CB72" s="1314"/>
      <c r="CC72" s="1314"/>
      <c r="CD72" s="1314"/>
      <c r="CE72" s="1314"/>
      <c r="CF72" s="1314" t="s">
        <v>557</v>
      </c>
      <c r="CG72" s="1314"/>
      <c r="CH72" s="1314"/>
      <c r="CI72" s="1314"/>
      <c r="CJ72" s="1314"/>
      <c r="CK72" s="1314"/>
      <c r="CL72" s="1314"/>
      <c r="CM72" s="1314"/>
      <c r="CN72" s="1314" t="s">
        <v>558</v>
      </c>
      <c r="CO72" s="1314"/>
      <c r="CP72" s="1314"/>
      <c r="CQ72" s="1314"/>
      <c r="CR72" s="1314"/>
      <c r="CS72" s="1314"/>
      <c r="CT72" s="1314"/>
      <c r="CU72" s="1314"/>
      <c r="CV72" s="1314" t="s">
        <v>559</v>
      </c>
      <c r="CW72" s="1314"/>
      <c r="CX72" s="1314"/>
      <c r="CY72" s="1314"/>
      <c r="CZ72" s="1314"/>
      <c r="DA72" s="1314"/>
      <c r="DB72" s="1314"/>
      <c r="DC72" s="1314"/>
    </row>
    <row r="73" spans="2:107" x14ac:dyDescent="0.15">
      <c r="B73" s="395"/>
      <c r="G73" s="1317"/>
      <c r="H73" s="1317"/>
      <c r="I73" s="1317"/>
      <c r="J73" s="1317"/>
      <c r="K73" s="1313"/>
      <c r="L73" s="1313"/>
      <c r="M73" s="1313"/>
      <c r="N73" s="1313"/>
      <c r="AM73" s="404"/>
      <c r="AN73" s="1312" t="s">
        <v>601</v>
      </c>
      <c r="AO73" s="1312"/>
      <c r="AP73" s="1312"/>
      <c r="AQ73" s="1312"/>
      <c r="AR73" s="1312"/>
      <c r="AS73" s="1312"/>
      <c r="AT73" s="1312"/>
      <c r="AU73" s="1312"/>
      <c r="AV73" s="1312"/>
      <c r="AW73" s="1312"/>
      <c r="AX73" s="1312"/>
      <c r="AY73" s="1312"/>
      <c r="AZ73" s="1312"/>
      <c r="BA73" s="1312"/>
      <c r="BB73" s="1312" t="s">
        <v>602</v>
      </c>
      <c r="BC73" s="1312"/>
      <c r="BD73" s="1312"/>
      <c r="BE73" s="1312"/>
      <c r="BF73" s="1312"/>
      <c r="BG73" s="1312"/>
      <c r="BH73" s="1312"/>
      <c r="BI73" s="1312"/>
      <c r="BJ73" s="1312"/>
      <c r="BK73" s="1312"/>
      <c r="BL73" s="1312"/>
      <c r="BM73" s="1312"/>
      <c r="BN73" s="1312"/>
      <c r="BO73" s="1312"/>
      <c r="BP73" s="1309"/>
      <c r="BQ73" s="1309"/>
      <c r="BR73" s="1309"/>
      <c r="BS73" s="1309"/>
      <c r="BT73" s="1309"/>
      <c r="BU73" s="1309"/>
      <c r="BV73" s="1309"/>
      <c r="BW73" s="1309"/>
      <c r="BX73" s="1309"/>
      <c r="BY73" s="1309"/>
      <c r="BZ73" s="1309"/>
      <c r="CA73" s="1309"/>
      <c r="CB73" s="1309"/>
      <c r="CC73" s="1309"/>
      <c r="CD73" s="1309"/>
      <c r="CE73" s="1309"/>
      <c r="CF73" s="1309"/>
      <c r="CG73" s="1309"/>
      <c r="CH73" s="1309"/>
      <c r="CI73" s="1309"/>
      <c r="CJ73" s="1309"/>
      <c r="CK73" s="1309"/>
      <c r="CL73" s="1309"/>
      <c r="CM73" s="1309"/>
      <c r="CN73" s="1309"/>
      <c r="CO73" s="1309"/>
      <c r="CP73" s="1309"/>
      <c r="CQ73" s="1309"/>
      <c r="CR73" s="1309"/>
      <c r="CS73" s="1309"/>
      <c r="CT73" s="1309"/>
      <c r="CU73" s="1309"/>
      <c r="CV73" s="1309"/>
      <c r="CW73" s="1309"/>
      <c r="CX73" s="1309"/>
      <c r="CY73" s="1309"/>
      <c r="CZ73" s="1309"/>
      <c r="DA73" s="1309"/>
      <c r="DB73" s="1309"/>
      <c r="DC73" s="1309"/>
    </row>
    <row r="74" spans="2:107" x14ac:dyDescent="0.15">
      <c r="B74" s="395"/>
      <c r="G74" s="1317"/>
      <c r="H74" s="1317"/>
      <c r="I74" s="1317"/>
      <c r="J74" s="1317"/>
      <c r="K74" s="1313"/>
      <c r="L74" s="1313"/>
      <c r="M74" s="1313"/>
      <c r="N74" s="1313"/>
      <c r="AM74" s="404"/>
      <c r="AN74" s="1312"/>
      <c r="AO74" s="1312"/>
      <c r="AP74" s="1312"/>
      <c r="AQ74" s="1312"/>
      <c r="AR74" s="1312"/>
      <c r="AS74" s="1312"/>
      <c r="AT74" s="1312"/>
      <c r="AU74" s="1312"/>
      <c r="AV74" s="1312"/>
      <c r="AW74" s="1312"/>
      <c r="AX74" s="1312"/>
      <c r="AY74" s="1312"/>
      <c r="AZ74" s="1312"/>
      <c r="BA74" s="1312"/>
      <c r="BB74" s="1312"/>
      <c r="BC74" s="1312"/>
      <c r="BD74" s="1312"/>
      <c r="BE74" s="1312"/>
      <c r="BF74" s="1312"/>
      <c r="BG74" s="1312"/>
      <c r="BH74" s="1312"/>
      <c r="BI74" s="1312"/>
      <c r="BJ74" s="1312"/>
      <c r="BK74" s="1312"/>
      <c r="BL74" s="1312"/>
      <c r="BM74" s="1312"/>
      <c r="BN74" s="1312"/>
      <c r="BO74" s="1312"/>
      <c r="BP74" s="1309"/>
      <c r="BQ74" s="1309"/>
      <c r="BR74" s="1309"/>
      <c r="BS74" s="1309"/>
      <c r="BT74" s="1309"/>
      <c r="BU74" s="1309"/>
      <c r="BV74" s="1309"/>
      <c r="BW74" s="1309"/>
      <c r="BX74" s="1309"/>
      <c r="BY74" s="1309"/>
      <c r="BZ74" s="1309"/>
      <c r="CA74" s="1309"/>
      <c r="CB74" s="1309"/>
      <c r="CC74" s="1309"/>
      <c r="CD74" s="1309"/>
      <c r="CE74" s="1309"/>
      <c r="CF74" s="1309"/>
      <c r="CG74" s="1309"/>
      <c r="CH74" s="1309"/>
      <c r="CI74" s="1309"/>
      <c r="CJ74" s="1309"/>
      <c r="CK74" s="1309"/>
      <c r="CL74" s="1309"/>
      <c r="CM74" s="1309"/>
      <c r="CN74" s="1309"/>
      <c r="CO74" s="1309"/>
      <c r="CP74" s="1309"/>
      <c r="CQ74" s="1309"/>
      <c r="CR74" s="1309"/>
      <c r="CS74" s="1309"/>
      <c r="CT74" s="1309"/>
      <c r="CU74" s="1309"/>
      <c r="CV74" s="1309"/>
      <c r="CW74" s="1309"/>
      <c r="CX74" s="1309"/>
      <c r="CY74" s="1309"/>
      <c r="CZ74" s="1309"/>
      <c r="DA74" s="1309"/>
      <c r="DB74" s="1309"/>
      <c r="DC74" s="1309"/>
    </row>
    <row r="75" spans="2:107" x14ac:dyDescent="0.15">
      <c r="B75" s="395"/>
      <c r="G75" s="1317"/>
      <c r="H75" s="1317"/>
      <c r="I75" s="1315"/>
      <c r="J75" s="1315"/>
      <c r="K75" s="1316"/>
      <c r="L75" s="1316"/>
      <c r="M75" s="1316"/>
      <c r="N75" s="1316"/>
      <c r="AM75" s="404"/>
      <c r="AN75" s="1312"/>
      <c r="AO75" s="1312"/>
      <c r="AP75" s="1312"/>
      <c r="AQ75" s="1312"/>
      <c r="AR75" s="1312"/>
      <c r="AS75" s="1312"/>
      <c r="AT75" s="1312"/>
      <c r="AU75" s="1312"/>
      <c r="AV75" s="1312"/>
      <c r="AW75" s="1312"/>
      <c r="AX75" s="1312"/>
      <c r="AY75" s="1312"/>
      <c r="AZ75" s="1312"/>
      <c r="BA75" s="1312"/>
      <c r="BB75" s="1312" t="s">
        <v>606</v>
      </c>
      <c r="BC75" s="1312"/>
      <c r="BD75" s="1312"/>
      <c r="BE75" s="1312"/>
      <c r="BF75" s="1312"/>
      <c r="BG75" s="1312"/>
      <c r="BH75" s="1312"/>
      <c r="BI75" s="1312"/>
      <c r="BJ75" s="1312"/>
      <c r="BK75" s="1312"/>
      <c r="BL75" s="1312"/>
      <c r="BM75" s="1312"/>
      <c r="BN75" s="1312"/>
      <c r="BO75" s="1312"/>
      <c r="BP75" s="1309">
        <v>6</v>
      </c>
      <c r="BQ75" s="1309"/>
      <c r="BR75" s="1309"/>
      <c r="BS75" s="1309"/>
      <c r="BT75" s="1309"/>
      <c r="BU75" s="1309"/>
      <c r="BV75" s="1309"/>
      <c r="BW75" s="1309"/>
      <c r="BX75" s="1309">
        <v>5.5</v>
      </c>
      <c r="BY75" s="1309"/>
      <c r="BZ75" s="1309"/>
      <c r="CA75" s="1309"/>
      <c r="CB75" s="1309"/>
      <c r="CC75" s="1309"/>
      <c r="CD75" s="1309"/>
      <c r="CE75" s="1309"/>
      <c r="CF75" s="1309">
        <v>5.5</v>
      </c>
      <c r="CG75" s="1309"/>
      <c r="CH75" s="1309"/>
      <c r="CI75" s="1309"/>
      <c r="CJ75" s="1309"/>
      <c r="CK75" s="1309"/>
      <c r="CL75" s="1309"/>
      <c r="CM75" s="1309"/>
      <c r="CN75" s="1309">
        <v>5.6</v>
      </c>
      <c r="CO75" s="1309"/>
      <c r="CP75" s="1309"/>
      <c r="CQ75" s="1309"/>
      <c r="CR75" s="1309"/>
      <c r="CS75" s="1309"/>
      <c r="CT75" s="1309"/>
      <c r="CU75" s="1309"/>
      <c r="CV75" s="1309">
        <v>5.9</v>
      </c>
      <c r="CW75" s="1309"/>
      <c r="CX75" s="1309"/>
      <c r="CY75" s="1309"/>
      <c r="CZ75" s="1309"/>
      <c r="DA75" s="1309"/>
      <c r="DB75" s="1309"/>
      <c r="DC75" s="1309"/>
    </row>
    <row r="76" spans="2:107" x14ac:dyDescent="0.15">
      <c r="B76" s="395"/>
      <c r="G76" s="1317"/>
      <c r="H76" s="1317"/>
      <c r="I76" s="1315"/>
      <c r="J76" s="1315"/>
      <c r="K76" s="1316"/>
      <c r="L76" s="1316"/>
      <c r="M76" s="1316"/>
      <c r="N76" s="1316"/>
      <c r="AM76" s="404"/>
      <c r="AN76" s="1312"/>
      <c r="AO76" s="1312"/>
      <c r="AP76" s="1312"/>
      <c r="AQ76" s="1312"/>
      <c r="AR76" s="1312"/>
      <c r="AS76" s="1312"/>
      <c r="AT76" s="1312"/>
      <c r="AU76" s="1312"/>
      <c r="AV76" s="1312"/>
      <c r="AW76" s="1312"/>
      <c r="AX76" s="1312"/>
      <c r="AY76" s="1312"/>
      <c r="AZ76" s="1312"/>
      <c r="BA76" s="1312"/>
      <c r="BB76" s="1312"/>
      <c r="BC76" s="1312"/>
      <c r="BD76" s="1312"/>
      <c r="BE76" s="1312"/>
      <c r="BF76" s="1312"/>
      <c r="BG76" s="1312"/>
      <c r="BH76" s="1312"/>
      <c r="BI76" s="1312"/>
      <c r="BJ76" s="1312"/>
      <c r="BK76" s="1312"/>
      <c r="BL76" s="1312"/>
      <c r="BM76" s="1312"/>
      <c r="BN76" s="1312"/>
      <c r="BO76" s="1312"/>
      <c r="BP76" s="1309"/>
      <c r="BQ76" s="1309"/>
      <c r="BR76" s="1309"/>
      <c r="BS76" s="1309"/>
      <c r="BT76" s="1309"/>
      <c r="BU76" s="1309"/>
      <c r="BV76" s="1309"/>
      <c r="BW76" s="1309"/>
      <c r="BX76" s="1309"/>
      <c r="BY76" s="1309"/>
      <c r="BZ76" s="1309"/>
      <c r="CA76" s="1309"/>
      <c r="CB76" s="1309"/>
      <c r="CC76" s="1309"/>
      <c r="CD76" s="1309"/>
      <c r="CE76" s="1309"/>
      <c r="CF76" s="1309"/>
      <c r="CG76" s="1309"/>
      <c r="CH76" s="1309"/>
      <c r="CI76" s="1309"/>
      <c r="CJ76" s="1309"/>
      <c r="CK76" s="1309"/>
      <c r="CL76" s="1309"/>
      <c r="CM76" s="1309"/>
      <c r="CN76" s="1309"/>
      <c r="CO76" s="1309"/>
      <c r="CP76" s="1309"/>
      <c r="CQ76" s="1309"/>
      <c r="CR76" s="1309"/>
      <c r="CS76" s="1309"/>
      <c r="CT76" s="1309"/>
      <c r="CU76" s="1309"/>
      <c r="CV76" s="1309"/>
      <c r="CW76" s="1309"/>
      <c r="CX76" s="1309"/>
      <c r="CY76" s="1309"/>
      <c r="CZ76" s="1309"/>
      <c r="DA76" s="1309"/>
      <c r="DB76" s="1309"/>
      <c r="DC76" s="1309"/>
    </row>
    <row r="77" spans="2:107" x14ac:dyDescent="0.15">
      <c r="B77" s="395"/>
      <c r="G77" s="1315"/>
      <c r="H77" s="1315"/>
      <c r="I77" s="1315"/>
      <c r="J77" s="1315"/>
      <c r="K77" s="1313"/>
      <c r="L77" s="1313"/>
      <c r="M77" s="1313"/>
      <c r="N77" s="1313"/>
      <c r="AN77" s="1314" t="s">
        <v>604</v>
      </c>
      <c r="AO77" s="1314"/>
      <c r="AP77" s="1314"/>
      <c r="AQ77" s="1314"/>
      <c r="AR77" s="1314"/>
      <c r="AS77" s="1314"/>
      <c r="AT77" s="1314"/>
      <c r="AU77" s="1314"/>
      <c r="AV77" s="1314"/>
      <c r="AW77" s="1314"/>
      <c r="AX77" s="1314"/>
      <c r="AY77" s="1314"/>
      <c r="AZ77" s="1314"/>
      <c r="BA77" s="1314"/>
      <c r="BB77" s="1312" t="s">
        <v>602</v>
      </c>
      <c r="BC77" s="1312"/>
      <c r="BD77" s="1312"/>
      <c r="BE77" s="1312"/>
      <c r="BF77" s="1312"/>
      <c r="BG77" s="1312"/>
      <c r="BH77" s="1312"/>
      <c r="BI77" s="1312"/>
      <c r="BJ77" s="1312"/>
      <c r="BK77" s="1312"/>
      <c r="BL77" s="1312"/>
      <c r="BM77" s="1312"/>
      <c r="BN77" s="1312"/>
      <c r="BO77" s="1312"/>
      <c r="BP77" s="1309">
        <v>0</v>
      </c>
      <c r="BQ77" s="1309"/>
      <c r="BR77" s="1309"/>
      <c r="BS77" s="1309"/>
      <c r="BT77" s="1309"/>
      <c r="BU77" s="1309"/>
      <c r="BV77" s="1309"/>
      <c r="BW77" s="1309"/>
      <c r="BX77" s="1309">
        <v>0</v>
      </c>
      <c r="BY77" s="1309"/>
      <c r="BZ77" s="1309"/>
      <c r="CA77" s="1309"/>
      <c r="CB77" s="1309"/>
      <c r="CC77" s="1309"/>
      <c r="CD77" s="1309"/>
      <c r="CE77" s="1309"/>
      <c r="CF77" s="1309">
        <v>0</v>
      </c>
      <c r="CG77" s="1309"/>
      <c r="CH77" s="1309"/>
      <c r="CI77" s="1309"/>
      <c r="CJ77" s="1309"/>
      <c r="CK77" s="1309"/>
      <c r="CL77" s="1309"/>
      <c r="CM77" s="1309"/>
      <c r="CN77" s="1309">
        <v>0</v>
      </c>
      <c r="CO77" s="1309"/>
      <c r="CP77" s="1309"/>
      <c r="CQ77" s="1309"/>
      <c r="CR77" s="1309"/>
      <c r="CS77" s="1309"/>
      <c r="CT77" s="1309"/>
      <c r="CU77" s="1309"/>
      <c r="CV77" s="1309">
        <v>0</v>
      </c>
      <c r="CW77" s="1309"/>
      <c r="CX77" s="1309"/>
      <c r="CY77" s="1309"/>
      <c r="CZ77" s="1309"/>
      <c r="DA77" s="1309"/>
      <c r="DB77" s="1309"/>
      <c r="DC77" s="1309"/>
    </row>
    <row r="78" spans="2:107" x14ac:dyDescent="0.15">
      <c r="B78" s="395"/>
      <c r="G78" s="1315"/>
      <c r="H78" s="1315"/>
      <c r="I78" s="1315"/>
      <c r="J78" s="1315"/>
      <c r="K78" s="1313"/>
      <c r="L78" s="1313"/>
      <c r="M78" s="1313"/>
      <c r="N78" s="1313"/>
      <c r="AN78" s="1314"/>
      <c r="AO78" s="1314"/>
      <c r="AP78" s="1314"/>
      <c r="AQ78" s="1314"/>
      <c r="AR78" s="1314"/>
      <c r="AS78" s="1314"/>
      <c r="AT78" s="1314"/>
      <c r="AU78" s="1314"/>
      <c r="AV78" s="1314"/>
      <c r="AW78" s="1314"/>
      <c r="AX78" s="1314"/>
      <c r="AY78" s="1314"/>
      <c r="AZ78" s="1314"/>
      <c r="BA78" s="1314"/>
      <c r="BB78" s="1312"/>
      <c r="BC78" s="1312"/>
      <c r="BD78" s="1312"/>
      <c r="BE78" s="1312"/>
      <c r="BF78" s="1312"/>
      <c r="BG78" s="1312"/>
      <c r="BH78" s="1312"/>
      <c r="BI78" s="1312"/>
      <c r="BJ78" s="1312"/>
      <c r="BK78" s="1312"/>
      <c r="BL78" s="1312"/>
      <c r="BM78" s="1312"/>
      <c r="BN78" s="1312"/>
      <c r="BO78" s="1312"/>
      <c r="BP78" s="1309"/>
      <c r="BQ78" s="1309"/>
      <c r="BR78" s="1309"/>
      <c r="BS78" s="1309"/>
      <c r="BT78" s="1309"/>
      <c r="BU78" s="1309"/>
      <c r="BV78" s="1309"/>
      <c r="BW78" s="1309"/>
      <c r="BX78" s="1309"/>
      <c r="BY78" s="1309"/>
      <c r="BZ78" s="1309"/>
      <c r="CA78" s="1309"/>
      <c r="CB78" s="1309"/>
      <c r="CC78" s="1309"/>
      <c r="CD78" s="1309"/>
      <c r="CE78" s="1309"/>
      <c r="CF78" s="1309"/>
      <c r="CG78" s="1309"/>
      <c r="CH78" s="1309"/>
      <c r="CI78" s="1309"/>
      <c r="CJ78" s="1309"/>
      <c r="CK78" s="1309"/>
      <c r="CL78" s="1309"/>
      <c r="CM78" s="1309"/>
      <c r="CN78" s="1309"/>
      <c r="CO78" s="1309"/>
      <c r="CP78" s="1309"/>
      <c r="CQ78" s="1309"/>
      <c r="CR78" s="1309"/>
      <c r="CS78" s="1309"/>
      <c r="CT78" s="1309"/>
      <c r="CU78" s="1309"/>
      <c r="CV78" s="1309"/>
      <c r="CW78" s="1309"/>
      <c r="CX78" s="1309"/>
      <c r="CY78" s="1309"/>
      <c r="CZ78" s="1309"/>
      <c r="DA78" s="1309"/>
      <c r="DB78" s="1309"/>
      <c r="DC78" s="1309"/>
    </row>
    <row r="79" spans="2:107" x14ac:dyDescent="0.15">
      <c r="B79" s="395"/>
      <c r="G79" s="1315"/>
      <c r="H79" s="1315"/>
      <c r="I79" s="1310"/>
      <c r="J79" s="1310"/>
      <c r="K79" s="1311"/>
      <c r="L79" s="1311"/>
      <c r="M79" s="1311"/>
      <c r="N79" s="1311"/>
      <c r="AN79" s="1314"/>
      <c r="AO79" s="1314"/>
      <c r="AP79" s="1314"/>
      <c r="AQ79" s="1314"/>
      <c r="AR79" s="1314"/>
      <c r="AS79" s="1314"/>
      <c r="AT79" s="1314"/>
      <c r="AU79" s="1314"/>
      <c r="AV79" s="1314"/>
      <c r="AW79" s="1314"/>
      <c r="AX79" s="1314"/>
      <c r="AY79" s="1314"/>
      <c r="AZ79" s="1314"/>
      <c r="BA79" s="1314"/>
      <c r="BB79" s="1312" t="s">
        <v>606</v>
      </c>
      <c r="BC79" s="1312"/>
      <c r="BD79" s="1312"/>
      <c r="BE79" s="1312"/>
      <c r="BF79" s="1312"/>
      <c r="BG79" s="1312"/>
      <c r="BH79" s="1312"/>
      <c r="BI79" s="1312"/>
      <c r="BJ79" s="1312"/>
      <c r="BK79" s="1312"/>
      <c r="BL79" s="1312"/>
      <c r="BM79" s="1312"/>
      <c r="BN79" s="1312"/>
      <c r="BO79" s="1312"/>
      <c r="BP79" s="1309">
        <v>6.4</v>
      </c>
      <c r="BQ79" s="1309"/>
      <c r="BR79" s="1309"/>
      <c r="BS79" s="1309"/>
      <c r="BT79" s="1309"/>
      <c r="BU79" s="1309"/>
      <c r="BV79" s="1309"/>
      <c r="BW79" s="1309"/>
      <c r="BX79" s="1309">
        <v>6.9</v>
      </c>
      <c r="BY79" s="1309"/>
      <c r="BZ79" s="1309"/>
      <c r="CA79" s="1309"/>
      <c r="CB79" s="1309"/>
      <c r="CC79" s="1309"/>
      <c r="CD79" s="1309"/>
      <c r="CE79" s="1309"/>
      <c r="CF79" s="1309">
        <v>7.1</v>
      </c>
      <c r="CG79" s="1309"/>
      <c r="CH79" s="1309"/>
      <c r="CI79" s="1309"/>
      <c r="CJ79" s="1309"/>
      <c r="CK79" s="1309"/>
      <c r="CL79" s="1309"/>
      <c r="CM79" s="1309"/>
      <c r="CN79" s="1309">
        <v>7.4</v>
      </c>
      <c r="CO79" s="1309"/>
      <c r="CP79" s="1309"/>
      <c r="CQ79" s="1309"/>
      <c r="CR79" s="1309"/>
      <c r="CS79" s="1309"/>
      <c r="CT79" s="1309"/>
      <c r="CU79" s="1309"/>
      <c r="CV79" s="1309">
        <v>7.4</v>
      </c>
      <c r="CW79" s="1309"/>
      <c r="CX79" s="1309"/>
      <c r="CY79" s="1309"/>
      <c r="CZ79" s="1309"/>
      <c r="DA79" s="1309"/>
      <c r="DB79" s="1309"/>
      <c r="DC79" s="1309"/>
    </row>
    <row r="80" spans="2:107" x14ac:dyDescent="0.15">
      <c r="B80" s="395"/>
      <c r="G80" s="1315"/>
      <c r="H80" s="1315"/>
      <c r="I80" s="1310"/>
      <c r="J80" s="1310"/>
      <c r="K80" s="1311"/>
      <c r="L80" s="1311"/>
      <c r="M80" s="1311"/>
      <c r="N80" s="1311"/>
      <c r="AN80" s="1314"/>
      <c r="AO80" s="1314"/>
      <c r="AP80" s="1314"/>
      <c r="AQ80" s="1314"/>
      <c r="AR80" s="1314"/>
      <c r="AS80" s="1314"/>
      <c r="AT80" s="1314"/>
      <c r="AU80" s="1314"/>
      <c r="AV80" s="1314"/>
      <c r="AW80" s="1314"/>
      <c r="AX80" s="1314"/>
      <c r="AY80" s="1314"/>
      <c r="AZ80" s="1314"/>
      <c r="BA80" s="1314"/>
      <c r="BB80" s="1312"/>
      <c r="BC80" s="1312"/>
      <c r="BD80" s="1312"/>
      <c r="BE80" s="1312"/>
      <c r="BF80" s="1312"/>
      <c r="BG80" s="1312"/>
      <c r="BH80" s="1312"/>
      <c r="BI80" s="1312"/>
      <c r="BJ80" s="1312"/>
      <c r="BK80" s="1312"/>
      <c r="BL80" s="1312"/>
      <c r="BM80" s="1312"/>
      <c r="BN80" s="1312"/>
      <c r="BO80" s="1312"/>
      <c r="BP80" s="1309"/>
      <c r="BQ80" s="1309"/>
      <c r="BR80" s="1309"/>
      <c r="BS80" s="1309"/>
      <c r="BT80" s="1309"/>
      <c r="BU80" s="1309"/>
      <c r="BV80" s="1309"/>
      <c r="BW80" s="1309"/>
      <c r="BX80" s="1309"/>
      <c r="BY80" s="1309"/>
      <c r="BZ80" s="1309"/>
      <c r="CA80" s="1309"/>
      <c r="CB80" s="1309"/>
      <c r="CC80" s="1309"/>
      <c r="CD80" s="1309"/>
      <c r="CE80" s="1309"/>
      <c r="CF80" s="1309"/>
      <c r="CG80" s="1309"/>
      <c r="CH80" s="1309"/>
      <c r="CI80" s="1309"/>
      <c r="CJ80" s="1309"/>
      <c r="CK80" s="1309"/>
      <c r="CL80" s="1309"/>
      <c r="CM80" s="1309"/>
      <c r="CN80" s="1309"/>
      <c r="CO80" s="1309"/>
      <c r="CP80" s="1309"/>
      <c r="CQ80" s="1309"/>
      <c r="CR80" s="1309"/>
      <c r="CS80" s="1309"/>
      <c r="CT80" s="1309"/>
      <c r="CU80" s="1309"/>
      <c r="CV80" s="1309"/>
      <c r="CW80" s="1309"/>
      <c r="CX80" s="1309"/>
      <c r="CY80" s="1309"/>
      <c r="CZ80" s="1309"/>
      <c r="DA80" s="1309"/>
      <c r="DB80" s="1309"/>
      <c r="DC80" s="1309"/>
    </row>
    <row r="81" spans="2:109" x14ac:dyDescent="0.15">
      <c r="B81" s="395"/>
    </row>
    <row r="82" spans="2:109" ht="17.25" x14ac:dyDescent="0.15">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x14ac:dyDescent="0.15">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x14ac:dyDescent="0.15">
      <c r="DD84" s="388"/>
      <c r="DE84" s="388"/>
    </row>
    <row r="85" spans="2:109" x14ac:dyDescent="0.15">
      <c r="DD85" s="388"/>
      <c r="DE85" s="388"/>
    </row>
    <row r="86" spans="2:109" hidden="1" x14ac:dyDescent="0.15">
      <c r="DD86" s="388"/>
      <c r="DE86" s="388"/>
    </row>
    <row r="87" spans="2:109" hidden="1" x14ac:dyDescent="0.15">
      <c r="K87" s="423"/>
      <c r="AQ87" s="423"/>
      <c r="BC87" s="423"/>
      <c r="BO87" s="423"/>
      <c r="CA87" s="423"/>
      <c r="CM87" s="423"/>
      <c r="CY87" s="423"/>
      <c r="DD87" s="388"/>
      <c r="DE87" s="388"/>
    </row>
    <row r="88" spans="2:109" hidden="1" x14ac:dyDescent="0.15">
      <c r="DD88" s="388"/>
      <c r="DE88" s="388"/>
    </row>
    <row r="89" spans="2:109" hidden="1" x14ac:dyDescent="0.15">
      <c r="DD89" s="388"/>
      <c r="DE89" s="388"/>
    </row>
    <row r="90" spans="2:109" hidden="1" x14ac:dyDescent="0.15">
      <c r="DD90" s="388"/>
      <c r="DE90" s="388"/>
    </row>
    <row r="91" spans="2:109"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bbsatQYmexS48K1do3ckR4pPMF9dmkTYaFwvat9csu4KNs3ctdfdRv153Z7x9L+0HBvY71ezwA35wV6bS83Neg==" saltValue="5tww6i+8CEfpAPZgWgVw5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24" zoomScaleNormal="100" zoomScaleSheetLayoutView="70"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1:34"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x14ac:dyDescent="0.15">
      <c r="S2" s="291"/>
      <c r="AH2" s="291"/>
    </row>
    <row r="3" spans="1: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x14ac:dyDescent="0.15"/>
    <row r="5" spans="1:34" x14ac:dyDescent="0.15"/>
    <row r="6" spans="1:34" x14ac:dyDescent="0.15"/>
    <row r="7" spans="1:34" x14ac:dyDescent="0.15"/>
    <row r="8" spans="1:34" x14ac:dyDescent="0.15"/>
    <row r="9" spans="1:34" x14ac:dyDescent="0.15">
      <c r="AH9" s="29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501</v>
      </c>
    </row>
  </sheetData>
  <sheetProtection algorithmName="SHA-512" hashValue="VdTI01aeasOvYYwFTNymLTy239B/uvPsL21vfbFO2WIRTwy7CUPz1U7deOFkFuYF02nEdV7frhgkyZPCd8lfNw==" saltValue="XmjwdFt4jcUxqvl53Flnr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4" zoomScaleNormal="100" zoomScaleSheetLayoutView="55"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2:34"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x14ac:dyDescent="0.15">
      <c r="S2" s="291"/>
      <c r="AH2" s="291"/>
    </row>
    <row r="3" spans="2: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x14ac:dyDescent="0.15"/>
    <row r="5" spans="2:34" x14ac:dyDescent="0.15"/>
    <row r="6" spans="2:34" x14ac:dyDescent="0.15"/>
    <row r="7" spans="2:34" x14ac:dyDescent="0.15"/>
    <row r="8" spans="2:34" x14ac:dyDescent="0.15"/>
    <row r="9" spans="2:34" x14ac:dyDescent="0.15">
      <c r="AH9" s="29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c r="AG59" s="291"/>
      <c r="AH59" s="291"/>
    </row>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501</v>
      </c>
    </row>
  </sheetData>
  <sheetProtection algorithmName="SHA-512" hashValue="1d8B/MDuG1+uYS/wzkyGH/caGjK2XITsq0q1gj+6Xgz0+gKNcQw21dc49AOPIkTMDu1PCHAHokhsebmSWc0EYA==" saltValue="+9Gmao6dV+nff8iQ9VEIy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552</v>
      </c>
      <c r="G2" s="157"/>
      <c r="H2" s="158"/>
    </row>
    <row r="3" spans="1:8" x14ac:dyDescent="0.15">
      <c r="A3" s="154" t="s">
        <v>545</v>
      </c>
      <c r="B3" s="159"/>
      <c r="C3" s="160"/>
      <c r="D3" s="161">
        <v>212875</v>
      </c>
      <c r="E3" s="162"/>
      <c r="F3" s="163">
        <v>287914</v>
      </c>
      <c r="G3" s="164"/>
      <c r="H3" s="165"/>
    </row>
    <row r="4" spans="1:8" x14ac:dyDescent="0.15">
      <c r="A4" s="166"/>
      <c r="B4" s="167"/>
      <c r="C4" s="168"/>
      <c r="D4" s="169">
        <v>198271</v>
      </c>
      <c r="E4" s="170"/>
      <c r="F4" s="171">
        <v>146531</v>
      </c>
      <c r="G4" s="172"/>
      <c r="H4" s="173"/>
    </row>
    <row r="5" spans="1:8" x14ac:dyDescent="0.15">
      <c r="A5" s="154" t="s">
        <v>547</v>
      </c>
      <c r="B5" s="159"/>
      <c r="C5" s="160"/>
      <c r="D5" s="161">
        <v>167467</v>
      </c>
      <c r="E5" s="162"/>
      <c r="F5" s="163">
        <v>310300</v>
      </c>
      <c r="G5" s="164"/>
      <c r="H5" s="165"/>
    </row>
    <row r="6" spans="1:8" x14ac:dyDescent="0.15">
      <c r="A6" s="166"/>
      <c r="B6" s="167"/>
      <c r="C6" s="168"/>
      <c r="D6" s="169">
        <v>93810</v>
      </c>
      <c r="E6" s="170"/>
      <c r="F6" s="171">
        <v>157576</v>
      </c>
      <c r="G6" s="172"/>
      <c r="H6" s="173"/>
    </row>
    <row r="7" spans="1:8" x14ac:dyDescent="0.15">
      <c r="A7" s="154" t="s">
        <v>548</v>
      </c>
      <c r="B7" s="159"/>
      <c r="C7" s="160"/>
      <c r="D7" s="161">
        <v>171608</v>
      </c>
      <c r="E7" s="162"/>
      <c r="F7" s="163">
        <v>317319</v>
      </c>
      <c r="G7" s="164"/>
      <c r="H7" s="165"/>
    </row>
    <row r="8" spans="1:8" x14ac:dyDescent="0.15">
      <c r="A8" s="166"/>
      <c r="B8" s="167"/>
      <c r="C8" s="168"/>
      <c r="D8" s="169">
        <v>80192</v>
      </c>
      <c r="E8" s="170"/>
      <c r="F8" s="171">
        <v>164214</v>
      </c>
      <c r="G8" s="172"/>
      <c r="H8" s="173"/>
    </row>
    <row r="9" spans="1:8" x14ac:dyDescent="0.15">
      <c r="A9" s="154" t="s">
        <v>549</v>
      </c>
      <c r="B9" s="159"/>
      <c r="C9" s="160"/>
      <c r="D9" s="161">
        <v>141433</v>
      </c>
      <c r="E9" s="162"/>
      <c r="F9" s="163">
        <v>289738</v>
      </c>
      <c r="G9" s="164"/>
      <c r="H9" s="165"/>
    </row>
    <row r="10" spans="1:8" x14ac:dyDescent="0.15">
      <c r="A10" s="166"/>
      <c r="B10" s="167"/>
      <c r="C10" s="168"/>
      <c r="D10" s="169">
        <v>69269</v>
      </c>
      <c r="E10" s="170"/>
      <c r="F10" s="171">
        <v>156238</v>
      </c>
      <c r="G10" s="172"/>
      <c r="H10" s="173"/>
    </row>
    <row r="11" spans="1:8" x14ac:dyDescent="0.15">
      <c r="A11" s="154" t="s">
        <v>550</v>
      </c>
      <c r="B11" s="159"/>
      <c r="C11" s="160"/>
      <c r="D11" s="161">
        <v>199220</v>
      </c>
      <c r="E11" s="162"/>
      <c r="F11" s="163">
        <v>316937</v>
      </c>
      <c r="G11" s="164"/>
      <c r="H11" s="165"/>
    </row>
    <row r="12" spans="1:8" x14ac:dyDescent="0.15">
      <c r="A12" s="166"/>
      <c r="B12" s="167"/>
      <c r="C12" s="174"/>
      <c r="D12" s="169">
        <v>55244</v>
      </c>
      <c r="E12" s="170"/>
      <c r="F12" s="171">
        <v>199150</v>
      </c>
      <c r="G12" s="172"/>
      <c r="H12" s="173"/>
    </row>
    <row r="13" spans="1:8" x14ac:dyDescent="0.15">
      <c r="A13" s="154"/>
      <c r="B13" s="159"/>
      <c r="C13" s="175"/>
      <c r="D13" s="176">
        <v>178521</v>
      </c>
      <c r="E13" s="177"/>
      <c r="F13" s="178">
        <v>304442</v>
      </c>
      <c r="G13" s="179"/>
      <c r="H13" s="165"/>
    </row>
    <row r="14" spans="1:8" x14ac:dyDescent="0.15">
      <c r="A14" s="166"/>
      <c r="B14" s="167"/>
      <c r="C14" s="168"/>
      <c r="D14" s="169">
        <v>99357</v>
      </c>
      <c r="E14" s="170"/>
      <c r="F14" s="171">
        <v>164742</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27.42</v>
      </c>
      <c r="C19" s="180">
        <f>ROUND(VALUE(SUBSTITUTE(実質収支比率等に係る経年分析!G$48,"▲","-")),2)</f>
        <v>24.9</v>
      </c>
      <c r="D19" s="180">
        <f>ROUND(VALUE(SUBSTITUTE(実質収支比率等に係る経年分析!H$48,"▲","-")),2)</f>
        <v>17</v>
      </c>
      <c r="E19" s="180">
        <f>ROUND(VALUE(SUBSTITUTE(実質収支比率等に係る経年分析!I$48,"▲","-")),2)</f>
        <v>14.8</v>
      </c>
      <c r="F19" s="180">
        <f>ROUND(VALUE(SUBSTITUTE(実質収支比率等に係る経年分析!J$48,"▲","-")),2)</f>
        <v>20.149999999999999</v>
      </c>
    </row>
    <row r="20" spans="1:11" x14ac:dyDescent="0.15">
      <c r="A20" s="180" t="s">
        <v>55</v>
      </c>
      <c r="B20" s="180">
        <f>ROUND(VALUE(SUBSTITUTE(実質収支比率等に係る経年分析!F$47,"▲","-")),2)</f>
        <v>60.11</v>
      </c>
      <c r="C20" s="180">
        <f>ROUND(VALUE(SUBSTITUTE(実質収支比率等に係る経年分析!G$47,"▲","-")),2)</f>
        <v>61.36</v>
      </c>
      <c r="D20" s="180">
        <f>ROUND(VALUE(SUBSTITUTE(実質収支比率等に係る経年分析!H$47,"▲","-")),2)</f>
        <v>63.04</v>
      </c>
      <c r="E20" s="180">
        <f>ROUND(VALUE(SUBSTITUTE(実質収支比率等に係る経年分析!I$47,"▲","-")),2)</f>
        <v>60.66</v>
      </c>
      <c r="F20" s="180">
        <f>ROUND(VALUE(SUBSTITUTE(実質収支比率等に係る経年分析!J$47,"▲","-")),2)</f>
        <v>60.59</v>
      </c>
    </row>
    <row r="21" spans="1:11" x14ac:dyDescent="0.15">
      <c r="A21" s="180" t="s">
        <v>56</v>
      </c>
      <c r="B21" s="180">
        <f>IF(ISNUMBER(VALUE(SUBSTITUTE(実質収支比率等に係る経年分析!F$49,"▲","-"))),ROUND(VALUE(SUBSTITUTE(実質収支比率等に係る経年分析!F$49,"▲","-")),2),NA())</f>
        <v>1.27</v>
      </c>
      <c r="C21" s="180">
        <f>IF(ISNUMBER(VALUE(SUBSTITUTE(実質収支比率等に係る経年分析!G$49,"▲","-"))),ROUND(VALUE(SUBSTITUTE(実質収支比率等に係る経年分析!G$49,"▲","-")),2),NA())</f>
        <v>-2.98</v>
      </c>
      <c r="D21" s="180">
        <f>IF(ISNUMBER(VALUE(SUBSTITUTE(実質収支比率等に係る経年分析!H$49,"▲","-"))),ROUND(VALUE(SUBSTITUTE(実質収支比率等に係る経年分析!H$49,"▲","-")),2),NA())</f>
        <v>-8.5299999999999994</v>
      </c>
      <c r="E21" s="180">
        <f>IF(ISNUMBER(VALUE(SUBSTITUTE(実質収支比率等に係る経年分析!I$49,"▲","-"))),ROUND(VALUE(SUBSTITUTE(実質収支比率等に係る経年分析!I$49,"▲","-")),2),NA())</f>
        <v>-6.08</v>
      </c>
      <c r="F21" s="180">
        <f>IF(ISNUMBER(VALUE(SUBSTITUTE(実質収支比率等に係る経年分析!J$49,"▲","-"))),ROUND(VALUE(SUBSTITUTE(実質収支比率等に係る経年分析!J$49,"▲","-")),2),NA())</f>
        <v>5.41</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国民健康保険明神診療所特別会計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15">
      <c r="A30" s="181" t="str">
        <f>IF(連結実質赤字比率に係る赤字・黒字の構成分析!C$40="",NA(),連結実質赤字比率に係る赤字・黒字の構成分析!C$40)</f>
        <v>国民健康保険七川診療所特別会計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7.0000000000000007E-2</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0.01</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0.01</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へき地診療所特別会計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0.01</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v>
      </c>
    </row>
    <row r="32" spans="1:11" x14ac:dyDescent="0.15">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0.01</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0.02</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0.01</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0.03</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0.02</v>
      </c>
    </row>
    <row r="33" spans="1:16" x14ac:dyDescent="0.15">
      <c r="A33" s="181" t="str">
        <f>IF(連結実質赤字比率に係る赤字・黒字の構成分析!C$37="",NA(),連結実質赤字比率に係る赤字・黒字の構成分析!C$37)</f>
        <v>簡易水道事業特別会計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0.19</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0.26</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0.06</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0.17</v>
      </c>
    </row>
    <row r="34" spans="1:16" x14ac:dyDescent="0.15">
      <c r="A34" s="181" t="str">
        <f>IF(連結実質赤字比率に係る赤字・黒字の構成分析!C$36="",NA(),連結実質赤字比率に係る赤字・黒字の構成分析!C$36)</f>
        <v>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0.33</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0.45</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0.65</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0.46</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0.69</v>
      </c>
    </row>
    <row r="35" spans="1:16" x14ac:dyDescent="0.15">
      <c r="A35" s="181" t="str">
        <f>IF(連結実質赤字比率に係る赤字・黒字の構成分析!C$35="",NA(),連結実質赤字比率に係る赤字・黒字の構成分析!C$35)</f>
        <v>国民健康保険特別会計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0.95</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1.51</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2.79</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1.4</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1.52</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27.41</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24.88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16.98</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14.79</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20.14</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274</v>
      </c>
      <c r="E42" s="182"/>
      <c r="F42" s="182"/>
      <c r="G42" s="182">
        <f>'実質公債費比率（分子）の構造'!L$52</f>
        <v>295</v>
      </c>
      <c r="H42" s="182"/>
      <c r="I42" s="182"/>
      <c r="J42" s="182">
        <f>'実質公債費比率（分子）の構造'!M$52</f>
        <v>292</v>
      </c>
      <c r="K42" s="182"/>
      <c r="L42" s="182"/>
      <c r="M42" s="182">
        <f>'実質公債費比率（分子）の構造'!N$52</f>
        <v>309</v>
      </c>
      <c r="N42" s="182"/>
      <c r="O42" s="182"/>
      <c r="P42" s="182">
        <f>'実質公債費比率（分子）の構造'!O$52</f>
        <v>295</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66</v>
      </c>
      <c r="B45" s="182">
        <f>'実質公債費比率（分子）の構造'!K$49</f>
        <v>14</v>
      </c>
      <c r="C45" s="182"/>
      <c r="D45" s="182"/>
      <c r="E45" s="182">
        <f>'実質公債費比率（分子）の構造'!L$49</f>
        <v>14</v>
      </c>
      <c r="F45" s="182"/>
      <c r="G45" s="182"/>
      <c r="H45" s="182">
        <f>'実質公債費比率（分子）の構造'!M$49</f>
        <v>27</v>
      </c>
      <c r="I45" s="182"/>
      <c r="J45" s="182"/>
      <c r="K45" s="182">
        <f>'実質公債費比率（分子）の構造'!N$49</f>
        <v>25</v>
      </c>
      <c r="L45" s="182"/>
      <c r="M45" s="182"/>
      <c r="N45" s="182">
        <f>'実質公債費比率（分子）の構造'!O$49</f>
        <v>27</v>
      </c>
      <c r="O45" s="182"/>
      <c r="P45" s="182"/>
    </row>
    <row r="46" spans="1:16" x14ac:dyDescent="0.15">
      <c r="A46" s="182" t="s">
        <v>67</v>
      </c>
      <c r="B46" s="182">
        <f>'実質公債費比率（分子）の構造'!K$48</f>
        <v>2</v>
      </c>
      <c r="C46" s="182"/>
      <c r="D46" s="182"/>
      <c r="E46" s="182">
        <f>'実質公債費比率（分子）の構造'!L$48</f>
        <v>3</v>
      </c>
      <c r="F46" s="182"/>
      <c r="G46" s="182"/>
      <c r="H46" s="182">
        <f>'実質公債費比率（分子）の構造'!M$48</f>
        <v>3</v>
      </c>
      <c r="I46" s="182"/>
      <c r="J46" s="182"/>
      <c r="K46" s="182">
        <f>'実質公債費比率（分子）の構造'!N$48</f>
        <v>13</v>
      </c>
      <c r="L46" s="182"/>
      <c r="M46" s="182"/>
      <c r="N46" s="182">
        <f>'実質公債費比率（分子）の構造'!O$48</f>
        <v>10</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360</v>
      </c>
      <c r="C49" s="182"/>
      <c r="D49" s="182"/>
      <c r="E49" s="182">
        <f>'実質公債費比率（分子）の構造'!L$45</f>
        <v>368</v>
      </c>
      <c r="F49" s="182"/>
      <c r="G49" s="182"/>
      <c r="H49" s="182">
        <f>'実質公債費比率（分子）の構造'!M$45</f>
        <v>362</v>
      </c>
      <c r="I49" s="182"/>
      <c r="J49" s="182"/>
      <c r="K49" s="182">
        <f>'実質公債費比率（分子）の構造'!N$45</f>
        <v>370</v>
      </c>
      <c r="L49" s="182"/>
      <c r="M49" s="182"/>
      <c r="N49" s="182">
        <f>'実質公債費比率（分子）の構造'!O$45</f>
        <v>357</v>
      </c>
      <c r="O49" s="182"/>
      <c r="P49" s="182"/>
    </row>
    <row r="50" spans="1:16" x14ac:dyDescent="0.15">
      <c r="A50" s="182" t="s">
        <v>71</v>
      </c>
      <c r="B50" s="182" t="e">
        <f>NA()</f>
        <v>#N/A</v>
      </c>
      <c r="C50" s="182">
        <f>IF(ISNUMBER('実質公債費比率（分子）の構造'!K$53),'実質公債費比率（分子）の構造'!K$53,NA())</f>
        <v>102</v>
      </c>
      <c r="D50" s="182" t="e">
        <f>NA()</f>
        <v>#N/A</v>
      </c>
      <c r="E50" s="182" t="e">
        <f>NA()</f>
        <v>#N/A</v>
      </c>
      <c r="F50" s="182">
        <f>IF(ISNUMBER('実質公債費比率（分子）の構造'!L$53),'実質公債費比率（分子）の構造'!L$53,NA())</f>
        <v>90</v>
      </c>
      <c r="G50" s="182" t="e">
        <f>NA()</f>
        <v>#N/A</v>
      </c>
      <c r="H50" s="182" t="e">
        <f>NA()</f>
        <v>#N/A</v>
      </c>
      <c r="I50" s="182">
        <f>IF(ISNUMBER('実質公債費比率（分子）の構造'!M$53),'実質公債費比率（分子）の構造'!M$53,NA())</f>
        <v>100</v>
      </c>
      <c r="J50" s="182" t="e">
        <f>NA()</f>
        <v>#N/A</v>
      </c>
      <c r="K50" s="182" t="e">
        <f>NA()</f>
        <v>#N/A</v>
      </c>
      <c r="L50" s="182">
        <f>IF(ISNUMBER('実質公債費比率（分子）の構造'!N$53),'実質公債費比率（分子）の構造'!N$53,NA())</f>
        <v>99</v>
      </c>
      <c r="M50" s="182" t="e">
        <f>NA()</f>
        <v>#N/A</v>
      </c>
      <c r="N50" s="182" t="e">
        <f>NA()</f>
        <v>#N/A</v>
      </c>
      <c r="O50" s="182">
        <f>IF(ISNUMBER('実質公債費比率（分子）の構造'!O$53),'実質公債費比率（分子）の構造'!O$53,NA())</f>
        <v>99</v>
      </c>
      <c r="P50" s="182" t="e">
        <f>NA()</f>
        <v>#N/A</v>
      </c>
    </row>
    <row r="53" spans="1:16" x14ac:dyDescent="0.15">
      <c r="A53" s="150" t="s">
        <v>72</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2766</v>
      </c>
      <c r="E56" s="181"/>
      <c r="F56" s="181"/>
      <c r="G56" s="181">
        <f>'将来負担比率（分子）の構造'!J$52</f>
        <v>2470</v>
      </c>
      <c r="H56" s="181"/>
      <c r="I56" s="181"/>
      <c r="J56" s="181">
        <f>'将来負担比率（分子）の構造'!K$52</f>
        <v>2551</v>
      </c>
      <c r="K56" s="181"/>
      <c r="L56" s="181"/>
      <c r="M56" s="181">
        <f>'将来負担比率（分子）の構造'!L$52</f>
        <v>2422</v>
      </c>
      <c r="N56" s="181"/>
      <c r="O56" s="181"/>
      <c r="P56" s="181">
        <f>'将来負担比率（分子）の構造'!M$52</f>
        <v>2325</v>
      </c>
    </row>
    <row r="57" spans="1:16" x14ac:dyDescent="0.15">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15">
      <c r="A58" s="181" t="s">
        <v>41</v>
      </c>
      <c r="B58" s="181"/>
      <c r="C58" s="181"/>
      <c r="D58" s="181">
        <f>'将来負担比率（分子）の構造'!I$50</f>
        <v>3010</v>
      </c>
      <c r="E58" s="181"/>
      <c r="F58" s="181"/>
      <c r="G58" s="181">
        <f>'将来負担比率（分子）の構造'!J$50</f>
        <v>3201</v>
      </c>
      <c r="H58" s="181"/>
      <c r="I58" s="181"/>
      <c r="J58" s="181">
        <f>'将来負担比率（分子）の構造'!K$50</f>
        <v>3326</v>
      </c>
      <c r="K58" s="181"/>
      <c r="L58" s="181"/>
      <c r="M58" s="181">
        <f>'将来負担比率（分子）の構造'!L$50</f>
        <v>3287</v>
      </c>
      <c r="N58" s="181"/>
      <c r="O58" s="181"/>
      <c r="P58" s="181">
        <f>'将来負担比率（分子）の構造'!M$50</f>
        <v>3139</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752</v>
      </c>
      <c r="C62" s="181"/>
      <c r="D62" s="181"/>
      <c r="E62" s="181">
        <f>'将来負担比率（分子）の構造'!J$45</f>
        <v>693</v>
      </c>
      <c r="F62" s="181"/>
      <c r="G62" s="181"/>
      <c r="H62" s="181">
        <f>'将来負担比率（分子）の構造'!K$45</f>
        <v>637</v>
      </c>
      <c r="I62" s="181"/>
      <c r="J62" s="181"/>
      <c r="K62" s="181">
        <f>'将来負担比率（分子）の構造'!L$45</f>
        <v>584</v>
      </c>
      <c r="L62" s="181"/>
      <c r="M62" s="181"/>
      <c r="N62" s="181">
        <f>'将来負担比率（分子）の構造'!M$45</f>
        <v>557</v>
      </c>
      <c r="O62" s="181"/>
      <c r="P62" s="181"/>
    </row>
    <row r="63" spans="1:16" x14ac:dyDescent="0.15">
      <c r="A63" s="181" t="s">
        <v>34</v>
      </c>
      <c r="B63" s="181">
        <f>'将来負担比率（分子）の構造'!I$44</f>
        <v>256</v>
      </c>
      <c r="C63" s="181"/>
      <c r="D63" s="181"/>
      <c r="E63" s="181">
        <f>'将来負担比率（分子）の構造'!J$44</f>
        <v>238</v>
      </c>
      <c r="F63" s="181"/>
      <c r="G63" s="181"/>
      <c r="H63" s="181">
        <f>'将来負担比率（分子）の構造'!K$44</f>
        <v>218</v>
      </c>
      <c r="I63" s="181"/>
      <c r="J63" s="181"/>
      <c r="K63" s="181">
        <f>'将来負担比率（分子）の構造'!L$44</f>
        <v>193</v>
      </c>
      <c r="L63" s="181"/>
      <c r="M63" s="181"/>
      <c r="N63" s="181">
        <f>'将来負担比率（分子）の構造'!M$44</f>
        <v>167</v>
      </c>
      <c r="O63" s="181"/>
      <c r="P63" s="181"/>
    </row>
    <row r="64" spans="1:16" x14ac:dyDescent="0.15">
      <c r="A64" s="181" t="s">
        <v>33</v>
      </c>
      <c r="B64" s="181">
        <f>'将来負担比率（分子）の構造'!I$43</f>
        <v>181</v>
      </c>
      <c r="C64" s="181"/>
      <c r="D64" s="181"/>
      <c r="E64" s="181">
        <f>'将来負担比率（分子）の構造'!J$43</f>
        <v>171</v>
      </c>
      <c r="F64" s="181"/>
      <c r="G64" s="181"/>
      <c r="H64" s="181">
        <f>'将来負担比率（分子）の構造'!K$43</f>
        <v>283</v>
      </c>
      <c r="I64" s="181"/>
      <c r="J64" s="181"/>
      <c r="K64" s="181">
        <f>'将来負担比率（分子）の構造'!L$43</f>
        <v>372</v>
      </c>
      <c r="L64" s="181"/>
      <c r="M64" s="181"/>
      <c r="N64" s="181">
        <f>'将来負担比率（分子）の構造'!M$43</f>
        <v>362</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3397</v>
      </c>
      <c r="C66" s="181"/>
      <c r="D66" s="181"/>
      <c r="E66" s="181">
        <f>'将来負担比率（分子）の構造'!J$41</f>
        <v>3306</v>
      </c>
      <c r="F66" s="181"/>
      <c r="G66" s="181"/>
      <c r="H66" s="181">
        <f>'将来負担比率（分子）の構造'!K$41</f>
        <v>3145</v>
      </c>
      <c r="I66" s="181"/>
      <c r="J66" s="181"/>
      <c r="K66" s="181">
        <f>'将来負担比率（分子）の構造'!L$41</f>
        <v>2955</v>
      </c>
      <c r="L66" s="181"/>
      <c r="M66" s="181"/>
      <c r="N66" s="181">
        <f>'将来負担比率（分子）の構造'!M$41</f>
        <v>2855</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77</v>
      </c>
      <c r="B72" s="185">
        <f>基金残高に係る経年分析!F55</f>
        <v>1250</v>
      </c>
      <c r="C72" s="185">
        <f>基金残高に係る経年分析!G55</f>
        <v>1181</v>
      </c>
      <c r="D72" s="185">
        <f>基金残高に係る経年分析!H55</f>
        <v>1181</v>
      </c>
    </row>
    <row r="73" spans="1:16" x14ac:dyDescent="0.15">
      <c r="A73" s="184" t="s">
        <v>78</v>
      </c>
      <c r="B73" s="185">
        <f>基金残高に係る経年分析!F56</f>
        <v>317</v>
      </c>
      <c r="C73" s="185">
        <f>基金残高に係る経年分析!G56</f>
        <v>277</v>
      </c>
      <c r="D73" s="185">
        <f>基金残高に係る経年分析!H56</f>
        <v>247</v>
      </c>
    </row>
    <row r="74" spans="1:16" x14ac:dyDescent="0.15">
      <c r="A74" s="184" t="s">
        <v>79</v>
      </c>
      <c r="B74" s="185">
        <f>基金残高に係る経年分析!F57</f>
        <v>1610</v>
      </c>
      <c r="C74" s="185">
        <f>基金残高に係る経年分析!G57</f>
        <v>1652</v>
      </c>
      <c r="D74" s="185">
        <f>基金残高に係る経年分析!H57</f>
        <v>1543</v>
      </c>
    </row>
  </sheetData>
  <sheetProtection algorithmName="SHA-512" hashValue="BBQpV7M8LgD/yftOuynTAmG7zOi8uxAkvJ6hG6fS0pE4RxUM3HY+uFyHj6m2i3xujXmnae+vxaruyIeSa1w5RQ==" saltValue="Cd99z1R5tDnALUGMaEel5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election activeCell="CR14" sqref="CR14:CY14"/>
    </sheetView>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59" t="s">
        <v>211</v>
      </c>
      <c r="DI1" s="660"/>
      <c r="DJ1" s="660"/>
      <c r="DK1" s="660"/>
      <c r="DL1" s="660"/>
      <c r="DM1" s="660"/>
      <c r="DN1" s="661"/>
      <c r="DO1" s="226"/>
      <c r="DP1" s="659" t="s">
        <v>212</v>
      </c>
      <c r="DQ1" s="660"/>
      <c r="DR1" s="660"/>
      <c r="DS1" s="660"/>
      <c r="DT1" s="660"/>
      <c r="DU1" s="660"/>
      <c r="DV1" s="660"/>
      <c r="DW1" s="660"/>
      <c r="DX1" s="660"/>
      <c r="DY1" s="660"/>
      <c r="DZ1" s="660"/>
      <c r="EA1" s="660"/>
      <c r="EB1" s="660"/>
      <c r="EC1" s="661"/>
      <c r="ED1" s="224"/>
      <c r="EE1" s="224"/>
      <c r="EF1" s="224"/>
      <c r="EG1" s="224"/>
      <c r="EH1" s="224"/>
      <c r="EI1" s="224"/>
      <c r="EJ1" s="224"/>
      <c r="EK1" s="224"/>
      <c r="EL1" s="224"/>
      <c r="EM1" s="224"/>
    </row>
    <row r="2" spans="2:143" ht="22.5" customHeight="1" x14ac:dyDescent="0.15">
      <c r="B2" s="227" t="s">
        <v>213</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62" t="s">
        <v>214</v>
      </c>
      <c r="C3" s="663"/>
      <c r="D3" s="663"/>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3"/>
      <c r="AI3" s="663"/>
      <c r="AJ3" s="663"/>
      <c r="AK3" s="663"/>
      <c r="AL3" s="663"/>
      <c r="AM3" s="663"/>
      <c r="AN3" s="663"/>
      <c r="AO3" s="663"/>
      <c r="AP3" s="662" t="s">
        <v>215</v>
      </c>
      <c r="AQ3" s="663"/>
      <c r="AR3" s="663"/>
      <c r="AS3" s="663"/>
      <c r="AT3" s="663"/>
      <c r="AU3" s="663"/>
      <c r="AV3" s="663"/>
      <c r="AW3" s="663"/>
      <c r="AX3" s="663"/>
      <c r="AY3" s="663"/>
      <c r="AZ3" s="663"/>
      <c r="BA3" s="663"/>
      <c r="BB3" s="663"/>
      <c r="BC3" s="663"/>
      <c r="BD3" s="663"/>
      <c r="BE3" s="663"/>
      <c r="BF3" s="663"/>
      <c r="BG3" s="663"/>
      <c r="BH3" s="663"/>
      <c r="BI3" s="663"/>
      <c r="BJ3" s="663"/>
      <c r="BK3" s="663"/>
      <c r="BL3" s="663"/>
      <c r="BM3" s="663"/>
      <c r="BN3" s="663"/>
      <c r="BO3" s="663"/>
      <c r="BP3" s="663"/>
      <c r="BQ3" s="663"/>
      <c r="BR3" s="663"/>
      <c r="BS3" s="663"/>
      <c r="BT3" s="663"/>
      <c r="BU3" s="663"/>
      <c r="BV3" s="663"/>
      <c r="BW3" s="663"/>
      <c r="BX3" s="663"/>
      <c r="BY3" s="663"/>
      <c r="BZ3" s="663"/>
      <c r="CA3" s="663"/>
      <c r="CB3" s="664"/>
      <c r="CD3" s="665" t="s">
        <v>216</v>
      </c>
      <c r="CE3" s="666"/>
      <c r="CF3" s="666"/>
      <c r="CG3" s="666"/>
      <c r="CH3" s="666"/>
      <c r="CI3" s="666"/>
      <c r="CJ3" s="666"/>
      <c r="CK3" s="666"/>
      <c r="CL3" s="666"/>
      <c r="CM3" s="666"/>
      <c r="CN3" s="666"/>
      <c r="CO3" s="666"/>
      <c r="CP3" s="666"/>
      <c r="CQ3" s="666"/>
      <c r="CR3" s="666"/>
      <c r="CS3" s="666"/>
      <c r="CT3" s="666"/>
      <c r="CU3" s="666"/>
      <c r="CV3" s="666"/>
      <c r="CW3" s="666"/>
      <c r="CX3" s="666"/>
      <c r="CY3" s="666"/>
      <c r="CZ3" s="666"/>
      <c r="DA3" s="666"/>
      <c r="DB3" s="666"/>
      <c r="DC3" s="666"/>
      <c r="DD3" s="666"/>
      <c r="DE3" s="666"/>
      <c r="DF3" s="666"/>
      <c r="DG3" s="666"/>
      <c r="DH3" s="666"/>
      <c r="DI3" s="666"/>
      <c r="DJ3" s="666"/>
      <c r="DK3" s="666"/>
      <c r="DL3" s="666"/>
      <c r="DM3" s="666"/>
      <c r="DN3" s="666"/>
      <c r="DO3" s="666"/>
      <c r="DP3" s="666"/>
      <c r="DQ3" s="666"/>
      <c r="DR3" s="666"/>
      <c r="DS3" s="666"/>
      <c r="DT3" s="666"/>
      <c r="DU3" s="666"/>
      <c r="DV3" s="666"/>
      <c r="DW3" s="666"/>
      <c r="DX3" s="666"/>
      <c r="DY3" s="666"/>
      <c r="DZ3" s="666"/>
      <c r="EA3" s="666"/>
      <c r="EB3" s="666"/>
      <c r="EC3" s="667"/>
    </row>
    <row r="4" spans="2:143" ht="11.25" customHeight="1" x14ac:dyDescent="0.15">
      <c r="B4" s="662" t="s">
        <v>1</v>
      </c>
      <c r="C4" s="663"/>
      <c r="D4" s="663"/>
      <c r="E4" s="663"/>
      <c r="F4" s="663"/>
      <c r="G4" s="663"/>
      <c r="H4" s="663"/>
      <c r="I4" s="663"/>
      <c r="J4" s="663"/>
      <c r="K4" s="663"/>
      <c r="L4" s="663"/>
      <c r="M4" s="663"/>
      <c r="N4" s="663"/>
      <c r="O4" s="663"/>
      <c r="P4" s="663"/>
      <c r="Q4" s="664"/>
      <c r="R4" s="662" t="s">
        <v>217</v>
      </c>
      <c r="S4" s="663"/>
      <c r="T4" s="663"/>
      <c r="U4" s="663"/>
      <c r="V4" s="663"/>
      <c r="W4" s="663"/>
      <c r="X4" s="663"/>
      <c r="Y4" s="664"/>
      <c r="Z4" s="662" t="s">
        <v>218</v>
      </c>
      <c r="AA4" s="663"/>
      <c r="AB4" s="663"/>
      <c r="AC4" s="664"/>
      <c r="AD4" s="662" t="s">
        <v>219</v>
      </c>
      <c r="AE4" s="663"/>
      <c r="AF4" s="663"/>
      <c r="AG4" s="663"/>
      <c r="AH4" s="663"/>
      <c r="AI4" s="663"/>
      <c r="AJ4" s="663"/>
      <c r="AK4" s="664"/>
      <c r="AL4" s="662" t="s">
        <v>218</v>
      </c>
      <c r="AM4" s="663"/>
      <c r="AN4" s="663"/>
      <c r="AO4" s="664"/>
      <c r="AP4" s="668" t="s">
        <v>220</v>
      </c>
      <c r="AQ4" s="668"/>
      <c r="AR4" s="668"/>
      <c r="AS4" s="668"/>
      <c r="AT4" s="668"/>
      <c r="AU4" s="668"/>
      <c r="AV4" s="668"/>
      <c r="AW4" s="668"/>
      <c r="AX4" s="668"/>
      <c r="AY4" s="668"/>
      <c r="AZ4" s="668"/>
      <c r="BA4" s="668"/>
      <c r="BB4" s="668"/>
      <c r="BC4" s="668"/>
      <c r="BD4" s="668"/>
      <c r="BE4" s="668"/>
      <c r="BF4" s="668"/>
      <c r="BG4" s="668" t="s">
        <v>221</v>
      </c>
      <c r="BH4" s="668"/>
      <c r="BI4" s="668"/>
      <c r="BJ4" s="668"/>
      <c r="BK4" s="668"/>
      <c r="BL4" s="668"/>
      <c r="BM4" s="668"/>
      <c r="BN4" s="668"/>
      <c r="BO4" s="668" t="s">
        <v>218</v>
      </c>
      <c r="BP4" s="668"/>
      <c r="BQ4" s="668"/>
      <c r="BR4" s="668"/>
      <c r="BS4" s="668" t="s">
        <v>222</v>
      </c>
      <c r="BT4" s="668"/>
      <c r="BU4" s="668"/>
      <c r="BV4" s="668"/>
      <c r="BW4" s="668"/>
      <c r="BX4" s="668"/>
      <c r="BY4" s="668"/>
      <c r="BZ4" s="668"/>
      <c r="CA4" s="668"/>
      <c r="CB4" s="668"/>
      <c r="CD4" s="665" t="s">
        <v>223</v>
      </c>
      <c r="CE4" s="666"/>
      <c r="CF4" s="666"/>
      <c r="CG4" s="666"/>
      <c r="CH4" s="666"/>
      <c r="CI4" s="666"/>
      <c r="CJ4" s="666"/>
      <c r="CK4" s="666"/>
      <c r="CL4" s="666"/>
      <c r="CM4" s="666"/>
      <c r="CN4" s="666"/>
      <c r="CO4" s="666"/>
      <c r="CP4" s="666"/>
      <c r="CQ4" s="666"/>
      <c r="CR4" s="666"/>
      <c r="CS4" s="666"/>
      <c r="CT4" s="666"/>
      <c r="CU4" s="666"/>
      <c r="CV4" s="666"/>
      <c r="CW4" s="666"/>
      <c r="CX4" s="666"/>
      <c r="CY4" s="666"/>
      <c r="CZ4" s="666"/>
      <c r="DA4" s="666"/>
      <c r="DB4" s="666"/>
      <c r="DC4" s="666"/>
      <c r="DD4" s="666"/>
      <c r="DE4" s="666"/>
      <c r="DF4" s="666"/>
      <c r="DG4" s="666"/>
      <c r="DH4" s="666"/>
      <c r="DI4" s="666"/>
      <c r="DJ4" s="666"/>
      <c r="DK4" s="666"/>
      <c r="DL4" s="666"/>
      <c r="DM4" s="666"/>
      <c r="DN4" s="666"/>
      <c r="DO4" s="666"/>
      <c r="DP4" s="666"/>
      <c r="DQ4" s="666"/>
      <c r="DR4" s="666"/>
      <c r="DS4" s="666"/>
      <c r="DT4" s="666"/>
      <c r="DU4" s="666"/>
      <c r="DV4" s="666"/>
      <c r="DW4" s="666"/>
      <c r="DX4" s="666"/>
      <c r="DY4" s="666"/>
      <c r="DZ4" s="666"/>
      <c r="EA4" s="666"/>
      <c r="EB4" s="666"/>
      <c r="EC4" s="667"/>
    </row>
    <row r="5" spans="2:143" s="230" customFormat="1" ht="11.25" customHeight="1" x14ac:dyDescent="0.15">
      <c r="B5" s="669" t="s">
        <v>224</v>
      </c>
      <c r="C5" s="670"/>
      <c r="D5" s="670"/>
      <c r="E5" s="670"/>
      <c r="F5" s="670"/>
      <c r="G5" s="670"/>
      <c r="H5" s="670"/>
      <c r="I5" s="670"/>
      <c r="J5" s="670"/>
      <c r="K5" s="670"/>
      <c r="L5" s="670"/>
      <c r="M5" s="670"/>
      <c r="N5" s="670"/>
      <c r="O5" s="670"/>
      <c r="P5" s="670"/>
      <c r="Q5" s="671"/>
      <c r="R5" s="672">
        <v>201598</v>
      </c>
      <c r="S5" s="673"/>
      <c r="T5" s="673"/>
      <c r="U5" s="673"/>
      <c r="V5" s="673"/>
      <c r="W5" s="673"/>
      <c r="X5" s="673"/>
      <c r="Y5" s="674"/>
      <c r="Z5" s="675">
        <v>5.5</v>
      </c>
      <c r="AA5" s="675"/>
      <c r="AB5" s="675"/>
      <c r="AC5" s="675"/>
      <c r="AD5" s="676">
        <v>201598</v>
      </c>
      <c r="AE5" s="676"/>
      <c r="AF5" s="676"/>
      <c r="AG5" s="676"/>
      <c r="AH5" s="676"/>
      <c r="AI5" s="676"/>
      <c r="AJ5" s="676"/>
      <c r="AK5" s="676"/>
      <c r="AL5" s="677">
        <v>10.6</v>
      </c>
      <c r="AM5" s="678"/>
      <c r="AN5" s="678"/>
      <c r="AO5" s="679"/>
      <c r="AP5" s="669" t="s">
        <v>225</v>
      </c>
      <c r="AQ5" s="670"/>
      <c r="AR5" s="670"/>
      <c r="AS5" s="670"/>
      <c r="AT5" s="670"/>
      <c r="AU5" s="670"/>
      <c r="AV5" s="670"/>
      <c r="AW5" s="670"/>
      <c r="AX5" s="670"/>
      <c r="AY5" s="670"/>
      <c r="AZ5" s="670"/>
      <c r="BA5" s="670"/>
      <c r="BB5" s="670"/>
      <c r="BC5" s="670"/>
      <c r="BD5" s="670"/>
      <c r="BE5" s="670"/>
      <c r="BF5" s="671"/>
      <c r="BG5" s="683">
        <v>201117</v>
      </c>
      <c r="BH5" s="684"/>
      <c r="BI5" s="684"/>
      <c r="BJ5" s="684"/>
      <c r="BK5" s="684"/>
      <c r="BL5" s="684"/>
      <c r="BM5" s="684"/>
      <c r="BN5" s="685"/>
      <c r="BO5" s="686">
        <v>99.8</v>
      </c>
      <c r="BP5" s="686"/>
      <c r="BQ5" s="686"/>
      <c r="BR5" s="686"/>
      <c r="BS5" s="687" t="s">
        <v>145</v>
      </c>
      <c r="BT5" s="687"/>
      <c r="BU5" s="687"/>
      <c r="BV5" s="687"/>
      <c r="BW5" s="687"/>
      <c r="BX5" s="687"/>
      <c r="BY5" s="687"/>
      <c r="BZ5" s="687"/>
      <c r="CA5" s="687"/>
      <c r="CB5" s="691"/>
      <c r="CD5" s="665" t="s">
        <v>220</v>
      </c>
      <c r="CE5" s="666"/>
      <c r="CF5" s="666"/>
      <c r="CG5" s="666"/>
      <c r="CH5" s="666"/>
      <c r="CI5" s="666"/>
      <c r="CJ5" s="666"/>
      <c r="CK5" s="666"/>
      <c r="CL5" s="666"/>
      <c r="CM5" s="666"/>
      <c r="CN5" s="666"/>
      <c r="CO5" s="666"/>
      <c r="CP5" s="666"/>
      <c r="CQ5" s="667"/>
      <c r="CR5" s="665" t="s">
        <v>226</v>
      </c>
      <c r="CS5" s="666"/>
      <c r="CT5" s="666"/>
      <c r="CU5" s="666"/>
      <c r="CV5" s="666"/>
      <c r="CW5" s="666"/>
      <c r="CX5" s="666"/>
      <c r="CY5" s="667"/>
      <c r="CZ5" s="665" t="s">
        <v>218</v>
      </c>
      <c r="DA5" s="666"/>
      <c r="DB5" s="666"/>
      <c r="DC5" s="667"/>
      <c r="DD5" s="665" t="s">
        <v>227</v>
      </c>
      <c r="DE5" s="666"/>
      <c r="DF5" s="666"/>
      <c r="DG5" s="666"/>
      <c r="DH5" s="666"/>
      <c r="DI5" s="666"/>
      <c r="DJ5" s="666"/>
      <c r="DK5" s="666"/>
      <c r="DL5" s="666"/>
      <c r="DM5" s="666"/>
      <c r="DN5" s="666"/>
      <c r="DO5" s="666"/>
      <c r="DP5" s="667"/>
      <c r="DQ5" s="665" t="s">
        <v>228</v>
      </c>
      <c r="DR5" s="666"/>
      <c r="DS5" s="666"/>
      <c r="DT5" s="666"/>
      <c r="DU5" s="666"/>
      <c r="DV5" s="666"/>
      <c r="DW5" s="666"/>
      <c r="DX5" s="666"/>
      <c r="DY5" s="666"/>
      <c r="DZ5" s="666"/>
      <c r="EA5" s="666"/>
      <c r="EB5" s="666"/>
      <c r="EC5" s="667"/>
    </row>
    <row r="6" spans="2:143" ht="11.25" customHeight="1" x14ac:dyDescent="0.15">
      <c r="B6" s="680" t="s">
        <v>229</v>
      </c>
      <c r="C6" s="681"/>
      <c r="D6" s="681"/>
      <c r="E6" s="681"/>
      <c r="F6" s="681"/>
      <c r="G6" s="681"/>
      <c r="H6" s="681"/>
      <c r="I6" s="681"/>
      <c r="J6" s="681"/>
      <c r="K6" s="681"/>
      <c r="L6" s="681"/>
      <c r="M6" s="681"/>
      <c r="N6" s="681"/>
      <c r="O6" s="681"/>
      <c r="P6" s="681"/>
      <c r="Q6" s="682"/>
      <c r="R6" s="683">
        <v>63227</v>
      </c>
      <c r="S6" s="684"/>
      <c r="T6" s="684"/>
      <c r="U6" s="684"/>
      <c r="V6" s="684"/>
      <c r="W6" s="684"/>
      <c r="X6" s="684"/>
      <c r="Y6" s="685"/>
      <c r="Z6" s="686">
        <v>1.7</v>
      </c>
      <c r="AA6" s="686"/>
      <c r="AB6" s="686"/>
      <c r="AC6" s="686"/>
      <c r="AD6" s="687">
        <v>63227</v>
      </c>
      <c r="AE6" s="687"/>
      <c r="AF6" s="687"/>
      <c r="AG6" s="687"/>
      <c r="AH6" s="687"/>
      <c r="AI6" s="687"/>
      <c r="AJ6" s="687"/>
      <c r="AK6" s="687"/>
      <c r="AL6" s="688">
        <v>3.3</v>
      </c>
      <c r="AM6" s="689"/>
      <c r="AN6" s="689"/>
      <c r="AO6" s="690"/>
      <c r="AP6" s="680" t="s">
        <v>230</v>
      </c>
      <c r="AQ6" s="681"/>
      <c r="AR6" s="681"/>
      <c r="AS6" s="681"/>
      <c r="AT6" s="681"/>
      <c r="AU6" s="681"/>
      <c r="AV6" s="681"/>
      <c r="AW6" s="681"/>
      <c r="AX6" s="681"/>
      <c r="AY6" s="681"/>
      <c r="AZ6" s="681"/>
      <c r="BA6" s="681"/>
      <c r="BB6" s="681"/>
      <c r="BC6" s="681"/>
      <c r="BD6" s="681"/>
      <c r="BE6" s="681"/>
      <c r="BF6" s="682"/>
      <c r="BG6" s="683">
        <v>201117</v>
      </c>
      <c r="BH6" s="684"/>
      <c r="BI6" s="684"/>
      <c r="BJ6" s="684"/>
      <c r="BK6" s="684"/>
      <c r="BL6" s="684"/>
      <c r="BM6" s="684"/>
      <c r="BN6" s="685"/>
      <c r="BO6" s="686">
        <v>99.8</v>
      </c>
      <c r="BP6" s="686"/>
      <c r="BQ6" s="686"/>
      <c r="BR6" s="686"/>
      <c r="BS6" s="687" t="s">
        <v>145</v>
      </c>
      <c r="BT6" s="687"/>
      <c r="BU6" s="687"/>
      <c r="BV6" s="687"/>
      <c r="BW6" s="687"/>
      <c r="BX6" s="687"/>
      <c r="BY6" s="687"/>
      <c r="BZ6" s="687"/>
      <c r="CA6" s="687"/>
      <c r="CB6" s="691"/>
      <c r="CD6" s="694" t="s">
        <v>231</v>
      </c>
      <c r="CE6" s="695"/>
      <c r="CF6" s="695"/>
      <c r="CG6" s="695"/>
      <c r="CH6" s="695"/>
      <c r="CI6" s="695"/>
      <c r="CJ6" s="695"/>
      <c r="CK6" s="695"/>
      <c r="CL6" s="695"/>
      <c r="CM6" s="695"/>
      <c r="CN6" s="695"/>
      <c r="CO6" s="695"/>
      <c r="CP6" s="695"/>
      <c r="CQ6" s="696"/>
      <c r="CR6" s="683">
        <v>55990</v>
      </c>
      <c r="CS6" s="684"/>
      <c r="CT6" s="684"/>
      <c r="CU6" s="684"/>
      <c r="CV6" s="684"/>
      <c r="CW6" s="684"/>
      <c r="CX6" s="684"/>
      <c r="CY6" s="685"/>
      <c r="CZ6" s="677">
        <v>1.7</v>
      </c>
      <c r="DA6" s="678"/>
      <c r="DB6" s="678"/>
      <c r="DC6" s="697"/>
      <c r="DD6" s="692" t="s">
        <v>232</v>
      </c>
      <c r="DE6" s="684"/>
      <c r="DF6" s="684"/>
      <c r="DG6" s="684"/>
      <c r="DH6" s="684"/>
      <c r="DI6" s="684"/>
      <c r="DJ6" s="684"/>
      <c r="DK6" s="684"/>
      <c r="DL6" s="684"/>
      <c r="DM6" s="684"/>
      <c r="DN6" s="684"/>
      <c r="DO6" s="684"/>
      <c r="DP6" s="685"/>
      <c r="DQ6" s="692">
        <v>55990</v>
      </c>
      <c r="DR6" s="684"/>
      <c r="DS6" s="684"/>
      <c r="DT6" s="684"/>
      <c r="DU6" s="684"/>
      <c r="DV6" s="684"/>
      <c r="DW6" s="684"/>
      <c r="DX6" s="684"/>
      <c r="DY6" s="684"/>
      <c r="DZ6" s="684"/>
      <c r="EA6" s="684"/>
      <c r="EB6" s="684"/>
      <c r="EC6" s="693"/>
    </row>
    <row r="7" spans="2:143" ht="11.25" customHeight="1" x14ac:dyDescent="0.15">
      <c r="B7" s="680" t="s">
        <v>233</v>
      </c>
      <c r="C7" s="681"/>
      <c r="D7" s="681"/>
      <c r="E7" s="681"/>
      <c r="F7" s="681"/>
      <c r="G7" s="681"/>
      <c r="H7" s="681"/>
      <c r="I7" s="681"/>
      <c r="J7" s="681"/>
      <c r="K7" s="681"/>
      <c r="L7" s="681"/>
      <c r="M7" s="681"/>
      <c r="N7" s="681"/>
      <c r="O7" s="681"/>
      <c r="P7" s="681"/>
      <c r="Q7" s="682"/>
      <c r="R7" s="683">
        <v>275</v>
      </c>
      <c r="S7" s="684"/>
      <c r="T7" s="684"/>
      <c r="U7" s="684"/>
      <c r="V7" s="684"/>
      <c r="W7" s="684"/>
      <c r="X7" s="684"/>
      <c r="Y7" s="685"/>
      <c r="Z7" s="686">
        <v>0</v>
      </c>
      <c r="AA7" s="686"/>
      <c r="AB7" s="686"/>
      <c r="AC7" s="686"/>
      <c r="AD7" s="687">
        <v>275</v>
      </c>
      <c r="AE7" s="687"/>
      <c r="AF7" s="687"/>
      <c r="AG7" s="687"/>
      <c r="AH7" s="687"/>
      <c r="AI7" s="687"/>
      <c r="AJ7" s="687"/>
      <c r="AK7" s="687"/>
      <c r="AL7" s="688">
        <v>0</v>
      </c>
      <c r="AM7" s="689"/>
      <c r="AN7" s="689"/>
      <c r="AO7" s="690"/>
      <c r="AP7" s="680" t="s">
        <v>234</v>
      </c>
      <c r="AQ7" s="681"/>
      <c r="AR7" s="681"/>
      <c r="AS7" s="681"/>
      <c r="AT7" s="681"/>
      <c r="AU7" s="681"/>
      <c r="AV7" s="681"/>
      <c r="AW7" s="681"/>
      <c r="AX7" s="681"/>
      <c r="AY7" s="681"/>
      <c r="AZ7" s="681"/>
      <c r="BA7" s="681"/>
      <c r="BB7" s="681"/>
      <c r="BC7" s="681"/>
      <c r="BD7" s="681"/>
      <c r="BE7" s="681"/>
      <c r="BF7" s="682"/>
      <c r="BG7" s="683">
        <v>76020</v>
      </c>
      <c r="BH7" s="684"/>
      <c r="BI7" s="684"/>
      <c r="BJ7" s="684"/>
      <c r="BK7" s="684"/>
      <c r="BL7" s="684"/>
      <c r="BM7" s="684"/>
      <c r="BN7" s="685"/>
      <c r="BO7" s="686">
        <v>37.700000000000003</v>
      </c>
      <c r="BP7" s="686"/>
      <c r="BQ7" s="686"/>
      <c r="BR7" s="686"/>
      <c r="BS7" s="687" t="s">
        <v>145</v>
      </c>
      <c r="BT7" s="687"/>
      <c r="BU7" s="687"/>
      <c r="BV7" s="687"/>
      <c r="BW7" s="687"/>
      <c r="BX7" s="687"/>
      <c r="BY7" s="687"/>
      <c r="BZ7" s="687"/>
      <c r="CA7" s="687"/>
      <c r="CB7" s="691"/>
      <c r="CD7" s="698" t="s">
        <v>235</v>
      </c>
      <c r="CE7" s="699"/>
      <c r="CF7" s="699"/>
      <c r="CG7" s="699"/>
      <c r="CH7" s="699"/>
      <c r="CI7" s="699"/>
      <c r="CJ7" s="699"/>
      <c r="CK7" s="699"/>
      <c r="CL7" s="699"/>
      <c r="CM7" s="699"/>
      <c r="CN7" s="699"/>
      <c r="CO7" s="699"/>
      <c r="CP7" s="699"/>
      <c r="CQ7" s="700"/>
      <c r="CR7" s="683">
        <v>442777</v>
      </c>
      <c r="CS7" s="684"/>
      <c r="CT7" s="684"/>
      <c r="CU7" s="684"/>
      <c r="CV7" s="684"/>
      <c r="CW7" s="684"/>
      <c r="CX7" s="684"/>
      <c r="CY7" s="685"/>
      <c r="CZ7" s="686">
        <v>13.8</v>
      </c>
      <c r="DA7" s="686"/>
      <c r="DB7" s="686"/>
      <c r="DC7" s="686"/>
      <c r="DD7" s="692">
        <v>3629</v>
      </c>
      <c r="DE7" s="684"/>
      <c r="DF7" s="684"/>
      <c r="DG7" s="684"/>
      <c r="DH7" s="684"/>
      <c r="DI7" s="684"/>
      <c r="DJ7" s="684"/>
      <c r="DK7" s="684"/>
      <c r="DL7" s="684"/>
      <c r="DM7" s="684"/>
      <c r="DN7" s="684"/>
      <c r="DO7" s="684"/>
      <c r="DP7" s="685"/>
      <c r="DQ7" s="692">
        <v>350359</v>
      </c>
      <c r="DR7" s="684"/>
      <c r="DS7" s="684"/>
      <c r="DT7" s="684"/>
      <c r="DU7" s="684"/>
      <c r="DV7" s="684"/>
      <c r="DW7" s="684"/>
      <c r="DX7" s="684"/>
      <c r="DY7" s="684"/>
      <c r="DZ7" s="684"/>
      <c r="EA7" s="684"/>
      <c r="EB7" s="684"/>
      <c r="EC7" s="693"/>
    </row>
    <row r="8" spans="2:143" ht="11.25" customHeight="1" x14ac:dyDescent="0.15">
      <c r="B8" s="680" t="s">
        <v>236</v>
      </c>
      <c r="C8" s="681"/>
      <c r="D8" s="681"/>
      <c r="E8" s="681"/>
      <c r="F8" s="681"/>
      <c r="G8" s="681"/>
      <c r="H8" s="681"/>
      <c r="I8" s="681"/>
      <c r="J8" s="681"/>
      <c r="K8" s="681"/>
      <c r="L8" s="681"/>
      <c r="M8" s="681"/>
      <c r="N8" s="681"/>
      <c r="O8" s="681"/>
      <c r="P8" s="681"/>
      <c r="Q8" s="682"/>
      <c r="R8" s="683">
        <v>1278</v>
      </c>
      <c r="S8" s="684"/>
      <c r="T8" s="684"/>
      <c r="U8" s="684"/>
      <c r="V8" s="684"/>
      <c r="W8" s="684"/>
      <c r="X8" s="684"/>
      <c r="Y8" s="685"/>
      <c r="Z8" s="686">
        <v>0</v>
      </c>
      <c r="AA8" s="686"/>
      <c r="AB8" s="686"/>
      <c r="AC8" s="686"/>
      <c r="AD8" s="687">
        <v>1278</v>
      </c>
      <c r="AE8" s="687"/>
      <c r="AF8" s="687"/>
      <c r="AG8" s="687"/>
      <c r="AH8" s="687"/>
      <c r="AI8" s="687"/>
      <c r="AJ8" s="687"/>
      <c r="AK8" s="687"/>
      <c r="AL8" s="688">
        <v>0.1</v>
      </c>
      <c r="AM8" s="689"/>
      <c r="AN8" s="689"/>
      <c r="AO8" s="690"/>
      <c r="AP8" s="680" t="s">
        <v>237</v>
      </c>
      <c r="AQ8" s="681"/>
      <c r="AR8" s="681"/>
      <c r="AS8" s="681"/>
      <c r="AT8" s="681"/>
      <c r="AU8" s="681"/>
      <c r="AV8" s="681"/>
      <c r="AW8" s="681"/>
      <c r="AX8" s="681"/>
      <c r="AY8" s="681"/>
      <c r="AZ8" s="681"/>
      <c r="BA8" s="681"/>
      <c r="BB8" s="681"/>
      <c r="BC8" s="681"/>
      <c r="BD8" s="681"/>
      <c r="BE8" s="681"/>
      <c r="BF8" s="682"/>
      <c r="BG8" s="683">
        <v>3643</v>
      </c>
      <c r="BH8" s="684"/>
      <c r="BI8" s="684"/>
      <c r="BJ8" s="684"/>
      <c r="BK8" s="684"/>
      <c r="BL8" s="684"/>
      <c r="BM8" s="684"/>
      <c r="BN8" s="685"/>
      <c r="BO8" s="686">
        <v>1.8</v>
      </c>
      <c r="BP8" s="686"/>
      <c r="BQ8" s="686"/>
      <c r="BR8" s="686"/>
      <c r="BS8" s="692" t="s">
        <v>232</v>
      </c>
      <c r="BT8" s="684"/>
      <c r="BU8" s="684"/>
      <c r="BV8" s="684"/>
      <c r="BW8" s="684"/>
      <c r="BX8" s="684"/>
      <c r="BY8" s="684"/>
      <c r="BZ8" s="684"/>
      <c r="CA8" s="684"/>
      <c r="CB8" s="693"/>
      <c r="CD8" s="698" t="s">
        <v>238</v>
      </c>
      <c r="CE8" s="699"/>
      <c r="CF8" s="699"/>
      <c r="CG8" s="699"/>
      <c r="CH8" s="699"/>
      <c r="CI8" s="699"/>
      <c r="CJ8" s="699"/>
      <c r="CK8" s="699"/>
      <c r="CL8" s="699"/>
      <c r="CM8" s="699"/>
      <c r="CN8" s="699"/>
      <c r="CO8" s="699"/>
      <c r="CP8" s="699"/>
      <c r="CQ8" s="700"/>
      <c r="CR8" s="683">
        <v>635772</v>
      </c>
      <c r="CS8" s="684"/>
      <c r="CT8" s="684"/>
      <c r="CU8" s="684"/>
      <c r="CV8" s="684"/>
      <c r="CW8" s="684"/>
      <c r="CX8" s="684"/>
      <c r="CY8" s="685"/>
      <c r="CZ8" s="686">
        <v>19.8</v>
      </c>
      <c r="DA8" s="686"/>
      <c r="DB8" s="686"/>
      <c r="DC8" s="686"/>
      <c r="DD8" s="692">
        <v>11143</v>
      </c>
      <c r="DE8" s="684"/>
      <c r="DF8" s="684"/>
      <c r="DG8" s="684"/>
      <c r="DH8" s="684"/>
      <c r="DI8" s="684"/>
      <c r="DJ8" s="684"/>
      <c r="DK8" s="684"/>
      <c r="DL8" s="684"/>
      <c r="DM8" s="684"/>
      <c r="DN8" s="684"/>
      <c r="DO8" s="684"/>
      <c r="DP8" s="685"/>
      <c r="DQ8" s="692">
        <v>448614</v>
      </c>
      <c r="DR8" s="684"/>
      <c r="DS8" s="684"/>
      <c r="DT8" s="684"/>
      <c r="DU8" s="684"/>
      <c r="DV8" s="684"/>
      <c r="DW8" s="684"/>
      <c r="DX8" s="684"/>
      <c r="DY8" s="684"/>
      <c r="DZ8" s="684"/>
      <c r="EA8" s="684"/>
      <c r="EB8" s="684"/>
      <c r="EC8" s="693"/>
    </row>
    <row r="9" spans="2:143" ht="11.25" customHeight="1" x14ac:dyDescent="0.15">
      <c r="B9" s="680" t="s">
        <v>239</v>
      </c>
      <c r="C9" s="681"/>
      <c r="D9" s="681"/>
      <c r="E9" s="681"/>
      <c r="F9" s="681"/>
      <c r="G9" s="681"/>
      <c r="H9" s="681"/>
      <c r="I9" s="681"/>
      <c r="J9" s="681"/>
      <c r="K9" s="681"/>
      <c r="L9" s="681"/>
      <c r="M9" s="681"/>
      <c r="N9" s="681"/>
      <c r="O9" s="681"/>
      <c r="P9" s="681"/>
      <c r="Q9" s="682"/>
      <c r="R9" s="683">
        <v>668</v>
      </c>
      <c r="S9" s="684"/>
      <c r="T9" s="684"/>
      <c r="U9" s="684"/>
      <c r="V9" s="684"/>
      <c r="W9" s="684"/>
      <c r="X9" s="684"/>
      <c r="Y9" s="685"/>
      <c r="Z9" s="686">
        <v>0</v>
      </c>
      <c r="AA9" s="686"/>
      <c r="AB9" s="686"/>
      <c r="AC9" s="686"/>
      <c r="AD9" s="687">
        <v>668</v>
      </c>
      <c r="AE9" s="687"/>
      <c r="AF9" s="687"/>
      <c r="AG9" s="687"/>
      <c r="AH9" s="687"/>
      <c r="AI9" s="687"/>
      <c r="AJ9" s="687"/>
      <c r="AK9" s="687"/>
      <c r="AL9" s="688">
        <v>0</v>
      </c>
      <c r="AM9" s="689"/>
      <c r="AN9" s="689"/>
      <c r="AO9" s="690"/>
      <c r="AP9" s="680" t="s">
        <v>240</v>
      </c>
      <c r="AQ9" s="681"/>
      <c r="AR9" s="681"/>
      <c r="AS9" s="681"/>
      <c r="AT9" s="681"/>
      <c r="AU9" s="681"/>
      <c r="AV9" s="681"/>
      <c r="AW9" s="681"/>
      <c r="AX9" s="681"/>
      <c r="AY9" s="681"/>
      <c r="AZ9" s="681"/>
      <c r="BA9" s="681"/>
      <c r="BB9" s="681"/>
      <c r="BC9" s="681"/>
      <c r="BD9" s="681"/>
      <c r="BE9" s="681"/>
      <c r="BF9" s="682"/>
      <c r="BG9" s="683">
        <v>67242</v>
      </c>
      <c r="BH9" s="684"/>
      <c r="BI9" s="684"/>
      <c r="BJ9" s="684"/>
      <c r="BK9" s="684"/>
      <c r="BL9" s="684"/>
      <c r="BM9" s="684"/>
      <c r="BN9" s="685"/>
      <c r="BO9" s="686">
        <v>33.4</v>
      </c>
      <c r="BP9" s="686"/>
      <c r="BQ9" s="686"/>
      <c r="BR9" s="686"/>
      <c r="BS9" s="692" t="s">
        <v>232</v>
      </c>
      <c r="BT9" s="684"/>
      <c r="BU9" s="684"/>
      <c r="BV9" s="684"/>
      <c r="BW9" s="684"/>
      <c r="BX9" s="684"/>
      <c r="BY9" s="684"/>
      <c r="BZ9" s="684"/>
      <c r="CA9" s="684"/>
      <c r="CB9" s="693"/>
      <c r="CD9" s="698" t="s">
        <v>241</v>
      </c>
      <c r="CE9" s="699"/>
      <c r="CF9" s="699"/>
      <c r="CG9" s="699"/>
      <c r="CH9" s="699"/>
      <c r="CI9" s="699"/>
      <c r="CJ9" s="699"/>
      <c r="CK9" s="699"/>
      <c r="CL9" s="699"/>
      <c r="CM9" s="699"/>
      <c r="CN9" s="699"/>
      <c r="CO9" s="699"/>
      <c r="CP9" s="699"/>
      <c r="CQ9" s="700"/>
      <c r="CR9" s="683">
        <v>284288</v>
      </c>
      <c r="CS9" s="684"/>
      <c r="CT9" s="684"/>
      <c r="CU9" s="684"/>
      <c r="CV9" s="684"/>
      <c r="CW9" s="684"/>
      <c r="CX9" s="684"/>
      <c r="CY9" s="685"/>
      <c r="CZ9" s="686">
        <v>8.8000000000000007</v>
      </c>
      <c r="DA9" s="686"/>
      <c r="DB9" s="686"/>
      <c r="DC9" s="686"/>
      <c r="DD9" s="692">
        <v>8252</v>
      </c>
      <c r="DE9" s="684"/>
      <c r="DF9" s="684"/>
      <c r="DG9" s="684"/>
      <c r="DH9" s="684"/>
      <c r="DI9" s="684"/>
      <c r="DJ9" s="684"/>
      <c r="DK9" s="684"/>
      <c r="DL9" s="684"/>
      <c r="DM9" s="684"/>
      <c r="DN9" s="684"/>
      <c r="DO9" s="684"/>
      <c r="DP9" s="685"/>
      <c r="DQ9" s="692">
        <v>226535</v>
      </c>
      <c r="DR9" s="684"/>
      <c r="DS9" s="684"/>
      <c r="DT9" s="684"/>
      <c r="DU9" s="684"/>
      <c r="DV9" s="684"/>
      <c r="DW9" s="684"/>
      <c r="DX9" s="684"/>
      <c r="DY9" s="684"/>
      <c r="DZ9" s="684"/>
      <c r="EA9" s="684"/>
      <c r="EB9" s="684"/>
      <c r="EC9" s="693"/>
    </row>
    <row r="10" spans="2:143" ht="11.25" customHeight="1" x14ac:dyDescent="0.15">
      <c r="B10" s="680" t="s">
        <v>242</v>
      </c>
      <c r="C10" s="681"/>
      <c r="D10" s="681"/>
      <c r="E10" s="681"/>
      <c r="F10" s="681"/>
      <c r="G10" s="681"/>
      <c r="H10" s="681"/>
      <c r="I10" s="681"/>
      <c r="J10" s="681"/>
      <c r="K10" s="681"/>
      <c r="L10" s="681"/>
      <c r="M10" s="681"/>
      <c r="N10" s="681"/>
      <c r="O10" s="681"/>
      <c r="P10" s="681"/>
      <c r="Q10" s="682"/>
      <c r="R10" s="683" t="s">
        <v>145</v>
      </c>
      <c r="S10" s="684"/>
      <c r="T10" s="684"/>
      <c r="U10" s="684"/>
      <c r="V10" s="684"/>
      <c r="W10" s="684"/>
      <c r="X10" s="684"/>
      <c r="Y10" s="685"/>
      <c r="Z10" s="686" t="s">
        <v>145</v>
      </c>
      <c r="AA10" s="686"/>
      <c r="AB10" s="686"/>
      <c r="AC10" s="686"/>
      <c r="AD10" s="687" t="s">
        <v>145</v>
      </c>
      <c r="AE10" s="687"/>
      <c r="AF10" s="687"/>
      <c r="AG10" s="687"/>
      <c r="AH10" s="687"/>
      <c r="AI10" s="687"/>
      <c r="AJ10" s="687"/>
      <c r="AK10" s="687"/>
      <c r="AL10" s="688" t="s">
        <v>145</v>
      </c>
      <c r="AM10" s="689"/>
      <c r="AN10" s="689"/>
      <c r="AO10" s="690"/>
      <c r="AP10" s="680" t="s">
        <v>243</v>
      </c>
      <c r="AQ10" s="681"/>
      <c r="AR10" s="681"/>
      <c r="AS10" s="681"/>
      <c r="AT10" s="681"/>
      <c r="AU10" s="681"/>
      <c r="AV10" s="681"/>
      <c r="AW10" s="681"/>
      <c r="AX10" s="681"/>
      <c r="AY10" s="681"/>
      <c r="AZ10" s="681"/>
      <c r="BA10" s="681"/>
      <c r="BB10" s="681"/>
      <c r="BC10" s="681"/>
      <c r="BD10" s="681"/>
      <c r="BE10" s="681"/>
      <c r="BF10" s="682"/>
      <c r="BG10" s="683">
        <v>4854</v>
      </c>
      <c r="BH10" s="684"/>
      <c r="BI10" s="684"/>
      <c r="BJ10" s="684"/>
      <c r="BK10" s="684"/>
      <c r="BL10" s="684"/>
      <c r="BM10" s="684"/>
      <c r="BN10" s="685"/>
      <c r="BO10" s="686">
        <v>2.4</v>
      </c>
      <c r="BP10" s="686"/>
      <c r="BQ10" s="686"/>
      <c r="BR10" s="686"/>
      <c r="BS10" s="692" t="s">
        <v>232</v>
      </c>
      <c r="BT10" s="684"/>
      <c r="BU10" s="684"/>
      <c r="BV10" s="684"/>
      <c r="BW10" s="684"/>
      <c r="BX10" s="684"/>
      <c r="BY10" s="684"/>
      <c r="BZ10" s="684"/>
      <c r="CA10" s="684"/>
      <c r="CB10" s="693"/>
      <c r="CD10" s="698" t="s">
        <v>244</v>
      </c>
      <c r="CE10" s="699"/>
      <c r="CF10" s="699"/>
      <c r="CG10" s="699"/>
      <c r="CH10" s="699"/>
      <c r="CI10" s="699"/>
      <c r="CJ10" s="699"/>
      <c r="CK10" s="699"/>
      <c r="CL10" s="699"/>
      <c r="CM10" s="699"/>
      <c r="CN10" s="699"/>
      <c r="CO10" s="699"/>
      <c r="CP10" s="699"/>
      <c r="CQ10" s="700"/>
      <c r="CR10" s="683" t="s">
        <v>145</v>
      </c>
      <c r="CS10" s="684"/>
      <c r="CT10" s="684"/>
      <c r="CU10" s="684"/>
      <c r="CV10" s="684"/>
      <c r="CW10" s="684"/>
      <c r="CX10" s="684"/>
      <c r="CY10" s="685"/>
      <c r="CZ10" s="686" t="s">
        <v>145</v>
      </c>
      <c r="DA10" s="686"/>
      <c r="DB10" s="686"/>
      <c r="DC10" s="686"/>
      <c r="DD10" s="692" t="s">
        <v>232</v>
      </c>
      <c r="DE10" s="684"/>
      <c r="DF10" s="684"/>
      <c r="DG10" s="684"/>
      <c r="DH10" s="684"/>
      <c r="DI10" s="684"/>
      <c r="DJ10" s="684"/>
      <c r="DK10" s="684"/>
      <c r="DL10" s="684"/>
      <c r="DM10" s="684"/>
      <c r="DN10" s="684"/>
      <c r="DO10" s="684"/>
      <c r="DP10" s="685"/>
      <c r="DQ10" s="692" t="s">
        <v>232</v>
      </c>
      <c r="DR10" s="684"/>
      <c r="DS10" s="684"/>
      <c r="DT10" s="684"/>
      <c r="DU10" s="684"/>
      <c r="DV10" s="684"/>
      <c r="DW10" s="684"/>
      <c r="DX10" s="684"/>
      <c r="DY10" s="684"/>
      <c r="DZ10" s="684"/>
      <c r="EA10" s="684"/>
      <c r="EB10" s="684"/>
      <c r="EC10" s="693"/>
    </row>
    <row r="11" spans="2:143" ht="11.25" customHeight="1" x14ac:dyDescent="0.15">
      <c r="B11" s="680" t="s">
        <v>245</v>
      </c>
      <c r="C11" s="681"/>
      <c r="D11" s="681"/>
      <c r="E11" s="681"/>
      <c r="F11" s="681"/>
      <c r="G11" s="681"/>
      <c r="H11" s="681"/>
      <c r="I11" s="681"/>
      <c r="J11" s="681"/>
      <c r="K11" s="681"/>
      <c r="L11" s="681"/>
      <c r="M11" s="681"/>
      <c r="N11" s="681"/>
      <c r="O11" s="681"/>
      <c r="P11" s="681"/>
      <c r="Q11" s="682"/>
      <c r="R11" s="683">
        <v>44536</v>
      </c>
      <c r="S11" s="684"/>
      <c r="T11" s="684"/>
      <c r="U11" s="684"/>
      <c r="V11" s="684"/>
      <c r="W11" s="684"/>
      <c r="X11" s="684"/>
      <c r="Y11" s="685"/>
      <c r="Z11" s="688">
        <v>1.2</v>
      </c>
      <c r="AA11" s="689"/>
      <c r="AB11" s="689"/>
      <c r="AC11" s="701"/>
      <c r="AD11" s="692">
        <v>44536</v>
      </c>
      <c r="AE11" s="684"/>
      <c r="AF11" s="684"/>
      <c r="AG11" s="684"/>
      <c r="AH11" s="684"/>
      <c r="AI11" s="684"/>
      <c r="AJ11" s="684"/>
      <c r="AK11" s="685"/>
      <c r="AL11" s="688">
        <v>2.2999999999999998</v>
      </c>
      <c r="AM11" s="689"/>
      <c r="AN11" s="689"/>
      <c r="AO11" s="690"/>
      <c r="AP11" s="680" t="s">
        <v>246</v>
      </c>
      <c r="AQ11" s="681"/>
      <c r="AR11" s="681"/>
      <c r="AS11" s="681"/>
      <c r="AT11" s="681"/>
      <c r="AU11" s="681"/>
      <c r="AV11" s="681"/>
      <c r="AW11" s="681"/>
      <c r="AX11" s="681"/>
      <c r="AY11" s="681"/>
      <c r="AZ11" s="681"/>
      <c r="BA11" s="681"/>
      <c r="BB11" s="681"/>
      <c r="BC11" s="681"/>
      <c r="BD11" s="681"/>
      <c r="BE11" s="681"/>
      <c r="BF11" s="682"/>
      <c r="BG11" s="683">
        <v>281</v>
      </c>
      <c r="BH11" s="684"/>
      <c r="BI11" s="684"/>
      <c r="BJ11" s="684"/>
      <c r="BK11" s="684"/>
      <c r="BL11" s="684"/>
      <c r="BM11" s="684"/>
      <c r="BN11" s="685"/>
      <c r="BO11" s="686">
        <v>0.1</v>
      </c>
      <c r="BP11" s="686"/>
      <c r="BQ11" s="686"/>
      <c r="BR11" s="686"/>
      <c r="BS11" s="692" t="s">
        <v>232</v>
      </c>
      <c r="BT11" s="684"/>
      <c r="BU11" s="684"/>
      <c r="BV11" s="684"/>
      <c r="BW11" s="684"/>
      <c r="BX11" s="684"/>
      <c r="BY11" s="684"/>
      <c r="BZ11" s="684"/>
      <c r="CA11" s="684"/>
      <c r="CB11" s="693"/>
      <c r="CD11" s="698" t="s">
        <v>247</v>
      </c>
      <c r="CE11" s="699"/>
      <c r="CF11" s="699"/>
      <c r="CG11" s="699"/>
      <c r="CH11" s="699"/>
      <c r="CI11" s="699"/>
      <c r="CJ11" s="699"/>
      <c r="CK11" s="699"/>
      <c r="CL11" s="699"/>
      <c r="CM11" s="699"/>
      <c r="CN11" s="699"/>
      <c r="CO11" s="699"/>
      <c r="CP11" s="699"/>
      <c r="CQ11" s="700"/>
      <c r="CR11" s="683">
        <v>165915</v>
      </c>
      <c r="CS11" s="684"/>
      <c r="CT11" s="684"/>
      <c r="CU11" s="684"/>
      <c r="CV11" s="684"/>
      <c r="CW11" s="684"/>
      <c r="CX11" s="684"/>
      <c r="CY11" s="685"/>
      <c r="CZ11" s="686">
        <v>5.2</v>
      </c>
      <c r="DA11" s="686"/>
      <c r="DB11" s="686"/>
      <c r="DC11" s="686"/>
      <c r="DD11" s="692">
        <v>31922</v>
      </c>
      <c r="DE11" s="684"/>
      <c r="DF11" s="684"/>
      <c r="DG11" s="684"/>
      <c r="DH11" s="684"/>
      <c r="DI11" s="684"/>
      <c r="DJ11" s="684"/>
      <c r="DK11" s="684"/>
      <c r="DL11" s="684"/>
      <c r="DM11" s="684"/>
      <c r="DN11" s="684"/>
      <c r="DO11" s="684"/>
      <c r="DP11" s="685"/>
      <c r="DQ11" s="692">
        <v>124965</v>
      </c>
      <c r="DR11" s="684"/>
      <c r="DS11" s="684"/>
      <c r="DT11" s="684"/>
      <c r="DU11" s="684"/>
      <c r="DV11" s="684"/>
      <c r="DW11" s="684"/>
      <c r="DX11" s="684"/>
      <c r="DY11" s="684"/>
      <c r="DZ11" s="684"/>
      <c r="EA11" s="684"/>
      <c r="EB11" s="684"/>
      <c r="EC11" s="693"/>
    </row>
    <row r="12" spans="2:143" ht="11.25" customHeight="1" x14ac:dyDescent="0.15">
      <c r="B12" s="680" t="s">
        <v>248</v>
      </c>
      <c r="C12" s="681"/>
      <c r="D12" s="681"/>
      <c r="E12" s="681"/>
      <c r="F12" s="681"/>
      <c r="G12" s="681"/>
      <c r="H12" s="681"/>
      <c r="I12" s="681"/>
      <c r="J12" s="681"/>
      <c r="K12" s="681"/>
      <c r="L12" s="681"/>
      <c r="M12" s="681"/>
      <c r="N12" s="681"/>
      <c r="O12" s="681"/>
      <c r="P12" s="681"/>
      <c r="Q12" s="682"/>
      <c r="R12" s="683" t="s">
        <v>145</v>
      </c>
      <c r="S12" s="684"/>
      <c r="T12" s="684"/>
      <c r="U12" s="684"/>
      <c r="V12" s="684"/>
      <c r="W12" s="684"/>
      <c r="X12" s="684"/>
      <c r="Y12" s="685"/>
      <c r="Z12" s="686" t="s">
        <v>232</v>
      </c>
      <c r="AA12" s="686"/>
      <c r="AB12" s="686"/>
      <c r="AC12" s="686"/>
      <c r="AD12" s="687" t="s">
        <v>232</v>
      </c>
      <c r="AE12" s="687"/>
      <c r="AF12" s="687"/>
      <c r="AG12" s="687"/>
      <c r="AH12" s="687"/>
      <c r="AI12" s="687"/>
      <c r="AJ12" s="687"/>
      <c r="AK12" s="687"/>
      <c r="AL12" s="688" t="s">
        <v>232</v>
      </c>
      <c r="AM12" s="689"/>
      <c r="AN12" s="689"/>
      <c r="AO12" s="690"/>
      <c r="AP12" s="680" t="s">
        <v>249</v>
      </c>
      <c r="AQ12" s="681"/>
      <c r="AR12" s="681"/>
      <c r="AS12" s="681"/>
      <c r="AT12" s="681"/>
      <c r="AU12" s="681"/>
      <c r="AV12" s="681"/>
      <c r="AW12" s="681"/>
      <c r="AX12" s="681"/>
      <c r="AY12" s="681"/>
      <c r="AZ12" s="681"/>
      <c r="BA12" s="681"/>
      <c r="BB12" s="681"/>
      <c r="BC12" s="681"/>
      <c r="BD12" s="681"/>
      <c r="BE12" s="681"/>
      <c r="BF12" s="682"/>
      <c r="BG12" s="683">
        <v>109001</v>
      </c>
      <c r="BH12" s="684"/>
      <c r="BI12" s="684"/>
      <c r="BJ12" s="684"/>
      <c r="BK12" s="684"/>
      <c r="BL12" s="684"/>
      <c r="BM12" s="684"/>
      <c r="BN12" s="685"/>
      <c r="BO12" s="686">
        <v>54.1</v>
      </c>
      <c r="BP12" s="686"/>
      <c r="BQ12" s="686"/>
      <c r="BR12" s="686"/>
      <c r="BS12" s="692" t="s">
        <v>232</v>
      </c>
      <c r="BT12" s="684"/>
      <c r="BU12" s="684"/>
      <c r="BV12" s="684"/>
      <c r="BW12" s="684"/>
      <c r="BX12" s="684"/>
      <c r="BY12" s="684"/>
      <c r="BZ12" s="684"/>
      <c r="CA12" s="684"/>
      <c r="CB12" s="693"/>
      <c r="CD12" s="698" t="s">
        <v>250</v>
      </c>
      <c r="CE12" s="699"/>
      <c r="CF12" s="699"/>
      <c r="CG12" s="699"/>
      <c r="CH12" s="699"/>
      <c r="CI12" s="699"/>
      <c r="CJ12" s="699"/>
      <c r="CK12" s="699"/>
      <c r="CL12" s="699"/>
      <c r="CM12" s="699"/>
      <c r="CN12" s="699"/>
      <c r="CO12" s="699"/>
      <c r="CP12" s="699"/>
      <c r="CQ12" s="700"/>
      <c r="CR12" s="683">
        <v>68768</v>
      </c>
      <c r="CS12" s="684"/>
      <c r="CT12" s="684"/>
      <c r="CU12" s="684"/>
      <c r="CV12" s="684"/>
      <c r="CW12" s="684"/>
      <c r="CX12" s="684"/>
      <c r="CY12" s="685"/>
      <c r="CZ12" s="686">
        <v>2.1</v>
      </c>
      <c r="DA12" s="686"/>
      <c r="DB12" s="686"/>
      <c r="DC12" s="686"/>
      <c r="DD12" s="692">
        <v>11502</v>
      </c>
      <c r="DE12" s="684"/>
      <c r="DF12" s="684"/>
      <c r="DG12" s="684"/>
      <c r="DH12" s="684"/>
      <c r="DI12" s="684"/>
      <c r="DJ12" s="684"/>
      <c r="DK12" s="684"/>
      <c r="DL12" s="684"/>
      <c r="DM12" s="684"/>
      <c r="DN12" s="684"/>
      <c r="DO12" s="684"/>
      <c r="DP12" s="685"/>
      <c r="DQ12" s="692">
        <v>59894</v>
      </c>
      <c r="DR12" s="684"/>
      <c r="DS12" s="684"/>
      <c r="DT12" s="684"/>
      <c r="DU12" s="684"/>
      <c r="DV12" s="684"/>
      <c r="DW12" s="684"/>
      <c r="DX12" s="684"/>
      <c r="DY12" s="684"/>
      <c r="DZ12" s="684"/>
      <c r="EA12" s="684"/>
      <c r="EB12" s="684"/>
      <c r="EC12" s="693"/>
    </row>
    <row r="13" spans="2:143" ht="11.25" customHeight="1" x14ac:dyDescent="0.15">
      <c r="B13" s="680" t="s">
        <v>251</v>
      </c>
      <c r="C13" s="681"/>
      <c r="D13" s="681"/>
      <c r="E13" s="681"/>
      <c r="F13" s="681"/>
      <c r="G13" s="681"/>
      <c r="H13" s="681"/>
      <c r="I13" s="681"/>
      <c r="J13" s="681"/>
      <c r="K13" s="681"/>
      <c r="L13" s="681"/>
      <c r="M13" s="681"/>
      <c r="N13" s="681"/>
      <c r="O13" s="681"/>
      <c r="P13" s="681"/>
      <c r="Q13" s="682"/>
      <c r="R13" s="683" t="s">
        <v>145</v>
      </c>
      <c r="S13" s="684"/>
      <c r="T13" s="684"/>
      <c r="U13" s="684"/>
      <c r="V13" s="684"/>
      <c r="W13" s="684"/>
      <c r="X13" s="684"/>
      <c r="Y13" s="685"/>
      <c r="Z13" s="686" t="s">
        <v>145</v>
      </c>
      <c r="AA13" s="686"/>
      <c r="AB13" s="686"/>
      <c r="AC13" s="686"/>
      <c r="AD13" s="687" t="s">
        <v>232</v>
      </c>
      <c r="AE13" s="687"/>
      <c r="AF13" s="687"/>
      <c r="AG13" s="687"/>
      <c r="AH13" s="687"/>
      <c r="AI13" s="687"/>
      <c r="AJ13" s="687"/>
      <c r="AK13" s="687"/>
      <c r="AL13" s="688" t="s">
        <v>232</v>
      </c>
      <c r="AM13" s="689"/>
      <c r="AN13" s="689"/>
      <c r="AO13" s="690"/>
      <c r="AP13" s="680" t="s">
        <v>252</v>
      </c>
      <c r="AQ13" s="681"/>
      <c r="AR13" s="681"/>
      <c r="AS13" s="681"/>
      <c r="AT13" s="681"/>
      <c r="AU13" s="681"/>
      <c r="AV13" s="681"/>
      <c r="AW13" s="681"/>
      <c r="AX13" s="681"/>
      <c r="AY13" s="681"/>
      <c r="AZ13" s="681"/>
      <c r="BA13" s="681"/>
      <c r="BB13" s="681"/>
      <c r="BC13" s="681"/>
      <c r="BD13" s="681"/>
      <c r="BE13" s="681"/>
      <c r="BF13" s="682"/>
      <c r="BG13" s="683">
        <v>108993</v>
      </c>
      <c r="BH13" s="684"/>
      <c r="BI13" s="684"/>
      <c r="BJ13" s="684"/>
      <c r="BK13" s="684"/>
      <c r="BL13" s="684"/>
      <c r="BM13" s="684"/>
      <c r="BN13" s="685"/>
      <c r="BO13" s="686">
        <v>54.1</v>
      </c>
      <c r="BP13" s="686"/>
      <c r="BQ13" s="686"/>
      <c r="BR13" s="686"/>
      <c r="BS13" s="692" t="s">
        <v>145</v>
      </c>
      <c r="BT13" s="684"/>
      <c r="BU13" s="684"/>
      <c r="BV13" s="684"/>
      <c r="BW13" s="684"/>
      <c r="BX13" s="684"/>
      <c r="BY13" s="684"/>
      <c r="BZ13" s="684"/>
      <c r="CA13" s="684"/>
      <c r="CB13" s="693"/>
      <c r="CD13" s="698" t="s">
        <v>253</v>
      </c>
      <c r="CE13" s="699"/>
      <c r="CF13" s="699"/>
      <c r="CG13" s="699"/>
      <c r="CH13" s="699"/>
      <c r="CI13" s="699"/>
      <c r="CJ13" s="699"/>
      <c r="CK13" s="699"/>
      <c r="CL13" s="699"/>
      <c r="CM13" s="699"/>
      <c r="CN13" s="699"/>
      <c r="CO13" s="699"/>
      <c r="CP13" s="699"/>
      <c r="CQ13" s="700"/>
      <c r="CR13" s="683">
        <v>299895</v>
      </c>
      <c r="CS13" s="684"/>
      <c r="CT13" s="684"/>
      <c r="CU13" s="684"/>
      <c r="CV13" s="684"/>
      <c r="CW13" s="684"/>
      <c r="CX13" s="684"/>
      <c r="CY13" s="685"/>
      <c r="CZ13" s="686">
        <v>9.3000000000000007</v>
      </c>
      <c r="DA13" s="686"/>
      <c r="DB13" s="686"/>
      <c r="DC13" s="686"/>
      <c r="DD13" s="692">
        <v>158266</v>
      </c>
      <c r="DE13" s="684"/>
      <c r="DF13" s="684"/>
      <c r="DG13" s="684"/>
      <c r="DH13" s="684"/>
      <c r="DI13" s="684"/>
      <c r="DJ13" s="684"/>
      <c r="DK13" s="684"/>
      <c r="DL13" s="684"/>
      <c r="DM13" s="684"/>
      <c r="DN13" s="684"/>
      <c r="DO13" s="684"/>
      <c r="DP13" s="685"/>
      <c r="DQ13" s="692">
        <v>199122</v>
      </c>
      <c r="DR13" s="684"/>
      <c r="DS13" s="684"/>
      <c r="DT13" s="684"/>
      <c r="DU13" s="684"/>
      <c r="DV13" s="684"/>
      <c r="DW13" s="684"/>
      <c r="DX13" s="684"/>
      <c r="DY13" s="684"/>
      <c r="DZ13" s="684"/>
      <c r="EA13" s="684"/>
      <c r="EB13" s="684"/>
      <c r="EC13" s="693"/>
    </row>
    <row r="14" spans="2:143" ht="11.25" customHeight="1" x14ac:dyDescent="0.15">
      <c r="B14" s="680" t="s">
        <v>254</v>
      </c>
      <c r="C14" s="681"/>
      <c r="D14" s="681"/>
      <c r="E14" s="681"/>
      <c r="F14" s="681"/>
      <c r="G14" s="681"/>
      <c r="H14" s="681"/>
      <c r="I14" s="681"/>
      <c r="J14" s="681"/>
      <c r="K14" s="681"/>
      <c r="L14" s="681"/>
      <c r="M14" s="681"/>
      <c r="N14" s="681"/>
      <c r="O14" s="681"/>
      <c r="P14" s="681"/>
      <c r="Q14" s="682"/>
      <c r="R14" s="683">
        <v>5893</v>
      </c>
      <c r="S14" s="684"/>
      <c r="T14" s="684"/>
      <c r="U14" s="684"/>
      <c r="V14" s="684"/>
      <c r="W14" s="684"/>
      <c r="X14" s="684"/>
      <c r="Y14" s="685"/>
      <c r="Z14" s="686">
        <v>0.2</v>
      </c>
      <c r="AA14" s="686"/>
      <c r="AB14" s="686"/>
      <c r="AC14" s="686"/>
      <c r="AD14" s="687">
        <v>5893</v>
      </c>
      <c r="AE14" s="687"/>
      <c r="AF14" s="687"/>
      <c r="AG14" s="687"/>
      <c r="AH14" s="687"/>
      <c r="AI14" s="687"/>
      <c r="AJ14" s="687"/>
      <c r="AK14" s="687"/>
      <c r="AL14" s="688">
        <v>0.3</v>
      </c>
      <c r="AM14" s="689"/>
      <c r="AN14" s="689"/>
      <c r="AO14" s="690"/>
      <c r="AP14" s="680" t="s">
        <v>255</v>
      </c>
      <c r="AQ14" s="681"/>
      <c r="AR14" s="681"/>
      <c r="AS14" s="681"/>
      <c r="AT14" s="681"/>
      <c r="AU14" s="681"/>
      <c r="AV14" s="681"/>
      <c r="AW14" s="681"/>
      <c r="AX14" s="681"/>
      <c r="AY14" s="681"/>
      <c r="AZ14" s="681"/>
      <c r="BA14" s="681"/>
      <c r="BB14" s="681"/>
      <c r="BC14" s="681"/>
      <c r="BD14" s="681"/>
      <c r="BE14" s="681"/>
      <c r="BF14" s="682"/>
      <c r="BG14" s="683">
        <v>11267</v>
      </c>
      <c r="BH14" s="684"/>
      <c r="BI14" s="684"/>
      <c r="BJ14" s="684"/>
      <c r="BK14" s="684"/>
      <c r="BL14" s="684"/>
      <c r="BM14" s="684"/>
      <c r="BN14" s="685"/>
      <c r="BO14" s="686">
        <v>5.6</v>
      </c>
      <c r="BP14" s="686"/>
      <c r="BQ14" s="686"/>
      <c r="BR14" s="686"/>
      <c r="BS14" s="692" t="s">
        <v>145</v>
      </c>
      <c r="BT14" s="684"/>
      <c r="BU14" s="684"/>
      <c r="BV14" s="684"/>
      <c r="BW14" s="684"/>
      <c r="BX14" s="684"/>
      <c r="BY14" s="684"/>
      <c r="BZ14" s="684"/>
      <c r="CA14" s="684"/>
      <c r="CB14" s="693"/>
      <c r="CD14" s="698" t="s">
        <v>256</v>
      </c>
      <c r="CE14" s="699"/>
      <c r="CF14" s="699"/>
      <c r="CG14" s="699"/>
      <c r="CH14" s="699"/>
      <c r="CI14" s="699"/>
      <c r="CJ14" s="699"/>
      <c r="CK14" s="699"/>
      <c r="CL14" s="699"/>
      <c r="CM14" s="699"/>
      <c r="CN14" s="699"/>
      <c r="CO14" s="699"/>
      <c r="CP14" s="699"/>
      <c r="CQ14" s="700"/>
      <c r="CR14" s="683">
        <v>453603</v>
      </c>
      <c r="CS14" s="684"/>
      <c r="CT14" s="684"/>
      <c r="CU14" s="684"/>
      <c r="CV14" s="684"/>
      <c r="CW14" s="684"/>
      <c r="CX14" s="684"/>
      <c r="CY14" s="685"/>
      <c r="CZ14" s="686">
        <v>14.1</v>
      </c>
      <c r="DA14" s="686"/>
      <c r="DB14" s="686"/>
      <c r="DC14" s="686"/>
      <c r="DD14" s="692">
        <v>267925</v>
      </c>
      <c r="DE14" s="684"/>
      <c r="DF14" s="684"/>
      <c r="DG14" s="684"/>
      <c r="DH14" s="684"/>
      <c r="DI14" s="684"/>
      <c r="DJ14" s="684"/>
      <c r="DK14" s="684"/>
      <c r="DL14" s="684"/>
      <c r="DM14" s="684"/>
      <c r="DN14" s="684"/>
      <c r="DO14" s="684"/>
      <c r="DP14" s="685"/>
      <c r="DQ14" s="692">
        <v>191779</v>
      </c>
      <c r="DR14" s="684"/>
      <c r="DS14" s="684"/>
      <c r="DT14" s="684"/>
      <c r="DU14" s="684"/>
      <c r="DV14" s="684"/>
      <c r="DW14" s="684"/>
      <c r="DX14" s="684"/>
      <c r="DY14" s="684"/>
      <c r="DZ14" s="684"/>
      <c r="EA14" s="684"/>
      <c r="EB14" s="684"/>
      <c r="EC14" s="693"/>
    </row>
    <row r="15" spans="2:143" ht="11.25" customHeight="1" x14ac:dyDescent="0.15">
      <c r="B15" s="680" t="s">
        <v>257</v>
      </c>
      <c r="C15" s="681"/>
      <c r="D15" s="681"/>
      <c r="E15" s="681"/>
      <c r="F15" s="681"/>
      <c r="G15" s="681"/>
      <c r="H15" s="681"/>
      <c r="I15" s="681"/>
      <c r="J15" s="681"/>
      <c r="K15" s="681"/>
      <c r="L15" s="681"/>
      <c r="M15" s="681"/>
      <c r="N15" s="681"/>
      <c r="O15" s="681"/>
      <c r="P15" s="681"/>
      <c r="Q15" s="682"/>
      <c r="R15" s="683" t="s">
        <v>232</v>
      </c>
      <c r="S15" s="684"/>
      <c r="T15" s="684"/>
      <c r="U15" s="684"/>
      <c r="V15" s="684"/>
      <c r="W15" s="684"/>
      <c r="X15" s="684"/>
      <c r="Y15" s="685"/>
      <c r="Z15" s="686" t="s">
        <v>232</v>
      </c>
      <c r="AA15" s="686"/>
      <c r="AB15" s="686"/>
      <c r="AC15" s="686"/>
      <c r="AD15" s="687" t="s">
        <v>232</v>
      </c>
      <c r="AE15" s="687"/>
      <c r="AF15" s="687"/>
      <c r="AG15" s="687"/>
      <c r="AH15" s="687"/>
      <c r="AI15" s="687"/>
      <c r="AJ15" s="687"/>
      <c r="AK15" s="687"/>
      <c r="AL15" s="688" t="s">
        <v>145</v>
      </c>
      <c r="AM15" s="689"/>
      <c r="AN15" s="689"/>
      <c r="AO15" s="690"/>
      <c r="AP15" s="680" t="s">
        <v>258</v>
      </c>
      <c r="AQ15" s="681"/>
      <c r="AR15" s="681"/>
      <c r="AS15" s="681"/>
      <c r="AT15" s="681"/>
      <c r="AU15" s="681"/>
      <c r="AV15" s="681"/>
      <c r="AW15" s="681"/>
      <c r="AX15" s="681"/>
      <c r="AY15" s="681"/>
      <c r="AZ15" s="681"/>
      <c r="BA15" s="681"/>
      <c r="BB15" s="681"/>
      <c r="BC15" s="681"/>
      <c r="BD15" s="681"/>
      <c r="BE15" s="681"/>
      <c r="BF15" s="682"/>
      <c r="BG15" s="683">
        <v>4829</v>
      </c>
      <c r="BH15" s="684"/>
      <c r="BI15" s="684"/>
      <c r="BJ15" s="684"/>
      <c r="BK15" s="684"/>
      <c r="BL15" s="684"/>
      <c r="BM15" s="684"/>
      <c r="BN15" s="685"/>
      <c r="BO15" s="686">
        <v>2.4</v>
      </c>
      <c r="BP15" s="686"/>
      <c r="BQ15" s="686"/>
      <c r="BR15" s="686"/>
      <c r="BS15" s="692" t="s">
        <v>232</v>
      </c>
      <c r="BT15" s="684"/>
      <c r="BU15" s="684"/>
      <c r="BV15" s="684"/>
      <c r="BW15" s="684"/>
      <c r="BX15" s="684"/>
      <c r="BY15" s="684"/>
      <c r="BZ15" s="684"/>
      <c r="CA15" s="684"/>
      <c r="CB15" s="693"/>
      <c r="CD15" s="698" t="s">
        <v>259</v>
      </c>
      <c r="CE15" s="699"/>
      <c r="CF15" s="699"/>
      <c r="CG15" s="699"/>
      <c r="CH15" s="699"/>
      <c r="CI15" s="699"/>
      <c r="CJ15" s="699"/>
      <c r="CK15" s="699"/>
      <c r="CL15" s="699"/>
      <c r="CM15" s="699"/>
      <c r="CN15" s="699"/>
      <c r="CO15" s="699"/>
      <c r="CP15" s="699"/>
      <c r="CQ15" s="700"/>
      <c r="CR15" s="683">
        <v>233976</v>
      </c>
      <c r="CS15" s="684"/>
      <c r="CT15" s="684"/>
      <c r="CU15" s="684"/>
      <c r="CV15" s="684"/>
      <c r="CW15" s="684"/>
      <c r="CX15" s="684"/>
      <c r="CY15" s="685"/>
      <c r="CZ15" s="686">
        <v>7.3</v>
      </c>
      <c r="DA15" s="686"/>
      <c r="DB15" s="686"/>
      <c r="DC15" s="686"/>
      <c r="DD15" s="692">
        <v>33699</v>
      </c>
      <c r="DE15" s="684"/>
      <c r="DF15" s="684"/>
      <c r="DG15" s="684"/>
      <c r="DH15" s="684"/>
      <c r="DI15" s="684"/>
      <c r="DJ15" s="684"/>
      <c r="DK15" s="684"/>
      <c r="DL15" s="684"/>
      <c r="DM15" s="684"/>
      <c r="DN15" s="684"/>
      <c r="DO15" s="684"/>
      <c r="DP15" s="685"/>
      <c r="DQ15" s="692">
        <v>172168</v>
      </c>
      <c r="DR15" s="684"/>
      <c r="DS15" s="684"/>
      <c r="DT15" s="684"/>
      <c r="DU15" s="684"/>
      <c r="DV15" s="684"/>
      <c r="DW15" s="684"/>
      <c r="DX15" s="684"/>
      <c r="DY15" s="684"/>
      <c r="DZ15" s="684"/>
      <c r="EA15" s="684"/>
      <c r="EB15" s="684"/>
      <c r="EC15" s="693"/>
    </row>
    <row r="16" spans="2:143" ht="11.25" customHeight="1" x14ac:dyDescent="0.15">
      <c r="B16" s="680" t="s">
        <v>260</v>
      </c>
      <c r="C16" s="681"/>
      <c r="D16" s="681"/>
      <c r="E16" s="681"/>
      <c r="F16" s="681"/>
      <c r="G16" s="681"/>
      <c r="H16" s="681"/>
      <c r="I16" s="681"/>
      <c r="J16" s="681"/>
      <c r="K16" s="681"/>
      <c r="L16" s="681"/>
      <c r="M16" s="681"/>
      <c r="N16" s="681"/>
      <c r="O16" s="681"/>
      <c r="P16" s="681"/>
      <c r="Q16" s="682"/>
      <c r="R16" s="683">
        <v>1619</v>
      </c>
      <c r="S16" s="684"/>
      <c r="T16" s="684"/>
      <c r="U16" s="684"/>
      <c r="V16" s="684"/>
      <c r="W16" s="684"/>
      <c r="X16" s="684"/>
      <c r="Y16" s="685"/>
      <c r="Z16" s="686">
        <v>0</v>
      </c>
      <c r="AA16" s="686"/>
      <c r="AB16" s="686"/>
      <c r="AC16" s="686"/>
      <c r="AD16" s="687">
        <v>1619</v>
      </c>
      <c r="AE16" s="687"/>
      <c r="AF16" s="687"/>
      <c r="AG16" s="687"/>
      <c r="AH16" s="687"/>
      <c r="AI16" s="687"/>
      <c r="AJ16" s="687"/>
      <c r="AK16" s="687"/>
      <c r="AL16" s="688">
        <v>0.1</v>
      </c>
      <c r="AM16" s="689"/>
      <c r="AN16" s="689"/>
      <c r="AO16" s="690"/>
      <c r="AP16" s="680" t="s">
        <v>261</v>
      </c>
      <c r="AQ16" s="681"/>
      <c r="AR16" s="681"/>
      <c r="AS16" s="681"/>
      <c r="AT16" s="681"/>
      <c r="AU16" s="681"/>
      <c r="AV16" s="681"/>
      <c r="AW16" s="681"/>
      <c r="AX16" s="681"/>
      <c r="AY16" s="681"/>
      <c r="AZ16" s="681"/>
      <c r="BA16" s="681"/>
      <c r="BB16" s="681"/>
      <c r="BC16" s="681"/>
      <c r="BD16" s="681"/>
      <c r="BE16" s="681"/>
      <c r="BF16" s="682"/>
      <c r="BG16" s="683" t="s">
        <v>145</v>
      </c>
      <c r="BH16" s="684"/>
      <c r="BI16" s="684"/>
      <c r="BJ16" s="684"/>
      <c r="BK16" s="684"/>
      <c r="BL16" s="684"/>
      <c r="BM16" s="684"/>
      <c r="BN16" s="685"/>
      <c r="BO16" s="686" t="s">
        <v>145</v>
      </c>
      <c r="BP16" s="686"/>
      <c r="BQ16" s="686"/>
      <c r="BR16" s="686"/>
      <c r="BS16" s="692" t="s">
        <v>232</v>
      </c>
      <c r="BT16" s="684"/>
      <c r="BU16" s="684"/>
      <c r="BV16" s="684"/>
      <c r="BW16" s="684"/>
      <c r="BX16" s="684"/>
      <c r="BY16" s="684"/>
      <c r="BZ16" s="684"/>
      <c r="CA16" s="684"/>
      <c r="CB16" s="693"/>
      <c r="CD16" s="698" t="s">
        <v>262</v>
      </c>
      <c r="CE16" s="699"/>
      <c r="CF16" s="699"/>
      <c r="CG16" s="699"/>
      <c r="CH16" s="699"/>
      <c r="CI16" s="699"/>
      <c r="CJ16" s="699"/>
      <c r="CK16" s="699"/>
      <c r="CL16" s="699"/>
      <c r="CM16" s="699"/>
      <c r="CN16" s="699"/>
      <c r="CO16" s="699"/>
      <c r="CP16" s="699"/>
      <c r="CQ16" s="700"/>
      <c r="CR16" s="683">
        <v>214989</v>
      </c>
      <c r="CS16" s="684"/>
      <c r="CT16" s="684"/>
      <c r="CU16" s="684"/>
      <c r="CV16" s="684"/>
      <c r="CW16" s="684"/>
      <c r="CX16" s="684"/>
      <c r="CY16" s="685"/>
      <c r="CZ16" s="686">
        <v>6.7</v>
      </c>
      <c r="DA16" s="686"/>
      <c r="DB16" s="686"/>
      <c r="DC16" s="686"/>
      <c r="DD16" s="692" t="s">
        <v>232</v>
      </c>
      <c r="DE16" s="684"/>
      <c r="DF16" s="684"/>
      <c r="DG16" s="684"/>
      <c r="DH16" s="684"/>
      <c r="DI16" s="684"/>
      <c r="DJ16" s="684"/>
      <c r="DK16" s="684"/>
      <c r="DL16" s="684"/>
      <c r="DM16" s="684"/>
      <c r="DN16" s="684"/>
      <c r="DO16" s="684"/>
      <c r="DP16" s="685"/>
      <c r="DQ16" s="692">
        <v>27817</v>
      </c>
      <c r="DR16" s="684"/>
      <c r="DS16" s="684"/>
      <c r="DT16" s="684"/>
      <c r="DU16" s="684"/>
      <c r="DV16" s="684"/>
      <c r="DW16" s="684"/>
      <c r="DX16" s="684"/>
      <c r="DY16" s="684"/>
      <c r="DZ16" s="684"/>
      <c r="EA16" s="684"/>
      <c r="EB16" s="684"/>
      <c r="EC16" s="693"/>
    </row>
    <row r="17" spans="2:133" ht="11.25" customHeight="1" x14ac:dyDescent="0.15">
      <c r="B17" s="680" t="s">
        <v>263</v>
      </c>
      <c r="C17" s="681"/>
      <c r="D17" s="681"/>
      <c r="E17" s="681"/>
      <c r="F17" s="681"/>
      <c r="G17" s="681"/>
      <c r="H17" s="681"/>
      <c r="I17" s="681"/>
      <c r="J17" s="681"/>
      <c r="K17" s="681"/>
      <c r="L17" s="681"/>
      <c r="M17" s="681"/>
      <c r="N17" s="681"/>
      <c r="O17" s="681"/>
      <c r="P17" s="681"/>
      <c r="Q17" s="682"/>
      <c r="R17" s="683">
        <v>6444</v>
      </c>
      <c r="S17" s="684"/>
      <c r="T17" s="684"/>
      <c r="U17" s="684"/>
      <c r="V17" s="684"/>
      <c r="W17" s="684"/>
      <c r="X17" s="684"/>
      <c r="Y17" s="685"/>
      <c r="Z17" s="686">
        <v>0.2</v>
      </c>
      <c r="AA17" s="686"/>
      <c r="AB17" s="686"/>
      <c r="AC17" s="686"/>
      <c r="AD17" s="687">
        <v>6444</v>
      </c>
      <c r="AE17" s="687"/>
      <c r="AF17" s="687"/>
      <c r="AG17" s="687"/>
      <c r="AH17" s="687"/>
      <c r="AI17" s="687"/>
      <c r="AJ17" s="687"/>
      <c r="AK17" s="687"/>
      <c r="AL17" s="688">
        <v>0.3</v>
      </c>
      <c r="AM17" s="689"/>
      <c r="AN17" s="689"/>
      <c r="AO17" s="690"/>
      <c r="AP17" s="680" t="s">
        <v>264</v>
      </c>
      <c r="AQ17" s="681"/>
      <c r="AR17" s="681"/>
      <c r="AS17" s="681"/>
      <c r="AT17" s="681"/>
      <c r="AU17" s="681"/>
      <c r="AV17" s="681"/>
      <c r="AW17" s="681"/>
      <c r="AX17" s="681"/>
      <c r="AY17" s="681"/>
      <c r="AZ17" s="681"/>
      <c r="BA17" s="681"/>
      <c r="BB17" s="681"/>
      <c r="BC17" s="681"/>
      <c r="BD17" s="681"/>
      <c r="BE17" s="681"/>
      <c r="BF17" s="682"/>
      <c r="BG17" s="683" t="s">
        <v>232</v>
      </c>
      <c r="BH17" s="684"/>
      <c r="BI17" s="684"/>
      <c r="BJ17" s="684"/>
      <c r="BK17" s="684"/>
      <c r="BL17" s="684"/>
      <c r="BM17" s="684"/>
      <c r="BN17" s="685"/>
      <c r="BO17" s="686" t="s">
        <v>232</v>
      </c>
      <c r="BP17" s="686"/>
      <c r="BQ17" s="686"/>
      <c r="BR17" s="686"/>
      <c r="BS17" s="692" t="s">
        <v>145</v>
      </c>
      <c r="BT17" s="684"/>
      <c r="BU17" s="684"/>
      <c r="BV17" s="684"/>
      <c r="BW17" s="684"/>
      <c r="BX17" s="684"/>
      <c r="BY17" s="684"/>
      <c r="BZ17" s="684"/>
      <c r="CA17" s="684"/>
      <c r="CB17" s="693"/>
      <c r="CD17" s="698" t="s">
        <v>265</v>
      </c>
      <c r="CE17" s="699"/>
      <c r="CF17" s="699"/>
      <c r="CG17" s="699"/>
      <c r="CH17" s="699"/>
      <c r="CI17" s="699"/>
      <c r="CJ17" s="699"/>
      <c r="CK17" s="699"/>
      <c r="CL17" s="699"/>
      <c r="CM17" s="699"/>
      <c r="CN17" s="699"/>
      <c r="CO17" s="699"/>
      <c r="CP17" s="699"/>
      <c r="CQ17" s="700"/>
      <c r="CR17" s="683">
        <v>357318</v>
      </c>
      <c r="CS17" s="684"/>
      <c r="CT17" s="684"/>
      <c r="CU17" s="684"/>
      <c r="CV17" s="684"/>
      <c r="CW17" s="684"/>
      <c r="CX17" s="684"/>
      <c r="CY17" s="685"/>
      <c r="CZ17" s="686">
        <v>11.1</v>
      </c>
      <c r="DA17" s="686"/>
      <c r="DB17" s="686"/>
      <c r="DC17" s="686"/>
      <c r="DD17" s="692" t="s">
        <v>145</v>
      </c>
      <c r="DE17" s="684"/>
      <c r="DF17" s="684"/>
      <c r="DG17" s="684"/>
      <c r="DH17" s="684"/>
      <c r="DI17" s="684"/>
      <c r="DJ17" s="684"/>
      <c r="DK17" s="684"/>
      <c r="DL17" s="684"/>
      <c r="DM17" s="684"/>
      <c r="DN17" s="684"/>
      <c r="DO17" s="684"/>
      <c r="DP17" s="685"/>
      <c r="DQ17" s="692">
        <v>357045</v>
      </c>
      <c r="DR17" s="684"/>
      <c r="DS17" s="684"/>
      <c r="DT17" s="684"/>
      <c r="DU17" s="684"/>
      <c r="DV17" s="684"/>
      <c r="DW17" s="684"/>
      <c r="DX17" s="684"/>
      <c r="DY17" s="684"/>
      <c r="DZ17" s="684"/>
      <c r="EA17" s="684"/>
      <c r="EB17" s="684"/>
      <c r="EC17" s="693"/>
    </row>
    <row r="18" spans="2:133" ht="11.25" customHeight="1" x14ac:dyDescent="0.15">
      <c r="B18" s="680" t="s">
        <v>266</v>
      </c>
      <c r="C18" s="681"/>
      <c r="D18" s="681"/>
      <c r="E18" s="681"/>
      <c r="F18" s="681"/>
      <c r="G18" s="681"/>
      <c r="H18" s="681"/>
      <c r="I18" s="681"/>
      <c r="J18" s="681"/>
      <c r="K18" s="681"/>
      <c r="L18" s="681"/>
      <c r="M18" s="681"/>
      <c r="N18" s="681"/>
      <c r="O18" s="681"/>
      <c r="P18" s="681"/>
      <c r="Q18" s="682"/>
      <c r="R18" s="683">
        <v>674</v>
      </c>
      <c r="S18" s="684"/>
      <c r="T18" s="684"/>
      <c r="U18" s="684"/>
      <c r="V18" s="684"/>
      <c r="W18" s="684"/>
      <c r="X18" s="684"/>
      <c r="Y18" s="685"/>
      <c r="Z18" s="686">
        <v>0</v>
      </c>
      <c r="AA18" s="686"/>
      <c r="AB18" s="686"/>
      <c r="AC18" s="686"/>
      <c r="AD18" s="687">
        <v>674</v>
      </c>
      <c r="AE18" s="687"/>
      <c r="AF18" s="687"/>
      <c r="AG18" s="687"/>
      <c r="AH18" s="687"/>
      <c r="AI18" s="687"/>
      <c r="AJ18" s="687"/>
      <c r="AK18" s="687"/>
      <c r="AL18" s="688">
        <v>0</v>
      </c>
      <c r="AM18" s="689"/>
      <c r="AN18" s="689"/>
      <c r="AO18" s="690"/>
      <c r="AP18" s="680" t="s">
        <v>267</v>
      </c>
      <c r="AQ18" s="681"/>
      <c r="AR18" s="681"/>
      <c r="AS18" s="681"/>
      <c r="AT18" s="681"/>
      <c r="AU18" s="681"/>
      <c r="AV18" s="681"/>
      <c r="AW18" s="681"/>
      <c r="AX18" s="681"/>
      <c r="AY18" s="681"/>
      <c r="AZ18" s="681"/>
      <c r="BA18" s="681"/>
      <c r="BB18" s="681"/>
      <c r="BC18" s="681"/>
      <c r="BD18" s="681"/>
      <c r="BE18" s="681"/>
      <c r="BF18" s="682"/>
      <c r="BG18" s="683" t="s">
        <v>232</v>
      </c>
      <c r="BH18" s="684"/>
      <c r="BI18" s="684"/>
      <c r="BJ18" s="684"/>
      <c r="BK18" s="684"/>
      <c r="BL18" s="684"/>
      <c r="BM18" s="684"/>
      <c r="BN18" s="685"/>
      <c r="BO18" s="686" t="s">
        <v>232</v>
      </c>
      <c r="BP18" s="686"/>
      <c r="BQ18" s="686"/>
      <c r="BR18" s="686"/>
      <c r="BS18" s="692" t="s">
        <v>145</v>
      </c>
      <c r="BT18" s="684"/>
      <c r="BU18" s="684"/>
      <c r="BV18" s="684"/>
      <c r="BW18" s="684"/>
      <c r="BX18" s="684"/>
      <c r="BY18" s="684"/>
      <c r="BZ18" s="684"/>
      <c r="CA18" s="684"/>
      <c r="CB18" s="693"/>
      <c r="CD18" s="698" t="s">
        <v>268</v>
      </c>
      <c r="CE18" s="699"/>
      <c r="CF18" s="699"/>
      <c r="CG18" s="699"/>
      <c r="CH18" s="699"/>
      <c r="CI18" s="699"/>
      <c r="CJ18" s="699"/>
      <c r="CK18" s="699"/>
      <c r="CL18" s="699"/>
      <c r="CM18" s="699"/>
      <c r="CN18" s="699"/>
      <c r="CO18" s="699"/>
      <c r="CP18" s="699"/>
      <c r="CQ18" s="700"/>
      <c r="CR18" s="683" t="s">
        <v>145</v>
      </c>
      <c r="CS18" s="684"/>
      <c r="CT18" s="684"/>
      <c r="CU18" s="684"/>
      <c r="CV18" s="684"/>
      <c r="CW18" s="684"/>
      <c r="CX18" s="684"/>
      <c r="CY18" s="685"/>
      <c r="CZ18" s="686" t="s">
        <v>232</v>
      </c>
      <c r="DA18" s="686"/>
      <c r="DB18" s="686"/>
      <c r="DC18" s="686"/>
      <c r="DD18" s="692" t="s">
        <v>232</v>
      </c>
      <c r="DE18" s="684"/>
      <c r="DF18" s="684"/>
      <c r="DG18" s="684"/>
      <c r="DH18" s="684"/>
      <c r="DI18" s="684"/>
      <c r="DJ18" s="684"/>
      <c r="DK18" s="684"/>
      <c r="DL18" s="684"/>
      <c r="DM18" s="684"/>
      <c r="DN18" s="684"/>
      <c r="DO18" s="684"/>
      <c r="DP18" s="685"/>
      <c r="DQ18" s="692" t="s">
        <v>145</v>
      </c>
      <c r="DR18" s="684"/>
      <c r="DS18" s="684"/>
      <c r="DT18" s="684"/>
      <c r="DU18" s="684"/>
      <c r="DV18" s="684"/>
      <c r="DW18" s="684"/>
      <c r="DX18" s="684"/>
      <c r="DY18" s="684"/>
      <c r="DZ18" s="684"/>
      <c r="EA18" s="684"/>
      <c r="EB18" s="684"/>
      <c r="EC18" s="693"/>
    </row>
    <row r="19" spans="2:133" ht="11.25" customHeight="1" x14ac:dyDescent="0.15">
      <c r="B19" s="680" t="s">
        <v>269</v>
      </c>
      <c r="C19" s="681"/>
      <c r="D19" s="681"/>
      <c r="E19" s="681"/>
      <c r="F19" s="681"/>
      <c r="G19" s="681"/>
      <c r="H19" s="681"/>
      <c r="I19" s="681"/>
      <c r="J19" s="681"/>
      <c r="K19" s="681"/>
      <c r="L19" s="681"/>
      <c r="M19" s="681"/>
      <c r="N19" s="681"/>
      <c r="O19" s="681"/>
      <c r="P19" s="681"/>
      <c r="Q19" s="682"/>
      <c r="R19" s="683">
        <v>748</v>
      </c>
      <c r="S19" s="684"/>
      <c r="T19" s="684"/>
      <c r="U19" s="684"/>
      <c r="V19" s="684"/>
      <c r="W19" s="684"/>
      <c r="X19" s="684"/>
      <c r="Y19" s="685"/>
      <c r="Z19" s="686">
        <v>0</v>
      </c>
      <c r="AA19" s="686"/>
      <c r="AB19" s="686"/>
      <c r="AC19" s="686"/>
      <c r="AD19" s="687">
        <v>748</v>
      </c>
      <c r="AE19" s="687"/>
      <c r="AF19" s="687"/>
      <c r="AG19" s="687"/>
      <c r="AH19" s="687"/>
      <c r="AI19" s="687"/>
      <c r="AJ19" s="687"/>
      <c r="AK19" s="687"/>
      <c r="AL19" s="688">
        <v>0</v>
      </c>
      <c r="AM19" s="689"/>
      <c r="AN19" s="689"/>
      <c r="AO19" s="690"/>
      <c r="AP19" s="680" t="s">
        <v>270</v>
      </c>
      <c r="AQ19" s="681"/>
      <c r="AR19" s="681"/>
      <c r="AS19" s="681"/>
      <c r="AT19" s="681"/>
      <c r="AU19" s="681"/>
      <c r="AV19" s="681"/>
      <c r="AW19" s="681"/>
      <c r="AX19" s="681"/>
      <c r="AY19" s="681"/>
      <c r="AZ19" s="681"/>
      <c r="BA19" s="681"/>
      <c r="BB19" s="681"/>
      <c r="BC19" s="681"/>
      <c r="BD19" s="681"/>
      <c r="BE19" s="681"/>
      <c r="BF19" s="682"/>
      <c r="BG19" s="683">
        <v>481</v>
      </c>
      <c r="BH19" s="684"/>
      <c r="BI19" s="684"/>
      <c r="BJ19" s="684"/>
      <c r="BK19" s="684"/>
      <c r="BL19" s="684"/>
      <c r="BM19" s="684"/>
      <c r="BN19" s="685"/>
      <c r="BO19" s="686">
        <v>0.2</v>
      </c>
      <c r="BP19" s="686"/>
      <c r="BQ19" s="686"/>
      <c r="BR19" s="686"/>
      <c r="BS19" s="692" t="s">
        <v>145</v>
      </c>
      <c r="BT19" s="684"/>
      <c r="BU19" s="684"/>
      <c r="BV19" s="684"/>
      <c r="BW19" s="684"/>
      <c r="BX19" s="684"/>
      <c r="BY19" s="684"/>
      <c r="BZ19" s="684"/>
      <c r="CA19" s="684"/>
      <c r="CB19" s="693"/>
      <c r="CD19" s="698" t="s">
        <v>271</v>
      </c>
      <c r="CE19" s="699"/>
      <c r="CF19" s="699"/>
      <c r="CG19" s="699"/>
      <c r="CH19" s="699"/>
      <c r="CI19" s="699"/>
      <c r="CJ19" s="699"/>
      <c r="CK19" s="699"/>
      <c r="CL19" s="699"/>
      <c r="CM19" s="699"/>
      <c r="CN19" s="699"/>
      <c r="CO19" s="699"/>
      <c r="CP19" s="699"/>
      <c r="CQ19" s="700"/>
      <c r="CR19" s="683" t="s">
        <v>232</v>
      </c>
      <c r="CS19" s="684"/>
      <c r="CT19" s="684"/>
      <c r="CU19" s="684"/>
      <c r="CV19" s="684"/>
      <c r="CW19" s="684"/>
      <c r="CX19" s="684"/>
      <c r="CY19" s="685"/>
      <c r="CZ19" s="686" t="s">
        <v>232</v>
      </c>
      <c r="DA19" s="686"/>
      <c r="DB19" s="686"/>
      <c r="DC19" s="686"/>
      <c r="DD19" s="692" t="s">
        <v>145</v>
      </c>
      <c r="DE19" s="684"/>
      <c r="DF19" s="684"/>
      <c r="DG19" s="684"/>
      <c r="DH19" s="684"/>
      <c r="DI19" s="684"/>
      <c r="DJ19" s="684"/>
      <c r="DK19" s="684"/>
      <c r="DL19" s="684"/>
      <c r="DM19" s="684"/>
      <c r="DN19" s="684"/>
      <c r="DO19" s="684"/>
      <c r="DP19" s="685"/>
      <c r="DQ19" s="692" t="s">
        <v>145</v>
      </c>
      <c r="DR19" s="684"/>
      <c r="DS19" s="684"/>
      <c r="DT19" s="684"/>
      <c r="DU19" s="684"/>
      <c r="DV19" s="684"/>
      <c r="DW19" s="684"/>
      <c r="DX19" s="684"/>
      <c r="DY19" s="684"/>
      <c r="DZ19" s="684"/>
      <c r="EA19" s="684"/>
      <c r="EB19" s="684"/>
      <c r="EC19" s="693"/>
    </row>
    <row r="20" spans="2:133" ht="11.25" customHeight="1" x14ac:dyDescent="0.15">
      <c r="B20" s="680" t="s">
        <v>272</v>
      </c>
      <c r="C20" s="681"/>
      <c r="D20" s="681"/>
      <c r="E20" s="681"/>
      <c r="F20" s="681"/>
      <c r="G20" s="681"/>
      <c r="H20" s="681"/>
      <c r="I20" s="681"/>
      <c r="J20" s="681"/>
      <c r="K20" s="681"/>
      <c r="L20" s="681"/>
      <c r="M20" s="681"/>
      <c r="N20" s="681"/>
      <c r="O20" s="681"/>
      <c r="P20" s="681"/>
      <c r="Q20" s="682"/>
      <c r="R20" s="683">
        <v>78</v>
      </c>
      <c r="S20" s="684"/>
      <c r="T20" s="684"/>
      <c r="U20" s="684"/>
      <c r="V20" s="684"/>
      <c r="W20" s="684"/>
      <c r="X20" s="684"/>
      <c r="Y20" s="685"/>
      <c r="Z20" s="686">
        <v>0</v>
      </c>
      <c r="AA20" s="686"/>
      <c r="AB20" s="686"/>
      <c r="AC20" s="686"/>
      <c r="AD20" s="687">
        <v>78</v>
      </c>
      <c r="AE20" s="687"/>
      <c r="AF20" s="687"/>
      <c r="AG20" s="687"/>
      <c r="AH20" s="687"/>
      <c r="AI20" s="687"/>
      <c r="AJ20" s="687"/>
      <c r="AK20" s="687"/>
      <c r="AL20" s="688">
        <v>0</v>
      </c>
      <c r="AM20" s="689"/>
      <c r="AN20" s="689"/>
      <c r="AO20" s="690"/>
      <c r="AP20" s="680" t="s">
        <v>273</v>
      </c>
      <c r="AQ20" s="681"/>
      <c r="AR20" s="681"/>
      <c r="AS20" s="681"/>
      <c r="AT20" s="681"/>
      <c r="AU20" s="681"/>
      <c r="AV20" s="681"/>
      <c r="AW20" s="681"/>
      <c r="AX20" s="681"/>
      <c r="AY20" s="681"/>
      <c r="AZ20" s="681"/>
      <c r="BA20" s="681"/>
      <c r="BB20" s="681"/>
      <c r="BC20" s="681"/>
      <c r="BD20" s="681"/>
      <c r="BE20" s="681"/>
      <c r="BF20" s="682"/>
      <c r="BG20" s="683">
        <v>481</v>
      </c>
      <c r="BH20" s="684"/>
      <c r="BI20" s="684"/>
      <c r="BJ20" s="684"/>
      <c r="BK20" s="684"/>
      <c r="BL20" s="684"/>
      <c r="BM20" s="684"/>
      <c r="BN20" s="685"/>
      <c r="BO20" s="686">
        <v>0.2</v>
      </c>
      <c r="BP20" s="686"/>
      <c r="BQ20" s="686"/>
      <c r="BR20" s="686"/>
      <c r="BS20" s="692" t="s">
        <v>232</v>
      </c>
      <c r="BT20" s="684"/>
      <c r="BU20" s="684"/>
      <c r="BV20" s="684"/>
      <c r="BW20" s="684"/>
      <c r="BX20" s="684"/>
      <c r="BY20" s="684"/>
      <c r="BZ20" s="684"/>
      <c r="CA20" s="684"/>
      <c r="CB20" s="693"/>
      <c r="CD20" s="698" t="s">
        <v>274</v>
      </c>
      <c r="CE20" s="699"/>
      <c r="CF20" s="699"/>
      <c r="CG20" s="699"/>
      <c r="CH20" s="699"/>
      <c r="CI20" s="699"/>
      <c r="CJ20" s="699"/>
      <c r="CK20" s="699"/>
      <c r="CL20" s="699"/>
      <c r="CM20" s="699"/>
      <c r="CN20" s="699"/>
      <c r="CO20" s="699"/>
      <c r="CP20" s="699"/>
      <c r="CQ20" s="700"/>
      <c r="CR20" s="683">
        <v>3213291</v>
      </c>
      <c r="CS20" s="684"/>
      <c r="CT20" s="684"/>
      <c r="CU20" s="684"/>
      <c r="CV20" s="684"/>
      <c r="CW20" s="684"/>
      <c r="CX20" s="684"/>
      <c r="CY20" s="685"/>
      <c r="CZ20" s="686">
        <v>100</v>
      </c>
      <c r="DA20" s="686"/>
      <c r="DB20" s="686"/>
      <c r="DC20" s="686"/>
      <c r="DD20" s="692">
        <v>526338</v>
      </c>
      <c r="DE20" s="684"/>
      <c r="DF20" s="684"/>
      <c r="DG20" s="684"/>
      <c r="DH20" s="684"/>
      <c r="DI20" s="684"/>
      <c r="DJ20" s="684"/>
      <c r="DK20" s="684"/>
      <c r="DL20" s="684"/>
      <c r="DM20" s="684"/>
      <c r="DN20" s="684"/>
      <c r="DO20" s="684"/>
      <c r="DP20" s="685"/>
      <c r="DQ20" s="692">
        <v>2214288</v>
      </c>
      <c r="DR20" s="684"/>
      <c r="DS20" s="684"/>
      <c r="DT20" s="684"/>
      <c r="DU20" s="684"/>
      <c r="DV20" s="684"/>
      <c r="DW20" s="684"/>
      <c r="DX20" s="684"/>
      <c r="DY20" s="684"/>
      <c r="DZ20" s="684"/>
      <c r="EA20" s="684"/>
      <c r="EB20" s="684"/>
      <c r="EC20" s="693"/>
    </row>
    <row r="21" spans="2:133" ht="11.25" customHeight="1" x14ac:dyDescent="0.15">
      <c r="B21" s="680" t="s">
        <v>275</v>
      </c>
      <c r="C21" s="681"/>
      <c r="D21" s="681"/>
      <c r="E21" s="681"/>
      <c r="F21" s="681"/>
      <c r="G21" s="681"/>
      <c r="H21" s="681"/>
      <c r="I21" s="681"/>
      <c r="J21" s="681"/>
      <c r="K21" s="681"/>
      <c r="L21" s="681"/>
      <c r="M21" s="681"/>
      <c r="N21" s="681"/>
      <c r="O21" s="681"/>
      <c r="P21" s="681"/>
      <c r="Q21" s="682"/>
      <c r="R21" s="683">
        <v>4944</v>
      </c>
      <c r="S21" s="684"/>
      <c r="T21" s="684"/>
      <c r="U21" s="684"/>
      <c r="V21" s="684"/>
      <c r="W21" s="684"/>
      <c r="X21" s="684"/>
      <c r="Y21" s="685"/>
      <c r="Z21" s="686">
        <v>0.1</v>
      </c>
      <c r="AA21" s="686"/>
      <c r="AB21" s="686"/>
      <c r="AC21" s="686"/>
      <c r="AD21" s="687">
        <v>4944</v>
      </c>
      <c r="AE21" s="687"/>
      <c r="AF21" s="687"/>
      <c r="AG21" s="687"/>
      <c r="AH21" s="687"/>
      <c r="AI21" s="687"/>
      <c r="AJ21" s="687"/>
      <c r="AK21" s="687"/>
      <c r="AL21" s="688">
        <v>0.3</v>
      </c>
      <c r="AM21" s="689"/>
      <c r="AN21" s="689"/>
      <c r="AO21" s="690"/>
      <c r="AP21" s="702" t="s">
        <v>276</v>
      </c>
      <c r="AQ21" s="703"/>
      <c r="AR21" s="703"/>
      <c r="AS21" s="703"/>
      <c r="AT21" s="703"/>
      <c r="AU21" s="703"/>
      <c r="AV21" s="703"/>
      <c r="AW21" s="703"/>
      <c r="AX21" s="703"/>
      <c r="AY21" s="703"/>
      <c r="AZ21" s="703"/>
      <c r="BA21" s="703"/>
      <c r="BB21" s="703"/>
      <c r="BC21" s="703"/>
      <c r="BD21" s="703"/>
      <c r="BE21" s="703"/>
      <c r="BF21" s="704"/>
      <c r="BG21" s="683">
        <v>481</v>
      </c>
      <c r="BH21" s="684"/>
      <c r="BI21" s="684"/>
      <c r="BJ21" s="684"/>
      <c r="BK21" s="684"/>
      <c r="BL21" s="684"/>
      <c r="BM21" s="684"/>
      <c r="BN21" s="685"/>
      <c r="BO21" s="686">
        <v>0.2</v>
      </c>
      <c r="BP21" s="686"/>
      <c r="BQ21" s="686"/>
      <c r="BR21" s="686"/>
      <c r="BS21" s="692" t="s">
        <v>145</v>
      </c>
      <c r="BT21" s="684"/>
      <c r="BU21" s="684"/>
      <c r="BV21" s="684"/>
      <c r="BW21" s="684"/>
      <c r="BX21" s="684"/>
      <c r="BY21" s="684"/>
      <c r="BZ21" s="684"/>
      <c r="CA21" s="684"/>
      <c r="CB21" s="693"/>
      <c r="CD21" s="708"/>
      <c r="CE21" s="709"/>
      <c r="CF21" s="709"/>
      <c r="CG21" s="709"/>
      <c r="CH21" s="709"/>
      <c r="CI21" s="709"/>
      <c r="CJ21" s="709"/>
      <c r="CK21" s="709"/>
      <c r="CL21" s="709"/>
      <c r="CM21" s="709"/>
      <c r="CN21" s="709"/>
      <c r="CO21" s="709"/>
      <c r="CP21" s="709"/>
      <c r="CQ21" s="710"/>
      <c r="CR21" s="711"/>
      <c r="CS21" s="706"/>
      <c r="CT21" s="706"/>
      <c r="CU21" s="706"/>
      <c r="CV21" s="706"/>
      <c r="CW21" s="706"/>
      <c r="CX21" s="706"/>
      <c r="CY21" s="712"/>
      <c r="CZ21" s="713"/>
      <c r="DA21" s="713"/>
      <c r="DB21" s="713"/>
      <c r="DC21" s="713"/>
      <c r="DD21" s="705"/>
      <c r="DE21" s="706"/>
      <c r="DF21" s="706"/>
      <c r="DG21" s="706"/>
      <c r="DH21" s="706"/>
      <c r="DI21" s="706"/>
      <c r="DJ21" s="706"/>
      <c r="DK21" s="706"/>
      <c r="DL21" s="706"/>
      <c r="DM21" s="706"/>
      <c r="DN21" s="706"/>
      <c r="DO21" s="706"/>
      <c r="DP21" s="712"/>
      <c r="DQ21" s="705"/>
      <c r="DR21" s="706"/>
      <c r="DS21" s="706"/>
      <c r="DT21" s="706"/>
      <c r="DU21" s="706"/>
      <c r="DV21" s="706"/>
      <c r="DW21" s="706"/>
      <c r="DX21" s="706"/>
      <c r="DY21" s="706"/>
      <c r="DZ21" s="706"/>
      <c r="EA21" s="706"/>
      <c r="EB21" s="706"/>
      <c r="EC21" s="707"/>
    </row>
    <row r="22" spans="2:133" ht="11.25" customHeight="1" x14ac:dyDescent="0.15">
      <c r="B22" s="680" t="s">
        <v>277</v>
      </c>
      <c r="C22" s="681"/>
      <c r="D22" s="681"/>
      <c r="E22" s="681"/>
      <c r="F22" s="681"/>
      <c r="G22" s="681"/>
      <c r="H22" s="681"/>
      <c r="I22" s="681"/>
      <c r="J22" s="681"/>
      <c r="K22" s="681"/>
      <c r="L22" s="681"/>
      <c r="M22" s="681"/>
      <c r="N22" s="681"/>
      <c r="O22" s="681"/>
      <c r="P22" s="681"/>
      <c r="Q22" s="682"/>
      <c r="R22" s="683">
        <v>1776843</v>
      </c>
      <c r="S22" s="684"/>
      <c r="T22" s="684"/>
      <c r="U22" s="684"/>
      <c r="V22" s="684"/>
      <c r="W22" s="684"/>
      <c r="X22" s="684"/>
      <c r="Y22" s="685"/>
      <c r="Z22" s="686">
        <v>48.4</v>
      </c>
      <c r="AA22" s="686"/>
      <c r="AB22" s="686"/>
      <c r="AC22" s="686"/>
      <c r="AD22" s="687">
        <v>1580982</v>
      </c>
      <c r="AE22" s="687"/>
      <c r="AF22" s="687"/>
      <c r="AG22" s="687"/>
      <c r="AH22" s="687"/>
      <c r="AI22" s="687"/>
      <c r="AJ22" s="687"/>
      <c r="AK22" s="687"/>
      <c r="AL22" s="688">
        <v>82.9</v>
      </c>
      <c r="AM22" s="689"/>
      <c r="AN22" s="689"/>
      <c r="AO22" s="690"/>
      <c r="AP22" s="702" t="s">
        <v>278</v>
      </c>
      <c r="AQ22" s="703"/>
      <c r="AR22" s="703"/>
      <c r="AS22" s="703"/>
      <c r="AT22" s="703"/>
      <c r="AU22" s="703"/>
      <c r="AV22" s="703"/>
      <c r="AW22" s="703"/>
      <c r="AX22" s="703"/>
      <c r="AY22" s="703"/>
      <c r="AZ22" s="703"/>
      <c r="BA22" s="703"/>
      <c r="BB22" s="703"/>
      <c r="BC22" s="703"/>
      <c r="BD22" s="703"/>
      <c r="BE22" s="703"/>
      <c r="BF22" s="704"/>
      <c r="BG22" s="683" t="s">
        <v>145</v>
      </c>
      <c r="BH22" s="684"/>
      <c r="BI22" s="684"/>
      <c r="BJ22" s="684"/>
      <c r="BK22" s="684"/>
      <c r="BL22" s="684"/>
      <c r="BM22" s="684"/>
      <c r="BN22" s="685"/>
      <c r="BO22" s="686" t="s">
        <v>145</v>
      </c>
      <c r="BP22" s="686"/>
      <c r="BQ22" s="686"/>
      <c r="BR22" s="686"/>
      <c r="BS22" s="692" t="s">
        <v>145</v>
      </c>
      <c r="BT22" s="684"/>
      <c r="BU22" s="684"/>
      <c r="BV22" s="684"/>
      <c r="BW22" s="684"/>
      <c r="BX22" s="684"/>
      <c r="BY22" s="684"/>
      <c r="BZ22" s="684"/>
      <c r="CA22" s="684"/>
      <c r="CB22" s="693"/>
      <c r="CD22" s="665" t="s">
        <v>279</v>
      </c>
      <c r="CE22" s="666"/>
      <c r="CF22" s="666"/>
      <c r="CG22" s="666"/>
      <c r="CH22" s="666"/>
      <c r="CI22" s="666"/>
      <c r="CJ22" s="666"/>
      <c r="CK22" s="666"/>
      <c r="CL22" s="666"/>
      <c r="CM22" s="666"/>
      <c r="CN22" s="666"/>
      <c r="CO22" s="666"/>
      <c r="CP22" s="666"/>
      <c r="CQ22" s="666"/>
      <c r="CR22" s="666"/>
      <c r="CS22" s="666"/>
      <c r="CT22" s="666"/>
      <c r="CU22" s="666"/>
      <c r="CV22" s="666"/>
      <c r="CW22" s="666"/>
      <c r="CX22" s="666"/>
      <c r="CY22" s="666"/>
      <c r="CZ22" s="666"/>
      <c r="DA22" s="666"/>
      <c r="DB22" s="666"/>
      <c r="DC22" s="666"/>
      <c r="DD22" s="666"/>
      <c r="DE22" s="666"/>
      <c r="DF22" s="666"/>
      <c r="DG22" s="666"/>
      <c r="DH22" s="666"/>
      <c r="DI22" s="666"/>
      <c r="DJ22" s="666"/>
      <c r="DK22" s="666"/>
      <c r="DL22" s="666"/>
      <c r="DM22" s="666"/>
      <c r="DN22" s="666"/>
      <c r="DO22" s="666"/>
      <c r="DP22" s="666"/>
      <c r="DQ22" s="666"/>
      <c r="DR22" s="666"/>
      <c r="DS22" s="666"/>
      <c r="DT22" s="666"/>
      <c r="DU22" s="666"/>
      <c r="DV22" s="666"/>
      <c r="DW22" s="666"/>
      <c r="DX22" s="666"/>
      <c r="DY22" s="666"/>
      <c r="DZ22" s="666"/>
      <c r="EA22" s="666"/>
      <c r="EB22" s="666"/>
      <c r="EC22" s="667"/>
    </row>
    <row r="23" spans="2:133" ht="11.25" customHeight="1" x14ac:dyDescent="0.15">
      <c r="B23" s="680" t="s">
        <v>280</v>
      </c>
      <c r="C23" s="681"/>
      <c r="D23" s="681"/>
      <c r="E23" s="681"/>
      <c r="F23" s="681"/>
      <c r="G23" s="681"/>
      <c r="H23" s="681"/>
      <c r="I23" s="681"/>
      <c r="J23" s="681"/>
      <c r="K23" s="681"/>
      <c r="L23" s="681"/>
      <c r="M23" s="681"/>
      <c r="N23" s="681"/>
      <c r="O23" s="681"/>
      <c r="P23" s="681"/>
      <c r="Q23" s="682"/>
      <c r="R23" s="683">
        <v>1580982</v>
      </c>
      <c r="S23" s="684"/>
      <c r="T23" s="684"/>
      <c r="U23" s="684"/>
      <c r="V23" s="684"/>
      <c r="W23" s="684"/>
      <c r="X23" s="684"/>
      <c r="Y23" s="685"/>
      <c r="Z23" s="686">
        <v>43.1</v>
      </c>
      <c r="AA23" s="686"/>
      <c r="AB23" s="686"/>
      <c r="AC23" s="686"/>
      <c r="AD23" s="687">
        <v>1580982</v>
      </c>
      <c r="AE23" s="687"/>
      <c r="AF23" s="687"/>
      <c r="AG23" s="687"/>
      <c r="AH23" s="687"/>
      <c r="AI23" s="687"/>
      <c r="AJ23" s="687"/>
      <c r="AK23" s="687"/>
      <c r="AL23" s="688">
        <v>82.9</v>
      </c>
      <c r="AM23" s="689"/>
      <c r="AN23" s="689"/>
      <c r="AO23" s="690"/>
      <c r="AP23" s="702" t="s">
        <v>281</v>
      </c>
      <c r="AQ23" s="703"/>
      <c r="AR23" s="703"/>
      <c r="AS23" s="703"/>
      <c r="AT23" s="703"/>
      <c r="AU23" s="703"/>
      <c r="AV23" s="703"/>
      <c r="AW23" s="703"/>
      <c r="AX23" s="703"/>
      <c r="AY23" s="703"/>
      <c r="AZ23" s="703"/>
      <c r="BA23" s="703"/>
      <c r="BB23" s="703"/>
      <c r="BC23" s="703"/>
      <c r="BD23" s="703"/>
      <c r="BE23" s="703"/>
      <c r="BF23" s="704"/>
      <c r="BG23" s="683" t="s">
        <v>232</v>
      </c>
      <c r="BH23" s="684"/>
      <c r="BI23" s="684"/>
      <c r="BJ23" s="684"/>
      <c r="BK23" s="684"/>
      <c r="BL23" s="684"/>
      <c r="BM23" s="684"/>
      <c r="BN23" s="685"/>
      <c r="BO23" s="686" t="s">
        <v>232</v>
      </c>
      <c r="BP23" s="686"/>
      <c r="BQ23" s="686"/>
      <c r="BR23" s="686"/>
      <c r="BS23" s="692" t="s">
        <v>232</v>
      </c>
      <c r="BT23" s="684"/>
      <c r="BU23" s="684"/>
      <c r="BV23" s="684"/>
      <c r="BW23" s="684"/>
      <c r="BX23" s="684"/>
      <c r="BY23" s="684"/>
      <c r="BZ23" s="684"/>
      <c r="CA23" s="684"/>
      <c r="CB23" s="693"/>
      <c r="CD23" s="665" t="s">
        <v>220</v>
      </c>
      <c r="CE23" s="666"/>
      <c r="CF23" s="666"/>
      <c r="CG23" s="666"/>
      <c r="CH23" s="666"/>
      <c r="CI23" s="666"/>
      <c r="CJ23" s="666"/>
      <c r="CK23" s="666"/>
      <c r="CL23" s="666"/>
      <c r="CM23" s="666"/>
      <c r="CN23" s="666"/>
      <c r="CO23" s="666"/>
      <c r="CP23" s="666"/>
      <c r="CQ23" s="667"/>
      <c r="CR23" s="665" t="s">
        <v>282</v>
      </c>
      <c r="CS23" s="666"/>
      <c r="CT23" s="666"/>
      <c r="CU23" s="666"/>
      <c r="CV23" s="666"/>
      <c r="CW23" s="666"/>
      <c r="CX23" s="666"/>
      <c r="CY23" s="667"/>
      <c r="CZ23" s="665" t="s">
        <v>283</v>
      </c>
      <c r="DA23" s="666"/>
      <c r="DB23" s="666"/>
      <c r="DC23" s="667"/>
      <c r="DD23" s="665" t="s">
        <v>284</v>
      </c>
      <c r="DE23" s="666"/>
      <c r="DF23" s="666"/>
      <c r="DG23" s="666"/>
      <c r="DH23" s="666"/>
      <c r="DI23" s="666"/>
      <c r="DJ23" s="666"/>
      <c r="DK23" s="667"/>
      <c r="DL23" s="714" t="s">
        <v>285</v>
      </c>
      <c r="DM23" s="715"/>
      <c r="DN23" s="715"/>
      <c r="DO23" s="715"/>
      <c r="DP23" s="715"/>
      <c r="DQ23" s="715"/>
      <c r="DR23" s="715"/>
      <c r="DS23" s="715"/>
      <c r="DT23" s="715"/>
      <c r="DU23" s="715"/>
      <c r="DV23" s="716"/>
      <c r="DW23" s="665" t="s">
        <v>286</v>
      </c>
      <c r="DX23" s="666"/>
      <c r="DY23" s="666"/>
      <c r="DZ23" s="666"/>
      <c r="EA23" s="666"/>
      <c r="EB23" s="666"/>
      <c r="EC23" s="667"/>
    </row>
    <row r="24" spans="2:133" ht="11.25" customHeight="1" x14ac:dyDescent="0.15">
      <c r="B24" s="680" t="s">
        <v>287</v>
      </c>
      <c r="C24" s="681"/>
      <c r="D24" s="681"/>
      <c r="E24" s="681"/>
      <c r="F24" s="681"/>
      <c r="G24" s="681"/>
      <c r="H24" s="681"/>
      <c r="I24" s="681"/>
      <c r="J24" s="681"/>
      <c r="K24" s="681"/>
      <c r="L24" s="681"/>
      <c r="M24" s="681"/>
      <c r="N24" s="681"/>
      <c r="O24" s="681"/>
      <c r="P24" s="681"/>
      <c r="Q24" s="682"/>
      <c r="R24" s="683">
        <v>195861</v>
      </c>
      <c r="S24" s="684"/>
      <c r="T24" s="684"/>
      <c r="U24" s="684"/>
      <c r="V24" s="684"/>
      <c r="W24" s="684"/>
      <c r="X24" s="684"/>
      <c r="Y24" s="685"/>
      <c r="Z24" s="686">
        <v>5.3</v>
      </c>
      <c r="AA24" s="686"/>
      <c r="AB24" s="686"/>
      <c r="AC24" s="686"/>
      <c r="AD24" s="687" t="s">
        <v>145</v>
      </c>
      <c r="AE24" s="687"/>
      <c r="AF24" s="687"/>
      <c r="AG24" s="687"/>
      <c r="AH24" s="687"/>
      <c r="AI24" s="687"/>
      <c r="AJ24" s="687"/>
      <c r="AK24" s="687"/>
      <c r="AL24" s="688" t="s">
        <v>232</v>
      </c>
      <c r="AM24" s="689"/>
      <c r="AN24" s="689"/>
      <c r="AO24" s="690"/>
      <c r="AP24" s="702" t="s">
        <v>288</v>
      </c>
      <c r="AQ24" s="703"/>
      <c r="AR24" s="703"/>
      <c r="AS24" s="703"/>
      <c r="AT24" s="703"/>
      <c r="AU24" s="703"/>
      <c r="AV24" s="703"/>
      <c r="AW24" s="703"/>
      <c r="AX24" s="703"/>
      <c r="AY24" s="703"/>
      <c r="AZ24" s="703"/>
      <c r="BA24" s="703"/>
      <c r="BB24" s="703"/>
      <c r="BC24" s="703"/>
      <c r="BD24" s="703"/>
      <c r="BE24" s="703"/>
      <c r="BF24" s="704"/>
      <c r="BG24" s="683" t="s">
        <v>145</v>
      </c>
      <c r="BH24" s="684"/>
      <c r="BI24" s="684"/>
      <c r="BJ24" s="684"/>
      <c r="BK24" s="684"/>
      <c r="BL24" s="684"/>
      <c r="BM24" s="684"/>
      <c r="BN24" s="685"/>
      <c r="BO24" s="686" t="s">
        <v>145</v>
      </c>
      <c r="BP24" s="686"/>
      <c r="BQ24" s="686"/>
      <c r="BR24" s="686"/>
      <c r="BS24" s="692" t="s">
        <v>145</v>
      </c>
      <c r="BT24" s="684"/>
      <c r="BU24" s="684"/>
      <c r="BV24" s="684"/>
      <c r="BW24" s="684"/>
      <c r="BX24" s="684"/>
      <c r="BY24" s="684"/>
      <c r="BZ24" s="684"/>
      <c r="CA24" s="684"/>
      <c r="CB24" s="693"/>
      <c r="CD24" s="694" t="s">
        <v>289</v>
      </c>
      <c r="CE24" s="695"/>
      <c r="CF24" s="695"/>
      <c r="CG24" s="695"/>
      <c r="CH24" s="695"/>
      <c r="CI24" s="695"/>
      <c r="CJ24" s="695"/>
      <c r="CK24" s="695"/>
      <c r="CL24" s="695"/>
      <c r="CM24" s="695"/>
      <c r="CN24" s="695"/>
      <c r="CO24" s="695"/>
      <c r="CP24" s="695"/>
      <c r="CQ24" s="696"/>
      <c r="CR24" s="672">
        <v>1021257</v>
      </c>
      <c r="CS24" s="673"/>
      <c r="CT24" s="673"/>
      <c r="CU24" s="673"/>
      <c r="CV24" s="673"/>
      <c r="CW24" s="673"/>
      <c r="CX24" s="673"/>
      <c r="CY24" s="674"/>
      <c r="CZ24" s="677">
        <v>31.8</v>
      </c>
      <c r="DA24" s="678"/>
      <c r="DB24" s="678"/>
      <c r="DC24" s="697"/>
      <c r="DD24" s="717">
        <v>888598</v>
      </c>
      <c r="DE24" s="673"/>
      <c r="DF24" s="673"/>
      <c r="DG24" s="673"/>
      <c r="DH24" s="673"/>
      <c r="DI24" s="673"/>
      <c r="DJ24" s="673"/>
      <c r="DK24" s="674"/>
      <c r="DL24" s="717">
        <v>862531</v>
      </c>
      <c r="DM24" s="673"/>
      <c r="DN24" s="673"/>
      <c r="DO24" s="673"/>
      <c r="DP24" s="673"/>
      <c r="DQ24" s="673"/>
      <c r="DR24" s="673"/>
      <c r="DS24" s="673"/>
      <c r="DT24" s="673"/>
      <c r="DU24" s="673"/>
      <c r="DV24" s="674"/>
      <c r="DW24" s="677">
        <v>44</v>
      </c>
      <c r="DX24" s="678"/>
      <c r="DY24" s="678"/>
      <c r="DZ24" s="678"/>
      <c r="EA24" s="678"/>
      <c r="EB24" s="678"/>
      <c r="EC24" s="679"/>
    </row>
    <row r="25" spans="2:133" ht="11.25" customHeight="1" x14ac:dyDescent="0.15">
      <c r="B25" s="680" t="s">
        <v>290</v>
      </c>
      <c r="C25" s="681"/>
      <c r="D25" s="681"/>
      <c r="E25" s="681"/>
      <c r="F25" s="681"/>
      <c r="G25" s="681"/>
      <c r="H25" s="681"/>
      <c r="I25" s="681"/>
      <c r="J25" s="681"/>
      <c r="K25" s="681"/>
      <c r="L25" s="681"/>
      <c r="M25" s="681"/>
      <c r="N25" s="681"/>
      <c r="O25" s="681"/>
      <c r="P25" s="681"/>
      <c r="Q25" s="682"/>
      <c r="R25" s="683" t="s">
        <v>145</v>
      </c>
      <c r="S25" s="684"/>
      <c r="T25" s="684"/>
      <c r="U25" s="684"/>
      <c r="V25" s="684"/>
      <c r="W25" s="684"/>
      <c r="X25" s="684"/>
      <c r="Y25" s="685"/>
      <c r="Z25" s="686" t="s">
        <v>232</v>
      </c>
      <c r="AA25" s="686"/>
      <c r="AB25" s="686"/>
      <c r="AC25" s="686"/>
      <c r="AD25" s="687" t="s">
        <v>232</v>
      </c>
      <c r="AE25" s="687"/>
      <c r="AF25" s="687"/>
      <c r="AG25" s="687"/>
      <c r="AH25" s="687"/>
      <c r="AI25" s="687"/>
      <c r="AJ25" s="687"/>
      <c r="AK25" s="687"/>
      <c r="AL25" s="688" t="s">
        <v>232</v>
      </c>
      <c r="AM25" s="689"/>
      <c r="AN25" s="689"/>
      <c r="AO25" s="690"/>
      <c r="AP25" s="702" t="s">
        <v>291</v>
      </c>
      <c r="AQ25" s="703"/>
      <c r="AR25" s="703"/>
      <c r="AS25" s="703"/>
      <c r="AT25" s="703"/>
      <c r="AU25" s="703"/>
      <c r="AV25" s="703"/>
      <c r="AW25" s="703"/>
      <c r="AX25" s="703"/>
      <c r="AY25" s="703"/>
      <c r="AZ25" s="703"/>
      <c r="BA25" s="703"/>
      <c r="BB25" s="703"/>
      <c r="BC25" s="703"/>
      <c r="BD25" s="703"/>
      <c r="BE25" s="703"/>
      <c r="BF25" s="704"/>
      <c r="BG25" s="683" t="s">
        <v>232</v>
      </c>
      <c r="BH25" s="684"/>
      <c r="BI25" s="684"/>
      <c r="BJ25" s="684"/>
      <c r="BK25" s="684"/>
      <c r="BL25" s="684"/>
      <c r="BM25" s="684"/>
      <c r="BN25" s="685"/>
      <c r="BO25" s="686" t="s">
        <v>145</v>
      </c>
      <c r="BP25" s="686"/>
      <c r="BQ25" s="686"/>
      <c r="BR25" s="686"/>
      <c r="BS25" s="692" t="s">
        <v>232</v>
      </c>
      <c r="BT25" s="684"/>
      <c r="BU25" s="684"/>
      <c r="BV25" s="684"/>
      <c r="BW25" s="684"/>
      <c r="BX25" s="684"/>
      <c r="BY25" s="684"/>
      <c r="BZ25" s="684"/>
      <c r="CA25" s="684"/>
      <c r="CB25" s="693"/>
      <c r="CD25" s="698" t="s">
        <v>292</v>
      </c>
      <c r="CE25" s="699"/>
      <c r="CF25" s="699"/>
      <c r="CG25" s="699"/>
      <c r="CH25" s="699"/>
      <c r="CI25" s="699"/>
      <c r="CJ25" s="699"/>
      <c r="CK25" s="699"/>
      <c r="CL25" s="699"/>
      <c r="CM25" s="699"/>
      <c r="CN25" s="699"/>
      <c r="CO25" s="699"/>
      <c r="CP25" s="699"/>
      <c r="CQ25" s="700"/>
      <c r="CR25" s="683">
        <v>503479</v>
      </c>
      <c r="CS25" s="720"/>
      <c r="CT25" s="720"/>
      <c r="CU25" s="720"/>
      <c r="CV25" s="720"/>
      <c r="CW25" s="720"/>
      <c r="CX25" s="720"/>
      <c r="CY25" s="721"/>
      <c r="CZ25" s="688">
        <v>15.7</v>
      </c>
      <c r="DA25" s="718"/>
      <c r="DB25" s="718"/>
      <c r="DC25" s="722"/>
      <c r="DD25" s="692">
        <v>492876</v>
      </c>
      <c r="DE25" s="720"/>
      <c r="DF25" s="720"/>
      <c r="DG25" s="720"/>
      <c r="DH25" s="720"/>
      <c r="DI25" s="720"/>
      <c r="DJ25" s="720"/>
      <c r="DK25" s="721"/>
      <c r="DL25" s="692">
        <v>467019</v>
      </c>
      <c r="DM25" s="720"/>
      <c r="DN25" s="720"/>
      <c r="DO25" s="720"/>
      <c r="DP25" s="720"/>
      <c r="DQ25" s="720"/>
      <c r="DR25" s="720"/>
      <c r="DS25" s="720"/>
      <c r="DT25" s="720"/>
      <c r="DU25" s="720"/>
      <c r="DV25" s="721"/>
      <c r="DW25" s="688">
        <v>23.8</v>
      </c>
      <c r="DX25" s="718"/>
      <c r="DY25" s="718"/>
      <c r="DZ25" s="718"/>
      <c r="EA25" s="718"/>
      <c r="EB25" s="718"/>
      <c r="EC25" s="719"/>
    </row>
    <row r="26" spans="2:133" ht="11.25" customHeight="1" x14ac:dyDescent="0.15">
      <c r="B26" s="680" t="s">
        <v>293</v>
      </c>
      <c r="C26" s="681"/>
      <c r="D26" s="681"/>
      <c r="E26" s="681"/>
      <c r="F26" s="681"/>
      <c r="G26" s="681"/>
      <c r="H26" s="681"/>
      <c r="I26" s="681"/>
      <c r="J26" s="681"/>
      <c r="K26" s="681"/>
      <c r="L26" s="681"/>
      <c r="M26" s="681"/>
      <c r="N26" s="681"/>
      <c r="O26" s="681"/>
      <c r="P26" s="681"/>
      <c r="Q26" s="682"/>
      <c r="R26" s="683">
        <v>2102381</v>
      </c>
      <c r="S26" s="684"/>
      <c r="T26" s="684"/>
      <c r="U26" s="684"/>
      <c r="V26" s="684"/>
      <c r="W26" s="684"/>
      <c r="X26" s="684"/>
      <c r="Y26" s="685"/>
      <c r="Z26" s="686">
        <v>57.3</v>
      </c>
      <c r="AA26" s="686"/>
      <c r="AB26" s="686"/>
      <c r="AC26" s="686"/>
      <c r="AD26" s="687">
        <v>1906520</v>
      </c>
      <c r="AE26" s="687"/>
      <c r="AF26" s="687"/>
      <c r="AG26" s="687"/>
      <c r="AH26" s="687"/>
      <c r="AI26" s="687"/>
      <c r="AJ26" s="687"/>
      <c r="AK26" s="687"/>
      <c r="AL26" s="688">
        <v>99.9</v>
      </c>
      <c r="AM26" s="689"/>
      <c r="AN26" s="689"/>
      <c r="AO26" s="690"/>
      <c r="AP26" s="702" t="s">
        <v>294</v>
      </c>
      <c r="AQ26" s="729"/>
      <c r="AR26" s="729"/>
      <c r="AS26" s="729"/>
      <c r="AT26" s="729"/>
      <c r="AU26" s="729"/>
      <c r="AV26" s="729"/>
      <c r="AW26" s="729"/>
      <c r="AX26" s="729"/>
      <c r="AY26" s="729"/>
      <c r="AZ26" s="729"/>
      <c r="BA26" s="729"/>
      <c r="BB26" s="729"/>
      <c r="BC26" s="729"/>
      <c r="BD26" s="729"/>
      <c r="BE26" s="729"/>
      <c r="BF26" s="704"/>
      <c r="BG26" s="683" t="s">
        <v>232</v>
      </c>
      <c r="BH26" s="684"/>
      <c r="BI26" s="684"/>
      <c r="BJ26" s="684"/>
      <c r="BK26" s="684"/>
      <c r="BL26" s="684"/>
      <c r="BM26" s="684"/>
      <c r="BN26" s="685"/>
      <c r="BO26" s="686" t="s">
        <v>232</v>
      </c>
      <c r="BP26" s="686"/>
      <c r="BQ26" s="686"/>
      <c r="BR26" s="686"/>
      <c r="BS26" s="692" t="s">
        <v>145</v>
      </c>
      <c r="BT26" s="684"/>
      <c r="BU26" s="684"/>
      <c r="BV26" s="684"/>
      <c r="BW26" s="684"/>
      <c r="BX26" s="684"/>
      <c r="BY26" s="684"/>
      <c r="BZ26" s="684"/>
      <c r="CA26" s="684"/>
      <c r="CB26" s="693"/>
      <c r="CD26" s="698" t="s">
        <v>295</v>
      </c>
      <c r="CE26" s="699"/>
      <c r="CF26" s="699"/>
      <c r="CG26" s="699"/>
      <c r="CH26" s="699"/>
      <c r="CI26" s="699"/>
      <c r="CJ26" s="699"/>
      <c r="CK26" s="699"/>
      <c r="CL26" s="699"/>
      <c r="CM26" s="699"/>
      <c r="CN26" s="699"/>
      <c r="CO26" s="699"/>
      <c r="CP26" s="699"/>
      <c r="CQ26" s="700"/>
      <c r="CR26" s="683">
        <v>282895</v>
      </c>
      <c r="CS26" s="684"/>
      <c r="CT26" s="684"/>
      <c r="CU26" s="684"/>
      <c r="CV26" s="684"/>
      <c r="CW26" s="684"/>
      <c r="CX26" s="684"/>
      <c r="CY26" s="685"/>
      <c r="CZ26" s="688">
        <v>8.8000000000000007</v>
      </c>
      <c r="DA26" s="718"/>
      <c r="DB26" s="718"/>
      <c r="DC26" s="722"/>
      <c r="DD26" s="692">
        <v>275881</v>
      </c>
      <c r="DE26" s="684"/>
      <c r="DF26" s="684"/>
      <c r="DG26" s="684"/>
      <c r="DH26" s="684"/>
      <c r="DI26" s="684"/>
      <c r="DJ26" s="684"/>
      <c r="DK26" s="685"/>
      <c r="DL26" s="692" t="s">
        <v>232</v>
      </c>
      <c r="DM26" s="684"/>
      <c r="DN26" s="684"/>
      <c r="DO26" s="684"/>
      <c r="DP26" s="684"/>
      <c r="DQ26" s="684"/>
      <c r="DR26" s="684"/>
      <c r="DS26" s="684"/>
      <c r="DT26" s="684"/>
      <c r="DU26" s="684"/>
      <c r="DV26" s="685"/>
      <c r="DW26" s="688" t="s">
        <v>232</v>
      </c>
      <c r="DX26" s="718"/>
      <c r="DY26" s="718"/>
      <c r="DZ26" s="718"/>
      <c r="EA26" s="718"/>
      <c r="EB26" s="718"/>
      <c r="EC26" s="719"/>
    </row>
    <row r="27" spans="2:133" ht="11.25" customHeight="1" x14ac:dyDescent="0.15">
      <c r="B27" s="680" t="s">
        <v>296</v>
      </c>
      <c r="C27" s="681"/>
      <c r="D27" s="681"/>
      <c r="E27" s="681"/>
      <c r="F27" s="681"/>
      <c r="G27" s="681"/>
      <c r="H27" s="681"/>
      <c r="I27" s="681"/>
      <c r="J27" s="681"/>
      <c r="K27" s="681"/>
      <c r="L27" s="681"/>
      <c r="M27" s="681"/>
      <c r="N27" s="681"/>
      <c r="O27" s="681"/>
      <c r="P27" s="681"/>
      <c r="Q27" s="682"/>
      <c r="R27" s="683" t="s">
        <v>232</v>
      </c>
      <c r="S27" s="684"/>
      <c r="T27" s="684"/>
      <c r="U27" s="684"/>
      <c r="V27" s="684"/>
      <c r="W27" s="684"/>
      <c r="X27" s="684"/>
      <c r="Y27" s="685"/>
      <c r="Z27" s="686" t="s">
        <v>145</v>
      </c>
      <c r="AA27" s="686"/>
      <c r="AB27" s="686"/>
      <c r="AC27" s="686"/>
      <c r="AD27" s="687" t="s">
        <v>145</v>
      </c>
      <c r="AE27" s="687"/>
      <c r="AF27" s="687"/>
      <c r="AG27" s="687"/>
      <c r="AH27" s="687"/>
      <c r="AI27" s="687"/>
      <c r="AJ27" s="687"/>
      <c r="AK27" s="687"/>
      <c r="AL27" s="688" t="s">
        <v>145</v>
      </c>
      <c r="AM27" s="689"/>
      <c r="AN27" s="689"/>
      <c r="AO27" s="690"/>
      <c r="AP27" s="680" t="s">
        <v>297</v>
      </c>
      <c r="AQ27" s="681"/>
      <c r="AR27" s="681"/>
      <c r="AS27" s="681"/>
      <c r="AT27" s="681"/>
      <c r="AU27" s="681"/>
      <c r="AV27" s="681"/>
      <c r="AW27" s="681"/>
      <c r="AX27" s="681"/>
      <c r="AY27" s="681"/>
      <c r="AZ27" s="681"/>
      <c r="BA27" s="681"/>
      <c r="BB27" s="681"/>
      <c r="BC27" s="681"/>
      <c r="BD27" s="681"/>
      <c r="BE27" s="681"/>
      <c r="BF27" s="682"/>
      <c r="BG27" s="683">
        <v>201598</v>
      </c>
      <c r="BH27" s="684"/>
      <c r="BI27" s="684"/>
      <c r="BJ27" s="684"/>
      <c r="BK27" s="684"/>
      <c r="BL27" s="684"/>
      <c r="BM27" s="684"/>
      <c r="BN27" s="685"/>
      <c r="BO27" s="686">
        <v>100</v>
      </c>
      <c r="BP27" s="686"/>
      <c r="BQ27" s="686"/>
      <c r="BR27" s="686"/>
      <c r="BS27" s="692" t="s">
        <v>145</v>
      </c>
      <c r="BT27" s="684"/>
      <c r="BU27" s="684"/>
      <c r="BV27" s="684"/>
      <c r="BW27" s="684"/>
      <c r="BX27" s="684"/>
      <c r="BY27" s="684"/>
      <c r="BZ27" s="684"/>
      <c r="CA27" s="684"/>
      <c r="CB27" s="693"/>
      <c r="CD27" s="698" t="s">
        <v>298</v>
      </c>
      <c r="CE27" s="699"/>
      <c r="CF27" s="699"/>
      <c r="CG27" s="699"/>
      <c r="CH27" s="699"/>
      <c r="CI27" s="699"/>
      <c r="CJ27" s="699"/>
      <c r="CK27" s="699"/>
      <c r="CL27" s="699"/>
      <c r="CM27" s="699"/>
      <c r="CN27" s="699"/>
      <c r="CO27" s="699"/>
      <c r="CP27" s="699"/>
      <c r="CQ27" s="700"/>
      <c r="CR27" s="683">
        <v>160460</v>
      </c>
      <c r="CS27" s="720"/>
      <c r="CT27" s="720"/>
      <c r="CU27" s="720"/>
      <c r="CV27" s="720"/>
      <c r="CW27" s="720"/>
      <c r="CX27" s="720"/>
      <c r="CY27" s="721"/>
      <c r="CZ27" s="688">
        <v>5</v>
      </c>
      <c r="DA27" s="718"/>
      <c r="DB27" s="718"/>
      <c r="DC27" s="722"/>
      <c r="DD27" s="692">
        <v>38677</v>
      </c>
      <c r="DE27" s="720"/>
      <c r="DF27" s="720"/>
      <c r="DG27" s="720"/>
      <c r="DH27" s="720"/>
      <c r="DI27" s="720"/>
      <c r="DJ27" s="720"/>
      <c r="DK27" s="721"/>
      <c r="DL27" s="692">
        <v>38467</v>
      </c>
      <c r="DM27" s="720"/>
      <c r="DN27" s="720"/>
      <c r="DO27" s="720"/>
      <c r="DP27" s="720"/>
      <c r="DQ27" s="720"/>
      <c r="DR27" s="720"/>
      <c r="DS27" s="720"/>
      <c r="DT27" s="720"/>
      <c r="DU27" s="720"/>
      <c r="DV27" s="721"/>
      <c r="DW27" s="688">
        <v>2</v>
      </c>
      <c r="DX27" s="718"/>
      <c r="DY27" s="718"/>
      <c r="DZ27" s="718"/>
      <c r="EA27" s="718"/>
      <c r="EB27" s="718"/>
      <c r="EC27" s="719"/>
    </row>
    <row r="28" spans="2:133" ht="11.25" customHeight="1" x14ac:dyDescent="0.15">
      <c r="B28" s="680" t="s">
        <v>299</v>
      </c>
      <c r="C28" s="681"/>
      <c r="D28" s="681"/>
      <c r="E28" s="681"/>
      <c r="F28" s="681"/>
      <c r="G28" s="681"/>
      <c r="H28" s="681"/>
      <c r="I28" s="681"/>
      <c r="J28" s="681"/>
      <c r="K28" s="681"/>
      <c r="L28" s="681"/>
      <c r="M28" s="681"/>
      <c r="N28" s="681"/>
      <c r="O28" s="681"/>
      <c r="P28" s="681"/>
      <c r="Q28" s="682"/>
      <c r="R28" s="683">
        <v>11037</v>
      </c>
      <c r="S28" s="684"/>
      <c r="T28" s="684"/>
      <c r="U28" s="684"/>
      <c r="V28" s="684"/>
      <c r="W28" s="684"/>
      <c r="X28" s="684"/>
      <c r="Y28" s="685"/>
      <c r="Z28" s="686">
        <v>0.3</v>
      </c>
      <c r="AA28" s="686"/>
      <c r="AB28" s="686"/>
      <c r="AC28" s="686"/>
      <c r="AD28" s="687" t="s">
        <v>232</v>
      </c>
      <c r="AE28" s="687"/>
      <c r="AF28" s="687"/>
      <c r="AG28" s="687"/>
      <c r="AH28" s="687"/>
      <c r="AI28" s="687"/>
      <c r="AJ28" s="687"/>
      <c r="AK28" s="687"/>
      <c r="AL28" s="688" t="s">
        <v>145</v>
      </c>
      <c r="AM28" s="689"/>
      <c r="AN28" s="689"/>
      <c r="AO28" s="690"/>
      <c r="AP28" s="680"/>
      <c r="AQ28" s="681"/>
      <c r="AR28" s="681"/>
      <c r="AS28" s="681"/>
      <c r="AT28" s="681"/>
      <c r="AU28" s="681"/>
      <c r="AV28" s="681"/>
      <c r="AW28" s="681"/>
      <c r="AX28" s="681"/>
      <c r="AY28" s="681"/>
      <c r="AZ28" s="681"/>
      <c r="BA28" s="681"/>
      <c r="BB28" s="681"/>
      <c r="BC28" s="681"/>
      <c r="BD28" s="681"/>
      <c r="BE28" s="681"/>
      <c r="BF28" s="682"/>
      <c r="BG28" s="683"/>
      <c r="BH28" s="684"/>
      <c r="BI28" s="684"/>
      <c r="BJ28" s="684"/>
      <c r="BK28" s="684"/>
      <c r="BL28" s="684"/>
      <c r="BM28" s="684"/>
      <c r="BN28" s="685"/>
      <c r="BO28" s="686"/>
      <c r="BP28" s="686"/>
      <c r="BQ28" s="686"/>
      <c r="BR28" s="686"/>
      <c r="BS28" s="692"/>
      <c r="BT28" s="684"/>
      <c r="BU28" s="684"/>
      <c r="BV28" s="684"/>
      <c r="BW28" s="684"/>
      <c r="BX28" s="684"/>
      <c r="BY28" s="684"/>
      <c r="BZ28" s="684"/>
      <c r="CA28" s="684"/>
      <c r="CB28" s="693"/>
      <c r="CD28" s="698" t="s">
        <v>300</v>
      </c>
      <c r="CE28" s="699"/>
      <c r="CF28" s="699"/>
      <c r="CG28" s="699"/>
      <c r="CH28" s="699"/>
      <c r="CI28" s="699"/>
      <c r="CJ28" s="699"/>
      <c r="CK28" s="699"/>
      <c r="CL28" s="699"/>
      <c r="CM28" s="699"/>
      <c r="CN28" s="699"/>
      <c r="CO28" s="699"/>
      <c r="CP28" s="699"/>
      <c r="CQ28" s="700"/>
      <c r="CR28" s="683">
        <v>357318</v>
      </c>
      <c r="CS28" s="684"/>
      <c r="CT28" s="684"/>
      <c r="CU28" s="684"/>
      <c r="CV28" s="684"/>
      <c r="CW28" s="684"/>
      <c r="CX28" s="684"/>
      <c r="CY28" s="685"/>
      <c r="CZ28" s="688">
        <v>11.1</v>
      </c>
      <c r="DA28" s="718"/>
      <c r="DB28" s="718"/>
      <c r="DC28" s="722"/>
      <c r="DD28" s="692">
        <v>357045</v>
      </c>
      <c r="DE28" s="684"/>
      <c r="DF28" s="684"/>
      <c r="DG28" s="684"/>
      <c r="DH28" s="684"/>
      <c r="DI28" s="684"/>
      <c r="DJ28" s="684"/>
      <c r="DK28" s="685"/>
      <c r="DL28" s="692">
        <v>357045</v>
      </c>
      <c r="DM28" s="684"/>
      <c r="DN28" s="684"/>
      <c r="DO28" s="684"/>
      <c r="DP28" s="684"/>
      <c r="DQ28" s="684"/>
      <c r="DR28" s="684"/>
      <c r="DS28" s="684"/>
      <c r="DT28" s="684"/>
      <c r="DU28" s="684"/>
      <c r="DV28" s="685"/>
      <c r="DW28" s="688">
        <v>18.2</v>
      </c>
      <c r="DX28" s="718"/>
      <c r="DY28" s="718"/>
      <c r="DZ28" s="718"/>
      <c r="EA28" s="718"/>
      <c r="EB28" s="718"/>
      <c r="EC28" s="719"/>
    </row>
    <row r="29" spans="2:133" ht="11.25" customHeight="1" x14ac:dyDescent="0.15">
      <c r="B29" s="680" t="s">
        <v>301</v>
      </c>
      <c r="C29" s="681"/>
      <c r="D29" s="681"/>
      <c r="E29" s="681"/>
      <c r="F29" s="681"/>
      <c r="G29" s="681"/>
      <c r="H29" s="681"/>
      <c r="I29" s="681"/>
      <c r="J29" s="681"/>
      <c r="K29" s="681"/>
      <c r="L29" s="681"/>
      <c r="M29" s="681"/>
      <c r="N29" s="681"/>
      <c r="O29" s="681"/>
      <c r="P29" s="681"/>
      <c r="Q29" s="682"/>
      <c r="R29" s="683">
        <v>20976</v>
      </c>
      <c r="S29" s="684"/>
      <c r="T29" s="684"/>
      <c r="U29" s="684"/>
      <c r="V29" s="684"/>
      <c r="W29" s="684"/>
      <c r="X29" s="684"/>
      <c r="Y29" s="685"/>
      <c r="Z29" s="686">
        <v>0.6</v>
      </c>
      <c r="AA29" s="686"/>
      <c r="AB29" s="686"/>
      <c r="AC29" s="686"/>
      <c r="AD29" s="687">
        <v>1</v>
      </c>
      <c r="AE29" s="687"/>
      <c r="AF29" s="687"/>
      <c r="AG29" s="687"/>
      <c r="AH29" s="687"/>
      <c r="AI29" s="687"/>
      <c r="AJ29" s="687"/>
      <c r="AK29" s="687"/>
      <c r="AL29" s="688">
        <v>0</v>
      </c>
      <c r="AM29" s="689"/>
      <c r="AN29" s="689"/>
      <c r="AO29" s="690"/>
      <c r="AP29" s="732"/>
      <c r="AQ29" s="733"/>
      <c r="AR29" s="733"/>
      <c r="AS29" s="733"/>
      <c r="AT29" s="733"/>
      <c r="AU29" s="733"/>
      <c r="AV29" s="733"/>
      <c r="AW29" s="733"/>
      <c r="AX29" s="733"/>
      <c r="AY29" s="733"/>
      <c r="AZ29" s="733"/>
      <c r="BA29" s="733"/>
      <c r="BB29" s="733"/>
      <c r="BC29" s="733"/>
      <c r="BD29" s="733"/>
      <c r="BE29" s="733"/>
      <c r="BF29" s="734"/>
      <c r="BG29" s="683"/>
      <c r="BH29" s="684"/>
      <c r="BI29" s="684"/>
      <c r="BJ29" s="684"/>
      <c r="BK29" s="684"/>
      <c r="BL29" s="684"/>
      <c r="BM29" s="684"/>
      <c r="BN29" s="685"/>
      <c r="BO29" s="686"/>
      <c r="BP29" s="686"/>
      <c r="BQ29" s="686"/>
      <c r="BR29" s="686"/>
      <c r="BS29" s="687"/>
      <c r="BT29" s="687"/>
      <c r="BU29" s="687"/>
      <c r="BV29" s="687"/>
      <c r="BW29" s="687"/>
      <c r="BX29" s="687"/>
      <c r="BY29" s="687"/>
      <c r="BZ29" s="687"/>
      <c r="CA29" s="687"/>
      <c r="CB29" s="691"/>
      <c r="CD29" s="723" t="s">
        <v>302</v>
      </c>
      <c r="CE29" s="724"/>
      <c r="CF29" s="698" t="s">
        <v>303</v>
      </c>
      <c r="CG29" s="699"/>
      <c r="CH29" s="699"/>
      <c r="CI29" s="699"/>
      <c r="CJ29" s="699"/>
      <c r="CK29" s="699"/>
      <c r="CL29" s="699"/>
      <c r="CM29" s="699"/>
      <c r="CN29" s="699"/>
      <c r="CO29" s="699"/>
      <c r="CP29" s="699"/>
      <c r="CQ29" s="700"/>
      <c r="CR29" s="683">
        <v>357318</v>
      </c>
      <c r="CS29" s="720"/>
      <c r="CT29" s="720"/>
      <c r="CU29" s="720"/>
      <c r="CV29" s="720"/>
      <c r="CW29" s="720"/>
      <c r="CX29" s="720"/>
      <c r="CY29" s="721"/>
      <c r="CZ29" s="688">
        <v>11.1</v>
      </c>
      <c r="DA29" s="718"/>
      <c r="DB29" s="718"/>
      <c r="DC29" s="722"/>
      <c r="DD29" s="692">
        <v>357045</v>
      </c>
      <c r="DE29" s="720"/>
      <c r="DF29" s="720"/>
      <c r="DG29" s="720"/>
      <c r="DH29" s="720"/>
      <c r="DI29" s="720"/>
      <c r="DJ29" s="720"/>
      <c r="DK29" s="721"/>
      <c r="DL29" s="692">
        <v>357045</v>
      </c>
      <c r="DM29" s="720"/>
      <c r="DN29" s="720"/>
      <c r="DO29" s="720"/>
      <c r="DP29" s="720"/>
      <c r="DQ29" s="720"/>
      <c r="DR29" s="720"/>
      <c r="DS29" s="720"/>
      <c r="DT29" s="720"/>
      <c r="DU29" s="720"/>
      <c r="DV29" s="721"/>
      <c r="DW29" s="688">
        <v>18.2</v>
      </c>
      <c r="DX29" s="718"/>
      <c r="DY29" s="718"/>
      <c r="DZ29" s="718"/>
      <c r="EA29" s="718"/>
      <c r="EB29" s="718"/>
      <c r="EC29" s="719"/>
    </row>
    <row r="30" spans="2:133" ht="11.25" customHeight="1" x14ac:dyDescent="0.15">
      <c r="B30" s="680" t="s">
        <v>304</v>
      </c>
      <c r="C30" s="681"/>
      <c r="D30" s="681"/>
      <c r="E30" s="681"/>
      <c r="F30" s="681"/>
      <c r="G30" s="681"/>
      <c r="H30" s="681"/>
      <c r="I30" s="681"/>
      <c r="J30" s="681"/>
      <c r="K30" s="681"/>
      <c r="L30" s="681"/>
      <c r="M30" s="681"/>
      <c r="N30" s="681"/>
      <c r="O30" s="681"/>
      <c r="P30" s="681"/>
      <c r="Q30" s="682"/>
      <c r="R30" s="683">
        <v>2235</v>
      </c>
      <c r="S30" s="684"/>
      <c r="T30" s="684"/>
      <c r="U30" s="684"/>
      <c r="V30" s="684"/>
      <c r="W30" s="684"/>
      <c r="X30" s="684"/>
      <c r="Y30" s="685"/>
      <c r="Z30" s="686">
        <v>0.1</v>
      </c>
      <c r="AA30" s="686"/>
      <c r="AB30" s="686"/>
      <c r="AC30" s="686"/>
      <c r="AD30" s="687" t="s">
        <v>145</v>
      </c>
      <c r="AE30" s="687"/>
      <c r="AF30" s="687"/>
      <c r="AG30" s="687"/>
      <c r="AH30" s="687"/>
      <c r="AI30" s="687"/>
      <c r="AJ30" s="687"/>
      <c r="AK30" s="687"/>
      <c r="AL30" s="688" t="s">
        <v>232</v>
      </c>
      <c r="AM30" s="689"/>
      <c r="AN30" s="689"/>
      <c r="AO30" s="690"/>
      <c r="AP30" s="662" t="s">
        <v>220</v>
      </c>
      <c r="AQ30" s="663"/>
      <c r="AR30" s="663"/>
      <c r="AS30" s="663"/>
      <c r="AT30" s="663"/>
      <c r="AU30" s="663"/>
      <c r="AV30" s="663"/>
      <c r="AW30" s="663"/>
      <c r="AX30" s="663"/>
      <c r="AY30" s="663"/>
      <c r="AZ30" s="663"/>
      <c r="BA30" s="663"/>
      <c r="BB30" s="663"/>
      <c r="BC30" s="663"/>
      <c r="BD30" s="663"/>
      <c r="BE30" s="663"/>
      <c r="BF30" s="664"/>
      <c r="BG30" s="662" t="s">
        <v>305</v>
      </c>
      <c r="BH30" s="730"/>
      <c r="BI30" s="730"/>
      <c r="BJ30" s="730"/>
      <c r="BK30" s="730"/>
      <c r="BL30" s="730"/>
      <c r="BM30" s="730"/>
      <c r="BN30" s="730"/>
      <c r="BO30" s="730"/>
      <c r="BP30" s="730"/>
      <c r="BQ30" s="731"/>
      <c r="BR30" s="662" t="s">
        <v>306</v>
      </c>
      <c r="BS30" s="730"/>
      <c r="BT30" s="730"/>
      <c r="BU30" s="730"/>
      <c r="BV30" s="730"/>
      <c r="BW30" s="730"/>
      <c r="BX30" s="730"/>
      <c r="BY30" s="730"/>
      <c r="BZ30" s="730"/>
      <c r="CA30" s="730"/>
      <c r="CB30" s="731"/>
      <c r="CD30" s="725"/>
      <c r="CE30" s="726"/>
      <c r="CF30" s="698" t="s">
        <v>307</v>
      </c>
      <c r="CG30" s="699"/>
      <c r="CH30" s="699"/>
      <c r="CI30" s="699"/>
      <c r="CJ30" s="699"/>
      <c r="CK30" s="699"/>
      <c r="CL30" s="699"/>
      <c r="CM30" s="699"/>
      <c r="CN30" s="699"/>
      <c r="CO30" s="699"/>
      <c r="CP30" s="699"/>
      <c r="CQ30" s="700"/>
      <c r="CR30" s="683">
        <v>342106</v>
      </c>
      <c r="CS30" s="684"/>
      <c r="CT30" s="684"/>
      <c r="CU30" s="684"/>
      <c r="CV30" s="684"/>
      <c r="CW30" s="684"/>
      <c r="CX30" s="684"/>
      <c r="CY30" s="685"/>
      <c r="CZ30" s="688">
        <v>10.6</v>
      </c>
      <c r="DA30" s="718"/>
      <c r="DB30" s="718"/>
      <c r="DC30" s="722"/>
      <c r="DD30" s="692">
        <v>341833</v>
      </c>
      <c r="DE30" s="684"/>
      <c r="DF30" s="684"/>
      <c r="DG30" s="684"/>
      <c r="DH30" s="684"/>
      <c r="DI30" s="684"/>
      <c r="DJ30" s="684"/>
      <c r="DK30" s="685"/>
      <c r="DL30" s="692">
        <v>341833</v>
      </c>
      <c r="DM30" s="684"/>
      <c r="DN30" s="684"/>
      <c r="DO30" s="684"/>
      <c r="DP30" s="684"/>
      <c r="DQ30" s="684"/>
      <c r="DR30" s="684"/>
      <c r="DS30" s="684"/>
      <c r="DT30" s="684"/>
      <c r="DU30" s="684"/>
      <c r="DV30" s="685"/>
      <c r="DW30" s="688">
        <v>17.399999999999999</v>
      </c>
      <c r="DX30" s="718"/>
      <c r="DY30" s="718"/>
      <c r="DZ30" s="718"/>
      <c r="EA30" s="718"/>
      <c r="EB30" s="718"/>
      <c r="EC30" s="719"/>
    </row>
    <row r="31" spans="2:133" ht="11.25" customHeight="1" x14ac:dyDescent="0.15">
      <c r="B31" s="680" t="s">
        <v>308</v>
      </c>
      <c r="C31" s="681"/>
      <c r="D31" s="681"/>
      <c r="E31" s="681"/>
      <c r="F31" s="681"/>
      <c r="G31" s="681"/>
      <c r="H31" s="681"/>
      <c r="I31" s="681"/>
      <c r="J31" s="681"/>
      <c r="K31" s="681"/>
      <c r="L31" s="681"/>
      <c r="M31" s="681"/>
      <c r="N31" s="681"/>
      <c r="O31" s="681"/>
      <c r="P31" s="681"/>
      <c r="Q31" s="682"/>
      <c r="R31" s="683">
        <v>433695</v>
      </c>
      <c r="S31" s="684"/>
      <c r="T31" s="684"/>
      <c r="U31" s="684"/>
      <c r="V31" s="684"/>
      <c r="W31" s="684"/>
      <c r="X31" s="684"/>
      <c r="Y31" s="685"/>
      <c r="Z31" s="686">
        <v>11.8</v>
      </c>
      <c r="AA31" s="686"/>
      <c r="AB31" s="686"/>
      <c r="AC31" s="686"/>
      <c r="AD31" s="687" t="s">
        <v>145</v>
      </c>
      <c r="AE31" s="687"/>
      <c r="AF31" s="687"/>
      <c r="AG31" s="687"/>
      <c r="AH31" s="687"/>
      <c r="AI31" s="687"/>
      <c r="AJ31" s="687"/>
      <c r="AK31" s="687"/>
      <c r="AL31" s="688" t="s">
        <v>145</v>
      </c>
      <c r="AM31" s="689"/>
      <c r="AN31" s="689"/>
      <c r="AO31" s="690"/>
      <c r="AP31" s="737" t="s">
        <v>309</v>
      </c>
      <c r="AQ31" s="738"/>
      <c r="AR31" s="738"/>
      <c r="AS31" s="738"/>
      <c r="AT31" s="743" t="s">
        <v>310</v>
      </c>
      <c r="AU31" s="231"/>
      <c r="AV31" s="231"/>
      <c r="AW31" s="231"/>
      <c r="AX31" s="669" t="s">
        <v>187</v>
      </c>
      <c r="AY31" s="670"/>
      <c r="AZ31" s="670"/>
      <c r="BA31" s="670"/>
      <c r="BB31" s="670"/>
      <c r="BC31" s="670"/>
      <c r="BD31" s="670"/>
      <c r="BE31" s="670"/>
      <c r="BF31" s="671"/>
      <c r="BG31" s="751">
        <v>98.8</v>
      </c>
      <c r="BH31" s="735"/>
      <c r="BI31" s="735"/>
      <c r="BJ31" s="735"/>
      <c r="BK31" s="735"/>
      <c r="BL31" s="735"/>
      <c r="BM31" s="678">
        <v>97.3</v>
      </c>
      <c r="BN31" s="735"/>
      <c r="BO31" s="735"/>
      <c r="BP31" s="735"/>
      <c r="BQ31" s="736"/>
      <c r="BR31" s="751">
        <v>97.9</v>
      </c>
      <c r="BS31" s="735"/>
      <c r="BT31" s="735"/>
      <c r="BU31" s="735"/>
      <c r="BV31" s="735"/>
      <c r="BW31" s="735"/>
      <c r="BX31" s="678">
        <v>96</v>
      </c>
      <c r="BY31" s="735"/>
      <c r="BZ31" s="735"/>
      <c r="CA31" s="735"/>
      <c r="CB31" s="736"/>
      <c r="CD31" s="725"/>
      <c r="CE31" s="726"/>
      <c r="CF31" s="698" t="s">
        <v>311</v>
      </c>
      <c r="CG31" s="699"/>
      <c r="CH31" s="699"/>
      <c r="CI31" s="699"/>
      <c r="CJ31" s="699"/>
      <c r="CK31" s="699"/>
      <c r="CL31" s="699"/>
      <c r="CM31" s="699"/>
      <c r="CN31" s="699"/>
      <c r="CO31" s="699"/>
      <c r="CP31" s="699"/>
      <c r="CQ31" s="700"/>
      <c r="CR31" s="683">
        <v>15212</v>
      </c>
      <c r="CS31" s="720"/>
      <c r="CT31" s="720"/>
      <c r="CU31" s="720"/>
      <c r="CV31" s="720"/>
      <c r="CW31" s="720"/>
      <c r="CX31" s="720"/>
      <c r="CY31" s="721"/>
      <c r="CZ31" s="688">
        <v>0.5</v>
      </c>
      <c r="DA31" s="718"/>
      <c r="DB31" s="718"/>
      <c r="DC31" s="722"/>
      <c r="DD31" s="692">
        <v>15212</v>
      </c>
      <c r="DE31" s="720"/>
      <c r="DF31" s="720"/>
      <c r="DG31" s="720"/>
      <c r="DH31" s="720"/>
      <c r="DI31" s="720"/>
      <c r="DJ31" s="720"/>
      <c r="DK31" s="721"/>
      <c r="DL31" s="692">
        <v>15212</v>
      </c>
      <c r="DM31" s="720"/>
      <c r="DN31" s="720"/>
      <c r="DO31" s="720"/>
      <c r="DP31" s="720"/>
      <c r="DQ31" s="720"/>
      <c r="DR31" s="720"/>
      <c r="DS31" s="720"/>
      <c r="DT31" s="720"/>
      <c r="DU31" s="720"/>
      <c r="DV31" s="721"/>
      <c r="DW31" s="688">
        <v>0.8</v>
      </c>
      <c r="DX31" s="718"/>
      <c r="DY31" s="718"/>
      <c r="DZ31" s="718"/>
      <c r="EA31" s="718"/>
      <c r="EB31" s="718"/>
      <c r="EC31" s="719"/>
    </row>
    <row r="32" spans="2:133" ht="11.25" customHeight="1" x14ac:dyDescent="0.15">
      <c r="B32" s="746" t="s">
        <v>312</v>
      </c>
      <c r="C32" s="747"/>
      <c r="D32" s="747"/>
      <c r="E32" s="747"/>
      <c r="F32" s="747"/>
      <c r="G32" s="747"/>
      <c r="H32" s="747"/>
      <c r="I32" s="747"/>
      <c r="J32" s="747"/>
      <c r="K32" s="747"/>
      <c r="L32" s="747"/>
      <c r="M32" s="747"/>
      <c r="N32" s="747"/>
      <c r="O32" s="747"/>
      <c r="P32" s="747"/>
      <c r="Q32" s="748"/>
      <c r="R32" s="683" t="s">
        <v>145</v>
      </c>
      <c r="S32" s="684"/>
      <c r="T32" s="684"/>
      <c r="U32" s="684"/>
      <c r="V32" s="684"/>
      <c r="W32" s="684"/>
      <c r="X32" s="684"/>
      <c r="Y32" s="685"/>
      <c r="Z32" s="686" t="s">
        <v>232</v>
      </c>
      <c r="AA32" s="686"/>
      <c r="AB32" s="686"/>
      <c r="AC32" s="686"/>
      <c r="AD32" s="687" t="s">
        <v>232</v>
      </c>
      <c r="AE32" s="687"/>
      <c r="AF32" s="687"/>
      <c r="AG32" s="687"/>
      <c r="AH32" s="687"/>
      <c r="AI32" s="687"/>
      <c r="AJ32" s="687"/>
      <c r="AK32" s="687"/>
      <c r="AL32" s="688" t="s">
        <v>232</v>
      </c>
      <c r="AM32" s="689"/>
      <c r="AN32" s="689"/>
      <c r="AO32" s="690"/>
      <c r="AP32" s="739"/>
      <c r="AQ32" s="740"/>
      <c r="AR32" s="740"/>
      <c r="AS32" s="740"/>
      <c r="AT32" s="744"/>
      <c r="AU32" s="230" t="s">
        <v>313</v>
      </c>
      <c r="AV32" s="230"/>
      <c r="AW32" s="230"/>
      <c r="AX32" s="680" t="s">
        <v>314</v>
      </c>
      <c r="AY32" s="681"/>
      <c r="AZ32" s="681"/>
      <c r="BA32" s="681"/>
      <c r="BB32" s="681"/>
      <c r="BC32" s="681"/>
      <c r="BD32" s="681"/>
      <c r="BE32" s="681"/>
      <c r="BF32" s="682"/>
      <c r="BG32" s="752">
        <v>99.3</v>
      </c>
      <c r="BH32" s="720"/>
      <c r="BI32" s="720"/>
      <c r="BJ32" s="720"/>
      <c r="BK32" s="720"/>
      <c r="BL32" s="720"/>
      <c r="BM32" s="689">
        <v>97.9</v>
      </c>
      <c r="BN32" s="749"/>
      <c r="BO32" s="749"/>
      <c r="BP32" s="749"/>
      <c r="BQ32" s="750"/>
      <c r="BR32" s="752">
        <v>99.2</v>
      </c>
      <c r="BS32" s="720"/>
      <c r="BT32" s="720"/>
      <c r="BU32" s="720"/>
      <c r="BV32" s="720"/>
      <c r="BW32" s="720"/>
      <c r="BX32" s="689">
        <v>97.4</v>
      </c>
      <c r="BY32" s="749"/>
      <c r="BZ32" s="749"/>
      <c r="CA32" s="749"/>
      <c r="CB32" s="750"/>
      <c r="CD32" s="727"/>
      <c r="CE32" s="728"/>
      <c r="CF32" s="698" t="s">
        <v>315</v>
      </c>
      <c r="CG32" s="699"/>
      <c r="CH32" s="699"/>
      <c r="CI32" s="699"/>
      <c r="CJ32" s="699"/>
      <c r="CK32" s="699"/>
      <c r="CL32" s="699"/>
      <c r="CM32" s="699"/>
      <c r="CN32" s="699"/>
      <c r="CO32" s="699"/>
      <c r="CP32" s="699"/>
      <c r="CQ32" s="700"/>
      <c r="CR32" s="683" t="s">
        <v>232</v>
      </c>
      <c r="CS32" s="684"/>
      <c r="CT32" s="684"/>
      <c r="CU32" s="684"/>
      <c r="CV32" s="684"/>
      <c r="CW32" s="684"/>
      <c r="CX32" s="684"/>
      <c r="CY32" s="685"/>
      <c r="CZ32" s="688" t="s">
        <v>145</v>
      </c>
      <c r="DA32" s="718"/>
      <c r="DB32" s="718"/>
      <c r="DC32" s="722"/>
      <c r="DD32" s="692" t="s">
        <v>145</v>
      </c>
      <c r="DE32" s="684"/>
      <c r="DF32" s="684"/>
      <c r="DG32" s="684"/>
      <c r="DH32" s="684"/>
      <c r="DI32" s="684"/>
      <c r="DJ32" s="684"/>
      <c r="DK32" s="685"/>
      <c r="DL32" s="692" t="s">
        <v>145</v>
      </c>
      <c r="DM32" s="684"/>
      <c r="DN32" s="684"/>
      <c r="DO32" s="684"/>
      <c r="DP32" s="684"/>
      <c r="DQ32" s="684"/>
      <c r="DR32" s="684"/>
      <c r="DS32" s="684"/>
      <c r="DT32" s="684"/>
      <c r="DU32" s="684"/>
      <c r="DV32" s="685"/>
      <c r="DW32" s="688" t="s">
        <v>232</v>
      </c>
      <c r="DX32" s="718"/>
      <c r="DY32" s="718"/>
      <c r="DZ32" s="718"/>
      <c r="EA32" s="718"/>
      <c r="EB32" s="718"/>
      <c r="EC32" s="719"/>
    </row>
    <row r="33" spans="2:133" ht="11.25" customHeight="1" x14ac:dyDescent="0.15">
      <c r="B33" s="680" t="s">
        <v>316</v>
      </c>
      <c r="C33" s="681"/>
      <c r="D33" s="681"/>
      <c r="E33" s="681"/>
      <c r="F33" s="681"/>
      <c r="G33" s="681"/>
      <c r="H33" s="681"/>
      <c r="I33" s="681"/>
      <c r="J33" s="681"/>
      <c r="K33" s="681"/>
      <c r="L33" s="681"/>
      <c r="M33" s="681"/>
      <c r="N33" s="681"/>
      <c r="O33" s="681"/>
      <c r="P33" s="681"/>
      <c r="Q33" s="682"/>
      <c r="R33" s="683">
        <v>233302</v>
      </c>
      <c r="S33" s="684"/>
      <c r="T33" s="684"/>
      <c r="U33" s="684"/>
      <c r="V33" s="684"/>
      <c r="W33" s="684"/>
      <c r="X33" s="684"/>
      <c r="Y33" s="685"/>
      <c r="Z33" s="686">
        <v>6.4</v>
      </c>
      <c r="AA33" s="686"/>
      <c r="AB33" s="686"/>
      <c r="AC33" s="686"/>
      <c r="AD33" s="687" t="s">
        <v>145</v>
      </c>
      <c r="AE33" s="687"/>
      <c r="AF33" s="687"/>
      <c r="AG33" s="687"/>
      <c r="AH33" s="687"/>
      <c r="AI33" s="687"/>
      <c r="AJ33" s="687"/>
      <c r="AK33" s="687"/>
      <c r="AL33" s="688" t="s">
        <v>232</v>
      </c>
      <c r="AM33" s="689"/>
      <c r="AN33" s="689"/>
      <c r="AO33" s="690"/>
      <c r="AP33" s="741"/>
      <c r="AQ33" s="742"/>
      <c r="AR33" s="742"/>
      <c r="AS33" s="742"/>
      <c r="AT33" s="745"/>
      <c r="AU33" s="232"/>
      <c r="AV33" s="232"/>
      <c r="AW33" s="232"/>
      <c r="AX33" s="732" t="s">
        <v>317</v>
      </c>
      <c r="AY33" s="733"/>
      <c r="AZ33" s="733"/>
      <c r="BA33" s="733"/>
      <c r="BB33" s="733"/>
      <c r="BC33" s="733"/>
      <c r="BD33" s="733"/>
      <c r="BE33" s="733"/>
      <c r="BF33" s="734"/>
      <c r="BG33" s="753">
        <v>98.3</v>
      </c>
      <c r="BH33" s="754"/>
      <c r="BI33" s="754"/>
      <c r="BJ33" s="754"/>
      <c r="BK33" s="754"/>
      <c r="BL33" s="754"/>
      <c r="BM33" s="755">
        <v>96.7</v>
      </c>
      <c r="BN33" s="754"/>
      <c r="BO33" s="754"/>
      <c r="BP33" s="754"/>
      <c r="BQ33" s="756"/>
      <c r="BR33" s="753">
        <v>96.8</v>
      </c>
      <c r="BS33" s="754"/>
      <c r="BT33" s="754"/>
      <c r="BU33" s="754"/>
      <c r="BV33" s="754"/>
      <c r="BW33" s="754"/>
      <c r="BX33" s="755">
        <v>94.7</v>
      </c>
      <c r="BY33" s="754"/>
      <c r="BZ33" s="754"/>
      <c r="CA33" s="754"/>
      <c r="CB33" s="756"/>
      <c r="CD33" s="698" t="s">
        <v>318</v>
      </c>
      <c r="CE33" s="699"/>
      <c r="CF33" s="699"/>
      <c r="CG33" s="699"/>
      <c r="CH33" s="699"/>
      <c r="CI33" s="699"/>
      <c r="CJ33" s="699"/>
      <c r="CK33" s="699"/>
      <c r="CL33" s="699"/>
      <c r="CM33" s="699"/>
      <c r="CN33" s="699"/>
      <c r="CO33" s="699"/>
      <c r="CP33" s="699"/>
      <c r="CQ33" s="700"/>
      <c r="CR33" s="683">
        <v>1450707</v>
      </c>
      <c r="CS33" s="720"/>
      <c r="CT33" s="720"/>
      <c r="CU33" s="720"/>
      <c r="CV33" s="720"/>
      <c r="CW33" s="720"/>
      <c r="CX33" s="720"/>
      <c r="CY33" s="721"/>
      <c r="CZ33" s="688">
        <v>45.1</v>
      </c>
      <c r="DA33" s="718"/>
      <c r="DB33" s="718"/>
      <c r="DC33" s="722"/>
      <c r="DD33" s="692">
        <v>1145712</v>
      </c>
      <c r="DE33" s="720"/>
      <c r="DF33" s="720"/>
      <c r="DG33" s="720"/>
      <c r="DH33" s="720"/>
      <c r="DI33" s="720"/>
      <c r="DJ33" s="720"/>
      <c r="DK33" s="721"/>
      <c r="DL33" s="692">
        <v>833615</v>
      </c>
      <c r="DM33" s="720"/>
      <c r="DN33" s="720"/>
      <c r="DO33" s="720"/>
      <c r="DP33" s="720"/>
      <c r="DQ33" s="720"/>
      <c r="DR33" s="720"/>
      <c r="DS33" s="720"/>
      <c r="DT33" s="720"/>
      <c r="DU33" s="720"/>
      <c r="DV33" s="721"/>
      <c r="DW33" s="688">
        <v>42.6</v>
      </c>
      <c r="DX33" s="718"/>
      <c r="DY33" s="718"/>
      <c r="DZ33" s="718"/>
      <c r="EA33" s="718"/>
      <c r="EB33" s="718"/>
      <c r="EC33" s="719"/>
    </row>
    <row r="34" spans="2:133" ht="11.25" customHeight="1" x14ac:dyDescent="0.15">
      <c r="B34" s="680" t="s">
        <v>319</v>
      </c>
      <c r="C34" s="681"/>
      <c r="D34" s="681"/>
      <c r="E34" s="681"/>
      <c r="F34" s="681"/>
      <c r="G34" s="681"/>
      <c r="H34" s="681"/>
      <c r="I34" s="681"/>
      <c r="J34" s="681"/>
      <c r="K34" s="681"/>
      <c r="L34" s="681"/>
      <c r="M34" s="681"/>
      <c r="N34" s="681"/>
      <c r="O34" s="681"/>
      <c r="P34" s="681"/>
      <c r="Q34" s="682"/>
      <c r="R34" s="683">
        <v>3526</v>
      </c>
      <c r="S34" s="684"/>
      <c r="T34" s="684"/>
      <c r="U34" s="684"/>
      <c r="V34" s="684"/>
      <c r="W34" s="684"/>
      <c r="X34" s="684"/>
      <c r="Y34" s="685"/>
      <c r="Z34" s="686">
        <v>0.1</v>
      </c>
      <c r="AA34" s="686"/>
      <c r="AB34" s="686"/>
      <c r="AC34" s="686"/>
      <c r="AD34" s="687" t="s">
        <v>232</v>
      </c>
      <c r="AE34" s="687"/>
      <c r="AF34" s="687"/>
      <c r="AG34" s="687"/>
      <c r="AH34" s="687"/>
      <c r="AI34" s="687"/>
      <c r="AJ34" s="687"/>
      <c r="AK34" s="687"/>
      <c r="AL34" s="688" t="s">
        <v>232</v>
      </c>
      <c r="AM34" s="689"/>
      <c r="AN34" s="689"/>
      <c r="AO34" s="690"/>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98" t="s">
        <v>320</v>
      </c>
      <c r="CE34" s="699"/>
      <c r="CF34" s="699"/>
      <c r="CG34" s="699"/>
      <c r="CH34" s="699"/>
      <c r="CI34" s="699"/>
      <c r="CJ34" s="699"/>
      <c r="CK34" s="699"/>
      <c r="CL34" s="699"/>
      <c r="CM34" s="699"/>
      <c r="CN34" s="699"/>
      <c r="CO34" s="699"/>
      <c r="CP34" s="699"/>
      <c r="CQ34" s="700"/>
      <c r="CR34" s="683">
        <v>603201</v>
      </c>
      <c r="CS34" s="684"/>
      <c r="CT34" s="684"/>
      <c r="CU34" s="684"/>
      <c r="CV34" s="684"/>
      <c r="CW34" s="684"/>
      <c r="CX34" s="684"/>
      <c r="CY34" s="685"/>
      <c r="CZ34" s="688">
        <v>18.8</v>
      </c>
      <c r="DA34" s="718"/>
      <c r="DB34" s="718"/>
      <c r="DC34" s="722"/>
      <c r="DD34" s="692">
        <v>453407</v>
      </c>
      <c r="DE34" s="684"/>
      <c r="DF34" s="684"/>
      <c r="DG34" s="684"/>
      <c r="DH34" s="684"/>
      <c r="DI34" s="684"/>
      <c r="DJ34" s="684"/>
      <c r="DK34" s="685"/>
      <c r="DL34" s="692">
        <v>317772</v>
      </c>
      <c r="DM34" s="684"/>
      <c r="DN34" s="684"/>
      <c r="DO34" s="684"/>
      <c r="DP34" s="684"/>
      <c r="DQ34" s="684"/>
      <c r="DR34" s="684"/>
      <c r="DS34" s="684"/>
      <c r="DT34" s="684"/>
      <c r="DU34" s="684"/>
      <c r="DV34" s="685"/>
      <c r="DW34" s="688">
        <v>16.2</v>
      </c>
      <c r="DX34" s="718"/>
      <c r="DY34" s="718"/>
      <c r="DZ34" s="718"/>
      <c r="EA34" s="718"/>
      <c r="EB34" s="718"/>
      <c r="EC34" s="719"/>
    </row>
    <row r="35" spans="2:133" ht="11.25" customHeight="1" x14ac:dyDescent="0.15">
      <c r="B35" s="680" t="s">
        <v>321</v>
      </c>
      <c r="C35" s="681"/>
      <c r="D35" s="681"/>
      <c r="E35" s="681"/>
      <c r="F35" s="681"/>
      <c r="G35" s="681"/>
      <c r="H35" s="681"/>
      <c r="I35" s="681"/>
      <c r="J35" s="681"/>
      <c r="K35" s="681"/>
      <c r="L35" s="681"/>
      <c r="M35" s="681"/>
      <c r="N35" s="681"/>
      <c r="O35" s="681"/>
      <c r="P35" s="681"/>
      <c r="Q35" s="682"/>
      <c r="R35" s="683">
        <v>7643</v>
      </c>
      <c r="S35" s="684"/>
      <c r="T35" s="684"/>
      <c r="U35" s="684"/>
      <c r="V35" s="684"/>
      <c r="W35" s="684"/>
      <c r="X35" s="684"/>
      <c r="Y35" s="685"/>
      <c r="Z35" s="686">
        <v>0.2</v>
      </c>
      <c r="AA35" s="686"/>
      <c r="AB35" s="686"/>
      <c r="AC35" s="686"/>
      <c r="AD35" s="687" t="s">
        <v>232</v>
      </c>
      <c r="AE35" s="687"/>
      <c r="AF35" s="687"/>
      <c r="AG35" s="687"/>
      <c r="AH35" s="687"/>
      <c r="AI35" s="687"/>
      <c r="AJ35" s="687"/>
      <c r="AK35" s="687"/>
      <c r="AL35" s="688" t="s">
        <v>145</v>
      </c>
      <c r="AM35" s="689"/>
      <c r="AN35" s="689"/>
      <c r="AO35" s="690"/>
      <c r="AP35" s="235"/>
      <c r="AQ35" s="662" t="s">
        <v>322</v>
      </c>
      <c r="AR35" s="663"/>
      <c r="AS35" s="663"/>
      <c r="AT35" s="663"/>
      <c r="AU35" s="663"/>
      <c r="AV35" s="663"/>
      <c r="AW35" s="663"/>
      <c r="AX35" s="663"/>
      <c r="AY35" s="663"/>
      <c r="AZ35" s="663"/>
      <c r="BA35" s="663"/>
      <c r="BB35" s="663"/>
      <c r="BC35" s="663"/>
      <c r="BD35" s="663"/>
      <c r="BE35" s="663"/>
      <c r="BF35" s="664"/>
      <c r="BG35" s="662" t="s">
        <v>323</v>
      </c>
      <c r="BH35" s="663"/>
      <c r="BI35" s="663"/>
      <c r="BJ35" s="663"/>
      <c r="BK35" s="663"/>
      <c r="BL35" s="663"/>
      <c r="BM35" s="663"/>
      <c r="BN35" s="663"/>
      <c r="BO35" s="663"/>
      <c r="BP35" s="663"/>
      <c r="BQ35" s="663"/>
      <c r="BR35" s="663"/>
      <c r="BS35" s="663"/>
      <c r="BT35" s="663"/>
      <c r="BU35" s="663"/>
      <c r="BV35" s="663"/>
      <c r="BW35" s="663"/>
      <c r="BX35" s="663"/>
      <c r="BY35" s="663"/>
      <c r="BZ35" s="663"/>
      <c r="CA35" s="663"/>
      <c r="CB35" s="664"/>
      <c r="CD35" s="698" t="s">
        <v>324</v>
      </c>
      <c r="CE35" s="699"/>
      <c r="CF35" s="699"/>
      <c r="CG35" s="699"/>
      <c r="CH35" s="699"/>
      <c r="CI35" s="699"/>
      <c r="CJ35" s="699"/>
      <c r="CK35" s="699"/>
      <c r="CL35" s="699"/>
      <c r="CM35" s="699"/>
      <c r="CN35" s="699"/>
      <c r="CO35" s="699"/>
      <c r="CP35" s="699"/>
      <c r="CQ35" s="700"/>
      <c r="CR35" s="683">
        <v>102365</v>
      </c>
      <c r="CS35" s="720"/>
      <c r="CT35" s="720"/>
      <c r="CU35" s="720"/>
      <c r="CV35" s="720"/>
      <c r="CW35" s="720"/>
      <c r="CX35" s="720"/>
      <c r="CY35" s="721"/>
      <c r="CZ35" s="688">
        <v>3.2</v>
      </c>
      <c r="DA35" s="718"/>
      <c r="DB35" s="718"/>
      <c r="DC35" s="722"/>
      <c r="DD35" s="692">
        <v>82872</v>
      </c>
      <c r="DE35" s="720"/>
      <c r="DF35" s="720"/>
      <c r="DG35" s="720"/>
      <c r="DH35" s="720"/>
      <c r="DI35" s="720"/>
      <c r="DJ35" s="720"/>
      <c r="DK35" s="721"/>
      <c r="DL35" s="692">
        <v>51696</v>
      </c>
      <c r="DM35" s="720"/>
      <c r="DN35" s="720"/>
      <c r="DO35" s="720"/>
      <c r="DP35" s="720"/>
      <c r="DQ35" s="720"/>
      <c r="DR35" s="720"/>
      <c r="DS35" s="720"/>
      <c r="DT35" s="720"/>
      <c r="DU35" s="720"/>
      <c r="DV35" s="721"/>
      <c r="DW35" s="688">
        <v>2.6</v>
      </c>
      <c r="DX35" s="718"/>
      <c r="DY35" s="718"/>
      <c r="DZ35" s="718"/>
      <c r="EA35" s="718"/>
      <c r="EB35" s="718"/>
      <c r="EC35" s="719"/>
    </row>
    <row r="36" spans="2:133" ht="11.25" customHeight="1" x14ac:dyDescent="0.15">
      <c r="B36" s="680" t="s">
        <v>325</v>
      </c>
      <c r="C36" s="681"/>
      <c r="D36" s="681"/>
      <c r="E36" s="681"/>
      <c r="F36" s="681"/>
      <c r="G36" s="681"/>
      <c r="H36" s="681"/>
      <c r="I36" s="681"/>
      <c r="J36" s="681"/>
      <c r="K36" s="681"/>
      <c r="L36" s="681"/>
      <c r="M36" s="681"/>
      <c r="N36" s="681"/>
      <c r="O36" s="681"/>
      <c r="P36" s="681"/>
      <c r="Q36" s="682"/>
      <c r="R36" s="683">
        <v>170168</v>
      </c>
      <c r="S36" s="684"/>
      <c r="T36" s="684"/>
      <c r="U36" s="684"/>
      <c r="V36" s="684"/>
      <c r="W36" s="684"/>
      <c r="X36" s="684"/>
      <c r="Y36" s="685"/>
      <c r="Z36" s="686">
        <v>4.5999999999999996</v>
      </c>
      <c r="AA36" s="686"/>
      <c r="AB36" s="686"/>
      <c r="AC36" s="686"/>
      <c r="AD36" s="687" t="s">
        <v>232</v>
      </c>
      <c r="AE36" s="687"/>
      <c r="AF36" s="687"/>
      <c r="AG36" s="687"/>
      <c r="AH36" s="687"/>
      <c r="AI36" s="687"/>
      <c r="AJ36" s="687"/>
      <c r="AK36" s="687"/>
      <c r="AL36" s="688" t="s">
        <v>145</v>
      </c>
      <c r="AM36" s="689"/>
      <c r="AN36" s="689"/>
      <c r="AO36" s="690"/>
      <c r="AP36" s="235"/>
      <c r="AQ36" s="757" t="s">
        <v>326</v>
      </c>
      <c r="AR36" s="758"/>
      <c r="AS36" s="758"/>
      <c r="AT36" s="758"/>
      <c r="AU36" s="758"/>
      <c r="AV36" s="758"/>
      <c r="AW36" s="758"/>
      <c r="AX36" s="758"/>
      <c r="AY36" s="759"/>
      <c r="AZ36" s="672">
        <v>279290</v>
      </c>
      <c r="BA36" s="673"/>
      <c r="BB36" s="673"/>
      <c r="BC36" s="673"/>
      <c r="BD36" s="673"/>
      <c r="BE36" s="673"/>
      <c r="BF36" s="760"/>
      <c r="BG36" s="694" t="s">
        <v>327</v>
      </c>
      <c r="BH36" s="695"/>
      <c r="BI36" s="695"/>
      <c r="BJ36" s="695"/>
      <c r="BK36" s="695"/>
      <c r="BL36" s="695"/>
      <c r="BM36" s="695"/>
      <c r="BN36" s="695"/>
      <c r="BO36" s="695"/>
      <c r="BP36" s="695"/>
      <c r="BQ36" s="695"/>
      <c r="BR36" s="695"/>
      <c r="BS36" s="695"/>
      <c r="BT36" s="695"/>
      <c r="BU36" s="696"/>
      <c r="BV36" s="672">
        <v>29802</v>
      </c>
      <c r="BW36" s="673"/>
      <c r="BX36" s="673"/>
      <c r="BY36" s="673"/>
      <c r="BZ36" s="673"/>
      <c r="CA36" s="673"/>
      <c r="CB36" s="760"/>
      <c r="CD36" s="698" t="s">
        <v>328</v>
      </c>
      <c r="CE36" s="699"/>
      <c r="CF36" s="699"/>
      <c r="CG36" s="699"/>
      <c r="CH36" s="699"/>
      <c r="CI36" s="699"/>
      <c r="CJ36" s="699"/>
      <c r="CK36" s="699"/>
      <c r="CL36" s="699"/>
      <c r="CM36" s="699"/>
      <c r="CN36" s="699"/>
      <c r="CO36" s="699"/>
      <c r="CP36" s="699"/>
      <c r="CQ36" s="700"/>
      <c r="CR36" s="683">
        <v>433872</v>
      </c>
      <c r="CS36" s="684"/>
      <c r="CT36" s="684"/>
      <c r="CU36" s="684"/>
      <c r="CV36" s="684"/>
      <c r="CW36" s="684"/>
      <c r="CX36" s="684"/>
      <c r="CY36" s="685"/>
      <c r="CZ36" s="688">
        <v>13.5</v>
      </c>
      <c r="DA36" s="718"/>
      <c r="DB36" s="718"/>
      <c r="DC36" s="722"/>
      <c r="DD36" s="692">
        <v>350739</v>
      </c>
      <c r="DE36" s="684"/>
      <c r="DF36" s="684"/>
      <c r="DG36" s="684"/>
      <c r="DH36" s="684"/>
      <c r="DI36" s="684"/>
      <c r="DJ36" s="684"/>
      <c r="DK36" s="685"/>
      <c r="DL36" s="692">
        <v>300442</v>
      </c>
      <c r="DM36" s="684"/>
      <c r="DN36" s="684"/>
      <c r="DO36" s="684"/>
      <c r="DP36" s="684"/>
      <c r="DQ36" s="684"/>
      <c r="DR36" s="684"/>
      <c r="DS36" s="684"/>
      <c r="DT36" s="684"/>
      <c r="DU36" s="684"/>
      <c r="DV36" s="685"/>
      <c r="DW36" s="688">
        <v>15.3</v>
      </c>
      <c r="DX36" s="718"/>
      <c r="DY36" s="718"/>
      <c r="DZ36" s="718"/>
      <c r="EA36" s="718"/>
      <c r="EB36" s="718"/>
      <c r="EC36" s="719"/>
    </row>
    <row r="37" spans="2:133" ht="11.25" customHeight="1" x14ac:dyDescent="0.15">
      <c r="B37" s="680" t="s">
        <v>329</v>
      </c>
      <c r="C37" s="681"/>
      <c r="D37" s="681"/>
      <c r="E37" s="681"/>
      <c r="F37" s="681"/>
      <c r="G37" s="681"/>
      <c r="H37" s="681"/>
      <c r="I37" s="681"/>
      <c r="J37" s="681"/>
      <c r="K37" s="681"/>
      <c r="L37" s="681"/>
      <c r="M37" s="681"/>
      <c r="N37" s="681"/>
      <c r="O37" s="681"/>
      <c r="P37" s="681"/>
      <c r="Q37" s="682"/>
      <c r="R37" s="683">
        <v>408746</v>
      </c>
      <c r="S37" s="684"/>
      <c r="T37" s="684"/>
      <c r="U37" s="684"/>
      <c r="V37" s="684"/>
      <c r="W37" s="684"/>
      <c r="X37" s="684"/>
      <c r="Y37" s="685"/>
      <c r="Z37" s="686">
        <v>11.1</v>
      </c>
      <c r="AA37" s="686"/>
      <c r="AB37" s="686"/>
      <c r="AC37" s="686"/>
      <c r="AD37" s="687" t="s">
        <v>145</v>
      </c>
      <c r="AE37" s="687"/>
      <c r="AF37" s="687"/>
      <c r="AG37" s="687"/>
      <c r="AH37" s="687"/>
      <c r="AI37" s="687"/>
      <c r="AJ37" s="687"/>
      <c r="AK37" s="687"/>
      <c r="AL37" s="688" t="s">
        <v>145</v>
      </c>
      <c r="AM37" s="689"/>
      <c r="AN37" s="689"/>
      <c r="AO37" s="690"/>
      <c r="AQ37" s="761" t="s">
        <v>330</v>
      </c>
      <c r="AR37" s="762"/>
      <c r="AS37" s="762"/>
      <c r="AT37" s="762"/>
      <c r="AU37" s="762"/>
      <c r="AV37" s="762"/>
      <c r="AW37" s="762"/>
      <c r="AX37" s="762"/>
      <c r="AY37" s="763"/>
      <c r="AZ37" s="683">
        <v>26425</v>
      </c>
      <c r="BA37" s="684"/>
      <c r="BB37" s="684"/>
      <c r="BC37" s="684"/>
      <c r="BD37" s="720"/>
      <c r="BE37" s="720"/>
      <c r="BF37" s="750"/>
      <c r="BG37" s="698" t="s">
        <v>331</v>
      </c>
      <c r="BH37" s="699"/>
      <c r="BI37" s="699"/>
      <c r="BJ37" s="699"/>
      <c r="BK37" s="699"/>
      <c r="BL37" s="699"/>
      <c r="BM37" s="699"/>
      <c r="BN37" s="699"/>
      <c r="BO37" s="699"/>
      <c r="BP37" s="699"/>
      <c r="BQ37" s="699"/>
      <c r="BR37" s="699"/>
      <c r="BS37" s="699"/>
      <c r="BT37" s="699"/>
      <c r="BU37" s="700"/>
      <c r="BV37" s="683">
        <v>18570</v>
      </c>
      <c r="BW37" s="684"/>
      <c r="BX37" s="684"/>
      <c r="BY37" s="684"/>
      <c r="BZ37" s="684"/>
      <c r="CA37" s="684"/>
      <c r="CB37" s="693"/>
      <c r="CD37" s="698" t="s">
        <v>332</v>
      </c>
      <c r="CE37" s="699"/>
      <c r="CF37" s="699"/>
      <c r="CG37" s="699"/>
      <c r="CH37" s="699"/>
      <c r="CI37" s="699"/>
      <c r="CJ37" s="699"/>
      <c r="CK37" s="699"/>
      <c r="CL37" s="699"/>
      <c r="CM37" s="699"/>
      <c r="CN37" s="699"/>
      <c r="CO37" s="699"/>
      <c r="CP37" s="699"/>
      <c r="CQ37" s="700"/>
      <c r="CR37" s="683">
        <v>96046</v>
      </c>
      <c r="CS37" s="720"/>
      <c r="CT37" s="720"/>
      <c r="CU37" s="720"/>
      <c r="CV37" s="720"/>
      <c r="CW37" s="720"/>
      <c r="CX37" s="720"/>
      <c r="CY37" s="721"/>
      <c r="CZ37" s="688">
        <v>3</v>
      </c>
      <c r="DA37" s="718"/>
      <c r="DB37" s="718"/>
      <c r="DC37" s="722"/>
      <c r="DD37" s="692">
        <v>52652</v>
      </c>
      <c r="DE37" s="720"/>
      <c r="DF37" s="720"/>
      <c r="DG37" s="720"/>
      <c r="DH37" s="720"/>
      <c r="DI37" s="720"/>
      <c r="DJ37" s="720"/>
      <c r="DK37" s="721"/>
      <c r="DL37" s="692">
        <v>52611</v>
      </c>
      <c r="DM37" s="720"/>
      <c r="DN37" s="720"/>
      <c r="DO37" s="720"/>
      <c r="DP37" s="720"/>
      <c r="DQ37" s="720"/>
      <c r="DR37" s="720"/>
      <c r="DS37" s="720"/>
      <c r="DT37" s="720"/>
      <c r="DU37" s="720"/>
      <c r="DV37" s="721"/>
      <c r="DW37" s="688">
        <v>2.7</v>
      </c>
      <c r="DX37" s="718"/>
      <c r="DY37" s="718"/>
      <c r="DZ37" s="718"/>
      <c r="EA37" s="718"/>
      <c r="EB37" s="718"/>
      <c r="EC37" s="719"/>
    </row>
    <row r="38" spans="2:133" ht="11.25" customHeight="1" x14ac:dyDescent="0.15">
      <c r="B38" s="680" t="s">
        <v>333</v>
      </c>
      <c r="C38" s="681"/>
      <c r="D38" s="681"/>
      <c r="E38" s="681"/>
      <c r="F38" s="681"/>
      <c r="G38" s="681"/>
      <c r="H38" s="681"/>
      <c r="I38" s="681"/>
      <c r="J38" s="681"/>
      <c r="K38" s="681"/>
      <c r="L38" s="681"/>
      <c r="M38" s="681"/>
      <c r="N38" s="681"/>
      <c r="O38" s="681"/>
      <c r="P38" s="681"/>
      <c r="Q38" s="682"/>
      <c r="R38" s="683">
        <v>34996</v>
      </c>
      <c r="S38" s="684"/>
      <c r="T38" s="684"/>
      <c r="U38" s="684"/>
      <c r="V38" s="684"/>
      <c r="W38" s="684"/>
      <c r="X38" s="684"/>
      <c r="Y38" s="685"/>
      <c r="Z38" s="686">
        <v>1</v>
      </c>
      <c r="AA38" s="686"/>
      <c r="AB38" s="686"/>
      <c r="AC38" s="686"/>
      <c r="AD38" s="687">
        <v>1452</v>
      </c>
      <c r="AE38" s="687"/>
      <c r="AF38" s="687"/>
      <c r="AG38" s="687"/>
      <c r="AH38" s="687"/>
      <c r="AI38" s="687"/>
      <c r="AJ38" s="687"/>
      <c r="AK38" s="687"/>
      <c r="AL38" s="688">
        <v>0.1</v>
      </c>
      <c r="AM38" s="689"/>
      <c r="AN38" s="689"/>
      <c r="AO38" s="690"/>
      <c r="AQ38" s="761" t="s">
        <v>334</v>
      </c>
      <c r="AR38" s="762"/>
      <c r="AS38" s="762"/>
      <c r="AT38" s="762"/>
      <c r="AU38" s="762"/>
      <c r="AV38" s="762"/>
      <c r="AW38" s="762"/>
      <c r="AX38" s="762"/>
      <c r="AY38" s="763"/>
      <c r="AZ38" s="683">
        <v>129</v>
      </c>
      <c r="BA38" s="684"/>
      <c r="BB38" s="684"/>
      <c r="BC38" s="684"/>
      <c r="BD38" s="720"/>
      <c r="BE38" s="720"/>
      <c r="BF38" s="750"/>
      <c r="BG38" s="698" t="s">
        <v>335</v>
      </c>
      <c r="BH38" s="699"/>
      <c r="BI38" s="699"/>
      <c r="BJ38" s="699"/>
      <c r="BK38" s="699"/>
      <c r="BL38" s="699"/>
      <c r="BM38" s="699"/>
      <c r="BN38" s="699"/>
      <c r="BO38" s="699"/>
      <c r="BP38" s="699"/>
      <c r="BQ38" s="699"/>
      <c r="BR38" s="699"/>
      <c r="BS38" s="699"/>
      <c r="BT38" s="699"/>
      <c r="BU38" s="700"/>
      <c r="BV38" s="683">
        <v>546</v>
      </c>
      <c r="BW38" s="684"/>
      <c r="BX38" s="684"/>
      <c r="BY38" s="684"/>
      <c r="BZ38" s="684"/>
      <c r="CA38" s="684"/>
      <c r="CB38" s="693"/>
      <c r="CD38" s="698" t="s">
        <v>336</v>
      </c>
      <c r="CE38" s="699"/>
      <c r="CF38" s="699"/>
      <c r="CG38" s="699"/>
      <c r="CH38" s="699"/>
      <c r="CI38" s="699"/>
      <c r="CJ38" s="699"/>
      <c r="CK38" s="699"/>
      <c r="CL38" s="699"/>
      <c r="CM38" s="699"/>
      <c r="CN38" s="699"/>
      <c r="CO38" s="699"/>
      <c r="CP38" s="699"/>
      <c r="CQ38" s="700"/>
      <c r="CR38" s="683">
        <v>279290</v>
      </c>
      <c r="CS38" s="684"/>
      <c r="CT38" s="684"/>
      <c r="CU38" s="684"/>
      <c r="CV38" s="684"/>
      <c r="CW38" s="684"/>
      <c r="CX38" s="684"/>
      <c r="CY38" s="685"/>
      <c r="CZ38" s="688">
        <v>8.6999999999999993</v>
      </c>
      <c r="DA38" s="718"/>
      <c r="DB38" s="718"/>
      <c r="DC38" s="722"/>
      <c r="DD38" s="692">
        <v>235943</v>
      </c>
      <c r="DE38" s="684"/>
      <c r="DF38" s="684"/>
      <c r="DG38" s="684"/>
      <c r="DH38" s="684"/>
      <c r="DI38" s="684"/>
      <c r="DJ38" s="684"/>
      <c r="DK38" s="685"/>
      <c r="DL38" s="692">
        <v>163705</v>
      </c>
      <c r="DM38" s="684"/>
      <c r="DN38" s="684"/>
      <c r="DO38" s="684"/>
      <c r="DP38" s="684"/>
      <c r="DQ38" s="684"/>
      <c r="DR38" s="684"/>
      <c r="DS38" s="684"/>
      <c r="DT38" s="684"/>
      <c r="DU38" s="684"/>
      <c r="DV38" s="685"/>
      <c r="DW38" s="688">
        <v>8.4</v>
      </c>
      <c r="DX38" s="718"/>
      <c r="DY38" s="718"/>
      <c r="DZ38" s="718"/>
      <c r="EA38" s="718"/>
      <c r="EB38" s="718"/>
      <c r="EC38" s="719"/>
    </row>
    <row r="39" spans="2:133" ht="11.25" customHeight="1" x14ac:dyDescent="0.15">
      <c r="B39" s="680" t="s">
        <v>337</v>
      </c>
      <c r="C39" s="681"/>
      <c r="D39" s="681"/>
      <c r="E39" s="681"/>
      <c r="F39" s="681"/>
      <c r="G39" s="681"/>
      <c r="H39" s="681"/>
      <c r="I39" s="681"/>
      <c r="J39" s="681"/>
      <c r="K39" s="681"/>
      <c r="L39" s="681"/>
      <c r="M39" s="681"/>
      <c r="N39" s="681"/>
      <c r="O39" s="681"/>
      <c r="P39" s="681"/>
      <c r="Q39" s="682"/>
      <c r="R39" s="683">
        <v>242218</v>
      </c>
      <c r="S39" s="684"/>
      <c r="T39" s="684"/>
      <c r="U39" s="684"/>
      <c r="V39" s="684"/>
      <c r="W39" s="684"/>
      <c r="X39" s="684"/>
      <c r="Y39" s="685"/>
      <c r="Z39" s="686">
        <v>6.6</v>
      </c>
      <c r="AA39" s="686"/>
      <c r="AB39" s="686"/>
      <c r="AC39" s="686"/>
      <c r="AD39" s="687" t="s">
        <v>232</v>
      </c>
      <c r="AE39" s="687"/>
      <c r="AF39" s="687"/>
      <c r="AG39" s="687"/>
      <c r="AH39" s="687"/>
      <c r="AI39" s="687"/>
      <c r="AJ39" s="687"/>
      <c r="AK39" s="687"/>
      <c r="AL39" s="688" t="s">
        <v>232</v>
      </c>
      <c r="AM39" s="689"/>
      <c r="AN39" s="689"/>
      <c r="AO39" s="690"/>
      <c r="AQ39" s="761" t="s">
        <v>338</v>
      </c>
      <c r="AR39" s="762"/>
      <c r="AS39" s="762"/>
      <c r="AT39" s="762"/>
      <c r="AU39" s="762"/>
      <c r="AV39" s="762"/>
      <c r="AW39" s="762"/>
      <c r="AX39" s="762"/>
      <c r="AY39" s="763"/>
      <c r="AZ39" s="683" t="s">
        <v>145</v>
      </c>
      <c r="BA39" s="684"/>
      <c r="BB39" s="684"/>
      <c r="BC39" s="684"/>
      <c r="BD39" s="720"/>
      <c r="BE39" s="720"/>
      <c r="BF39" s="750"/>
      <c r="BG39" s="698" t="s">
        <v>339</v>
      </c>
      <c r="BH39" s="699"/>
      <c r="BI39" s="699"/>
      <c r="BJ39" s="699"/>
      <c r="BK39" s="699"/>
      <c r="BL39" s="699"/>
      <c r="BM39" s="699"/>
      <c r="BN39" s="699"/>
      <c r="BO39" s="699"/>
      <c r="BP39" s="699"/>
      <c r="BQ39" s="699"/>
      <c r="BR39" s="699"/>
      <c r="BS39" s="699"/>
      <c r="BT39" s="699"/>
      <c r="BU39" s="700"/>
      <c r="BV39" s="683">
        <v>832</v>
      </c>
      <c r="BW39" s="684"/>
      <c r="BX39" s="684"/>
      <c r="BY39" s="684"/>
      <c r="BZ39" s="684"/>
      <c r="CA39" s="684"/>
      <c r="CB39" s="693"/>
      <c r="CD39" s="698" t="s">
        <v>340</v>
      </c>
      <c r="CE39" s="699"/>
      <c r="CF39" s="699"/>
      <c r="CG39" s="699"/>
      <c r="CH39" s="699"/>
      <c r="CI39" s="699"/>
      <c r="CJ39" s="699"/>
      <c r="CK39" s="699"/>
      <c r="CL39" s="699"/>
      <c r="CM39" s="699"/>
      <c r="CN39" s="699"/>
      <c r="CO39" s="699"/>
      <c r="CP39" s="699"/>
      <c r="CQ39" s="700"/>
      <c r="CR39" s="683">
        <v>31979</v>
      </c>
      <c r="CS39" s="720"/>
      <c r="CT39" s="720"/>
      <c r="CU39" s="720"/>
      <c r="CV39" s="720"/>
      <c r="CW39" s="720"/>
      <c r="CX39" s="720"/>
      <c r="CY39" s="721"/>
      <c r="CZ39" s="688">
        <v>1</v>
      </c>
      <c r="DA39" s="718"/>
      <c r="DB39" s="718"/>
      <c r="DC39" s="722"/>
      <c r="DD39" s="692">
        <v>22751</v>
      </c>
      <c r="DE39" s="720"/>
      <c r="DF39" s="720"/>
      <c r="DG39" s="720"/>
      <c r="DH39" s="720"/>
      <c r="DI39" s="720"/>
      <c r="DJ39" s="720"/>
      <c r="DK39" s="721"/>
      <c r="DL39" s="692" t="s">
        <v>145</v>
      </c>
      <c r="DM39" s="720"/>
      <c r="DN39" s="720"/>
      <c r="DO39" s="720"/>
      <c r="DP39" s="720"/>
      <c r="DQ39" s="720"/>
      <c r="DR39" s="720"/>
      <c r="DS39" s="720"/>
      <c r="DT39" s="720"/>
      <c r="DU39" s="720"/>
      <c r="DV39" s="721"/>
      <c r="DW39" s="688" t="s">
        <v>232</v>
      </c>
      <c r="DX39" s="718"/>
      <c r="DY39" s="718"/>
      <c r="DZ39" s="718"/>
      <c r="EA39" s="718"/>
      <c r="EB39" s="718"/>
      <c r="EC39" s="719"/>
    </row>
    <row r="40" spans="2:133" ht="11.25" customHeight="1" x14ac:dyDescent="0.15">
      <c r="B40" s="680" t="s">
        <v>341</v>
      </c>
      <c r="C40" s="681"/>
      <c r="D40" s="681"/>
      <c r="E40" s="681"/>
      <c r="F40" s="681"/>
      <c r="G40" s="681"/>
      <c r="H40" s="681"/>
      <c r="I40" s="681"/>
      <c r="J40" s="681"/>
      <c r="K40" s="681"/>
      <c r="L40" s="681"/>
      <c r="M40" s="681"/>
      <c r="N40" s="681"/>
      <c r="O40" s="681"/>
      <c r="P40" s="681"/>
      <c r="Q40" s="682"/>
      <c r="R40" s="683" t="s">
        <v>232</v>
      </c>
      <c r="S40" s="684"/>
      <c r="T40" s="684"/>
      <c r="U40" s="684"/>
      <c r="V40" s="684"/>
      <c r="W40" s="684"/>
      <c r="X40" s="684"/>
      <c r="Y40" s="685"/>
      <c r="Z40" s="686" t="s">
        <v>145</v>
      </c>
      <c r="AA40" s="686"/>
      <c r="AB40" s="686"/>
      <c r="AC40" s="686"/>
      <c r="AD40" s="687" t="s">
        <v>232</v>
      </c>
      <c r="AE40" s="687"/>
      <c r="AF40" s="687"/>
      <c r="AG40" s="687"/>
      <c r="AH40" s="687"/>
      <c r="AI40" s="687"/>
      <c r="AJ40" s="687"/>
      <c r="AK40" s="687"/>
      <c r="AL40" s="688" t="s">
        <v>145</v>
      </c>
      <c r="AM40" s="689"/>
      <c r="AN40" s="689"/>
      <c r="AO40" s="690"/>
      <c r="AQ40" s="761" t="s">
        <v>342</v>
      </c>
      <c r="AR40" s="762"/>
      <c r="AS40" s="762"/>
      <c r="AT40" s="762"/>
      <c r="AU40" s="762"/>
      <c r="AV40" s="762"/>
      <c r="AW40" s="762"/>
      <c r="AX40" s="762"/>
      <c r="AY40" s="763"/>
      <c r="AZ40" s="683" t="s">
        <v>232</v>
      </c>
      <c r="BA40" s="684"/>
      <c r="BB40" s="684"/>
      <c r="BC40" s="684"/>
      <c r="BD40" s="720"/>
      <c r="BE40" s="720"/>
      <c r="BF40" s="750"/>
      <c r="BG40" s="764" t="s">
        <v>343</v>
      </c>
      <c r="BH40" s="765"/>
      <c r="BI40" s="765"/>
      <c r="BJ40" s="765"/>
      <c r="BK40" s="765"/>
      <c r="BL40" s="236"/>
      <c r="BM40" s="699" t="s">
        <v>344</v>
      </c>
      <c r="BN40" s="699"/>
      <c r="BO40" s="699"/>
      <c r="BP40" s="699"/>
      <c r="BQ40" s="699"/>
      <c r="BR40" s="699"/>
      <c r="BS40" s="699"/>
      <c r="BT40" s="699"/>
      <c r="BU40" s="700"/>
      <c r="BV40" s="683">
        <v>82</v>
      </c>
      <c r="BW40" s="684"/>
      <c r="BX40" s="684"/>
      <c r="BY40" s="684"/>
      <c r="BZ40" s="684"/>
      <c r="CA40" s="684"/>
      <c r="CB40" s="693"/>
      <c r="CD40" s="698" t="s">
        <v>345</v>
      </c>
      <c r="CE40" s="699"/>
      <c r="CF40" s="699"/>
      <c r="CG40" s="699"/>
      <c r="CH40" s="699"/>
      <c r="CI40" s="699"/>
      <c r="CJ40" s="699"/>
      <c r="CK40" s="699"/>
      <c r="CL40" s="699"/>
      <c r="CM40" s="699"/>
      <c r="CN40" s="699"/>
      <c r="CO40" s="699"/>
      <c r="CP40" s="699"/>
      <c r="CQ40" s="700"/>
      <c r="CR40" s="683" t="s">
        <v>145</v>
      </c>
      <c r="CS40" s="684"/>
      <c r="CT40" s="684"/>
      <c r="CU40" s="684"/>
      <c r="CV40" s="684"/>
      <c r="CW40" s="684"/>
      <c r="CX40" s="684"/>
      <c r="CY40" s="685"/>
      <c r="CZ40" s="688" t="s">
        <v>232</v>
      </c>
      <c r="DA40" s="718"/>
      <c r="DB40" s="718"/>
      <c r="DC40" s="722"/>
      <c r="DD40" s="692" t="s">
        <v>232</v>
      </c>
      <c r="DE40" s="684"/>
      <c r="DF40" s="684"/>
      <c r="DG40" s="684"/>
      <c r="DH40" s="684"/>
      <c r="DI40" s="684"/>
      <c r="DJ40" s="684"/>
      <c r="DK40" s="685"/>
      <c r="DL40" s="692" t="s">
        <v>232</v>
      </c>
      <c r="DM40" s="684"/>
      <c r="DN40" s="684"/>
      <c r="DO40" s="684"/>
      <c r="DP40" s="684"/>
      <c r="DQ40" s="684"/>
      <c r="DR40" s="684"/>
      <c r="DS40" s="684"/>
      <c r="DT40" s="684"/>
      <c r="DU40" s="684"/>
      <c r="DV40" s="685"/>
      <c r="DW40" s="688" t="s">
        <v>145</v>
      </c>
      <c r="DX40" s="718"/>
      <c r="DY40" s="718"/>
      <c r="DZ40" s="718"/>
      <c r="EA40" s="718"/>
      <c r="EB40" s="718"/>
      <c r="EC40" s="719"/>
    </row>
    <row r="41" spans="2:133" ht="11.25" customHeight="1" x14ac:dyDescent="0.15">
      <c r="B41" s="680" t="s">
        <v>346</v>
      </c>
      <c r="C41" s="681"/>
      <c r="D41" s="681"/>
      <c r="E41" s="681"/>
      <c r="F41" s="681"/>
      <c r="G41" s="681"/>
      <c r="H41" s="681"/>
      <c r="I41" s="681"/>
      <c r="J41" s="681"/>
      <c r="K41" s="681"/>
      <c r="L41" s="681"/>
      <c r="M41" s="681"/>
      <c r="N41" s="681"/>
      <c r="O41" s="681"/>
      <c r="P41" s="681"/>
      <c r="Q41" s="682"/>
      <c r="R41" s="683">
        <v>51018</v>
      </c>
      <c r="S41" s="684"/>
      <c r="T41" s="684"/>
      <c r="U41" s="684"/>
      <c r="V41" s="684"/>
      <c r="W41" s="684"/>
      <c r="X41" s="684"/>
      <c r="Y41" s="685"/>
      <c r="Z41" s="686">
        <v>1.4</v>
      </c>
      <c r="AA41" s="686"/>
      <c r="AB41" s="686"/>
      <c r="AC41" s="686"/>
      <c r="AD41" s="687" t="s">
        <v>232</v>
      </c>
      <c r="AE41" s="687"/>
      <c r="AF41" s="687"/>
      <c r="AG41" s="687"/>
      <c r="AH41" s="687"/>
      <c r="AI41" s="687"/>
      <c r="AJ41" s="687"/>
      <c r="AK41" s="687"/>
      <c r="AL41" s="688" t="s">
        <v>145</v>
      </c>
      <c r="AM41" s="689"/>
      <c r="AN41" s="689"/>
      <c r="AO41" s="690"/>
      <c r="AQ41" s="761" t="s">
        <v>347</v>
      </c>
      <c r="AR41" s="762"/>
      <c r="AS41" s="762"/>
      <c r="AT41" s="762"/>
      <c r="AU41" s="762"/>
      <c r="AV41" s="762"/>
      <c r="AW41" s="762"/>
      <c r="AX41" s="762"/>
      <c r="AY41" s="763"/>
      <c r="AZ41" s="683">
        <v>91511</v>
      </c>
      <c r="BA41" s="684"/>
      <c r="BB41" s="684"/>
      <c r="BC41" s="684"/>
      <c r="BD41" s="720"/>
      <c r="BE41" s="720"/>
      <c r="BF41" s="750"/>
      <c r="BG41" s="764"/>
      <c r="BH41" s="765"/>
      <c r="BI41" s="765"/>
      <c r="BJ41" s="765"/>
      <c r="BK41" s="765"/>
      <c r="BL41" s="236"/>
      <c r="BM41" s="699" t="s">
        <v>348</v>
      </c>
      <c r="BN41" s="699"/>
      <c r="BO41" s="699"/>
      <c r="BP41" s="699"/>
      <c r="BQ41" s="699"/>
      <c r="BR41" s="699"/>
      <c r="BS41" s="699"/>
      <c r="BT41" s="699"/>
      <c r="BU41" s="700"/>
      <c r="BV41" s="683">
        <v>1</v>
      </c>
      <c r="BW41" s="684"/>
      <c r="BX41" s="684"/>
      <c r="BY41" s="684"/>
      <c r="BZ41" s="684"/>
      <c r="CA41" s="684"/>
      <c r="CB41" s="693"/>
      <c r="CD41" s="698" t="s">
        <v>349</v>
      </c>
      <c r="CE41" s="699"/>
      <c r="CF41" s="699"/>
      <c r="CG41" s="699"/>
      <c r="CH41" s="699"/>
      <c r="CI41" s="699"/>
      <c r="CJ41" s="699"/>
      <c r="CK41" s="699"/>
      <c r="CL41" s="699"/>
      <c r="CM41" s="699"/>
      <c r="CN41" s="699"/>
      <c r="CO41" s="699"/>
      <c r="CP41" s="699"/>
      <c r="CQ41" s="700"/>
      <c r="CR41" s="683" t="s">
        <v>232</v>
      </c>
      <c r="CS41" s="720"/>
      <c r="CT41" s="720"/>
      <c r="CU41" s="720"/>
      <c r="CV41" s="720"/>
      <c r="CW41" s="720"/>
      <c r="CX41" s="720"/>
      <c r="CY41" s="721"/>
      <c r="CZ41" s="688" t="s">
        <v>145</v>
      </c>
      <c r="DA41" s="718"/>
      <c r="DB41" s="718"/>
      <c r="DC41" s="722"/>
      <c r="DD41" s="692" t="s">
        <v>145</v>
      </c>
      <c r="DE41" s="720"/>
      <c r="DF41" s="720"/>
      <c r="DG41" s="720"/>
      <c r="DH41" s="720"/>
      <c r="DI41" s="720"/>
      <c r="DJ41" s="720"/>
      <c r="DK41" s="721"/>
      <c r="DL41" s="770"/>
      <c r="DM41" s="771"/>
      <c r="DN41" s="771"/>
      <c r="DO41" s="771"/>
      <c r="DP41" s="771"/>
      <c r="DQ41" s="771"/>
      <c r="DR41" s="771"/>
      <c r="DS41" s="771"/>
      <c r="DT41" s="771"/>
      <c r="DU41" s="771"/>
      <c r="DV41" s="772"/>
      <c r="DW41" s="773"/>
      <c r="DX41" s="774"/>
      <c r="DY41" s="774"/>
      <c r="DZ41" s="774"/>
      <c r="EA41" s="774"/>
      <c r="EB41" s="774"/>
      <c r="EC41" s="775"/>
    </row>
    <row r="42" spans="2:133" ht="11.25" customHeight="1" x14ac:dyDescent="0.15">
      <c r="B42" s="732" t="s">
        <v>350</v>
      </c>
      <c r="C42" s="733"/>
      <c r="D42" s="733"/>
      <c r="E42" s="733"/>
      <c r="F42" s="733"/>
      <c r="G42" s="733"/>
      <c r="H42" s="733"/>
      <c r="I42" s="733"/>
      <c r="J42" s="733"/>
      <c r="K42" s="733"/>
      <c r="L42" s="733"/>
      <c r="M42" s="733"/>
      <c r="N42" s="733"/>
      <c r="O42" s="733"/>
      <c r="P42" s="733"/>
      <c r="Q42" s="734"/>
      <c r="R42" s="768">
        <v>3670923</v>
      </c>
      <c r="S42" s="769"/>
      <c r="T42" s="769"/>
      <c r="U42" s="769"/>
      <c r="V42" s="769"/>
      <c r="W42" s="769"/>
      <c r="X42" s="769"/>
      <c r="Y42" s="777"/>
      <c r="Z42" s="778">
        <v>100</v>
      </c>
      <c r="AA42" s="778"/>
      <c r="AB42" s="778"/>
      <c r="AC42" s="778"/>
      <c r="AD42" s="779">
        <v>1907973</v>
      </c>
      <c r="AE42" s="779"/>
      <c r="AF42" s="779"/>
      <c r="AG42" s="779"/>
      <c r="AH42" s="779"/>
      <c r="AI42" s="779"/>
      <c r="AJ42" s="779"/>
      <c r="AK42" s="779"/>
      <c r="AL42" s="780">
        <v>100</v>
      </c>
      <c r="AM42" s="755"/>
      <c r="AN42" s="755"/>
      <c r="AO42" s="781"/>
      <c r="AQ42" s="782" t="s">
        <v>351</v>
      </c>
      <c r="AR42" s="783"/>
      <c r="AS42" s="783"/>
      <c r="AT42" s="783"/>
      <c r="AU42" s="783"/>
      <c r="AV42" s="783"/>
      <c r="AW42" s="783"/>
      <c r="AX42" s="783"/>
      <c r="AY42" s="784"/>
      <c r="AZ42" s="768">
        <v>161225</v>
      </c>
      <c r="BA42" s="769"/>
      <c r="BB42" s="769"/>
      <c r="BC42" s="769"/>
      <c r="BD42" s="754"/>
      <c r="BE42" s="754"/>
      <c r="BF42" s="756"/>
      <c r="BG42" s="766"/>
      <c r="BH42" s="767"/>
      <c r="BI42" s="767"/>
      <c r="BJ42" s="767"/>
      <c r="BK42" s="767"/>
      <c r="BL42" s="237"/>
      <c r="BM42" s="709" t="s">
        <v>352</v>
      </c>
      <c r="BN42" s="709"/>
      <c r="BO42" s="709"/>
      <c r="BP42" s="709"/>
      <c r="BQ42" s="709"/>
      <c r="BR42" s="709"/>
      <c r="BS42" s="709"/>
      <c r="BT42" s="709"/>
      <c r="BU42" s="710"/>
      <c r="BV42" s="768">
        <v>349</v>
      </c>
      <c r="BW42" s="769"/>
      <c r="BX42" s="769"/>
      <c r="BY42" s="769"/>
      <c r="BZ42" s="769"/>
      <c r="CA42" s="769"/>
      <c r="CB42" s="776"/>
      <c r="CD42" s="680" t="s">
        <v>353</v>
      </c>
      <c r="CE42" s="681"/>
      <c r="CF42" s="681"/>
      <c r="CG42" s="681"/>
      <c r="CH42" s="681"/>
      <c r="CI42" s="681"/>
      <c r="CJ42" s="681"/>
      <c r="CK42" s="681"/>
      <c r="CL42" s="681"/>
      <c r="CM42" s="681"/>
      <c r="CN42" s="681"/>
      <c r="CO42" s="681"/>
      <c r="CP42" s="681"/>
      <c r="CQ42" s="682"/>
      <c r="CR42" s="683">
        <v>741327</v>
      </c>
      <c r="CS42" s="684"/>
      <c r="CT42" s="684"/>
      <c r="CU42" s="684"/>
      <c r="CV42" s="684"/>
      <c r="CW42" s="684"/>
      <c r="CX42" s="684"/>
      <c r="CY42" s="685"/>
      <c r="CZ42" s="688">
        <v>23.1</v>
      </c>
      <c r="DA42" s="689"/>
      <c r="DB42" s="689"/>
      <c r="DC42" s="701"/>
      <c r="DD42" s="692">
        <v>179978</v>
      </c>
      <c r="DE42" s="684"/>
      <c r="DF42" s="684"/>
      <c r="DG42" s="684"/>
      <c r="DH42" s="684"/>
      <c r="DI42" s="684"/>
      <c r="DJ42" s="684"/>
      <c r="DK42" s="685"/>
      <c r="DL42" s="770"/>
      <c r="DM42" s="771"/>
      <c r="DN42" s="771"/>
      <c r="DO42" s="771"/>
      <c r="DP42" s="771"/>
      <c r="DQ42" s="771"/>
      <c r="DR42" s="771"/>
      <c r="DS42" s="771"/>
      <c r="DT42" s="771"/>
      <c r="DU42" s="771"/>
      <c r="DV42" s="772"/>
      <c r="DW42" s="773"/>
      <c r="DX42" s="774"/>
      <c r="DY42" s="774"/>
      <c r="DZ42" s="774"/>
      <c r="EA42" s="774"/>
      <c r="EB42" s="774"/>
      <c r="EC42" s="775"/>
    </row>
    <row r="43" spans="2:133" ht="11.25" customHeight="1" x14ac:dyDescent="0.15">
      <c r="BV43" s="238"/>
      <c r="BW43" s="238"/>
      <c r="BX43" s="238"/>
      <c r="BY43" s="238"/>
      <c r="BZ43" s="238"/>
      <c r="CA43" s="238"/>
      <c r="CB43" s="238"/>
      <c r="CD43" s="680" t="s">
        <v>354</v>
      </c>
      <c r="CE43" s="681"/>
      <c r="CF43" s="681"/>
      <c r="CG43" s="681"/>
      <c r="CH43" s="681"/>
      <c r="CI43" s="681"/>
      <c r="CJ43" s="681"/>
      <c r="CK43" s="681"/>
      <c r="CL43" s="681"/>
      <c r="CM43" s="681"/>
      <c r="CN43" s="681"/>
      <c r="CO43" s="681"/>
      <c r="CP43" s="681"/>
      <c r="CQ43" s="682"/>
      <c r="CR43" s="683">
        <v>19711</v>
      </c>
      <c r="CS43" s="720"/>
      <c r="CT43" s="720"/>
      <c r="CU43" s="720"/>
      <c r="CV43" s="720"/>
      <c r="CW43" s="720"/>
      <c r="CX43" s="720"/>
      <c r="CY43" s="721"/>
      <c r="CZ43" s="688">
        <v>0.6</v>
      </c>
      <c r="DA43" s="718"/>
      <c r="DB43" s="718"/>
      <c r="DC43" s="722"/>
      <c r="DD43" s="692">
        <v>19711</v>
      </c>
      <c r="DE43" s="720"/>
      <c r="DF43" s="720"/>
      <c r="DG43" s="720"/>
      <c r="DH43" s="720"/>
      <c r="DI43" s="720"/>
      <c r="DJ43" s="720"/>
      <c r="DK43" s="721"/>
      <c r="DL43" s="770"/>
      <c r="DM43" s="771"/>
      <c r="DN43" s="771"/>
      <c r="DO43" s="771"/>
      <c r="DP43" s="771"/>
      <c r="DQ43" s="771"/>
      <c r="DR43" s="771"/>
      <c r="DS43" s="771"/>
      <c r="DT43" s="771"/>
      <c r="DU43" s="771"/>
      <c r="DV43" s="772"/>
      <c r="DW43" s="773"/>
      <c r="DX43" s="774"/>
      <c r="DY43" s="774"/>
      <c r="DZ43" s="774"/>
      <c r="EA43" s="774"/>
      <c r="EB43" s="774"/>
      <c r="EC43" s="775"/>
    </row>
    <row r="44" spans="2:133" ht="11.25" customHeight="1" x14ac:dyDescent="0.15">
      <c r="CD44" s="795" t="s">
        <v>302</v>
      </c>
      <c r="CE44" s="796"/>
      <c r="CF44" s="680" t="s">
        <v>355</v>
      </c>
      <c r="CG44" s="681"/>
      <c r="CH44" s="681"/>
      <c r="CI44" s="681"/>
      <c r="CJ44" s="681"/>
      <c r="CK44" s="681"/>
      <c r="CL44" s="681"/>
      <c r="CM44" s="681"/>
      <c r="CN44" s="681"/>
      <c r="CO44" s="681"/>
      <c r="CP44" s="681"/>
      <c r="CQ44" s="682"/>
      <c r="CR44" s="683">
        <v>526338</v>
      </c>
      <c r="CS44" s="684"/>
      <c r="CT44" s="684"/>
      <c r="CU44" s="684"/>
      <c r="CV44" s="684"/>
      <c r="CW44" s="684"/>
      <c r="CX44" s="684"/>
      <c r="CY44" s="685"/>
      <c r="CZ44" s="688">
        <v>16.399999999999999</v>
      </c>
      <c r="DA44" s="689"/>
      <c r="DB44" s="689"/>
      <c r="DC44" s="701"/>
      <c r="DD44" s="692">
        <v>152161</v>
      </c>
      <c r="DE44" s="684"/>
      <c r="DF44" s="684"/>
      <c r="DG44" s="684"/>
      <c r="DH44" s="684"/>
      <c r="DI44" s="684"/>
      <c r="DJ44" s="684"/>
      <c r="DK44" s="685"/>
      <c r="DL44" s="770"/>
      <c r="DM44" s="771"/>
      <c r="DN44" s="771"/>
      <c r="DO44" s="771"/>
      <c r="DP44" s="771"/>
      <c r="DQ44" s="771"/>
      <c r="DR44" s="771"/>
      <c r="DS44" s="771"/>
      <c r="DT44" s="771"/>
      <c r="DU44" s="771"/>
      <c r="DV44" s="772"/>
      <c r="DW44" s="773"/>
      <c r="DX44" s="774"/>
      <c r="DY44" s="774"/>
      <c r="DZ44" s="774"/>
      <c r="EA44" s="774"/>
      <c r="EB44" s="774"/>
      <c r="EC44" s="775"/>
    </row>
    <row r="45" spans="2:133" ht="11.25" customHeight="1" x14ac:dyDescent="0.15">
      <c r="CD45" s="797"/>
      <c r="CE45" s="798"/>
      <c r="CF45" s="680" t="s">
        <v>356</v>
      </c>
      <c r="CG45" s="681"/>
      <c r="CH45" s="681"/>
      <c r="CI45" s="681"/>
      <c r="CJ45" s="681"/>
      <c r="CK45" s="681"/>
      <c r="CL45" s="681"/>
      <c r="CM45" s="681"/>
      <c r="CN45" s="681"/>
      <c r="CO45" s="681"/>
      <c r="CP45" s="681"/>
      <c r="CQ45" s="682"/>
      <c r="CR45" s="683">
        <v>375511</v>
      </c>
      <c r="CS45" s="720"/>
      <c r="CT45" s="720"/>
      <c r="CU45" s="720"/>
      <c r="CV45" s="720"/>
      <c r="CW45" s="720"/>
      <c r="CX45" s="720"/>
      <c r="CY45" s="721"/>
      <c r="CZ45" s="688">
        <v>11.7</v>
      </c>
      <c r="DA45" s="718"/>
      <c r="DB45" s="718"/>
      <c r="DC45" s="722"/>
      <c r="DD45" s="692">
        <v>42778</v>
      </c>
      <c r="DE45" s="720"/>
      <c r="DF45" s="720"/>
      <c r="DG45" s="720"/>
      <c r="DH45" s="720"/>
      <c r="DI45" s="720"/>
      <c r="DJ45" s="720"/>
      <c r="DK45" s="721"/>
      <c r="DL45" s="770"/>
      <c r="DM45" s="771"/>
      <c r="DN45" s="771"/>
      <c r="DO45" s="771"/>
      <c r="DP45" s="771"/>
      <c r="DQ45" s="771"/>
      <c r="DR45" s="771"/>
      <c r="DS45" s="771"/>
      <c r="DT45" s="771"/>
      <c r="DU45" s="771"/>
      <c r="DV45" s="772"/>
      <c r="DW45" s="773"/>
      <c r="DX45" s="774"/>
      <c r="DY45" s="774"/>
      <c r="DZ45" s="774"/>
      <c r="EA45" s="774"/>
      <c r="EB45" s="774"/>
      <c r="EC45" s="775"/>
    </row>
    <row r="46" spans="2:133" ht="11.25" customHeight="1" x14ac:dyDescent="0.15">
      <c r="B46" s="230" t="s">
        <v>357</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97"/>
      <c r="CE46" s="798"/>
      <c r="CF46" s="680" t="s">
        <v>358</v>
      </c>
      <c r="CG46" s="681"/>
      <c r="CH46" s="681"/>
      <c r="CI46" s="681"/>
      <c r="CJ46" s="681"/>
      <c r="CK46" s="681"/>
      <c r="CL46" s="681"/>
      <c r="CM46" s="681"/>
      <c r="CN46" s="681"/>
      <c r="CO46" s="681"/>
      <c r="CP46" s="681"/>
      <c r="CQ46" s="682"/>
      <c r="CR46" s="683">
        <v>145954</v>
      </c>
      <c r="CS46" s="684"/>
      <c r="CT46" s="684"/>
      <c r="CU46" s="684"/>
      <c r="CV46" s="684"/>
      <c r="CW46" s="684"/>
      <c r="CX46" s="684"/>
      <c r="CY46" s="685"/>
      <c r="CZ46" s="688">
        <v>4.5</v>
      </c>
      <c r="DA46" s="689"/>
      <c r="DB46" s="689"/>
      <c r="DC46" s="701"/>
      <c r="DD46" s="692">
        <v>104510</v>
      </c>
      <c r="DE46" s="684"/>
      <c r="DF46" s="684"/>
      <c r="DG46" s="684"/>
      <c r="DH46" s="684"/>
      <c r="DI46" s="684"/>
      <c r="DJ46" s="684"/>
      <c r="DK46" s="685"/>
      <c r="DL46" s="770"/>
      <c r="DM46" s="771"/>
      <c r="DN46" s="771"/>
      <c r="DO46" s="771"/>
      <c r="DP46" s="771"/>
      <c r="DQ46" s="771"/>
      <c r="DR46" s="771"/>
      <c r="DS46" s="771"/>
      <c r="DT46" s="771"/>
      <c r="DU46" s="771"/>
      <c r="DV46" s="772"/>
      <c r="DW46" s="773"/>
      <c r="DX46" s="774"/>
      <c r="DY46" s="774"/>
      <c r="DZ46" s="774"/>
      <c r="EA46" s="774"/>
      <c r="EB46" s="774"/>
      <c r="EC46" s="775"/>
    </row>
    <row r="47" spans="2:133" ht="11.25" customHeight="1" x14ac:dyDescent="0.15">
      <c r="B47" s="240" t="s">
        <v>359</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7"/>
      <c r="CE47" s="798"/>
      <c r="CF47" s="680" t="s">
        <v>360</v>
      </c>
      <c r="CG47" s="681"/>
      <c r="CH47" s="681"/>
      <c r="CI47" s="681"/>
      <c r="CJ47" s="681"/>
      <c r="CK47" s="681"/>
      <c r="CL47" s="681"/>
      <c r="CM47" s="681"/>
      <c r="CN47" s="681"/>
      <c r="CO47" s="681"/>
      <c r="CP47" s="681"/>
      <c r="CQ47" s="682"/>
      <c r="CR47" s="683">
        <v>214989</v>
      </c>
      <c r="CS47" s="720"/>
      <c r="CT47" s="720"/>
      <c r="CU47" s="720"/>
      <c r="CV47" s="720"/>
      <c r="CW47" s="720"/>
      <c r="CX47" s="720"/>
      <c r="CY47" s="721"/>
      <c r="CZ47" s="688">
        <v>6.7</v>
      </c>
      <c r="DA47" s="718"/>
      <c r="DB47" s="718"/>
      <c r="DC47" s="722"/>
      <c r="DD47" s="692">
        <v>27817</v>
      </c>
      <c r="DE47" s="720"/>
      <c r="DF47" s="720"/>
      <c r="DG47" s="720"/>
      <c r="DH47" s="720"/>
      <c r="DI47" s="720"/>
      <c r="DJ47" s="720"/>
      <c r="DK47" s="721"/>
      <c r="DL47" s="770"/>
      <c r="DM47" s="771"/>
      <c r="DN47" s="771"/>
      <c r="DO47" s="771"/>
      <c r="DP47" s="771"/>
      <c r="DQ47" s="771"/>
      <c r="DR47" s="771"/>
      <c r="DS47" s="771"/>
      <c r="DT47" s="771"/>
      <c r="DU47" s="771"/>
      <c r="DV47" s="772"/>
      <c r="DW47" s="773"/>
      <c r="DX47" s="774"/>
      <c r="DY47" s="774"/>
      <c r="DZ47" s="774"/>
      <c r="EA47" s="774"/>
      <c r="EB47" s="774"/>
      <c r="EC47" s="775"/>
    </row>
    <row r="48" spans="2:133" x14ac:dyDescent="0.15">
      <c r="B48" s="241" t="s">
        <v>361</v>
      </c>
      <c r="CD48" s="799"/>
      <c r="CE48" s="800"/>
      <c r="CF48" s="680" t="s">
        <v>362</v>
      </c>
      <c r="CG48" s="681"/>
      <c r="CH48" s="681"/>
      <c r="CI48" s="681"/>
      <c r="CJ48" s="681"/>
      <c r="CK48" s="681"/>
      <c r="CL48" s="681"/>
      <c r="CM48" s="681"/>
      <c r="CN48" s="681"/>
      <c r="CO48" s="681"/>
      <c r="CP48" s="681"/>
      <c r="CQ48" s="682"/>
      <c r="CR48" s="683" t="s">
        <v>145</v>
      </c>
      <c r="CS48" s="684"/>
      <c r="CT48" s="684"/>
      <c r="CU48" s="684"/>
      <c r="CV48" s="684"/>
      <c r="CW48" s="684"/>
      <c r="CX48" s="684"/>
      <c r="CY48" s="685"/>
      <c r="CZ48" s="688" t="s">
        <v>145</v>
      </c>
      <c r="DA48" s="689"/>
      <c r="DB48" s="689"/>
      <c r="DC48" s="701"/>
      <c r="DD48" s="692" t="s">
        <v>232</v>
      </c>
      <c r="DE48" s="684"/>
      <c r="DF48" s="684"/>
      <c r="DG48" s="684"/>
      <c r="DH48" s="684"/>
      <c r="DI48" s="684"/>
      <c r="DJ48" s="684"/>
      <c r="DK48" s="685"/>
      <c r="DL48" s="770"/>
      <c r="DM48" s="771"/>
      <c r="DN48" s="771"/>
      <c r="DO48" s="771"/>
      <c r="DP48" s="771"/>
      <c r="DQ48" s="771"/>
      <c r="DR48" s="771"/>
      <c r="DS48" s="771"/>
      <c r="DT48" s="771"/>
      <c r="DU48" s="771"/>
      <c r="DV48" s="772"/>
      <c r="DW48" s="773"/>
      <c r="DX48" s="774"/>
      <c r="DY48" s="774"/>
      <c r="DZ48" s="774"/>
      <c r="EA48" s="774"/>
      <c r="EB48" s="774"/>
      <c r="EC48" s="775"/>
    </row>
    <row r="49" spans="82:133" ht="11.25" customHeight="1" x14ac:dyDescent="0.15">
      <c r="CD49" s="732" t="s">
        <v>363</v>
      </c>
      <c r="CE49" s="733"/>
      <c r="CF49" s="733"/>
      <c r="CG49" s="733"/>
      <c r="CH49" s="733"/>
      <c r="CI49" s="733"/>
      <c r="CJ49" s="733"/>
      <c r="CK49" s="733"/>
      <c r="CL49" s="733"/>
      <c r="CM49" s="733"/>
      <c r="CN49" s="733"/>
      <c r="CO49" s="733"/>
      <c r="CP49" s="733"/>
      <c r="CQ49" s="734"/>
      <c r="CR49" s="768">
        <v>3213291</v>
      </c>
      <c r="CS49" s="754"/>
      <c r="CT49" s="754"/>
      <c r="CU49" s="754"/>
      <c r="CV49" s="754"/>
      <c r="CW49" s="754"/>
      <c r="CX49" s="754"/>
      <c r="CY49" s="785"/>
      <c r="CZ49" s="780">
        <v>100</v>
      </c>
      <c r="DA49" s="786"/>
      <c r="DB49" s="786"/>
      <c r="DC49" s="787"/>
      <c r="DD49" s="788">
        <v>2214288</v>
      </c>
      <c r="DE49" s="754"/>
      <c r="DF49" s="754"/>
      <c r="DG49" s="754"/>
      <c r="DH49" s="754"/>
      <c r="DI49" s="754"/>
      <c r="DJ49" s="754"/>
      <c r="DK49" s="785"/>
      <c r="DL49" s="789"/>
      <c r="DM49" s="790"/>
      <c r="DN49" s="790"/>
      <c r="DO49" s="790"/>
      <c r="DP49" s="790"/>
      <c r="DQ49" s="790"/>
      <c r="DR49" s="790"/>
      <c r="DS49" s="790"/>
      <c r="DT49" s="790"/>
      <c r="DU49" s="790"/>
      <c r="DV49" s="791"/>
      <c r="DW49" s="792"/>
      <c r="DX49" s="793"/>
      <c r="DY49" s="793"/>
      <c r="DZ49" s="793"/>
      <c r="EA49" s="793"/>
      <c r="EB49" s="793"/>
      <c r="EC49" s="794"/>
    </row>
  </sheetData>
  <sheetProtection algorithmName="SHA-512" hashValue="DYYqCClWBdhhPsQryaOEP+y9WRC7tVqDPGeZb60yCeWYBJk8IEGoOMsGRHoRir05NVPBOz7G2hlt0BmoildMHA==" saltValue="XazBd3XRTA8D9HvuSZ0xBg=="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5"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49" zoomScale="70" zoomScaleNormal="25" zoomScaleSheetLayoutView="70" workbookViewId="0">
      <selection activeCell="BE56" sqref="BE56:BI56"/>
    </sheetView>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364</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830" t="s">
        <v>365</v>
      </c>
      <c r="DK2" s="831"/>
      <c r="DL2" s="831"/>
      <c r="DM2" s="831"/>
      <c r="DN2" s="831"/>
      <c r="DO2" s="832"/>
      <c r="DP2" s="250"/>
      <c r="DQ2" s="830" t="s">
        <v>366</v>
      </c>
      <c r="DR2" s="831"/>
      <c r="DS2" s="831"/>
      <c r="DT2" s="831"/>
      <c r="DU2" s="831"/>
      <c r="DV2" s="831"/>
      <c r="DW2" s="831"/>
      <c r="DX2" s="831"/>
      <c r="DY2" s="831"/>
      <c r="DZ2" s="832"/>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833" t="s">
        <v>367</v>
      </c>
      <c r="B4" s="833"/>
      <c r="C4" s="833"/>
      <c r="D4" s="833"/>
      <c r="E4" s="833"/>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3"/>
      <c r="AO4" s="833"/>
      <c r="AP4" s="833"/>
      <c r="AQ4" s="833"/>
      <c r="AR4" s="833"/>
      <c r="AS4" s="833"/>
      <c r="AT4" s="833"/>
      <c r="AU4" s="833"/>
      <c r="AV4" s="833"/>
      <c r="AW4" s="833"/>
      <c r="AX4" s="833"/>
      <c r="AY4" s="833"/>
      <c r="AZ4" s="253"/>
      <c r="BA4" s="253"/>
      <c r="BB4" s="253"/>
      <c r="BC4" s="253"/>
      <c r="BD4" s="253"/>
      <c r="BE4" s="254"/>
      <c r="BF4" s="254"/>
      <c r="BG4" s="254"/>
      <c r="BH4" s="254"/>
      <c r="BI4" s="254"/>
      <c r="BJ4" s="254"/>
      <c r="BK4" s="254"/>
      <c r="BL4" s="254"/>
      <c r="BM4" s="254"/>
      <c r="BN4" s="254"/>
      <c r="BO4" s="254"/>
      <c r="BP4" s="254"/>
      <c r="BQ4" s="253" t="s">
        <v>368</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824" t="s">
        <v>369</v>
      </c>
      <c r="B5" s="825"/>
      <c r="C5" s="825"/>
      <c r="D5" s="825"/>
      <c r="E5" s="825"/>
      <c r="F5" s="825"/>
      <c r="G5" s="825"/>
      <c r="H5" s="825"/>
      <c r="I5" s="825"/>
      <c r="J5" s="825"/>
      <c r="K5" s="825"/>
      <c r="L5" s="825"/>
      <c r="M5" s="825"/>
      <c r="N5" s="825"/>
      <c r="O5" s="825"/>
      <c r="P5" s="826"/>
      <c r="Q5" s="801" t="s">
        <v>370</v>
      </c>
      <c r="R5" s="802"/>
      <c r="S5" s="802"/>
      <c r="T5" s="802"/>
      <c r="U5" s="803"/>
      <c r="V5" s="801" t="s">
        <v>371</v>
      </c>
      <c r="W5" s="802"/>
      <c r="X5" s="802"/>
      <c r="Y5" s="802"/>
      <c r="Z5" s="803"/>
      <c r="AA5" s="801" t="s">
        <v>372</v>
      </c>
      <c r="AB5" s="802"/>
      <c r="AC5" s="802"/>
      <c r="AD5" s="802"/>
      <c r="AE5" s="802"/>
      <c r="AF5" s="834" t="s">
        <v>373</v>
      </c>
      <c r="AG5" s="802"/>
      <c r="AH5" s="802"/>
      <c r="AI5" s="802"/>
      <c r="AJ5" s="813"/>
      <c r="AK5" s="802" t="s">
        <v>374</v>
      </c>
      <c r="AL5" s="802"/>
      <c r="AM5" s="802"/>
      <c r="AN5" s="802"/>
      <c r="AO5" s="803"/>
      <c r="AP5" s="801" t="s">
        <v>375</v>
      </c>
      <c r="AQ5" s="802"/>
      <c r="AR5" s="802"/>
      <c r="AS5" s="802"/>
      <c r="AT5" s="803"/>
      <c r="AU5" s="801" t="s">
        <v>376</v>
      </c>
      <c r="AV5" s="802"/>
      <c r="AW5" s="802"/>
      <c r="AX5" s="802"/>
      <c r="AY5" s="813"/>
      <c r="AZ5" s="257"/>
      <c r="BA5" s="257"/>
      <c r="BB5" s="257"/>
      <c r="BC5" s="257"/>
      <c r="BD5" s="257"/>
      <c r="BE5" s="258"/>
      <c r="BF5" s="258"/>
      <c r="BG5" s="258"/>
      <c r="BH5" s="258"/>
      <c r="BI5" s="258"/>
      <c r="BJ5" s="258"/>
      <c r="BK5" s="258"/>
      <c r="BL5" s="258"/>
      <c r="BM5" s="258"/>
      <c r="BN5" s="258"/>
      <c r="BO5" s="258"/>
      <c r="BP5" s="258"/>
      <c r="BQ5" s="824" t="s">
        <v>377</v>
      </c>
      <c r="BR5" s="825"/>
      <c r="BS5" s="825"/>
      <c r="BT5" s="825"/>
      <c r="BU5" s="825"/>
      <c r="BV5" s="825"/>
      <c r="BW5" s="825"/>
      <c r="BX5" s="825"/>
      <c r="BY5" s="825"/>
      <c r="BZ5" s="825"/>
      <c r="CA5" s="825"/>
      <c r="CB5" s="825"/>
      <c r="CC5" s="825"/>
      <c r="CD5" s="825"/>
      <c r="CE5" s="825"/>
      <c r="CF5" s="825"/>
      <c r="CG5" s="826"/>
      <c r="CH5" s="801" t="s">
        <v>378</v>
      </c>
      <c r="CI5" s="802"/>
      <c r="CJ5" s="802"/>
      <c r="CK5" s="802"/>
      <c r="CL5" s="803"/>
      <c r="CM5" s="801" t="s">
        <v>379</v>
      </c>
      <c r="CN5" s="802"/>
      <c r="CO5" s="802"/>
      <c r="CP5" s="802"/>
      <c r="CQ5" s="803"/>
      <c r="CR5" s="801" t="s">
        <v>380</v>
      </c>
      <c r="CS5" s="802"/>
      <c r="CT5" s="802"/>
      <c r="CU5" s="802"/>
      <c r="CV5" s="803"/>
      <c r="CW5" s="801" t="s">
        <v>381</v>
      </c>
      <c r="CX5" s="802"/>
      <c r="CY5" s="802"/>
      <c r="CZ5" s="802"/>
      <c r="DA5" s="803"/>
      <c r="DB5" s="801" t="s">
        <v>382</v>
      </c>
      <c r="DC5" s="802"/>
      <c r="DD5" s="802"/>
      <c r="DE5" s="802"/>
      <c r="DF5" s="803"/>
      <c r="DG5" s="807" t="s">
        <v>383</v>
      </c>
      <c r="DH5" s="808"/>
      <c r="DI5" s="808"/>
      <c r="DJ5" s="808"/>
      <c r="DK5" s="809"/>
      <c r="DL5" s="807" t="s">
        <v>384</v>
      </c>
      <c r="DM5" s="808"/>
      <c r="DN5" s="808"/>
      <c r="DO5" s="808"/>
      <c r="DP5" s="809"/>
      <c r="DQ5" s="801" t="s">
        <v>385</v>
      </c>
      <c r="DR5" s="802"/>
      <c r="DS5" s="802"/>
      <c r="DT5" s="802"/>
      <c r="DU5" s="803"/>
      <c r="DV5" s="801" t="s">
        <v>376</v>
      </c>
      <c r="DW5" s="802"/>
      <c r="DX5" s="802"/>
      <c r="DY5" s="802"/>
      <c r="DZ5" s="813"/>
      <c r="EA5" s="255"/>
    </row>
    <row r="6" spans="1:131" s="256" customFormat="1" ht="26.25" customHeight="1" thickBot="1" x14ac:dyDescent="0.2">
      <c r="A6" s="827"/>
      <c r="B6" s="828"/>
      <c r="C6" s="828"/>
      <c r="D6" s="828"/>
      <c r="E6" s="828"/>
      <c r="F6" s="828"/>
      <c r="G6" s="828"/>
      <c r="H6" s="828"/>
      <c r="I6" s="828"/>
      <c r="J6" s="828"/>
      <c r="K6" s="828"/>
      <c r="L6" s="828"/>
      <c r="M6" s="828"/>
      <c r="N6" s="828"/>
      <c r="O6" s="828"/>
      <c r="P6" s="829"/>
      <c r="Q6" s="804"/>
      <c r="R6" s="805"/>
      <c r="S6" s="805"/>
      <c r="T6" s="805"/>
      <c r="U6" s="806"/>
      <c r="V6" s="804"/>
      <c r="W6" s="805"/>
      <c r="X6" s="805"/>
      <c r="Y6" s="805"/>
      <c r="Z6" s="806"/>
      <c r="AA6" s="804"/>
      <c r="AB6" s="805"/>
      <c r="AC6" s="805"/>
      <c r="AD6" s="805"/>
      <c r="AE6" s="805"/>
      <c r="AF6" s="835"/>
      <c r="AG6" s="805"/>
      <c r="AH6" s="805"/>
      <c r="AI6" s="805"/>
      <c r="AJ6" s="814"/>
      <c r="AK6" s="805"/>
      <c r="AL6" s="805"/>
      <c r="AM6" s="805"/>
      <c r="AN6" s="805"/>
      <c r="AO6" s="806"/>
      <c r="AP6" s="804"/>
      <c r="AQ6" s="805"/>
      <c r="AR6" s="805"/>
      <c r="AS6" s="805"/>
      <c r="AT6" s="806"/>
      <c r="AU6" s="804"/>
      <c r="AV6" s="805"/>
      <c r="AW6" s="805"/>
      <c r="AX6" s="805"/>
      <c r="AY6" s="814"/>
      <c r="AZ6" s="253"/>
      <c r="BA6" s="253"/>
      <c r="BB6" s="253"/>
      <c r="BC6" s="253"/>
      <c r="BD6" s="253"/>
      <c r="BE6" s="254"/>
      <c r="BF6" s="254"/>
      <c r="BG6" s="254"/>
      <c r="BH6" s="254"/>
      <c r="BI6" s="254"/>
      <c r="BJ6" s="254"/>
      <c r="BK6" s="254"/>
      <c r="BL6" s="254"/>
      <c r="BM6" s="254"/>
      <c r="BN6" s="254"/>
      <c r="BO6" s="254"/>
      <c r="BP6" s="254"/>
      <c r="BQ6" s="827"/>
      <c r="BR6" s="828"/>
      <c r="BS6" s="828"/>
      <c r="BT6" s="828"/>
      <c r="BU6" s="828"/>
      <c r="BV6" s="828"/>
      <c r="BW6" s="828"/>
      <c r="BX6" s="828"/>
      <c r="BY6" s="828"/>
      <c r="BZ6" s="828"/>
      <c r="CA6" s="828"/>
      <c r="CB6" s="828"/>
      <c r="CC6" s="828"/>
      <c r="CD6" s="828"/>
      <c r="CE6" s="828"/>
      <c r="CF6" s="828"/>
      <c r="CG6" s="829"/>
      <c r="CH6" s="804"/>
      <c r="CI6" s="805"/>
      <c r="CJ6" s="805"/>
      <c r="CK6" s="805"/>
      <c r="CL6" s="806"/>
      <c r="CM6" s="804"/>
      <c r="CN6" s="805"/>
      <c r="CO6" s="805"/>
      <c r="CP6" s="805"/>
      <c r="CQ6" s="806"/>
      <c r="CR6" s="804"/>
      <c r="CS6" s="805"/>
      <c r="CT6" s="805"/>
      <c r="CU6" s="805"/>
      <c r="CV6" s="806"/>
      <c r="CW6" s="804"/>
      <c r="CX6" s="805"/>
      <c r="CY6" s="805"/>
      <c r="CZ6" s="805"/>
      <c r="DA6" s="806"/>
      <c r="DB6" s="804"/>
      <c r="DC6" s="805"/>
      <c r="DD6" s="805"/>
      <c r="DE6" s="805"/>
      <c r="DF6" s="806"/>
      <c r="DG6" s="810"/>
      <c r="DH6" s="811"/>
      <c r="DI6" s="811"/>
      <c r="DJ6" s="811"/>
      <c r="DK6" s="812"/>
      <c r="DL6" s="810"/>
      <c r="DM6" s="811"/>
      <c r="DN6" s="811"/>
      <c r="DO6" s="811"/>
      <c r="DP6" s="812"/>
      <c r="DQ6" s="804"/>
      <c r="DR6" s="805"/>
      <c r="DS6" s="805"/>
      <c r="DT6" s="805"/>
      <c r="DU6" s="806"/>
      <c r="DV6" s="804"/>
      <c r="DW6" s="805"/>
      <c r="DX6" s="805"/>
      <c r="DY6" s="805"/>
      <c r="DZ6" s="814"/>
      <c r="EA6" s="255"/>
    </row>
    <row r="7" spans="1:131" s="256" customFormat="1" ht="26.25" customHeight="1" thickTop="1" x14ac:dyDescent="0.15">
      <c r="A7" s="259">
        <v>1</v>
      </c>
      <c r="B7" s="815" t="s">
        <v>386</v>
      </c>
      <c r="C7" s="816"/>
      <c r="D7" s="816"/>
      <c r="E7" s="816"/>
      <c r="F7" s="816"/>
      <c r="G7" s="816"/>
      <c r="H7" s="816"/>
      <c r="I7" s="816"/>
      <c r="J7" s="816"/>
      <c r="K7" s="816"/>
      <c r="L7" s="816"/>
      <c r="M7" s="816"/>
      <c r="N7" s="816"/>
      <c r="O7" s="816"/>
      <c r="P7" s="817"/>
      <c r="Q7" s="818">
        <v>3654</v>
      </c>
      <c r="R7" s="819"/>
      <c r="S7" s="819"/>
      <c r="T7" s="819"/>
      <c r="U7" s="819"/>
      <c r="V7" s="819">
        <v>3197</v>
      </c>
      <c r="W7" s="819"/>
      <c r="X7" s="819"/>
      <c r="Y7" s="819"/>
      <c r="Z7" s="819"/>
      <c r="AA7" s="819">
        <v>457</v>
      </c>
      <c r="AB7" s="819"/>
      <c r="AC7" s="819"/>
      <c r="AD7" s="819"/>
      <c r="AE7" s="820"/>
      <c r="AF7" s="821">
        <v>393</v>
      </c>
      <c r="AG7" s="822"/>
      <c r="AH7" s="822"/>
      <c r="AI7" s="822"/>
      <c r="AJ7" s="823"/>
      <c r="AK7" s="858" t="s">
        <v>513</v>
      </c>
      <c r="AL7" s="859"/>
      <c r="AM7" s="859"/>
      <c r="AN7" s="859"/>
      <c r="AO7" s="859"/>
      <c r="AP7" s="859">
        <v>2855</v>
      </c>
      <c r="AQ7" s="859"/>
      <c r="AR7" s="859"/>
      <c r="AS7" s="859"/>
      <c r="AT7" s="859"/>
      <c r="AU7" s="860"/>
      <c r="AV7" s="860"/>
      <c r="AW7" s="860"/>
      <c r="AX7" s="860"/>
      <c r="AY7" s="861"/>
      <c r="AZ7" s="253"/>
      <c r="BA7" s="253"/>
      <c r="BB7" s="253"/>
      <c r="BC7" s="253"/>
      <c r="BD7" s="253"/>
      <c r="BE7" s="254"/>
      <c r="BF7" s="254"/>
      <c r="BG7" s="254"/>
      <c r="BH7" s="254"/>
      <c r="BI7" s="254"/>
      <c r="BJ7" s="254"/>
      <c r="BK7" s="254"/>
      <c r="BL7" s="254"/>
      <c r="BM7" s="254"/>
      <c r="BN7" s="254"/>
      <c r="BO7" s="254"/>
      <c r="BP7" s="254"/>
      <c r="BQ7" s="260">
        <v>1</v>
      </c>
      <c r="BR7" s="261"/>
      <c r="BS7" s="862"/>
      <c r="BT7" s="863"/>
      <c r="BU7" s="863"/>
      <c r="BV7" s="863"/>
      <c r="BW7" s="863"/>
      <c r="BX7" s="863"/>
      <c r="BY7" s="863"/>
      <c r="BZ7" s="863"/>
      <c r="CA7" s="863"/>
      <c r="CB7" s="863"/>
      <c r="CC7" s="863"/>
      <c r="CD7" s="863"/>
      <c r="CE7" s="863"/>
      <c r="CF7" s="863"/>
      <c r="CG7" s="864"/>
      <c r="CH7" s="855"/>
      <c r="CI7" s="856"/>
      <c r="CJ7" s="856"/>
      <c r="CK7" s="856"/>
      <c r="CL7" s="857"/>
      <c r="CM7" s="855"/>
      <c r="CN7" s="856"/>
      <c r="CO7" s="856"/>
      <c r="CP7" s="856"/>
      <c r="CQ7" s="857"/>
      <c r="CR7" s="855"/>
      <c r="CS7" s="856"/>
      <c r="CT7" s="856"/>
      <c r="CU7" s="856"/>
      <c r="CV7" s="857"/>
      <c r="CW7" s="855"/>
      <c r="CX7" s="856"/>
      <c r="CY7" s="856"/>
      <c r="CZ7" s="856"/>
      <c r="DA7" s="857"/>
      <c r="DB7" s="855"/>
      <c r="DC7" s="856"/>
      <c r="DD7" s="856"/>
      <c r="DE7" s="856"/>
      <c r="DF7" s="857"/>
      <c r="DG7" s="855"/>
      <c r="DH7" s="856"/>
      <c r="DI7" s="856"/>
      <c r="DJ7" s="856"/>
      <c r="DK7" s="857"/>
      <c r="DL7" s="855"/>
      <c r="DM7" s="856"/>
      <c r="DN7" s="856"/>
      <c r="DO7" s="856"/>
      <c r="DP7" s="857"/>
      <c r="DQ7" s="855"/>
      <c r="DR7" s="856"/>
      <c r="DS7" s="856"/>
      <c r="DT7" s="856"/>
      <c r="DU7" s="857"/>
      <c r="DV7" s="836"/>
      <c r="DW7" s="837"/>
      <c r="DX7" s="837"/>
      <c r="DY7" s="837"/>
      <c r="DZ7" s="838"/>
      <c r="EA7" s="255"/>
    </row>
    <row r="8" spans="1:131" s="256" customFormat="1" ht="26.25" customHeight="1" x14ac:dyDescent="0.15">
      <c r="A8" s="262">
        <v>2</v>
      </c>
      <c r="B8" s="839" t="s">
        <v>387</v>
      </c>
      <c r="C8" s="840"/>
      <c r="D8" s="840"/>
      <c r="E8" s="840"/>
      <c r="F8" s="840"/>
      <c r="G8" s="840"/>
      <c r="H8" s="840"/>
      <c r="I8" s="840"/>
      <c r="J8" s="840"/>
      <c r="K8" s="840"/>
      <c r="L8" s="840"/>
      <c r="M8" s="840"/>
      <c r="N8" s="840"/>
      <c r="O8" s="840"/>
      <c r="P8" s="841"/>
      <c r="Q8" s="842">
        <v>22</v>
      </c>
      <c r="R8" s="843"/>
      <c r="S8" s="843"/>
      <c r="T8" s="843"/>
      <c r="U8" s="843"/>
      <c r="V8" s="843">
        <v>22</v>
      </c>
      <c r="W8" s="843"/>
      <c r="X8" s="843"/>
      <c r="Y8" s="843"/>
      <c r="Z8" s="843"/>
      <c r="AA8" s="843">
        <v>0</v>
      </c>
      <c r="AB8" s="843"/>
      <c r="AC8" s="843"/>
      <c r="AD8" s="843"/>
      <c r="AE8" s="844"/>
      <c r="AF8" s="845">
        <v>0</v>
      </c>
      <c r="AG8" s="846"/>
      <c r="AH8" s="846"/>
      <c r="AI8" s="846"/>
      <c r="AJ8" s="847"/>
      <c r="AK8" s="848" t="s">
        <v>513</v>
      </c>
      <c r="AL8" s="849"/>
      <c r="AM8" s="849"/>
      <c r="AN8" s="849"/>
      <c r="AO8" s="849"/>
      <c r="AP8" s="849" t="s">
        <v>513</v>
      </c>
      <c r="AQ8" s="849"/>
      <c r="AR8" s="849"/>
      <c r="AS8" s="849"/>
      <c r="AT8" s="849"/>
      <c r="AU8" s="850"/>
      <c r="AV8" s="850"/>
      <c r="AW8" s="850"/>
      <c r="AX8" s="850"/>
      <c r="AY8" s="851"/>
      <c r="AZ8" s="253"/>
      <c r="BA8" s="253"/>
      <c r="BB8" s="253"/>
      <c r="BC8" s="253"/>
      <c r="BD8" s="253"/>
      <c r="BE8" s="254"/>
      <c r="BF8" s="254"/>
      <c r="BG8" s="254"/>
      <c r="BH8" s="254"/>
      <c r="BI8" s="254"/>
      <c r="BJ8" s="254"/>
      <c r="BK8" s="254"/>
      <c r="BL8" s="254"/>
      <c r="BM8" s="254"/>
      <c r="BN8" s="254"/>
      <c r="BO8" s="254"/>
      <c r="BP8" s="254"/>
      <c r="BQ8" s="263">
        <v>2</v>
      </c>
      <c r="BR8" s="264"/>
      <c r="BS8" s="852"/>
      <c r="BT8" s="853"/>
      <c r="BU8" s="853"/>
      <c r="BV8" s="853"/>
      <c r="BW8" s="853"/>
      <c r="BX8" s="853"/>
      <c r="BY8" s="853"/>
      <c r="BZ8" s="853"/>
      <c r="CA8" s="853"/>
      <c r="CB8" s="853"/>
      <c r="CC8" s="853"/>
      <c r="CD8" s="853"/>
      <c r="CE8" s="853"/>
      <c r="CF8" s="853"/>
      <c r="CG8" s="854"/>
      <c r="CH8" s="865"/>
      <c r="CI8" s="866"/>
      <c r="CJ8" s="866"/>
      <c r="CK8" s="866"/>
      <c r="CL8" s="867"/>
      <c r="CM8" s="865"/>
      <c r="CN8" s="866"/>
      <c r="CO8" s="866"/>
      <c r="CP8" s="866"/>
      <c r="CQ8" s="867"/>
      <c r="CR8" s="865"/>
      <c r="CS8" s="866"/>
      <c r="CT8" s="866"/>
      <c r="CU8" s="866"/>
      <c r="CV8" s="867"/>
      <c r="CW8" s="865"/>
      <c r="CX8" s="866"/>
      <c r="CY8" s="866"/>
      <c r="CZ8" s="866"/>
      <c r="DA8" s="867"/>
      <c r="DB8" s="865"/>
      <c r="DC8" s="866"/>
      <c r="DD8" s="866"/>
      <c r="DE8" s="866"/>
      <c r="DF8" s="867"/>
      <c r="DG8" s="865"/>
      <c r="DH8" s="866"/>
      <c r="DI8" s="866"/>
      <c r="DJ8" s="866"/>
      <c r="DK8" s="867"/>
      <c r="DL8" s="865"/>
      <c r="DM8" s="866"/>
      <c r="DN8" s="866"/>
      <c r="DO8" s="866"/>
      <c r="DP8" s="867"/>
      <c r="DQ8" s="865"/>
      <c r="DR8" s="866"/>
      <c r="DS8" s="866"/>
      <c r="DT8" s="866"/>
      <c r="DU8" s="867"/>
      <c r="DV8" s="868"/>
      <c r="DW8" s="869"/>
      <c r="DX8" s="869"/>
      <c r="DY8" s="869"/>
      <c r="DZ8" s="870"/>
      <c r="EA8" s="255"/>
    </row>
    <row r="9" spans="1:131" s="256" customFormat="1" ht="26.25" customHeight="1" x14ac:dyDescent="0.15">
      <c r="A9" s="262">
        <v>3</v>
      </c>
      <c r="B9" s="839"/>
      <c r="C9" s="840"/>
      <c r="D9" s="840"/>
      <c r="E9" s="840"/>
      <c r="F9" s="840"/>
      <c r="G9" s="840"/>
      <c r="H9" s="840"/>
      <c r="I9" s="840"/>
      <c r="J9" s="840"/>
      <c r="K9" s="840"/>
      <c r="L9" s="840"/>
      <c r="M9" s="840"/>
      <c r="N9" s="840"/>
      <c r="O9" s="840"/>
      <c r="P9" s="841"/>
      <c r="Q9" s="842"/>
      <c r="R9" s="843"/>
      <c r="S9" s="843"/>
      <c r="T9" s="843"/>
      <c r="U9" s="843"/>
      <c r="V9" s="843"/>
      <c r="W9" s="843"/>
      <c r="X9" s="843"/>
      <c r="Y9" s="843"/>
      <c r="Z9" s="843"/>
      <c r="AA9" s="843"/>
      <c r="AB9" s="843"/>
      <c r="AC9" s="843"/>
      <c r="AD9" s="843"/>
      <c r="AE9" s="844"/>
      <c r="AF9" s="845"/>
      <c r="AG9" s="846"/>
      <c r="AH9" s="846"/>
      <c r="AI9" s="846"/>
      <c r="AJ9" s="847"/>
      <c r="AK9" s="848"/>
      <c r="AL9" s="849"/>
      <c r="AM9" s="849"/>
      <c r="AN9" s="849"/>
      <c r="AO9" s="849"/>
      <c r="AP9" s="849"/>
      <c r="AQ9" s="849"/>
      <c r="AR9" s="849"/>
      <c r="AS9" s="849"/>
      <c r="AT9" s="849"/>
      <c r="AU9" s="850"/>
      <c r="AV9" s="850"/>
      <c r="AW9" s="850"/>
      <c r="AX9" s="850"/>
      <c r="AY9" s="851"/>
      <c r="AZ9" s="253"/>
      <c r="BA9" s="253"/>
      <c r="BB9" s="253"/>
      <c r="BC9" s="253"/>
      <c r="BD9" s="253"/>
      <c r="BE9" s="254"/>
      <c r="BF9" s="254"/>
      <c r="BG9" s="254"/>
      <c r="BH9" s="254"/>
      <c r="BI9" s="254"/>
      <c r="BJ9" s="254"/>
      <c r="BK9" s="254"/>
      <c r="BL9" s="254"/>
      <c r="BM9" s="254"/>
      <c r="BN9" s="254"/>
      <c r="BO9" s="254"/>
      <c r="BP9" s="254"/>
      <c r="BQ9" s="263">
        <v>3</v>
      </c>
      <c r="BR9" s="264"/>
      <c r="BS9" s="852"/>
      <c r="BT9" s="853"/>
      <c r="BU9" s="853"/>
      <c r="BV9" s="853"/>
      <c r="BW9" s="853"/>
      <c r="BX9" s="853"/>
      <c r="BY9" s="853"/>
      <c r="BZ9" s="853"/>
      <c r="CA9" s="853"/>
      <c r="CB9" s="853"/>
      <c r="CC9" s="853"/>
      <c r="CD9" s="853"/>
      <c r="CE9" s="853"/>
      <c r="CF9" s="853"/>
      <c r="CG9" s="854"/>
      <c r="CH9" s="865"/>
      <c r="CI9" s="866"/>
      <c r="CJ9" s="866"/>
      <c r="CK9" s="866"/>
      <c r="CL9" s="867"/>
      <c r="CM9" s="865"/>
      <c r="CN9" s="866"/>
      <c r="CO9" s="866"/>
      <c r="CP9" s="866"/>
      <c r="CQ9" s="867"/>
      <c r="CR9" s="865"/>
      <c r="CS9" s="866"/>
      <c r="CT9" s="866"/>
      <c r="CU9" s="866"/>
      <c r="CV9" s="867"/>
      <c r="CW9" s="865"/>
      <c r="CX9" s="866"/>
      <c r="CY9" s="866"/>
      <c r="CZ9" s="866"/>
      <c r="DA9" s="867"/>
      <c r="DB9" s="865"/>
      <c r="DC9" s="866"/>
      <c r="DD9" s="866"/>
      <c r="DE9" s="866"/>
      <c r="DF9" s="867"/>
      <c r="DG9" s="865"/>
      <c r="DH9" s="866"/>
      <c r="DI9" s="866"/>
      <c r="DJ9" s="866"/>
      <c r="DK9" s="867"/>
      <c r="DL9" s="865"/>
      <c r="DM9" s="866"/>
      <c r="DN9" s="866"/>
      <c r="DO9" s="866"/>
      <c r="DP9" s="867"/>
      <c r="DQ9" s="865"/>
      <c r="DR9" s="866"/>
      <c r="DS9" s="866"/>
      <c r="DT9" s="866"/>
      <c r="DU9" s="867"/>
      <c r="DV9" s="868"/>
      <c r="DW9" s="869"/>
      <c r="DX9" s="869"/>
      <c r="DY9" s="869"/>
      <c r="DZ9" s="870"/>
      <c r="EA9" s="255"/>
    </row>
    <row r="10" spans="1:131" s="256" customFormat="1" ht="26.25" customHeight="1" x14ac:dyDescent="0.15">
      <c r="A10" s="262">
        <v>4</v>
      </c>
      <c r="B10" s="839"/>
      <c r="C10" s="840"/>
      <c r="D10" s="840"/>
      <c r="E10" s="840"/>
      <c r="F10" s="840"/>
      <c r="G10" s="840"/>
      <c r="H10" s="840"/>
      <c r="I10" s="840"/>
      <c r="J10" s="840"/>
      <c r="K10" s="840"/>
      <c r="L10" s="840"/>
      <c r="M10" s="840"/>
      <c r="N10" s="840"/>
      <c r="O10" s="840"/>
      <c r="P10" s="841"/>
      <c r="Q10" s="842"/>
      <c r="R10" s="843"/>
      <c r="S10" s="843"/>
      <c r="T10" s="843"/>
      <c r="U10" s="843"/>
      <c r="V10" s="843"/>
      <c r="W10" s="843"/>
      <c r="X10" s="843"/>
      <c r="Y10" s="843"/>
      <c r="Z10" s="843"/>
      <c r="AA10" s="843"/>
      <c r="AB10" s="843"/>
      <c r="AC10" s="843"/>
      <c r="AD10" s="843"/>
      <c r="AE10" s="844"/>
      <c r="AF10" s="845"/>
      <c r="AG10" s="846"/>
      <c r="AH10" s="846"/>
      <c r="AI10" s="846"/>
      <c r="AJ10" s="847"/>
      <c r="AK10" s="848"/>
      <c r="AL10" s="849"/>
      <c r="AM10" s="849"/>
      <c r="AN10" s="849"/>
      <c r="AO10" s="849"/>
      <c r="AP10" s="849"/>
      <c r="AQ10" s="849"/>
      <c r="AR10" s="849"/>
      <c r="AS10" s="849"/>
      <c r="AT10" s="849"/>
      <c r="AU10" s="850"/>
      <c r="AV10" s="850"/>
      <c r="AW10" s="850"/>
      <c r="AX10" s="850"/>
      <c r="AY10" s="851"/>
      <c r="AZ10" s="253"/>
      <c r="BA10" s="253"/>
      <c r="BB10" s="253"/>
      <c r="BC10" s="253"/>
      <c r="BD10" s="253"/>
      <c r="BE10" s="254"/>
      <c r="BF10" s="254"/>
      <c r="BG10" s="254"/>
      <c r="BH10" s="254"/>
      <c r="BI10" s="254"/>
      <c r="BJ10" s="254"/>
      <c r="BK10" s="254"/>
      <c r="BL10" s="254"/>
      <c r="BM10" s="254"/>
      <c r="BN10" s="254"/>
      <c r="BO10" s="254"/>
      <c r="BP10" s="254"/>
      <c r="BQ10" s="263">
        <v>4</v>
      </c>
      <c r="BR10" s="264"/>
      <c r="BS10" s="852"/>
      <c r="BT10" s="853"/>
      <c r="BU10" s="853"/>
      <c r="BV10" s="853"/>
      <c r="BW10" s="853"/>
      <c r="BX10" s="853"/>
      <c r="BY10" s="853"/>
      <c r="BZ10" s="853"/>
      <c r="CA10" s="853"/>
      <c r="CB10" s="853"/>
      <c r="CC10" s="853"/>
      <c r="CD10" s="853"/>
      <c r="CE10" s="853"/>
      <c r="CF10" s="853"/>
      <c r="CG10" s="854"/>
      <c r="CH10" s="865"/>
      <c r="CI10" s="866"/>
      <c r="CJ10" s="866"/>
      <c r="CK10" s="866"/>
      <c r="CL10" s="867"/>
      <c r="CM10" s="865"/>
      <c r="CN10" s="866"/>
      <c r="CO10" s="866"/>
      <c r="CP10" s="866"/>
      <c r="CQ10" s="867"/>
      <c r="CR10" s="865"/>
      <c r="CS10" s="866"/>
      <c r="CT10" s="866"/>
      <c r="CU10" s="866"/>
      <c r="CV10" s="867"/>
      <c r="CW10" s="865"/>
      <c r="CX10" s="866"/>
      <c r="CY10" s="866"/>
      <c r="CZ10" s="866"/>
      <c r="DA10" s="867"/>
      <c r="DB10" s="865"/>
      <c r="DC10" s="866"/>
      <c r="DD10" s="866"/>
      <c r="DE10" s="866"/>
      <c r="DF10" s="867"/>
      <c r="DG10" s="865"/>
      <c r="DH10" s="866"/>
      <c r="DI10" s="866"/>
      <c r="DJ10" s="866"/>
      <c r="DK10" s="867"/>
      <c r="DL10" s="865"/>
      <c r="DM10" s="866"/>
      <c r="DN10" s="866"/>
      <c r="DO10" s="866"/>
      <c r="DP10" s="867"/>
      <c r="DQ10" s="865"/>
      <c r="DR10" s="866"/>
      <c r="DS10" s="866"/>
      <c r="DT10" s="866"/>
      <c r="DU10" s="867"/>
      <c r="DV10" s="868"/>
      <c r="DW10" s="869"/>
      <c r="DX10" s="869"/>
      <c r="DY10" s="869"/>
      <c r="DZ10" s="870"/>
      <c r="EA10" s="255"/>
    </row>
    <row r="11" spans="1:131" s="256" customFormat="1" ht="26.25" customHeight="1" x14ac:dyDescent="0.15">
      <c r="A11" s="262">
        <v>5</v>
      </c>
      <c r="B11" s="839"/>
      <c r="C11" s="840"/>
      <c r="D11" s="840"/>
      <c r="E11" s="840"/>
      <c r="F11" s="840"/>
      <c r="G11" s="840"/>
      <c r="H11" s="840"/>
      <c r="I11" s="840"/>
      <c r="J11" s="840"/>
      <c r="K11" s="840"/>
      <c r="L11" s="840"/>
      <c r="M11" s="840"/>
      <c r="N11" s="840"/>
      <c r="O11" s="840"/>
      <c r="P11" s="841"/>
      <c r="Q11" s="842"/>
      <c r="R11" s="843"/>
      <c r="S11" s="843"/>
      <c r="T11" s="843"/>
      <c r="U11" s="843"/>
      <c r="V11" s="843"/>
      <c r="W11" s="843"/>
      <c r="X11" s="843"/>
      <c r="Y11" s="843"/>
      <c r="Z11" s="843"/>
      <c r="AA11" s="843"/>
      <c r="AB11" s="843"/>
      <c r="AC11" s="843"/>
      <c r="AD11" s="843"/>
      <c r="AE11" s="844"/>
      <c r="AF11" s="845"/>
      <c r="AG11" s="846"/>
      <c r="AH11" s="846"/>
      <c r="AI11" s="846"/>
      <c r="AJ11" s="847"/>
      <c r="AK11" s="848"/>
      <c r="AL11" s="849"/>
      <c r="AM11" s="849"/>
      <c r="AN11" s="849"/>
      <c r="AO11" s="849"/>
      <c r="AP11" s="849"/>
      <c r="AQ11" s="849"/>
      <c r="AR11" s="849"/>
      <c r="AS11" s="849"/>
      <c r="AT11" s="849"/>
      <c r="AU11" s="850"/>
      <c r="AV11" s="850"/>
      <c r="AW11" s="850"/>
      <c r="AX11" s="850"/>
      <c r="AY11" s="851"/>
      <c r="AZ11" s="253"/>
      <c r="BA11" s="253"/>
      <c r="BB11" s="253"/>
      <c r="BC11" s="253"/>
      <c r="BD11" s="253"/>
      <c r="BE11" s="254"/>
      <c r="BF11" s="254"/>
      <c r="BG11" s="254"/>
      <c r="BH11" s="254"/>
      <c r="BI11" s="254"/>
      <c r="BJ11" s="254"/>
      <c r="BK11" s="254"/>
      <c r="BL11" s="254"/>
      <c r="BM11" s="254"/>
      <c r="BN11" s="254"/>
      <c r="BO11" s="254"/>
      <c r="BP11" s="254"/>
      <c r="BQ11" s="263">
        <v>5</v>
      </c>
      <c r="BR11" s="264"/>
      <c r="BS11" s="852"/>
      <c r="BT11" s="853"/>
      <c r="BU11" s="853"/>
      <c r="BV11" s="853"/>
      <c r="BW11" s="853"/>
      <c r="BX11" s="853"/>
      <c r="BY11" s="853"/>
      <c r="BZ11" s="853"/>
      <c r="CA11" s="853"/>
      <c r="CB11" s="853"/>
      <c r="CC11" s="853"/>
      <c r="CD11" s="853"/>
      <c r="CE11" s="853"/>
      <c r="CF11" s="853"/>
      <c r="CG11" s="854"/>
      <c r="CH11" s="865"/>
      <c r="CI11" s="866"/>
      <c r="CJ11" s="866"/>
      <c r="CK11" s="866"/>
      <c r="CL11" s="867"/>
      <c r="CM11" s="865"/>
      <c r="CN11" s="866"/>
      <c r="CO11" s="866"/>
      <c r="CP11" s="866"/>
      <c r="CQ11" s="867"/>
      <c r="CR11" s="865"/>
      <c r="CS11" s="866"/>
      <c r="CT11" s="866"/>
      <c r="CU11" s="866"/>
      <c r="CV11" s="867"/>
      <c r="CW11" s="865"/>
      <c r="CX11" s="866"/>
      <c r="CY11" s="866"/>
      <c r="CZ11" s="866"/>
      <c r="DA11" s="867"/>
      <c r="DB11" s="865"/>
      <c r="DC11" s="866"/>
      <c r="DD11" s="866"/>
      <c r="DE11" s="866"/>
      <c r="DF11" s="867"/>
      <c r="DG11" s="865"/>
      <c r="DH11" s="866"/>
      <c r="DI11" s="866"/>
      <c r="DJ11" s="866"/>
      <c r="DK11" s="867"/>
      <c r="DL11" s="865"/>
      <c r="DM11" s="866"/>
      <c r="DN11" s="866"/>
      <c r="DO11" s="866"/>
      <c r="DP11" s="867"/>
      <c r="DQ11" s="865"/>
      <c r="DR11" s="866"/>
      <c r="DS11" s="866"/>
      <c r="DT11" s="866"/>
      <c r="DU11" s="867"/>
      <c r="DV11" s="868"/>
      <c r="DW11" s="869"/>
      <c r="DX11" s="869"/>
      <c r="DY11" s="869"/>
      <c r="DZ11" s="870"/>
      <c r="EA11" s="255"/>
    </row>
    <row r="12" spans="1:131" s="256" customFormat="1" ht="26.25" customHeight="1" x14ac:dyDescent="0.15">
      <c r="A12" s="262">
        <v>6</v>
      </c>
      <c r="B12" s="839"/>
      <c r="C12" s="840"/>
      <c r="D12" s="840"/>
      <c r="E12" s="840"/>
      <c r="F12" s="840"/>
      <c r="G12" s="840"/>
      <c r="H12" s="840"/>
      <c r="I12" s="840"/>
      <c r="J12" s="840"/>
      <c r="K12" s="840"/>
      <c r="L12" s="840"/>
      <c r="M12" s="840"/>
      <c r="N12" s="840"/>
      <c r="O12" s="840"/>
      <c r="P12" s="841"/>
      <c r="Q12" s="842"/>
      <c r="R12" s="843"/>
      <c r="S12" s="843"/>
      <c r="T12" s="843"/>
      <c r="U12" s="843"/>
      <c r="V12" s="843"/>
      <c r="W12" s="843"/>
      <c r="X12" s="843"/>
      <c r="Y12" s="843"/>
      <c r="Z12" s="843"/>
      <c r="AA12" s="843"/>
      <c r="AB12" s="843"/>
      <c r="AC12" s="843"/>
      <c r="AD12" s="843"/>
      <c r="AE12" s="844"/>
      <c r="AF12" s="845"/>
      <c r="AG12" s="846"/>
      <c r="AH12" s="846"/>
      <c r="AI12" s="846"/>
      <c r="AJ12" s="847"/>
      <c r="AK12" s="848"/>
      <c r="AL12" s="849"/>
      <c r="AM12" s="849"/>
      <c r="AN12" s="849"/>
      <c r="AO12" s="849"/>
      <c r="AP12" s="849"/>
      <c r="AQ12" s="849"/>
      <c r="AR12" s="849"/>
      <c r="AS12" s="849"/>
      <c r="AT12" s="849"/>
      <c r="AU12" s="850"/>
      <c r="AV12" s="850"/>
      <c r="AW12" s="850"/>
      <c r="AX12" s="850"/>
      <c r="AY12" s="851"/>
      <c r="AZ12" s="253"/>
      <c r="BA12" s="253"/>
      <c r="BB12" s="253"/>
      <c r="BC12" s="253"/>
      <c r="BD12" s="253"/>
      <c r="BE12" s="254"/>
      <c r="BF12" s="254"/>
      <c r="BG12" s="254"/>
      <c r="BH12" s="254"/>
      <c r="BI12" s="254"/>
      <c r="BJ12" s="254"/>
      <c r="BK12" s="254"/>
      <c r="BL12" s="254"/>
      <c r="BM12" s="254"/>
      <c r="BN12" s="254"/>
      <c r="BO12" s="254"/>
      <c r="BP12" s="254"/>
      <c r="BQ12" s="263">
        <v>6</v>
      </c>
      <c r="BR12" s="264"/>
      <c r="BS12" s="852"/>
      <c r="BT12" s="853"/>
      <c r="BU12" s="853"/>
      <c r="BV12" s="853"/>
      <c r="BW12" s="853"/>
      <c r="BX12" s="853"/>
      <c r="BY12" s="853"/>
      <c r="BZ12" s="853"/>
      <c r="CA12" s="853"/>
      <c r="CB12" s="853"/>
      <c r="CC12" s="853"/>
      <c r="CD12" s="853"/>
      <c r="CE12" s="853"/>
      <c r="CF12" s="853"/>
      <c r="CG12" s="854"/>
      <c r="CH12" s="865"/>
      <c r="CI12" s="866"/>
      <c r="CJ12" s="866"/>
      <c r="CK12" s="866"/>
      <c r="CL12" s="867"/>
      <c r="CM12" s="865"/>
      <c r="CN12" s="866"/>
      <c r="CO12" s="866"/>
      <c r="CP12" s="866"/>
      <c r="CQ12" s="867"/>
      <c r="CR12" s="865"/>
      <c r="CS12" s="866"/>
      <c r="CT12" s="866"/>
      <c r="CU12" s="866"/>
      <c r="CV12" s="867"/>
      <c r="CW12" s="865"/>
      <c r="CX12" s="866"/>
      <c r="CY12" s="866"/>
      <c r="CZ12" s="866"/>
      <c r="DA12" s="867"/>
      <c r="DB12" s="865"/>
      <c r="DC12" s="866"/>
      <c r="DD12" s="866"/>
      <c r="DE12" s="866"/>
      <c r="DF12" s="867"/>
      <c r="DG12" s="865"/>
      <c r="DH12" s="866"/>
      <c r="DI12" s="866"/>
      <c r="DJ12" s="866"/>
      <c r="DK12" s="867"/>
      <c r="DL12" s="865"/>
      <c r="DM12" s="866"/>
      <c r="DN12" s="866"/>
      <c r="DO12" s="866"/>
      <c r="DP12" s="867"/>
      <c r="DQ12" s="865"/>
      <c r="DR12" s="866"/>
      <c r="DS12" s="866"/>
      <c r="DT12" s="866"/>
      <c r="DU12" s="867"/>
      <c r="DV12" s="868"/>
      <c r="DW12" s="869"/>
      <c r="DX12" s="869"/>
      <c r="DY12" s="869"/>
      <c r="DZ12" s="870"/>
      <c r="EA12" s="255"/>
    </row>
    <row r="13" spans="1:131" s="256" customFormat="1" ht="26.25" customHeight="1" x14ac:dyDescent="0.15">
      <c r="A13" s="262">
        <v>7</v>
      </c>
      <c r="B13" s="839"/>
      <c r="C13" s="840"/>
      <c r="D13" s="840"/>
      <c r="E13" s="840"/>
      <c r="F13" s="840"/>
      <c r="G13" s="840"/>
      <c r="H13" s="840"/>
      <c r="I13" s="840"/>
      <c r="J13" s="840"/>
      <c r="K13" s="840"/>
      <c r="L13" s="840"/>
      <c r="M13" s="840"/>
      <c r="N13" s="840"/>
      <c r="O13" s="840"/>
      <c r="P13" s="841"/>
      <c r="Q13" s="842"/>
      <c r="R13" s="843"/>
      <c r="S13" s="843"/>
      <c r="T13" s="843"/>
      <c r="U13" s="843"/>
      <c r="V13" s="843"/>
      <c r="W13" s="843"/>
      <c r="X13" s="843"/>
      <c r="Y13" s="843"/>
      <c r="Z13" s="843"/>
      <c r="AA13" s="843"/>
      <c r="AB13" s="843"/>
      <c r="AC13" s="843"/>
      <c r="AD13" s="843"/>
      <c r="AE13" s="844"/>
      <c r="AF13" s="845"/>
      <c r="AG13" s="846"/>
      <c r="AH13" s="846"/>
      <c r="AI13" s="846"/>
      <c r="AJ13" s="847"/>
      <c r="AK13" s="848"/>
      <c r="AL13" s="849"/>
      <c r="AM13" s="849"/>
      <c r="AN13" s="849"/>
      <c r="AO13" s="849"/>
      <c r="AP13" s="849"/>
      <c r="AQ13" s="849"/>
      <c r="AR13" s="849"/>
      <c r="AS13" s="849"/>
      <c r="AT13" s="849"/>
      <c r="AU13" s="850"/>
      <c r="AV13" s="850"/>
      <c r="AW13" s="850"/>
      <c r="AX13" s="850"/>
      <c r="AY13" s="851"/>
      <c r="AZ13" s="253"/>
      <c r="BA13" s="253"/>
      <c r="BB13" s="253"/>
      <c r="BC13" s="253"/>
      <c r="BD13" s="253"/>
      <c r="BE13" s="254"/>
      <c r="BF13" s="254"/>
      <c r="BG13" s="254"/>
      <c r="BH13" s="254"/>
      <c r="BI13" s="254"/>
      <c r="BJ13" s="254"/>
      <c r="BK13" s="254"/>
      <c r="BL13" s="254"/>
      <c r="BM13" s="254"/>
      <c r="BN13" s="254"/>
      <c r="BO13" s="254"/>
      <c r="BP13" s="254"/>
      <c r="BQ13" s="263">
        <v>7</v>
      </c>
      <c r="BR13" s="264"/>
      <c r="BS13" s="852"/>
      <c r="BT13" s="853"/>
      <c r="BU13" s="853"/>
      <c r="BV13" s="853"/>
      <c r="BW13" s="853"/>
      <c r="BX13" s="853"/>
      <c r="BY13" s="853"/>
      <c r="BZ13" s="853"/>
      <c r="CA13" s="853"/>
      <c r="CB13" s="853"/>
      <c r="CC13" s="853"/>
      <c r="CD13" s="853"/>
      <c r="CE13" s="853"/>
      <c r="CF13" s="853"/>
      <c r="CG13" s="854"/>
      <c r="CH13" s="865"/>
      <c r="CI13" s="866"/>
      <c r="CJ13" s="866"/>
      <c r="CK13" s="866"/>
      <c r="CL13" s="867"/>
      <c r="CM13" s="865"/>
      <c r="CN13" s="866"/>
      <c r="CO13" s="866"/>
      <c r="CP13" s="866"/>
      <c r="CQ13" s="867"/>
      <c r="CR13" s="865"/>
      <c r="CS13" s="866"/>
      <c r="CT13" s="866"/>
      <c r="CU13" s="866"/>
      <c r="CV13" s="867"/>
      <c r="CW13" s="865"/>
      <c r="CX13" s="866"/>
      <c r="CY13" s="866"/>
      <c r="CZ13" s="866"/>
      <c r="DA13" s="867"/>
      <c r="DB13" s="865"/>
      <c r="DC13" s="866"/>
      <c r="DD13" s="866"/>
      <c r="DE13" s="866"/>
      <c r="DF13" s="867"/>
      <c r="DG13" s="865"/>
      <c r="DH13" s="866"/>
      <c r="DI13" s="866"/>
      <c r="DJ13" s="866"/>
      <c r="DK13" s="867"/>
      <c r="DL13" s="865"/>
      <c r="DM13" s="866"/>
      <c r="DN13" s="866"/>
      <c r="DO13" s="866"/>
      <c r="DP13" s="867"/>
      <c r="DQ13" s="865"/>
      <c r="DR13" s="866"/>
      <c r="DS13" s="866"/>
      <c r="DT13" s="866"/>
      <c r="DU13" s="867"/>
      <c r="DV13" s="868"/>
      <c r="DW13" s="869"/>
      <c r="DX13" s="869"/>
      <c r="DY13" s="869"/>
      <c r="DZ13" s="870"/>
      <c r="EA13" s="255"/>
    </row>
    <row r="14" spans="1:131" s="256" customFormat="1" ht="26.25" customHeight="1" x14ac:dyDescent="0.15">
      <c r="A14" s="262">
        <v>8</v>
      </c>
      <c r="B14" s="839"/>
      <c r="C14" s="840"/>
      <c r="D14" s="840"/>
      <c r="E14" s="840"/>
      <c r="F14" s="840"/>
      <c r="G14" s="840"/>
      <c r="H14" s="840"/>
      <c r="I14" s="840"/>
      <c r="J14" s="840"/>
      <c r="K14" s="840"/>
      <c r="L14" s="840"/>
      <c r="M14" s="840"/>
      <c r="N14" s="840"/>
      <c r="O14" s="840"/>
      <c r="P14" s="841"/>
      <c r="Q14" s="842"/>
      <c r="R14" s="843"/>
      <c r="S14" s="843"/>
      <c r="T14" s="843"/>
      <c r="U14" s="843"/>
      <c r="V14" s="843"/>
      <c r="W14" s="843"/>
      <c r="X14" s="843"/>
      <c r="Y14" s="843"/>
      <c r="Z14" s="843"/>
      <c r="AA14" s="843"/>
      <c r="AB14" s="843"/>
      <c r="AC14" s="843"/>
      <c r="AD14" s="843"/>
      <c r="AE14" s="844"/>
      <c r="AF14" s="845"/>
      <c r="AG14" s="846"/>
      <c r="AH14" s="846"/>
      <c r="AI14" s="846"/>
      <c r="AJ14" s="847"/>
      <c r="AK14" s="848"/>
      <c r="AL14" s="849"/>
      <c r="AM14" s="849"/>
      <c r="AN14" s="849"/>
      <c r="AO14" s="849"/>
      <c r="AP14" s="849"/>
      <c r="AQ14" s="849"/>
      <c r="AR14" s="849"/>
      <c r="AS14" s="849"/>
      <c r="AT14" s="849"/>
      <c r="AU14" s="850"/>
      <c r="AV14" s="850"/>
      <c r="AW14" s="850"/>
      <c r="AX14" s="850"/>
      <c r="AY14" s="851"/>
      <c r="AZ14" s="253"/>
      <c r="BA14" s="253"/>
      <c r="BB14" s="253"/>
      <c r="BC14" s="253"/>
      <c r="BD14" s="253"/>
      <c r="BE14" s="254"/>
      <c r="BF14" s="254"/>
      <c r="BG14" s="254"/>
      <c r="BH14" s="254"/>
      <c r="BI14" s="254"/>
      <c r="BJ14" s="254"/>
      <c r="BK14" s="254"/>
      <c r="BL14" s="254"/>
      <c r="BM14" s="254"/>
      <c r="BN14" s="254"/>
      <c r="BO14" s="254"/>
      <c r="BP14" s="254"/>
      <c r="BQ14" s="263">
        <v>8</v>
      </c>
      <c r="BR14" s="264"/>
      <c r="BS14" s="852"/>
      <c r="BT14" s="853"/>
      <c r="BU14" s="853"/>
      <c r="BV14" s="853"/>
      <c r="BW14" s="853"/>
      <c r="BX14" s="853"/>
      <c r="BY14" s="853"/>
      <c r="BZ14" s="853"/>
      <c r="CA14" s="853"/>
      <c r="CB14" s="853"/>
      <c r="CC14" s="853"/>
      <c r="CD14" s="853"/>
      <c r="CE14" s="853"/>
      <c r="CF14" s="853"/>
      <c r="CG14" s="854"/>
      <c r="CH14" s="865"/>
      <c r="CI14" s="866"/>
      <c r="CJ14" s="866"/>
      <c r="CK14" s="866"/>
      <c r="CL14" s="867"/>
      <c r="CM14" s="865"/>
      <c r="CN14" s="866"/>
      <c r="CO14" s="866"/>
      <c r="CP14" s="866"/>
      <c r="CQ14" s="867"/>
      <c r="CR14" s="865"/>
      <c r="CS14" s="866"/>
      <c r="CT14" s="866"/>
      <c r="CU14" s="866"/>
      <c r="CV14" s="867"/>
      <c r="CW14" s="865"/>
      <c r="CX14" s="866"/>
      <c r="CY14" s="866"/>
      <c r="CZ14" s="866"/>
      <c r="DA14" s="867"/>
      <c r="DB14" s="865"/>
      <c r="DC14" s="866"/>
      <c r="DD14" s="866"/>
      <c r="DE14" s="866"/>
      <c r="DF14" s="867"/>
      <c r="DG14" s="865"/>
      <c r="DH14" s="866"/>
      <c r="DI14" s="866"/>
      <c r="DJ14" s="866"/>
      <c r="DK14" s="867"/>
      <c r="DL14" s="865"/>
      <c r="DM14" s="866"/>
      <c r="DN14" s="866"/>
      <c r="DO14" s="866"/>
      <c r="DP14" s="867"/>
      <c r="DQ14" s="865"/>
      <c r="DR14" s="866"/>
      <c r="DS14" s="866"/>
      <c r="DT14" s="866"/>
      <c r="DU14" s="867"/>
      <c r="DV14" s="868"/>
      <c r="DW14" s="869"/>
      <c r="DX14" s="869"/>
      <c r="DY14" s="869"/>
      <c r="DZ14" s="870"/>
      <c r="EA14" s="255"/>
    </row>
    <row r="15" spans="1:131" s="256" customFormat="1" ht="26.25" customHeight="1" x14ac:dyDescent="0.15">
      <c r="A15" s="262">
        <v>9</v>
      </c>
      <c r="B15" s="839"/>
      <c r="C15" s="840"/>
      <c r="D15" s="840"/>
      <c r="E15" s="840"/>
      <c r="F15" s="840"/>
      <c r="G15" s="840"/>
      <c r="H15" s="840"/>
      <c r="I15" s="840"/>
      <c r="J15" s="840"/>
      <c r="K15" s="840"/>
      <c r="L15" s="840"/>
      <c r="M15" s="840"/>
      <c r="N15" s="840"/>
      <c r="O15" s="840"/>
      <c r="P15" s="841"/>
      <c r="Q15" s="842"/>
      <c r="R15" s="843"/>
      <c r="S15" s="843"/>
      <c r="T15" s="843"/>
      <c r="U15" s="843"/>
      <c r="V15" s="843"/>
      <c r="W15" s="843"/>
      <c r="X15" s="843"/>
      <c r="Y15" s="843"/>
      <c r="Z15" s="843"/>
      <c r="AA15" s="843"/>
      <c r="AB15" s="843"/>
      <c r="AC15" s="843"/>
      <c r="AD15" s="843"/>
      <c r="AE15" s="844"/>
      <c r="AF15" s="845"/>
      <c r="AG15" s="846"/>
      <c r="AH15" s="846"/>
      <c r="AI15" s="846"/>
      <c r="AJ15" s="847"/>
      <c r="AK15" s="848"/>
      <c r="AL15" s="849"/>
      <c r="AM15" s="849"/>
      <c r="AN15" s="849"/>
      <c r="AO15" s="849"/>
      <c r="AP15" s="849"/>
      <c r="AQ15" s="849"/>
      <c r="AR15" s="849"/>
      <c r="AS15" s="849"/>
      <c r="AT15" s="849"/>
      <c r="AU15" s="850"/>
      <c r="AV15" s="850"/>
      <c r="AW15" s="850"/>
      <c r="AX15" s="850"/>
      <c r="AY15" s="851"/>
      <c r="AZ15" s="253"/>
      <c r="BA15" s="253"/>
      <c r="BB15" s="253"/>
      <c r="BC15" s="253"/>
      <c r="BD15" s="253"/>
      <c r="BE15" s="254"/>
      <c r="BF15" s="254"/>
      <c r="BG15" s="254"/>
      <c r="BH15" s="254"/>
      <c r="BI15" s="254"/>
      <c r="BJ15" s="254"/>
      <c r="BK15" s="254"/>
      <c r="BL15" s="254"/>
      <c r="BM15" s="254"/>
      <c r="BN15" s="254"/>
      <c r="BO15" s="254"/>
      <c r="BP15" s="254"/>
      <c r="BQ15" s="263">
        <v>9</v>
      </c>
      <c r="BR15" s="264"/>
      <c r="BS15" s="852"/>
      <c r="BT15" s="853"/>
      <c r="BU15" s="853"/>
      <c r="BV15" s="853"/>
      <c r="BW15" s="853"/>
      <c r="BX15" s="853"/>
      <c r="BY15" s="853"/>
      <c r="BZ15" s="853"/>
      <c r="CA15" s="853"/>
      <c r="CB15" s="853"/>
      <c r="CC15" s="853"/>
      <c r="CD15" s="853"/>
      <c r="CE15" s="853"/>
      <c r="CF15" s="853"/>
      <c r="CG15" s="854"/>
      <c r="CH15" s="865"/>
      <c r="CI15" s="866"/>
      <c r="CJ15" s="866"/>
      <c r="CK15" s="866"/>
      <c r="CL15" s="867"/>
      <c r="CM15" s="865"/>
      <c r="CN15" s="866"/>
      <c r="CO15" s="866"/>
      <c r="CP15" s="866"/>
      <c r="CQ15" s="867"/>
      <c r="CR15" s="865"/>
      <c r="CS15" s="866"/>
      <c r="CT15" s="866"/>
      <c r="CU15" s="866"/>
      <c r="CV15" s="867"/>
      <c r="CW15" s="865"/>
      <c r="CX15" s="866"/>
      <c r="CY15" s="866"/>
      <c r="CZ15" s="866"/>
      <c r="DA15" s="867"/>
      <c r="DB15" s="865"/>
      <c r="DC15" s="866"/>
      <c r="DD15" s="866"/>
      <c r="DE15" s="866"/>
      <c r="DF15" s="867"/>
      <c r="DG15" s="865"/>
      <c r="DH15" s="866"/>
      <c r="DI15" s="866"/>
      <c r="DJ15" s="866"/>
      <c r="DK15" s="867"/>
      <c r="DL15" s="865"/>
      <c r="DM15" s="866"/>
      <c r="DN15" s="866"/>
      <c r="DO15" s="866"/>
      <c r="DP15" s="867"/>
      <c r="DQ15" s="865"/>
      <c r="DR15" s="866"/>
      <c r="DS15" s="866"/>
      <c r="DT15" s="866"/>
      <c r="DU15" s="867"/>
      <c r="DV15" s="868"/>
      <c r="DW15" s="869"/>
      <c r="DX15" s="869"/>
      <c r="DY15" s="869"/>
      <c r="DZ15" s="870"/>
      <c r="EA15" s="255"/>
    </row>
    <row r="16" spans="1:131" s="256" customFormat="1" ht="26.25" customHeight="1" x14ac:dyDescent="0.15">
      <c r="A16" s="262">
        <v>10</v>
      </c>
      <c r="B16" s="839"/>
      <c r="C16" s="840"/>
      <c r="D16" s="840"/>
      <c r="E16" s="840"/>
      <c r="F16" s="840"/>
      <c r="G16" s="840"/>
      <c r="H16" s="840"/>
      <c r="I16" s="840"/>
      <c r="J16" s="840"/>
      <c r="K16" s="840"/>
      <c r="L16" s="840"/>
      <c r="M16" s="840"/>
      <c r="N16" s="840"/>
      <c r="O16" s="840"/>
      <c r="P16" s="841"/>
      <c r="Q16" s="842"/>
      <c r="R16" s="843"/>
      <c r="S16" s="843"/>
      <c r="T16" s="843"/>
      <c r="U16" s="843"/>
      <c r="V16" s="843"/>
      <c r="W16" s="843"/>
      <c r="X16" s="843"/>
      <c r="Y16" s="843"/>
      <c r="Z16" s="843"/>
      <c r="AA16" s="843"/>
      <c r="AB16" s="843"/>
      <c r="AC16" s="843"/>
      <c r="AD16" s="843"/>
      <c r="AE16" s="844"/>
      <c r="AF16" s="845"/>
      <c r="AG16" s="846"/>
      <c r="AH16" s="846"/>
      <c r="AI16" s="846"/>
      <c r="AJ16" s="847"/>
      <c r="AK16" s="848"/>
      <c r="AL16" s="849"/>
      <c r="AM16" s="849"/>
      <c r="AN16" s="849"/>
      <c r="AO16" s="849"/>
      <c r="AP16" s="849"/>
      <c r="AQ16" s="849"/>
      <c r="AR16" s="849"/>
      <c r="AS16" s="849"/>
      <c r="AT16" s="849"/>
      <c r="AU16" s="850"/>
      <c r="AV16" s="850"/>
      <c r="AW16" s="850"/>
      <c r="AX16" s="850"/>
      <c r="AY16" s="851"/>
      <c r="AZ16" s="253"/>
      <c r="BA16" s="253"/>
      <c r="BB16" s="253"/>
      <c r="BC16" s="253"/>
      <c r="BD16" s="253"/>
      <c r="BE16" s="254"/>
      <c r="BF16" s="254"/>
      <c r="BG16" s="254"/>
      <c r="BH16" s="254"/>
      <c r="BI16" s="254"/>
      <c r="BJ16" s="254"/>
      <c r="BK16" s="254"/>
      <c r="BL16" s="254"/>
      <c r="BM16" s="254"/>
      <c r="BN16" s="254"/>
      <c r="BO16" s="254"/>
      <c r="BP16" s="254"/>
      <c r="BQ16" s="263">
        <v>10</v>
      </c>
      <c r="BR16" s="264"/>
      <c r="BS16" s="852"/>
      <c r="BT16" s="853"/>
      <c r="BU16" s="853"/>
      <c r="BV16" s="853"/>
      <c r="BW16" s="853"/>
      <c r="BX16" s="853"/>
      <c r="BY16" s="853"/>
      <c r="BZ16" s="853"/>
      <c r="CA16" s="853"/>
      <c r="CB16" s="853"/>
      <c r="CC16" s="853"/>
      <c r="CD16" s="853"/>
      <c r="CE16" s="853"/>
      <c r="CF16" s="853"/>
      <c r="CG16" s="854"/>
      <c r="CH16" s="865"/>
      <c r="CI16" s="866"/>
      <c r="CJ16" s="866"/>
      <c r="CK16" s="866"/>
      <c r="CL16" s="867"/>
      <c r="CM16" s="865"/>
      <c r="CN16" s="866"/>
      <c r="CO16" s="866"/>
      <c r="CP16" s="866"/>
      <c r="CQ16" s="867"/>
      <c r="CR16" s="865"/>
      <c r="CS16" s="866"/>
      <c r="CT16" s="866"/>
      <c r="CU16" s="866"/>
      <c r="CV16" s="867"/>
      <c r="CW16" s="865"/>
      <c r="CX16" s="866"/>
      <c r="CY16" s="866"/>
      <c r="CZ16" s="866"/>
      <c r="DA16" s="867"/>
      <c r="DB16" s="865"/>
      <c r="DC16" s="866"/>
      <c r="DD16" s="866"/>
      <c r="DE16" s="866"/>
      <c r="DF16" s="867"/>
      <c r="DG16" s="865"/>
      <c r="DH16" s="866"/>
      <c r="DI16" s="866"/>
      <c r="DJ16" s="866"/>
      <c r="DK16" s="867"/>
      <c r="DL16" s="865"/>
      <c r="DM16" s="866"/>
      <c r="DN16" s="866"/>
      <c r="DO16" s="866"/>
      <c r="DP16" s="867"/>
      <c r="DQ16" s="865"/>
      <c r="DR16" s="866"/>
      <c r="DS16" s="866"/>
      <c r="DT16" s="866"/>
      <c r="DU16" s="867"/>
      <c r="DV16" s="868"/>
      <c r="DW16" s="869"/>
      <c r="DX16" s="869"/>
      <c r="DY16" s="869"/>
      <c r="DZ16" s="870"/>
      <c r="EA16" s="255"/>
    </row>
    <row r="17" spans="1:131" s="256" customFormat="1" ht="26.25" customHeight="1" x14ac:dyDescent="0.15">
      <c r="A17" s="262">
        <v>11</v>
      </c>
      <c r="B17" s="839"/>
      <c r="C17" s="840"/>
      <c r="D17" s="840"/>
      <c r="E17" s="840"/>
      <c r="F17" s="840"/>
      <c r="G17" s="840"/>
      <c r="H17" s="840"/>
      <c r="I17" s="840"/>
      <c r="J17" s="840"/>
      <c r="K17" s="840"/>
      <c r="L17" s="840"/>
      <c r="M17" s="840"/>
      <c r="N17" s="840"/>
      <c r="O17" s="840"/>
      <c r="P17" s="841"/>
      <c r="Q17" s="842"/>
      <c r="R17" s="843"/>
      <c r="S17" s="843"/>
      <c r="T17" s="843"/>
      <c r="U17" s="843"/>
      <c r="V17" s="843"/>
      <c r="W17" s="843"/>
      <c r="X17" s="843"/>
      <c r="Y17" s="843"/>
      <c r="Z17" s="843"/>
      <c r="AA17" s="843"/>
      <c r="AB17" s="843"/>
      <c r="AC17" s="843"/>
      <c r="AD17" s="843"/>
      <c r="AE17" s="844"/>
      <c r="AF17" s="845"/>
      <c r="AG17" s="846"/>
      <c r="AH17" s="846"/>
      <c r="AI17" s="846"/>
      <c r="AJ17" s="847"/>
      <c r="AK17" s="848"/>
      <c r="AL17" s="849"/>
      <c r="AM17" s="849"/>
      <c r="AN17" s="849"/>
      <c r="AO17" s="849"/>
      <c r="AP17" s="849"/>
      <c r="AQ17" s="849"/>
      <c r="AR17" s="849"/>
      <c r="AS17" s="849"/>
      <c r="AT17" s="849"/>
      <c r="AU17" s="850"/>
      <c r="AV17" s="850"/>
      <c r="AW17" s="850"/>
      <c r="AX17" s="850"/>
      <c r="AY17" s="851"/>
      <c r="AZ17" s="253"/>
      <c r="BA17" s="253"/>
      <c r="BB17" s="253"/>
      <c r="BC17" s="253"/>
      <c r="BD17" s="253"/>
      <c r="BE17" s="254"/>
      <c r="BF17" s="254"/>
      <c r="BG17" s="254"/>
      <c r="BH17" s="254"/>
      <c r="BI17" s="254"/>
      <c r="BJ17" s="254"/>
      <c r="BK17" s="254"/>
      <c r="BL17" s="254"/>
      <c r="BM17" s="254"/>
      <c r="BN17" s="254"/>
      <c r="BO17" s="254"/>
      <c r="BP17" s="254"/>
      <c r="BQ17" s="263">
        <v>11</v>
      </c>
      <c r="BR17" s="264"/>
      <c r="BS17" s="852"/>
      <c r="BT17" s="853"/>
      <c r="BU17" s="853"/>
      <c r="BV17" s="853"/>
      <c r="BW17" s="853"/>
      <c r="BX17" s="853"/>
      <c r="BY17" s="853"/>
      <c r="BZ17" s="853"/>
      <c r="CA17" s="853"/>
      <c r="CB17" s="853"/>
      <c r="CC17" s="853"/>
      <c r="CD17" s="853"/>
      <c r="CE17" s="853"/>
      <c r="CF17" s="853"/>
      <c r="CG17" s="854"/>
      <c r="CH17" s="865"/>
      <c r="CI17" s="866"/>
      <c r="CJ17" s="866"/>
      <c r="CK17" s="866"/>
      <c r="CL17" s="867"/>
      <c r="CM17" s="865"/>
      <c r="CN17" s="866"/>
      <c r="CO17" s="866"/>
      <c r="CP17" s="866"/>
      <c r="CQ17" s="867"/>
      <c r="CR17" s="865"/>
      <c r="CS17" s="866"/>
      <c r="CT17" s="866"/>
      <c r="CU17" s="866"/>
      <c r="CV17" s="867"/>
      <c r="CW17" s="865"/>
      <c r="CX17" s="866"/>
      <c r="CY17" s="866"/>
      <c r="CZ17" s="866"/>
      <c r="DA17" s="867"/>
      <c r="DB17" s="865"/>
      <c r="DC17" s="866"/>
      <c r="DD17" s="866"/>
      <c r="DE17" s="866"/>
      <c r="DF17" s="867"/>
      <c r="DG17" s="865"/>
      <c r="DH17" s="866"/>
      <c r="DI17" s="866"/>
      <c r="DJ17" s="866"/>
      <c r="DK17" s="867"/>
      <c r="DL17" s="865"/>
      <c r="DM17" s="866"/>
      <c r="DN17" s="866"/>
      <c r="DO17" s="866"/>
      <c r="DP17" s="867"/>
      <c r="DQ17" s="865"/>
      <c r="DR17" s="866"/>
      <c r="DS17" s="866"/>
      <c r="DT17" s="866"/>
      <c r="DU17" s="867"/>
      <c r="DV17" s="868"/>
      <c r="DW17" s="869"/>
      <c r="DX17" s="869"/>
      <c r="DY17" s="869"/>
      <c r="DZ17" s="870"/>
      <c r="EA17" s="255"/>
    </row>
    <row r="18" spans="1:131" s="256" customFormat="1" ht="26.25" customHeight="1" x14ac:dyDescent="0.15">
      <c r="A18" s="262">
        <v>12</v>
      </c>
      <c r="B18" s="839"/>
      <c r="C18" s="840"/>
      <c r="D18" s="840"/>
      <c r="E18" s="840"/>
      <c r="F18" s="840"/>
      <c r="G18" s="840"/>
      <c r="H18" s="840"/>
      <c r="I18" s="840"/>
      <c r="J18" s="840"/>
      <c r="K18" s="840"/>
      <c r="L18" s="840"/>
      <c r="M18" s="840"/>
      <c r="N18" s="840"/>
      <c r="O18" s="840"/>
      <c r="P18" s="841"/>
      <c r="Q18" s="842"/>
      <c r="R18" s="843"/>
      <c r="S18" s="843"/>
      <c r="T18" s="843"/>
      <c r="U18" s="843"/>
      <c r="V18" s="843"/>
      <c r="W18" s="843"/>
      <c r="X18" s="843"/>
      <c r="Y18" s="843"/>
      <c r="Z18" s="843"/>
      <c r="AA18" s="843"/>
      <c r="AB18" s="843"/>
      <c r="AC18" s="843"/>
      <c r="AD18" s="843"/>
      <c r="AE18" s="844"/>
      <c r="AF18" s="845"/>
      <c r="AG18" s="846"/>
      <c r="AH18" s="846"/>
      <c r="AI18" s="846"/>
      <c r="AJ18" s="847"/>
      <c r="AK18" s="848"/>
      <c r="AL18" s="849"/>
      <c r="AM18" s="849"/>
      <c r="AN18" s="849"/>
      <c r="AO18" s="849"/>
      <c r="AP18" s="849"/>
      <c r="AQ18" s="849"/>
      <c r="AR18" s="849"/>
      <c r="AS18" s="849"/>
      <c r="AT18" s="849"/>
      <c r="AU18" s="850"/>
      <c r="AV18" s="850"/>
      <c r="AW18" s="850"/>
      <c r="AX18" s="850"/>
      <c r="AY18" s="851"/>
      <c r="AZ18" s="253"/>
      <c r="BA18" s="253"/>
      <c r="BB18" s="253"/>
      <c r="BC18" s="253"/>
      <c r="BD18" s="253"/>
      <c r="BE18" s="254"/>
      <c r="BF18" s="254"/>
      <c r="BG18" s="254"/>
      <c r="BH18" s="254"/>
      <c r="BI18" s="254"/>
      <c r="BJ18" s="254"/>
      <c r="BK18" s="254"/>
      <c r="BL18" s="254"/>
      <c r="BM18" s="254"/>
      <c r="BN18" s="254"/>
      <c r="BO18" s="254"/>
      <c r="BP18" s="254"/>
      <c r="BQ18" s="263">
        <v>12</v>
      </c>
      <c r="BR18" s="264"/>
      <c r="BS18" s="852"/>
      <c r="BT18" s="853"/>
      <c r="BU18" s="853"/>
      <c r="BV18" s="853"/>
      <c r="BW18" s="853"/>
      <c r="BX18" s="853"/>
      <c r="BY18" s="853"/>
      <c r="BZ18" s="853"/>
      <c r="CA18" s="853"/>
      <c r="CB18" s="853"/>
      <c r="CC18" s="853"/>
      <c r="CD18" s="853"/>
      <c r="CE18" s="853"/>
      <c r="CF18" s="853"/>
      <c r="CG18" s="854"/>
      <c r="CH18" s="865"/>
      <c r="CI18" s="866"/>
      <c r="CJ18" s="866"/>
      <c r="CK18" s="866"/>
      <c r="CL18" s="867"/>
      <c r="CM18" s="865"/>
      <c r="CN18" s="866"/>
      <c r="CO18" s="866"/>
      <c r="CP18" s="866"/>
      <c r="CQ18" s="867"/>
      <c r="CR18" s="865"/>
      <c r="CS18" s="866"/>
      <c r="CT18" s="866"/>
      <c r="CU18" s="866"/>
      <c r="CV18" s="867"/>
      <c r="CW18" s="865"/>
      <c r="CX18" s="866"/>
      <c r="CY18" s="866"/>
      <c r="CZ18" s="866"/>
      <c r="DA18" s="867"/>
      <c r="DB18" s="865"/>
      <c r="DC18" s="866"/>
      <c r="DD18" s="866"/>
      <c r="DE18" s="866"/>
      <c r="DF18" s="867"/>
      <c r="DG18" s="865"/>
      <c r="DH18" s="866"/>
      <c r="DI18" s="866"/>
      <c r="DJ18" s="866"/>
      <c r="DK18" s="867"/>
      <c r="DL18" s="865"/>
      <c r="DM18" s="866"/>
      <c r="DN18" s="866"/>
      <c r="DO18" s="866"/>
      <c r="DP18" s="867"/>
      <c r="DQ18" s="865"/>
      <c r="DR18" s="866"/>
      <c r="DS18" s="866"/>
      <c r="DT18" s="866"/>
      <c r="DU18" s="867"/>
      <c r="DV18" s="868"/>
      <c r="DW18" s="869"/>
      <c r="DX18" s="869"/>
      <c r="DY18" s="869"/>
      <c r="DZ18" s="870"/>
      <c r="EA18" s="255"/>
    </row>
    <row r="19" spans="1:131" s="256" customFormat="1" ht="26.25" customHeight="1" x14ac:dyDescent="0.15">
      <c r="A19" s="262">
        <v>13</v>
      </c>
      <c r="B19" s="839"/>
      <c r="C19" s="840"/>
      <c r="D19" s="840"/>
      <c r="E19" s="840"/>
      <c r="F19" s="840"/>
      <c r="G19" s="840"/>
      <c r="H19" s="840"/>
      <c r="I19" s="840"/>
      <c r="J19" s="840"/>
      <c r="K19" s="840"/>
      <c r="L19" s="840"/>
      <c r="M19" s="840"/>
      <c r="N19" s="840"/>
      <c r="O19" s="840"/>
      <c r="P19" s="841"/>
      <c r="Q19" s="842"/>
      <c r="R19" s="843"/>
      <c r="S19" s="843"/>
      <c r="T19" s="843"/>
      <c r="U19" s="843"/>
      <c r="V19" s="843"/>
      <c r="W19" s="843"/>
      <c r="X19" s="843"/>
      <c r="Y19" s="843"/>
      <c r="Z19" s="843"/>
      <c r="AA19" s="843"/>
      <c r="AB19" s="843"/>
      <c r="AC19" s="843"/>
      <c r="AD19" s="843"/>
      <c r="AE19" s="844"/>
      <c r="AF19" s="845"/>
      <c r="AG19" s="846"/>
      <c r="AH19" s="846"/>
      <c r="AI19" s="846"/>
      <c r="AJ19" s="847"/>
      <c r="AK19" s="848"/>
      <c r="AL19" s="849"/>
      <c r="AM19" s="849"/>
      <c r="AN19" s="849"/>
      <c r="AO19" s="849"/>
      <c r="AP19" s="849"/>
      <c r="AQ19" s="849"/>
      <c r="AR19" s="849"/>
      <c r="AS19" s="849"/>
      <c r="AT19" s="849"/>
      <c r="AU19" s="850"/>
      <c r="AV19" s="850"/>
      <c r="AW19" s="850"/>
      <c r="AX19" s="850"/>
      <c r="AY19" s="851"/>
      <c r="AZ19" s="253"/>
      <c r="BA19" s="253"/>
      <c r="BB19" s="253"/>
      <c r="BC19" s="253"/>
      <c r="BD19" s="253"/>
      <c r="BE19" s="254"/>
      <c r="BF19" s="254"/>
      <c r="BG19" s="254"/>
      <c r="BH19" s="254"/>
      <c r="BI19" s="254"/>
      <c r="BJ19" s="254"/>
      <c r="BK19" s="254"/>
      <c r="BL19" s="254"/>
      <c r="BM19" s="254"/>
      <c r="BN19" s="254"/>
      <c r="BO19" s="254"/>
      <c r="BP19" s="254"/>
      <c r="BQ19" s="263">
        <v>13</v>
      </c>
      <c r="BR19" s="264"/>
      <c r="BS19" s="852"/>
      <c r="BT19" s="853"/>
      <c r="BU19" s="853"/>
      <c r="BV19" s="853"/>
      <c r="BW19" s="853"/>
      <c r="BX19" s="853"/>
      <c r="BY19" s="853"/>
      <c r="BZ19" s="853"/>
      <c r="CA19" s="853"/>
      <c r="CB19" s="853"/>
      <c r="CC19" s="853"/>
      <c r="CD19" s="853"/>
      <c r="CE19" s="853"/>
      <c r="CF19" s="853"/>
      <c r="CG19" s="854"/>
      <c r="CH19" s="865"/>
      <c r="CI19" s="866"/>
      <c r="CJ19" s="866"/>
      <c r="CK19" s="866"/>
      <c r="CL19" s="867"/>
      <c r="CM19" s="865"/>
      <c r="CN19" s="866"/>
      <c r="CO19" s="866"/>
      <c r="CP19" s="866"/>
      <c r="CQ19" s="867"/>
      <c r="CR19" s="865"/>
      <c r="CS19" s="866"/>
      <c r="CT19" s="866"/>
      <c r="CU19" s="866"/>
      <c r="CV19" s="867"/>
      <c r="CW19" s="865"/>
      <c r="CX19" s="866"/>
      <c r="CY19" s="866"/>
      <c r="CZ19" s="866"/>
      <c r="DA19" s="867"/>
      <c r="DB19" s="865"/>
      <c r="DC19" s="866"/>
      <c r="DD19" s="866"/>
      <c r="DE19" s="866"/>
      <c r="DF19" s="867"/>
      <c r="DG19" s="865"/>
      <c r="DH19" s="866"/>
      <c r="DI19" s="866"/>
      <c r="DJ19" s="866"/>
      <c r="DK19" s="867"/>
      <c r="DL19" s="865"/>
      <c r="DM19" s="866"/>
      <c r="DN19" s="866"/>
      <c r="DO19" s="866"/>
      <c r="DP19" s="867"/>
      <c r="DQ19" s="865"/>
      <c r="DR19" s="866"/>
      <c r="DS19" s="866"/>
      <c r="DT19" s="866"/>
      <c r="DU19" s="867"/>
      <c r="DV19" s="868"/>
      <c r="DW19" s="869"/>
      <c r="DX19" s="869"/>
      <c r="DY19" s="869"/>
      <c r="DZ19" s="870"/>
      <c r="EA19" s="255"/>
    </row>
    <row r="20" spans="1:131" s="256" customFormat="1" ht="26.25" customHeight="1" x14ac:dyDescent="0.15">
      <c r="A20" s="262">
        <v>14</v>
      </c>
      <c r="B20" s="839"/>
      <c r="C20" s="840"/>
      <c r="D20" s="840"/>
      <c r="E20" s="840"/>
      <c r="F20" s="840"/>
      <c r="G20" s="840"/>
      <c r="H20" s="840"/>
      <c r="I20" s="840"/>
      <c r="J20" s="840"/>
      <c r="K20" s="840"/>
      <c r="L20" s="840"/>
      <c r="M20" s="840"/>
      <c r="N20" s="840"/>
      <c r="O20" s="840"/>
      <c r="P20" s="841"/>
      <c r="Q20" s="842"/>
      <c r="R20" s="843"/>
      <c r="S20" s="843"/>
      <c r="T20" s="843"/>
      <c r="U20" s="843"/>
      <c r="V20" s="843"/>
      <c r="W20" s="843"/>
      <c r="X20" s="843"/>
      <c r="Y20" s="843"/>
      <c r="Z20" s="843"/>
      <c r="AA20" s="843"/>
      <c r="AB20" s="843"/>
      <c r="AC20" s="843"/>
      <c r="AD20" s="843"/>
      <c r="AE20" s="844"/>
      <c r="AF20" s="845"/>
      <c r="AG20" s="846"/>
      <c r="AH20" s="846"/>
      <c r="AI20" s="846"/>
      <c r="AJ20" s="847"/>
      <c r="AK20" s="848"/>
      <c r="AL20" s="849"/>
      <c r="AM20" s="849"/>
      <c r="AN20" s="849"/>
      <c r="AO20" s="849"/>
      <c r="AP20" s="849"/>
      <c r="AQ20" s="849"/>
      <c r="AR20" s="849"/>
      <c r="AS20" s="849"/>
      <c r="AT20" s="849"/>
      <c r="AU20" s="850"/>
      <c r="AV20" s="850"/>
      <c r="AW20" s="850"/>
      <c r="AX20" s="850"/>
      <c r="AY20" s="851"/>
      <c r="AZ20" s="253"/>
      <c r="BA20" s="253"/>
      <c r="BB20" s="253"/>
      <c r="BC20" s="253"/>
      <c r="BD20" s="253"/>
      <c r="BE20" s="254"/>
      <c r="BF20" s="254"/>
      <c r="BG20" s="254"/>
      <c r="BH20" s="254"/>
      <c r="BI20" s="254"/>
      <c r="BJ20" s="254"/>
      <c r="BK20" s="254"/>
      <c r="BL20" s="254"/>
      <c r="BM20" s="254"/>
      <c r="BN20" s="254"/>
      <c r="BO20" s="254"/>
      <c r="BP20" s="254"/>
      <c r="BQ20" s="263">
        <v>14</v>
      </c>
      <c r="BR20" s="264"/>
      <c r="BS20" s="852"/>
      <c r="BT20" s="853"/>
      <c r="BU20" s="853"/>
      <c r="BV20" s="853"/>
      <c r="BW20" s="853"/>
      <c r="BX20" s="853"/>
      <c r="BY20" s="853"/>
      <c r="BZ20" s="853"/>
      <c r="CA20" s="853"/>
      <c r="CB20" s="853"/>
      <c r="CC20" s="853"/>
      <c r="CD20" s="853"/>
      <c r="CE20" s="853"/>
      <c r="CF20" s="853"/>
      <c r="CG20" s="854"/>
      <c r="CH20" s="865"/>
      <c r="CI20" s="866"/>
      <c r="CJ20" s="866"/>
      <c r="CK20" s="866"/>
      <c r="CL20" s="867"/>
      <c r="CM20" s="865"/>
      <c r="CN20" s="866"/>
      <c r="CO20" s="866"/>
      <c r="CP20" s="866"/>
      <c r="CQ20" s="867"/>
      <c r="CR20" s="865"/>
      <c r="CS20" s="866"/>
      <c r="CT20" s="866"/>
      <c r="CU20" s="866"/>
      <c r="CV20" s="867"/>
      <c r="CW20" s="865"/>
      <c r="CX20" s="866"/>
      <c r="CY20" s="866"/>
      <c r="CZ20" s="866"/>
      <c r="DA20" s="867"/>
      <c r="DB20" s="865"/>
      <c r="DC20" s="866"/>
      <c r="DD20" s="866"/>
      <c r="DE20" s="866"/>
      <c r="DF20" s="867"/>
      <c r="DG20" s="865"/>
      <c r="DH20" s="866"/>
      <c r="DI20" s="866"/>
      <c r="DJ20" s="866"/>
      <c r="DK20" s="867"/>
      <c r="DL20" s="865"/>
      <c r="DM20" s="866"/>
      <c r="DN20" s="866"/>
      <c r="DO20" s="866"/>
      <c r="DP20" s="867"/>
      <c r="DQ20" s="865"/>
      <c r="DR20" s="866"/>
      <c r="DS20" s="866"/>
      <c r="DT20" s="866"/>
      <c r="DU20" s="867"/>
      <c r="DV20" s="868"/>
      <c r="DW20" s="869"/>
      <c r="DX20" s="869"/>
      <c r="DY20" s="869"/>
      <c r="DZ20" s="870"/>
      <c r="EA20" s="255"/>
    </row>
    <row r="21" spans="1:131" s="256" customFormat="1" ht="26.25" customHeight="1" thickBot="1" x14ac:dyDescent="0.2">
      <c r="A21" s="262">
        <v>15</v>
      </c>
      <c r="B21" s="839"/>
      <c r="C21" s="840"/>
      <c r="D21" s="840"/>
      <c r="E21" s="840"/>
      <c r="F21" s="840"/>
      <c r="G21" s="840"/>
      <c r="H21" s="840"/>
      <c r="I21" s="840"/>
      <c r="J21" s="840"/>
      <c r="K21" s="840"/>
      <c r="L21" s="840"/>
      <c r="M21" s="840"/>
      <c r="N21" s="840"/>
      <c r="O21" s="840"/>
      <c r="P21" s="841"/>
      <c r="Q21" s="842"/>
      <c r="R21" s="843"/>
      <c r="S21" s="843"/>
      <c r="T21" s="843"/>
      <c r="U21" s="843"/>
      <c r="V21" s="843"/>
      <c r="W21" s="843"/>
      <c r="X21" s="843"/>
      <c r="Y21" s="843"/>
      <c r="Z21" s="843"/>
      <c r="AA21" s="843"/>
      <c r="AB21" s="843"/>
      <c r="AC21" s="843"/>
      <c r="AD21" s="843"/>
      <c r="AE21" s="844"/>
      <c r="AF21" s="845"/>
      <c r="AG21" s="846"/>
      <c r="AH21" s="846"/>
      <c r="AI21" s="846"/>
      <c r="AJ21" s="847"/>
      <c r="AK21" s="848"/>
      <c r="AL21" s="849"/>
      <c r="AM21" s="849"/>
      <c r="AN21" s="849"/>
      <c r="AO21" s="849"/>
      <c r="AP21" s="849"/>
      <c r="AQ21" s="849"/>
      <c r="AR21" s="849"/>
      <c r="AS21" s="849"/>
      <c r="AT21" s="849"/>
      <c r="AU21" s="850"/>
      <c r="AV21" s="850"/>
      <c r="AW21" s="850"/>
      <c r="AX21" s="850"/>
      <c r="AY21" s="851"/>
      <c r="AZ21" s="253"/>
      <c r="BA21" s="253"/>
      <c r="BB21" s="253"/>
      <c r="BC21" s="253"/>
      <c r="BD21" s="253"/>
      <c r="BE21" s="254"/>
      <c r="BF21" s="254"/>
      <c r="BG21" s="254"/>
      <c r="BH21" s="254"/>
      <c r="BI21" s="254"/>
      <c r="BJ21" s="254"/>
      <c r="BK21" s="254"/>
      <c r="BL21" s="254"/>
      <c r="BM21" s="254"/>
      <c r="BN21" s="254"/>
      <c r="BO21" s="254"/>
      <c r="BP21" s="254"/>
      <c r="BQ21" s="263">
        <v>15</v>
      </c>
      <c r="BR21" s="264"/>
      <c r="BS21" s="852"/>
      <c r="BT21" s="853"/>
      <c r="BU21" s="853"/>
      <c r="BV21" s="853"/>
      <c r="BW21" s="853"/>
      <c r="BX21" s="853"/>
      <c r="BY21" s="853"/>
      <c r="BZ21" s="853"/>
      <c r="CA21" s="853"/>
      <c r="CB21" s="853"/>
      <c r="CC21" s="853"/>
      <c r="CD21" s="853"/>
      <c r="CE21" s="853"/>
      <c r="CF21" s="853"/>
      <c r="CG21" s="854"/>
      <c r="CH21" s="865"/>
      <c r="CI21" s="866"/>
      <c r="CJ21" s="866"/>
      <c r="CK21" s="866"/>
      <c r="CL21" s="867"/>
      <c r="CM21" s="865"/>
      <c r="CN21" s="866"/>
      <c r="CO21" s="866"/>
      <c r="CP21" s="866"/>
      <c r="CQ21" s="867"/>
      <c r="CR21" s="865"/>
      <c r="CS21" s="866"/>
      <c r="CT21" s="866"/>
      <c r="CU21" s="866"/>
      <c r="CV21" s="867"/>
      <c r="CW21" s="865"/>
      <c r="CX21" s="866"/>
      <c r="CY21" s="866"/>
      <c r="CZ21" s="866"/>
      <c r="DA21" s="867"/>
      <c r="DB21" s="865"/>
      <c r="DC21" s="866"/>
      <c r="DD21" s="866"/>
      <c r="DE21" s="866"/>
      <c r="DF21" s="867"/>
      <c r="DG21" s="865"/>
      <c r="DH21" s="866"/>
      <c r="DI21" s="866"/>
      <c r="DJ21" s="866"/>
      <c r="DK21" s="867"/>
      <c r="DL21" s="865"/>
      <c r="DM21" s="866"/>
      <c r="DN21" s="866"/>
      <c r="DO21" s="866"/>
      <c r="DP21" s="867"/>
      <c r="DQ21" s="865"/>
      <c r="DR21" s="866"/>
      <c r="DS21" s="866"/>
      <c r="DT21" s="866"/>
      <c r="DU21" s="867"/>
      <c r="DV21" s="868"/>
      <c r="DW21" s="869"/>
      <c r="DX21" s="869"/>
      <c r="DY21" s="869"/>
      <c r="DZ21" s="870"/>
      <c r="EA21" s="255"/>
    </row>
    <row r="22" spans="1:131" s="256" customFormat="1" ht="26.25" customHeight="1" x14ac:dyDescent="0.15">
      <c r="A22" s="262">
        <v>16</v>
      </c>
      <c r="B22" s="839"/>
      <c r="C22" s="840"/>
      <c r="D22" s="840"/>
      <c r="E22" s="840"/>
      <c r="F22" s="840"/>
      <c r="G22" s="840"/>
      <c r="H22" s="840"/>
      <c r="I22" s="840"/>
      <c r="J22" s="840"/>
      <c r="K22" s="840"/>
      <c r="L22" s="840"/>
      <c r="M22" s="840"/>
      <c r="N22" s="840"/>
      <c r="O22" s="840"/>
      <c r="P22" s="841"/>
      <c r="Q22" s="871"/>
      <c r="R22" s="872"/>
      <c r="S22" s="872"/>
      <c r="T22" s="872"/>
      <c r="U22" s="872"/>
      <c r="V22" s="872"/>
      <c r="W22" s="872"/>
      <c r="X22" s="872"/>
      <c r="Y22" s="872"/>
      <c r="Z22" s="872"/>
      <c r="AA22" s="872"/>
      <c r="AB22" s="872"/>
      <c r="AC22" s="872"/>
      <c r="AD22" s="872"/>
      <c r="AE22" s="873"/>
      <c r="AF22" s="845"/>
      <c r="AG22" s="846"/>
      <c r="AH22" s="846"/>
      <c r="AI22" s="846"/>
      <c r="AJ22" s="847"/>
      <c r="AK22" s="886"/>
      <c r="AL22" s="887"/>
      <c r="AM22" s="887"/>
      <c r="AN22" s="887"/>
      <c r="AO22" s="887"/>
      <c r="AP22" s="887"/>
      <c r="AQ22" s="887"/>
      <c r="AR22" s="887"/>
      <c r="AS22" s="887"/>
      <c r="AT22" s="887"/>
      <c r="AU22" s="888"/>
      <c r="AV22" s="888"/>
      <c r="AW22" s="888"/>
      <c r="AX22" s="888"/>
      <c r="AY22" s="889"/>
      <c r="AZ22" s="890" t="s">
        <v>388</v>
      </c>
      <c r="BA22" s="890"/>
      <c r="BB22" s="890"/>
      <c r="BC22" s="890"/>
      <c r="BD22" s="891"/>
      <c r="BE22" s="254"/>
      <c r="BF22" s="254"/>
      <c r="BG22" s="254"/>
      <c r="BH22" s="254"/>
      <c r="BI22" s="254"/>
      <c r="BJ22" s="254"/>
      <c r="BK22" s="254"/>
      <c r="BL22" s="254"/>
      <c r="BM22" s="254"/>
      <c r="BN22" s="254"/>
      <c r="BO22" s="254"/>
      <c r="BP22" s="254"/>
      <c r="BQ22" s="263">
        <v>16</v>
      </c>
      <c r="BR22" s="264"/>
      <c r="BS22" s="852"/>
      <c r="BT22" s="853"/>
      <c r="BU22" s="853"/>
      <c r="BV22" s="853"/>
      <c r="BW22" s="853"/>
      <c r="BX22" s="853"/>
      <c r="BY22" s="853"/>
      <c r="BZ22" s="853"/>
      <c r="CA22" s="853"/>
      <c r="CB22" s="853"/>
      <c r="CC22" s="853"/>
      <c r="CD22" s="853"/>
      <c r="CE22" s="853"/>
      <c r="CF22" s="853"/>
      <c r="CG22" s="854"/>
      <c r="CH22" s="865"/>
      <c r="CI22" s="866"/>
      <c r="CJ22" s="866"/>
      <c r="CK22" s="866"/>
      <c r="CL22" s="867"/>
      <c r="CM22" s="865"/>
      <c r="CN22" s="866"/>
      <c r="CO22" s="866"/>
      <c r="CP22" s="866"/>
      <c r="CQ22" s="867"/>
      <c r="CR22" s="865"/>
      <c r="CS22" s="866"/>
      <c r="CT22" s="866"/>
      <c r="CU22" s="866"/>
      <c r="CV22" s="867"/>
      <c r="CW22" s="865"/>
      <c r="CX22" s="866"/>
      <c r="CY22" s="866"/>
      <c r="CZ22" s="866"/>
      <c r="DA22" s="867"/>
      <c r="DB22" s="865"/>
      <c r="DC22" s="866"/>
      <c r="DD22" s="866"/>
      <c r="DE22" s="866"/>
      <c r="DF22" s="867"/>
      <c r="DG22" s="865"/>
      <c r="DH22" s="866"/>
      <c r="DI22" s="866"/>
      <c r="DJ22" s="866"/>
      <c r="DK22" s="867"/>
      <c r="DL22" s="865"/>
      <c r="DM22" s="866"/>
      <c r="DN22" s="866"/>
      <c r="DO22" s="866"/>
      <c r="DP22" s="867"/>
      <c r="DQ22" s="865"/>
      <c r="DR22" s="866"/>
      <c r="DS22" s="866"/>
      <c r="DT22" s="866"/>
      <c r="DU22" s="867"/>
      <c r="DV22" s="868"/>
      <c r="DW22" s="869"/>
      <c r="DX22" s="869"/>
      <c r="DY22" s="869"/>
      <c r="DZ22" s="870"/>
      <c r="EA22" s="255"/>
    </row>
    <row r="23" spans="1:131" s="256" customFormat="1" ht="26.25" customHeight="1" thickBot="1" x14ac:dyDescent="0.2">
      <c r="A23" s="265" t="s">
        <v>389</v>
      </c>
      <c r="B23" s="874" t="s">
        <v>390</v>
      </c>
      <c r="C23" s="875"/>
      <c r="D23" s="875"/>
      <c r="E23" s="875"/>
      <c r="F23" s="875"/>
      <c r="G23" s="875"/>
      <c r="H23" s="875"/>
      <c r="I23" s="875"/>
      <c r="J23" s="875"/>
      <c r="K23" s="875"/>
      <c r="L23" s="875"/>
      <c r="M23" s="875"/>
      <c r="N23" s="875"/>
      <c r="O23" s="875"/>
      <c r="P23" s="876"/>
      <c r="Q23" s="877">
        <v>3676</v>
      </c>
      <c r="R23" s="878"/>
      <c r="S23" s="878"/>
      <c r="T23" s="878"/>
      <c r="U23" s="878"/>
      <c r="V23" s="878">
        <v>3219</v>
      </c>
      <c r="W23" s="878"/>
      <c r="X23" s="878"/>
      <c r="Y23" s="878"/>
      <c r="Z23" s="878"/>
      <c r="AA23" s="878">
        <v>457</v>
      </c>
      <c r="AB23" s="878"/>
      <c r="AC23" s="878"/>
      <c r="AD23" s="878"/>
      <c r="AE23" s="879"/>
      <c r="AF23" s="880">
        <v>393</v>
      </c>
      <c r="AG23" s="878"/>
      <c r="AH23" s="878"/>
      <c r="AI23" s="878"/>
      <c r="AJ23" s="881"/>
      <c r="AK23" s="882"/>
      <c r="AL23" s="883"/>
      <c r="AM23" s="883"/>
      <c r="AN23" s="883"/>
      <c r="AO23" s="883"/>
      <c r="AP23" s="878">
        <v>2855</v>
      </c>
      <c r="AQ23" s="878"/>
      <c r="AR23" s="878"/>
      <c r="AS23" s="878"/>
      <c r="AT23" s="878"/>
      <c r="AU23" s="884"/>
      <c r="AV23" s="884"/>
      <c r="AW23" s="884"/>
      <c r="AX23" s="884"/>
      <c r="AY23" s="885"/>
      <c r="AZ23" s="893" t="s">
        <v>391</v>
      </c>
      <c r="BA23" s="894"/>
      <c r="BB23" s="894"/>
      <c r="BC23" s="894"/>
      <c r="BD23" s="895"/>
      <c r="BE23" s="254"/>
      <c r="BF23" s="254"/>
      <c r="BG23" s="254"/>
      <c r="BH23" s="254"/>
      <c r="BI23" s="254"/>
      <c r="BJ23" s="254"/>
      <c r="BK23" s="254"/>
      <c r="BL23" s="254"/>
      <c r="BM23" s="254"/>
      <c r="BN23" s="254"/>
      <c r="BO23" s="254"/>
      <c r="BP23" s="254"/>
      <c r="BQ23" s="263">
        <v>17</v>
      </c>
      <c r="BR23" s="264"/>
      <c r="BS23" s="852"/>
      <c r="BT23" s="853"/>
      <c r="BU23" s="853"/>
      <c r="BV23" s="853"/>
      <c r="BW23" s="853"/>
      <c r="BX23" s="853"/>
      <c r="BY23" s="853"/>
      <c r="BZ23" s="853"/>
      <c r="CA23" s="853"/>
      <c r="CB23" s="853"/>
      <c r="CC23" s="853"/>
      <c r="CD23" s="853"/>
      <c r="CE23" s="853"/>
      <c r="CF23" s="853"/>
      <c r="CG23" s="854"/>
      <c r="CH23" s="865"/>
      <c r="CI23" s="866"/>
      <c r="CJ23" s="866"/>
      <c r="CK23" s="866"/>
      <c r="CL23" s="867"/>
      <c r="CM23" s="865"/>
      <c r="CN23" s="866"/>
      <c r="CO23" s="866"/>
      <c r="CP23" s="866"/>
      <c r="CQ23" s="867"/>
      <c r="CR23" s="865"/>
      <c r="CS23" s="866"/>
      <c r="CT23" s="866"/>
      <c r="CU23" s="866"/>
      <c r="CV23" s="867"/>
      <c r="CW23" s="865"/>
      <c r="CX23" s="866"/>
      <c r="CY23" s="866"/>
      <c r="CZ23" s="866"/>
      <c r="DA23" s="867"/>
      <c r="DB23" s="865"/>
      <c r="DC23" s="866"/>
      <c r="DD23" s="866"/>
      <c r="DE23" s="866"/>
      <c r="DF23" s="867"/>
      <c r="DG23" s="865"/>
      <c r="DH23" s="866"/>
      <c r="DI23" s="866"/>
      <c r="DJ23" s="866"/>
      <c r="DK23" s="867"/>
      <c r="DL23" s="865"/>
      <c r="DM23" s="866"/>
      <c r="DN23" s="866"/>
      <c r="DO23" s="866"/>
      <c r="DP23" s="867"/>
      <c r="DQ23" s="865"/>
      <c r="DR23" s="866"/>
      <c r="DS23" s="866"/>
      <c r="DT23" s="866"/>
      <c r="DU23" s="867"/>
      <c r="DV23" s="868"/>
      <c r="DW23" s="869"/>
      <c r="DX23" s="869"/>
      <c r="DY23" s="869"/>
      <c r="DZ23" s="870"/>
      <c r="EA23" s="255"/>
    </row>
    <row r="24" spans="1:131" s="256" customFormat="1" ht="26.25" customHeight="1" x14ac:dyDescent="0.15">
      <c r="A24" s="892" t="s">
        <v>392</v>
      </c>
      <c r="B24" s="892"/>
      <c r="C24" s="892"/>
      <c r="D24" s="892"/>
      <c r="E24" s="892"/>
      <c r="F24" s="892"/>
      <c r="G24" s="892"/>
      <c r="H24" s="892"/>
      <c r="I24" s="892"/>
      <c r="J24" s="892"/>
      <c r="K24" s="892"/>
      <c r="L24" s="892"/>
      <c r="M24" s="892"/>
      <c r="N24" s="892"/>
      <c r="O24" s="892"/>
      <c r="P24" s="892"/>
      <c r="Q24" s="892"/>
      <c r="R24" s="892"/>
      <c r="S24" s="892"/>
      <c r="T24" s="892"/>
      <c r="U24" s="892"/>
      <c r="V24" s="892"/>
      <c r="W24" s="892"/>
      <c r="X24" s="892"/>
      <c r="Y24" s="892"/>
      <c r="Z24" s="892"/>
      <c r="AA24" s="892"/>
      <c r="AB24" s="892"/>
      <c r="AC24" s="892"/>
      <c r="AD24" s="892"/>
      <c r="AE24" s="892"/>
      <c r="AF24" s="892"/>
      <c r="AG24" s="892"/>
      <c r="AH24" s="892"/>
      <c r="AI24" s="892"/>
      <c r="AJ24" s="892"/>
      <c r="AK24" s="892"/>
      <c r="AL24" s="892"/>
      <c r="AM24" s="892"/>
      <c r="AN24" s="892"/>
      <c r="AO24" s="892"/>
      <c r="AP24" s="892"/>
      <c r="AQ24" s="892"/>
      <c r="AR24" s="892"/>
      <c r="AS24" s="892"/>
      <c r="AT24" s="892"/>
      <c r="AU24" s="892"/>
      <c r="AV24" s="892"/>
      <c r="AW24" s="892"/>
      <c r="AX24" s="892"/>
      <c r="AY24" s="892"/>
      <c r="AZ24" s="253"/>
      <c r="BA24" s="253"/>
      <c r="BB24" s="253"/>
      <c r="BC24" s="253"/>
      <c r="BD24" s="253"/>
      <c r="BE24" s="254"/>
      <c r="BF24" s="254"/>
      <c r="BG24" s="254"/>
      <c r="BH24" s="254"/>
      <c r="BI24" s="254"/>
      <c r="BJ24" s="254"/>
      <c r="BK24" s="254"/>
      <c r="BL24" s="254"/>
      <c r="BM24" s="254"/>
      <c r="BN24" s="254"/>
      <c r="BO24" s="254"/>
      <c r="BP24" s="254"/>
      <c r="BQ24" s="263">
        <v>18</v>
      </c>
      <c r="BR24" s="264"/>
      <c r="BS24" s="852"/>
      <c r="BT24" s="853"/>
      <c r="BU24" s="853"/>
      <c r="BV24" s="853"/>
      <c r="BW24" s="853"/>
      <c r="BX24" s="853"/>
      <c r="BY24" s="853"/>
      <c r="BZ24" s="853"/>
      <c r="CA24" s="853"/>
      <c r="CB24" s="853"/>
      <c r="CC24" s="853"/>
      <c r="CD24" s="853"/>
      <c r="CE24" s="853"/>
      <c r="CF24" s="853"/>
      <c r="CG24" s="854"/>
      <c r="CH24" s="865"/>
      <c r="CI24" s="866"/>
      <c r="CJ24" s="866"/>
      <c r="CK24" s="866"/>
      <c r="CL24" s="867"/>
      <c r="CM24" s="865"/>
      <c r="CN24" s="866"/>
      <c r="CO24" s="866"/>
      <c r="CP24" s="866"/>
      <c r="CQ24" s="867"/>
      <c r="CR24" s="865"/>
      <c r="CS24" s="866"/>
      <c r="CT24" s="866"/>
      <c r="CU24" s="866"/>
      <c r="CV24" s="867"/>
      <c r="CW24" s="865"/>
      <c r="CX24" s="866"/>
      <c r="CY24" s="866"/>
      <c r="CZ24" s="866"/>
      <c r="DA24" s="867"/>
      <c r="DB24" s="865"/>
      <c r="DC24" s="866"/>
      <c r="DD24" s="866"/>
      <c r="DE24" s="866"/>
      <c r="DF24" s="867"/>
      <c r="DG24" s="865"/>
      <c r="DH24" s="866"/>
      <c r="DI24" s="866"/>
      <c r="DJ24" s="866"/>
      <c r="DK24" s="867"/>
      <c r="DL24" s="865"/>
      <c r="DM24" s="866"/>
      <c r="DN24" s="866"/>
      <c r="DO24" s="866"/>
      <c r="DP24" s="867"/>
      <c r="DQ24" s="865"/>
      <c r="DR24" s="866"/>
      <c r="DS24" s="866"/>
      <c r="DT24" s="866"/>
      <c r="DU24" s="867"/>
      <c r="DV24" s="868"/>
      <c r="DW24" s="869"/>
      <c r="DX24" s="869"/>
      <c r="DY24" s="869"/>
      <c r="DZ24" s="870"/>
      <c r="EA24" s="255"/>
    </row>
    <row r="25" spans="1:131" s="248" customFormat="1" ht="26.25" customHeight="1" thickBot="1" x14ac:dyDescent="0.2">
      <c r="A25" s="833" t="s">
        <v>393</v>
      </c>
      <c r="B25" s="833"/>
      <c r="C25" s="833"/>
      <c r="D25" s="833"/>
      <c r="E25" s="833"/>
      <c r="F25" s="833"/>
      <c r="G25" s="833"/>
      <c r="H25" s="833"/>
      <c r="I25" s="833"/>
      <c r="J25" s="833"/>
      <c r="K25" s="833"/>
      <c r="L25" s="833"/>
      <c r="M25" s="833"/>
      <c r="N25" s="833"/>
      <c r="O25" s="833"/>
      <c r="P25" s="833"/>
      <c r="Q25" s="833"/>
      <c r="R25" s="833"/>
      <c r="S25" s="833"/>
      <c r="T25" s="833"/>
      <c r="U25" s="833"/>
      <c r="V25" s="833"/>
      <c r="W25" s="833"/>
      <c r="X25" s="833"/>
      <c r="Y25" s="833"/>
      <c r="Z25" s="833"/>
      <c r="AA25" s="833"/>
      <c r="AB25" s="833"/>
      <c r="AC25" s="833"/>
      <c r="AD25" s="833"/>
      <c r="AE25" s="833"/>
      <c r="AF25" s="833"/>
      <c r="AG25" s="833"/>
      <c r="AH25" s="833"/>
      <c r="AI25" s="833"/>
      <c r="AJ25" s="833"/>
      <c r="AK25" s="833"/>
      <c r="AL25" s="833"/>
      <c r="AM25" s="833"/>
      <c r="AN25" s="833"/>
      <c r="AO25" s="833"/>
      <c r="AP25" s="833"/>
      <c r="AQ25" s="833"/>
      <c r="AR25" s="833"/>
      <c r="AS25" s="833"/>
      <c r="AT25" s="833"/>
      <c r="AU25" s="833"/>
      <c r="AV25" s="833"/>
      <c r="AW25" s="833"/>
      <c r="AX25" s="833"/>
      <c r="AY25" s="833"/>
      <c r="AZ25" s="833"/>
      <c r="BA25" s="833"/>
      <c r="BB25" s="833"/>
      <c r="BC25" s="833"/>
      <c r="BD25" s="833"/>
      <c r="BE25" s="833"/>
      <c r="BF25" s="833"/>
      <c r="BG25" s="833"/>
      <c r="BH25" s="833"/>
      <c r="BI25" s="833"/>
      <c r="BJ25" s="253"/>
      <c r="BK25" s="253"/>
      <c r="BL25" s="253"/>
      <c r="BM25" s="253"/>
      <c r="BN25" s="253"/>
      <c r="BO25" s="266"/>
      <c r="BP25" s="266"/>
      <c r="BQ25" s="263">
        <v>19</v>
      </c>
      <c r="BR25" s="264"/>
      <c r="BS25" s="852"/>
      <c r="BT25" s="853"/>
      <c r="BU25" s="853"/>
      <c r="BV25" s="853"/>
      <c r="BW25" s="853"/>
      <c r="BX25" s="853"/>
      <c r="BY25" s="853"/>
      <c r="BZ25" s="853"/>
      <c r="CA25" s="853"/>
      <c r="CB25" s="853"/>
      <c r="CC25" s="853"/>
      <c r="CD25" s="853"/>
      <c r="CE25" s="853"/>
      <c r="CF25" s="853"/>
      <c r="CG25" s="854"/>
      <c r="CH25" s="865"/>
      <c r="CI25" s="866"/>
      <c r="CJ25" s="866"/>
      <c r="CK25" s="866"/>
      <c r="CL25" s="867"/>
      <c r="CM25" s="865"/>
      <c r="CN25" s="866"/>
      <c r="CO25" s="866"/>
      <c r="CP25" s="866"/>
      <c r="CQ25" s="867"/>
      <c r="CR25" s="865"/>
      <c r="CS25" s="866"/>
      <c r="CT25" s="866"/>
      <c r="CU25" s="866"/>
      <c r="CV25" s="867"/>
      <c r="CW25" s="865"/>
      <c r="CX25" s="866"/>
      <c r="CY25" s="866"/>
      <c r="CZ25" s="866"/>
      <c r="DA25" s="867"/>
      <c r="DB25" s="865"/>
      <c r="DC25" s="866"/>
      <c r="DD25" s="866"/>
      <c r="DE25" s="866"/>
      <c r="DF25" s="867"/>
      <c r="DG25" s="865"/>
      <c r="DH25" s="866"/>
      <c r="DI25" s="866"/>
      <c r="DJ25" s="866"/>
      <c r="DK25" s="867"/>
      <c r="DL25" s="865"/>
      <c r="DM25" s="866"/>
      <c r="DN25" s="866"/>
      <c r="DO25" s="866"/>
      <c r="DP25" s="867"/>
      <c r="DQ25" s="865"/>
      <c r="DR25" s="866"/>
      <c r="DS25" s="866"/>
      <c r="DT25" s="866"/>
      <c r="DU25" s="867"/>
      <c r="DV25" s="868"/>
      <c r="DW25" s="869"/>
      <c r="DX25" s="869"/>
      <c r="DY25" s="869"/>
      <c r="DZ25" s="870"/>
      <c r="EA25" s="247"/>
    </row>
    <row r="26" spans="1:131" s="248" customFormat="1" ht="26.25" customHeight="1" x14ac:dyDescent="0.15">
      <c r="A26" s="824" t="s">
        <v>369</v>
      </c>
      <c r="B26" s="825"/>
      <c r="C26" s="825"/>
      <c r="D26" s="825"/>
      <c r="E26" s="825"/>
      <c r="F26" s="825"/>
      <c r="G26" s="825"/>
      <c r="H26" s="825"/>
      <c r="I26" s="825"/>
      <c r="J26" s="825"/>
      <c r="K26" s="825"/>
      <c r="L26" s="825"/>
      <c r="M26" s="825"/>
      <c r="N26" s="825"/>
      <c r="O26" s="825"/>
      <c r="P26" s="826"/>
      <c r="Q26" s="801" t="s">
        <v>394</v>
      </c>
      <c r="R26" s="802"/>
      <c r="S26" s="802"/>
      <c r="T26" s="802"/>
      <c r="U26" s="803"/>
      <c r="V26" s="801" t="s">
        <v>395</v>
      </c>
      <c r="W26" s="802"/>
      <c r="X26" s="802"/>
      <c r="Y26" s="802"/>
      <c r="Z26" s="803"/>
      <c r="AA26" s="801" t="s">
        <v>396</v>
      </c>
      <c r="AB26" s="802"/>
      <c r="AC26" s="802"/>
      <c r="AD26" s="802"/>
      <c r="AE26" s="802"/>
      <c r="AF26" s="896" t="s">
        <v>397</v>
      </c>
      <c r="AG26" s="897"/>
      <c r="AH26" s="897"/>
      <c r="AI26" s="897"/>
      <c r="AJ26" s="898"/>
      <c r="AK26" s="802" t="s">
        <v>398</v>
      </c>
      <c r="AL26" s="802"/>
      <c r="AM26" s="802"/>
      <c r="AN26" s="802"/>
      <c r="AO26" s="803"/>
      <c r="AP26" s="801" t="s">
        <v>399</v>
      </c>
      <c r="AQ26" s="802"/>
      <c r="AR26" s="802"/>
      <c r="AS26" s="802"/>
      <c r="AT26" s="803"/>
      <c r="AU26" s="801" t="s">
        <v>400</v>
      </c>
      <c r="AV26" s="802"/>
      <c r="AW26" s="802"/>
      <c r="AX26" s="802"/>
      <c r="AY26" s="803"/>
      <c r="AZ26" s="801" t="s">
        <v>401</v>
      </c>
      <c r="BA26" s="802"/>
      <c r="BB26" s="802"/>
      <c r="BC26" s="802"/>
      <c r="BD26" s="803"/>
      <c r="BE26" s="801" t="s">
        <v>376</v>
      </c>
      <c r="BF26" s="802"/>
      <c r="BG26" s="802"/>
      <c r="BH26" s="802"/>
      <c r="BI26" s="813"/>
      <c r="BJ26" s="253"/>
      <c r="BK26" s="253"/>
      <c r="BL26" s="253"/>
      <c r="BM26" s="253"/>
      <c r="BN26" s="253"/>
      <c r="BO26" s="266"/>
      <c r="BP26" s="266"/>
      <c r="BQ26" s="263">
        <v>20</v>
      </c>
      <c r="BR26" s="264"/>
      <c r="BS26" s="852"/>
      <c r="BT26" s="853"/>
      <c r="BU26" s="853"/>
      <c r="BV26" s="853"/>
      <c r="BW26" s="853"/>
      <c r="BX26" s="853"/>
      <c r="BY26" s="853"/>
      <c r="BZ26" s="853"/>
      <c r="CA26" s="853"/>
      <c r="CB26" s="853"/>
      <c r="CC26" s="853"/>
      <c r="CD26" s="853"/>
      <c r="CE26" s="853"/>
      <c r="CF26" s="853"/>
      <c r="CG26" s="854"/>
      <c r="CH26" s="865"/>
      <c r="CI26" s="866"/>
      <c r="CJ26" s="866"/>
      <c r="CK26" s="866"/>
      <c r="CL26" s="867"/>
      <c r="CM26" s="865"/>
      <c r="CN26" s="866"/>
      <c r="CO26" s="866"/>
      <c r="CP26" s="866"/>
      <c r="CQ26" s="867"/>
      <c r="CR26" s="865"/>
      <c r="CS26" s="866"/>
      <c r="CT26" s="866"/>
      <c r="CU26" s="866"/>
      <c r="CV26" s="867"/>
      <c r="CW26" s="865"/>
      <c r="CX26" s="866"/>
      <c r="CY26" s="866"/>
      <c r="CZ26" s="866"/>
      <c r="DA26" s="867"/>
      <c r="DB26" s="865"/>
      <c r="DC26" s="866"/>
      <c r="DD26" s="866"/>
      <c r="DE26" s="866"/>
      <c r="DF26" s="867"/>
      <c r="DG26" s="865"/>
      <c r="DH26" s="866"/>
      <c r="DI26" s="866"/>
      <c r="DJ26" s="866"/>
      <c r="DK26" s="867"/>
      <c r="DL26" s="865"/>
      <c r="DM26" s="866"/>
      <c r="DN26" s="866"/>
      <c r="DO26" s="866"/>
      <c r="DP26" s="867"/>
      <c r="DQ26" s="865"/>
      <c r="DR26" s="866"/>
      <c r="DS26" s="866"/>
      <c r="DT26" s="866"/>
      <c r="DU26" s="867"/>
      <c r="DV26" s="868"/>
      <c r="DW26" s="869"/>
      <c r="DX26" s="869"/>
      <c r="DY26" s="869"/>
      <c r="DZ26" s="870"/>
      <c r="EA26" s="247"/>
    </row>
    <row r="27" spans="1:131" s="248" customFormat="1" ht="26.25" customHeight="1" thickBot="1" x14ac:dyDescent="0.2">
      <c r="A27" s="827"/>
      <c r="B27" s="828"/>
      <c r="C27" s="828"/>
      <c r="D27" s="828"/>
      <c r="E27" s="828"/>
      <c r="F27" s="828"/>
      <c r="G27" s="828"/>
      <c r="H27" s="828"/>
      <c r="I27" s="828"/>
      <c r="J27" s="828"/>
      <c r="K27" s="828"/>
      <c r="L27" s="828"/>
      <c r="M27" s="828"/>
      <c r="N27" s="828"/>
      <c r="O27" s="828"/>
      <c r="P27" s="829"/>
      <c r="Q27" s="804"/>
      <c r="R27" s="805"/>
      <c r="S27" s="805"/>
      <c r="T27" s="805"/>
      <c r="U27" s="806"/>
      <c r="V27" s="804"/>
      <c r="W27" s="805"/>
      <c r="X27" s="805"/>
      <c r="Y27" s="805"/>
      <c r="Z27" s="806"/>
      <c r="AA27" s="804"/>
      <c r="AB27" s="805"/>
      <c r="AC27" s="805"/>
      <c r="AD27" s="805"/>
      <c r="AE27" s="805"/>
      <c r="AF27" s="899"/>
      <c r="AG27" s="900"/>
      <c r="AH27" s="900"/>
      <c r="AI27" s="900"/>
      <c r="AJ27" s="901"/>
      <c r="AK27" s="805"/>
      <c r="AL27" s="805"/>
      <c r="AM27" s="805"/>
      <c r="AN27" s="805"/>
      <c r="AO27" s="806"/>
      <c r="AP27" s="804"/>
      <c r="AQ27" s="805"/>
      <c r="AR27" s="805"/>
      <c r="AS27" s="805"/>
      <c r="AT27" s="806"/>
      <c r="AU27" s="804"/>
      <c r="AV27" s="805"/>
      <c r="AW27" s="805"/>
      <c r="AX27" s="805"/>
      <c r="AY27" s="806"/>
      <c r="AZ27" s="804"/>
      <c r="BA27" s="805"/>
      <c r="BB27" s="805"/>
      <c r="BC27" s="805"/>
      <c r="BD27" s="806"/>
      <c r="BE27" s="804"/>
      <c r="BF27" s="805"/>
      <c r="BG27" s="805"/>
      <c r="BH27" s="805"/>
      <c r="BI27" s="814"/>
      <c r="BJ27" s="253"/>
      <c r="BK27" s="253"/>
      <c r="BL27" s="253"/>
      <c r="BM27" s="253"/>
      <c r="BN27" s="253"/>
      <c r="BO27" s="266"/>
      <c r="BP27" s="266"/>
      <c r="BQ27" s="263">
        <v>21</v>
      </c>
      <c r="BR27" s="264"/>
      <c r="BS27" s="852"/>
      <c r="BT27" s="853"/>
      <c r="BU27" s="853"/>
      <c r="BV27" s="853"/>
      <c r="BW27" s="853"/>
      <c r="BX27" s="853"/>
      <c r="BY27" s="853"/>
      <c r="BZ27" s="853"/>
      <c r="CA27" s="853"/>
      <c r="CB27" s="853"/>
      <c r="CC27" s="853"/>
      <c r="CD27" s="853"/>
      <c r="CE27" s="853"/>
      <c r="CF27" s="853"/>
      <c r="CG27" s="854"/>
      <c r="CH27" s="865"/>
      <c r="CI27" s="866"/>
      <c r="CJ27" s="866"/>
      <c r="CK27" s="866"/>
      <c r="CL27" s="867"/>
      <c r="CM27" s="865"/>
      <c r="CN27" s="866"/>
      <c r="CO27" s="866"/>
      <c r="CP27" s="866"/>
      <c r="CQ27" s="867"/>
      <c r="CR27" s="865"/>
      <c r="CS27" s="866"/>
      <c r="CT27" s="866"/>
      <c r="CU27" s="866"/>
      <c r="CV27" s="867"/>
      <c r="CW27" s="865"/>
      <c r="CX27" s="866"/>
      <c r="CY27" s="866"/>
      <c r="CZ27" s="866"/>
      <c r="DA27" s="867"/>
      <c r="DB27" s="865"/>
      <c r="DC27" s="866"/>
      <c r="DD27" s="866"/>
      <c r="DE27" s="866"/>
      <c r="DF27" s="867"/>
      <c r="DG27" s="865"/>
      <c r="DH27" s="866"/>
      <c r="DI27" s="866"/>
      <c r="DJ27" s="866"/>
      <c r="DK27" s="867"/>
      <c r="DL27" s="865"/>
      <c r="DM27" s="866"/>
      <c r="DN27" s="866"/>
      <c r="DO27" s="866"/>
      <c r="DP27" s="867"/>
      <c r="DQ27" s="865"/>
      <c r="DR27" s="866"/>
      <c r="DS27" s="866"/>
      <c r="DT27" s="866"/>
      <c r="DU27" s="867"/>
      <c r="DV27" s="868"/>
      <c r="DW27" s="869"/>
      <c r="DX27" s="869"/>
      <c r="DY27" s="869"/>
      <c r="DZ27" s="870"/>
      <c r="EA27" s="247"/>
    </row>
    <row r="28" spans="1:131" s="248" customFormat="1" ht="26.25" customHeight="1" thickTop="1" x14ac:dyDescent="0.15">
      <c r="A28" s="267">
        <v>1</v>
      </c>
      <c r="B28" s="815" t="s">
        <v>402</v>
      </c>
      <c r="C28" s="816"/>
      <c r="D28" s="816"/>
      <c r="E28" s="816"/>
      <c r="F28" s="816"/>
      <c r="G28" s="816"/>
      <c r="H28" s="816"/>
      <c r="I28" s="816"/>
      <c r="J28" s="816"/>
      <c r="K28" s="816"/>
      <c r="L28" s="816"/>
      <c r="M28" s="816"/>
      <c r="N28" s="816"/>
      <c r="O28" s="816"/>
      <c r="P28" s="817"/>
      <c r="Q28" s="906">
        <v>458</v>
      </c>
      <c r="R28" s="907"/>
      <c r="S28" s="907"/>
      <c r="T28" s="907"/>
      <c r="U28" s="907"/>
      <c r="V28" s="907">
        <v>428</v>
      </c>
      <c r="W28" s="907"/>
      <c r="X28" s="907"/>
      <c r="Y28" s="907"/>
      <c r="Z28" s="907"/>
      <c r="AA28" s="907">
        <v>30</v>
      </c>
      <c r="AB28" s="907"/>
      <c r="AC28" s="907"/>
      <c r="AD28" s="907"/>
      <c r="AE28" s="908"/>
      <c r="AF28" s="909">
        <v>30</v>
      </c>
      <c r="AG28" s="907"/>
      <c r="AH28" s="907"/>
      <c r="AI28" s="907"/>
      <c r="AJ28" s="910"/>
      <c r="AK28" s="911">
        <v>53</v>
      </c>
      <c r="AL28" s="902"/>
      <c r="AM28" s="902"/>
      <c r="AN28" s="902"/>
      <c r="AO28" s="902"/>
      <c r="AP28" s="902" t="s">
        <v>513</v>
      </c>
      <c r="AQ28" s="902"/>
      <c r="AR28" s="902"/>
      <c r="AS28" s="902"/>
      <c r="AT28" s="902"/>
      <c r="AU28" s="902" t="s">
        <v>513</v>
      </c>
      <c r="AV28" s="902"/>
      <c r="AW28" s="902"/>
      <c r="AX28" s="902"/>
      <c r="AY28" s="902"/>
      <c r="AZ28" s="903" t="s">
        <v>513</v>
      </c>
      <c r="BA28" s="903"/>
      <c r="BB28" s="903"/>
      <c r="BC28" s="903"/>
      <c r="BD28" s="903"/>
      <c r="BE28" s="904"/>
      <c r="BF28" s="904"/>
      <c r="BG28" s="904"/>
      <c r="BH28" s="904"/>
      <c r="BI28" s="905"/>
      <c r="BJ28" s="253"/>
      <c r="BK28" s="253"/>
      <c r="BL28" s="253"/>
      <c r="BM28" s="253"/>
      <c r="BN28" s="253"/>
      <c r="BO28" s="266"/>
      <c r="BP28" s="266"/>
      <c r="BQ28" s="263">
        <v>22</v>
      </c>
      <c r="BR28" s="264"/>
      <c r="BS28" s="852"/>
      <c r="BT28" s="853"/>
      <c r="BU28" s="853"/>
      <c r="BV28" s="853"/>
      <c r="BW28" s="853"/>
      <c r="BX28" s="853"/>
      <c r="BY28" s="853"/>
      <c r="BZ28" s="853"/>
      <c r="CA28" s="853"/>
      <c r="CB28" s="853"/>
      <c r="CC28" s="853"/>
      <c r="CD28" s="853"/>
      <c r="CE28" s="853"/>
      <c r="CF28" s="853"/>
      <c r="CG28" s="854"/>
      <c r="CH28" s="865"/>
      <c r="CI28" s="866"/>
      <c r="CJ28" s="866"/>
      <c r="CK28" s="866"/>
      <c r="CL28" s="867"/>
      <c r="CM28" s="865"/>
      <c r="CN28" s="866"/>
      <c r="CO28" s="866"/>
      <c r="CP28" s="866"/>
      <c r="CQ28" s="867"/>
      <c r="CR28" s="865"/>
      <c r="CS28" s="866"/>
      <c r="CT28" s="866"/>
      <c r="CU28" s="866"/>
      <c r="CV28" s="867"/>
      <c r="CW28" s="865"/>
      <c r="CX28" s="866"/>
      <c r="CY28" s="866"/>
      <c r="CZ28" s="866"/>
      <c r="DA28" s="867"/>
      <c r="DB28" s="865"/>
      <c r="DC28" s="866"/>
      <c r="DD28" s="866"/>
      <c r="DE28" s="866"/>
      <c r="DF28" s="867"/>
      <c r="DG28" s="865"/>
      <c r="DH28" s="866"/>
      <c r="DI28" s="866"/>
      <c r="DJ28" s="866"/>
      <c r="DK28" s="867"/>
      <c r="DL28" s="865"/>
      <c r="DM28" s="866"/>
      <c r="DN28" s="866"/>
      <c r="DO28" s="866"/>
      <c r="DP28" s="867"/>
      <c r="DQ28" s="865"/>
      <c r="DR28" s="866"/>
      <c r="DS28" s="866"/>
      <c r="DT28" s="866"/>
      <c r="DU28" s="867"/>
      <c r="DV28" s="868"/>
      <c r="DW28" s="869"/>
      <c r="DX28" s="869"/>
      <c r="DY28" s="869"/>
      <c r="DZ28" s="870"/>
      <c r="EA28" s="247"/>
    </row>
    <row r="29" spans="1:131" s="248" customFormat="1" ht="26.25" customHeight="1" x14ac:dyDescent="0.15">
      <c r="A29" s="267">
        <v>2</v>
      </c>
      <c r="B29" s="839" t="s">
        <v>403</v>
      </c>
      <c r="C29" s="840"/>
      <c r="D29" s="840"/>
      <c r="E29" s="840"/>
      <c r="F29" s="840"/>
      <c r="G29" s="840"/>
      <c r="H29" s="840"/>
      <c r="I29" s="840"/>
      <c r="J29" s="840"/>
      <c r="K29" s="840"/>
      <c r="L29" s="840"/>
      <c r="M29" s="840"/>
      <c r="N29" s="840"/>
      <c r="O29" s="840"/>
      <c r="P29" s="841"/>
      <c r="Q29" s="842">
        <v>68</v>
      </c>
      <c r="R29" s="843"/>
      <c r="S29" s="843"/>
      <c r="T29" s="843"/>
      <c r="U29" s="843"/>
      <c r="V29" s="843">
        <v>68</v>
      </c>
      <c r="W29" s="843"/>
      <c r="X29" s="843"/>
      <c r="Y29" s="843"/>
      <c r="Z29" s="843"/>
      <c r="AA29" s="843">
        <v>0</v>
      </c>
      <c r="AB29" s="843"/>
      <c r="AC29" s="843"/>
      <c r="AD29" s="843"/>
      <c r="AE29" s="844"/>
      <c r="AF29" s="845">
        <v>0</v>
      </c>
      <c r="AG29" s="846"/>
      <c r="AH29" s="846"/>
      <c r="AI29" s="846"/>
      <c r="AJ29" s="847"/>
      <c r="AK29" s="914">
        <v>29</v>
      </c>
      <c r="AL29" s="915"/>
      <c r="AM29" s="915"/>
      <c r="AN29" s="915"/>
      <c r="AO29" s="915"/>
      <c r="AP29" s="915" t="s">
        <v>513</v>
      </c>
      <c r="AQ29" s="915"/>
      <c r="AR29" s="915"/>
      <c r="AS29" s="915"/>
      <c r="AT29" s="915"/>
      <c r="AU29" s="915" t="s">
        <v>513</v>
      </c>
      <c r="AV29" s="915"/>
      <c r="AW29" s="915"/>
      <c r="AX29" s="915"/>
      <c r="AY29" s="915"/>
      <c r="AZ29" s="916" t="s">
        <v>513</v>
      </c>
      <c r="BA29" s="916"/>
      <c r="BB29" s="916"/>
      <c r="BC29" s="916"/>
      <c r="BD29" s="916"/>
      <c r="BE29" s="912"/>
      <c r="BF29" s="912"/>
      <c r="BG29" s="912"/>
      <c r="BH29" s="912"/>
      <c r="BI29" s="913"/>
      <c r="BJ29" s="253"/>
      <c r="BK29" s="253"/>
      <c r="BL29" s="253"/>
      <c r="BM29" s="253"/>
      <c r="BN29" s="253"/>
      <c r="BO29" s="266"/>
      <c r="BP29" s="266"/>
      <c r="BQ29" s="263">
        <v>23</v>
      </c>
      <c r="BR29" s="264"/>
      <c r="BS29" s="852"/>
      <c r="BT29" s="853"/>
      <c r="BU29" s="853"/>
      <c r="BV29" s="853"/>
      <c r="BW29" s="853"/>
      <c r="BX29" s="853"/>
      <c r="BY29" s="853"/>
      <c r="BZ29" s="853"/>
      <c r="CA29" s="853"/>
      <c r="CB29" s="853"/>
      <c r="CC29" s="853"/>
      <c r="CD29" s="853"/>
      <c r="CE29" s="853"/>
      <c r="CF29" s="853"/>
      <c r="CG29" s="854"/>
      <c r="CH29" s="865"/>
      <c r="CI29" s="866"/>
      <c r="CJ29" s="866"/>
      <c r="CK29" s="866"/>
      <c r="CL29" s="867"/>
      <c r="CM29" s="865"/>
      <c r="CN29" s="866"/>
      <c r="CO29" s="866"/>
      <c r="CP29" s="866"/>
      <c r="CQ29" s="867"/>
      <c r="CR29" s="865"/>
      <c r="CS29" s="866"/>
      <c r="CT29" s="866"/>
      <c r="CU29" s="866"/>
      <c r="CV29" s="867"/>
      <c r="CW29" s="865"/>
      <c r="CX29" s="866"/>
      <c r="CY29" s="866"/>
      <c r="CZ29" s="866"/>
      <c r="DA29" s="867"/>
      <c r="DB29" s="865"/>
      <c r="DC29" s="866"/>
      <c r="DD29" s="866"/>
      <c r="DE29" s="866"/>
      <c r="DF29" s="867"/>
      <c r="DG29" s="865"/>
      <c r="DH29" s="866"/>
      <c r="DI29" s="866"/>
      <c r="DJ29" s="866"/>
      <c r="DK29" s="867"/>
      <c r="DL29" s="865"/>
      <c r="DM29" s="866"/>
      <c r="DN29" s="866"/>
      <c r="DO29" s="866"/>
      <c r="DP29" s="867"/>
      <c r="DQ29" s="865"/>
      <c r="DR29" s="866"/>
      <c r="DS29" s="866"/>
      <c r="DT29" s="866"/>
      <c r="DU29" s="867"/>
      <c r="DV29" s="868"/>
      <c r="DW29" s="869"/>
      <c r="DX29" s="869"/>
      <c r="DY29" s="869"/>
      <c r="DZ29" s="870"/>
      <c r="EA29" s="247"/>
    </row>
    <row r="30" spans="1:131" s="248" customFormat="1" ht="26.25" customHeight="1" x14ac:dyDescent="0.15">
      <c r="A30" s="267">
        <v>3</v>
      </c>
      <c r="B30" s="839" t="s">
        <v>404</v>
      </c>
      <c r="C30" s="840"/>
      <c r="D30" s="840"/>
      <c r="E30" s="840"/>
      <c r="F30" s="840"/>
      <c r="G30" s="840"/>
      <c r="H30" s="840"/>
      <c r="I30" s="840"/>
      <c r="J30" s="840"/>
      <c r="K30" s="840"/>
      <c r="L30" s="840"/>
      <c r="M30" s="840"/>
      <c r="N30" s="840"/>
      <c r="O30" s="840"/>
      <c r="P30" s="841"/>
      <c r="Q30" s="842">
        <v>63</v>
      </c>
      <c r="R30" s="843"/>
      <c r="S30" s="843"/>
      <c r="T30" s="843"/>
      <c r="U30" s="843"/>
      <c r="V30" s="843">
        <v>62</v>
      </c>
      <c r="W30" s="843"/>
      <c r="X30" s="843"/>
      <c r="Y30" s="843"/>
      <c r="Z30" s="843"/>
      <c r="AA30" s="843">
        <v>1</v>
      </c>
      <c r="AB30" s="843"/>
      <c r="AC30" s="843"/>
      <c r="AD30" s="843"/>
      <c r="AE30" s="844"/>
      <c r="AF30" s="845">
        <v>1</v>
      </c>
      <c r="AG30" s="846"/>
      <c r="AH30" s="846"/>
      <c r="AI30" s="846"/>
      <c r="AJ30" s="847"/>
      <c r="AK30" s="914">
        <v>18</v>
      </c>
      <c r="AL30" s="915"/>
      <c r="AM30" s="915"/>
      <c r="AN30" s="915"/>
      <c r="AO30" s="915"/>
      <c r="AP30" s="915" t="s">
        <v>513</v>
      </c>
      <c r="AQ30" s="915"/>
      <c r="AR30" s="915"/>
      <c r="AS30" s="915"/>
      <c r="AT30" s="915"/>
      <c r="AU30" s="915" t="s">
        <v>513</v>
      </c>
      <c r="AV30" s="915"/>
      <c r="AW30" s="915"/>
      <c r="AX30" s="915"/>
      <c r="AY30" s="915"/>
      <c r="AZ30" s="916" t="s">
        <v>513</v>
      </c>
      <c r="BA30" s="916"/>
      <c r="BB30" s="916"/>
      <c r="BC30" s="916"/>
      <c r="BD30" s="916"/>
      <c r="BE30" s="912"/>
      <c r="BF30" s="912"/>
      <c r="BG30" s="912"/>
      <c r="BH30" s="912"/>
      <c r="BI30" s="913"/>
      <c r="BJ30" s="253"/>
      <c r="BK30" s="253"/>
      <c r="BL30" s="253"/>
      <c r="BM30" s="253"/>
      <c r="BN30" s="253"/>
      <c r="BO30" s="266"/>
      <c r="BP30" s="266"/>
      <c r="BQ30" s="263">
        <v>24</v>
      </c>
      <c r="BR30" s="264"/>
      <c r="BS30" s="852"/>
      <c r="BT30" s="853"/>
      <c r="BU30" s="853"/>
      <c r="BV30" s="853"/>
      <c r="BW30" s="853"/>
      <c r="BX30" s="853"/>
      <c r="BY30" s="853"/>
      <c r="BZ30" s="853"/>
      <c r="CA30" s="853"/>
      <c r="CB30" s="853"/>
      <c r="CC30" s="853"/>
      <c r="CD30" s="853"/>
      <c r="CE30" s="853"/>
      <c r="CF30" s="853"/>
      <c r="CG30" s="854"/>
      <c r="CH30" s="865"/>
      <c r="CI30" s="866"/>
      <c r="CJ30" s="866"/>
      <c r="CK30" s="866"/>
      <c r="CL30" s="867"/>
      <c r="CM30" s="865"/>
      <c r="CN30" s="866"/>
      <c r="CO30" s="866"/>
      <c r="CP30" s="866"/>
      <c r="CQ30" s="867"/>
      <c r="CR30" s="865"/>
      <c r="CS30" s="866"/>
      <c r="CT30" s="866"/>
      <c r="CU30" s="866"/>
      <c r="CV30" s="867"/>
      <c r="CW30" s="865"/>
      <c r="CX30" s="866"/>
      <c r="CY30" s="866"/>
      <c r="CZ30" s="866"/>
      <c r="DA30" s="867"/>
      <c r="DB30" s="865"/>
      <c r="DC30" s="866"/>
      <c r="DD30" s="866"/>
      <c r="DE30" s="866"/>
      <c r="DF30" s="867"/>
      <c r="DG30" s="865"/>
      <c r="DH30" s="866"/>
      <c r="DI30" s="866"/>
      <c r="DJ30" s="866"/>
      <c r="DK30" s="867"/>
      <c r="DL30" s="865"/>
      <c r="DM30" s="866"/>
      <c r="DN30" s="866"/>
      <c r="DO30" s="866"/>
      <c r="DP30" s="867"/>
      <c r="DQ30" s="865"/>
      <c r="DR30" s="866"/>
      <c r="DS30" s="866"/>
      <c r="DT30" s="866"/>
      <c r="DU30" s="867"/>
      <c r="DV30" s="868"/>
      <c r="DW30" s="869"/>
      <c r="DX30" s="869"/>
      <c r="DY30" s="869"/>
      <c r="DZ30" s="870"/>
      <c r="EA30" s="247"/>
    </row>
    <row r="31" spans="1:131" s="248" customFormat="1" ht="26.25" customHeight="1" x14ac:dyDescent="0.15">
      <c r="A31" s="267">
        <v>4</v>
      </c>
      <c r="B31" s="839" t="s">
        <v>405</v>
      </c>
      <c r="C31" s="840"/>
      <c r="D31" s="840"/>
      <c r="E31" s="840"/>
      <c r="F31" s="840"/>
      <c r="G31" s="840"/>
      <c r="H31" s="840"/>
      <c r="I31" s="840"/>
      <c r="J31" s="840"/>
      <c r="K31" s="840"/>
      <c r="L31" s="840"/>
      <c r="M31" s="840"/>
      <c r="N31" s="840"/>
      <c r="O31" s="840"/>
      <c r="P31" s="841"/>
      <c r="Q31" s="842">
        <v>512</v>
      </c>
      <c r="R31" s="843"/>
      <c r="S31" s="843"/>
      <c r="T31" s="843"/>
      <c r="U31" s="843"/>
      <c r="V31" s="843">
        <v>498</v>
      </c>
      <c r="W31" s="843"/>
      <c r="X31" s="843"/>
      <c r="Y31" s="843"/>
      <c r="Z31" s="843"/>
      <c r="AA31" s="843">
        <v>14</v>
      </c>
      <c r="AB31" s="843"/>
      <c r="AC31" s="843"/>
      <c r="AD31" s="843"/>
      <c r="AE31" s="844"/>
      <c r="AF31" s="845">
        <v>14</v>
      </c>
      <c r="AG31" s="846"/>
      <c r="AH31" s="846"/>
      <c r="AI31" s="846"/>
      <c r="AJ31" s="847"/>
      <c r="AK31" s="914">
        <v>87</v>
      </c>
      <c r="AL31" s="915"/>
      <c r="AM31" s="915"/>
      <c r="AN31" s="915"/>
      <c r="AO31" s="915"/>
      <c r="AP31" s="915" t="s">
        <v>513</v>
      </c>
      <c r="AQ31" s="915"/>
      <c r="AR31" s="915"/>
      <c r="AS31" s="915"/>
      <c r="AT31" s="915"/>
      <c r="AU31" s="915" t="s">
        <v>513</v>
      </c>
      <c r="AV31" s="915"/>
      <c r="AW31" s="915"/>
      <c r="AX31" s="915"/>
      <c r="AY31" s="915"/>
      <c r="AZ31" s="916" t="s">
        <v>513</v>
      </c>
      <c r="BA31" s="916"/>
      <c r="BB31" s="916"/>
      <c r="BC31" s="916"/>
      <c r="BD31" s="916"/>
      <c r="BE31" s="912"/>
      <c r="BF31" s="912"/>
      <c r="BG31" s="912"/>
      <c r="BH31" s="912"/>
      <c r="BI31" s="913"/>
      <c r="BJ31" s="253"/>
      <c r="BK31" s="253"/>
      <c r="BL31" s="253"/>
      <c r="BM31" s="253"/>
      <c r="BN31" s="253"/>
      <c r="BO31" s="266"/>
      <c r="BP31" s="266"/>
      <c r="BQ31" s="263">
        <v>25</v>
      </c>
      <c r="BR31" s="264"/>
      <c r="BS31" s="852"/>
      <c r="BT31" s="853"/>
      <c r="BU31" s="853"/>
      <c r="BV31" s="853"/>
      <c r="BW31" s="853"/>
      <c r="BX31" s="853"/>
      <c r="BY31" s="853"/>
      <c r="BZ31" s="853"/>
      <c r="CA31" s="853"/>
      <c r="CB31" s="853"/>
      <c r="CC31" s="853"/>
      <c r="CD31" s="853"/>
      <c r="CE31" s="853"/>
      <c r="CF31" s="853"/>
      <c r="CG31" s="854"/>
      <c r="CH31" s="865"/>
      <c r="CI31" s="866"/>
      <c r="CJ31" s="866"/>
      <c r="CK31" s="866"/>
      <c r="CL31" s="867"/>
      <c r="CM31" s="865"/>
      <c r="CN31" s="866"/>
      <c r="CO31" s="866"/>
      <c r="CP31" s="866"/>
      <c r="CQ31" s="867"/>
      <c r="CR31" s="865"/>
      <c r="CS31" s="866"/>
      <c r="CT31" s="866"/>
      <c r="CU31" s="866"/>
      <c r="CV31" s="867"/>
      <c r="CW31" s="865"/>
      <c r="CX31" s="866"/>
      <c r="CY31" s="866"/>
      <c r="CZ31" s="866"/>
      <c r="DA31" s="867"/>
      <c r="DB31" s="865"/>
      <c r="DC31" s="866"/>
      <c r="DD31" s="866"/>
      <c r="DE31" s="866"/>
      <c r="DF31" s="867"/>
      <c r="DG31" s="865"/>
      <c r="DH31" s="866"/>
      <c r="DI31" s="866"/>
      <c r="DJ31" s="866"/>
      <c r="DK31" s="867"/>
      <c r="DL31" s="865"/>
      <c r="DM31" s="866"/>
      <c r="DN31" s="866"/>
      <c r="DO31" s="866"/>
      <c r="DP31" s="867"/>
      <c r="DQ31" s="865"/>
      <c r="DR31" s="866"/>
      <c r="DS31" s="866"/>
      <c r="DT31" s="866"/>
      <c r="DU31" s="867"/>
      <c r="DV31" s="868"/>
      <c r="DW31" s="869"/>
      <c r="DX31" s="869"/>
      <c r="DY31" s="869"/>
      <c r="DZ31" s="870"/>
      <c r="EA31" s="247"/>
    </row>
    <row r="32" spans="1:131" s="248" customFormat="1" ht="26.25" customHeight="1" x14ac:dyDescent="0.15">
      <c r="A32" s="267">
        <v>5</v>
      </c>
      <c r="B32" s="839" t="s">
        <v>406</v>
      </c>
      <c r="C32" s="840"/>
      <c r="D32" s="840"/>
      <c r="E32" s="840"/>
      <c r="F32" s="840"/>
      <c r="G32" s="840"/>
      <c r="H32" s="840"/>
      <c r="I32" s="840"/>
      <c r="J32" s="840"/>
      <c r="K32" s="840"/>
      <c r="L32" s="840"/>
      <c r="M32" s="840"/>
      <c r="N32" s="840"/>
      <c r="O32" s="840"/>
      <c r="P32" s="841"/>
      <c r="Q32" s="842">
        <v>111</v>
      </c>
      <c r="R32" s="843"/>
      <c r="S32" s="843"/>
      <c r="T32" s="843"/>
      <c r="U32" s="843"/>
      <c r="V32" s="843">
        <v>110</v>
      </c>
      <c r="W32" s="843"/>
      <c r="X32" s="843"/>
      <c r="Y32" s="843"/>
      <c r="Z32" s="843"/>
      <c r="AA32" s="843">
        <v>1</v>
      </c>
      <c r="AB32" s="843"/>
      <c r="AC32" s="843"/>
      <c r="AD32" s="843"/>
      <c r="AE32" s="844"/>
      <c r="AF32" s="845">
        <v>1</v>
      </c>
      <c r="AG32" s="846"/>
      <c r="AH32" s="846"/>
      <c r="AI32" s="846"/>
      <c r="AJ32" s="847"/>
      <c r="AK32" s="914">
        <v>73</v>
      </c>
      <c r="AL32" s="915"/>
      <c r="AM32" s="915"/>
      <c r="AN32" s="915"/>
      <c r="AO32" s="915"/>
      <c r="AP32" s="915" t="s">
        <v>513</v>
      </c>
      <c r="AQ32" s="915"/>
      <c r="AR32" s="915"/>
      <c r="AS32" s="915"/>
      <c r="AT32" s="915"/>
      <c r="AU32" s="915" t="s">
        <v>513</v>
      </c>
      <c r="AV32" s="915"/>
      <c r="AW32" s="915"/>
      <c r="AX32" s="915"/>
      <c r="AY32" s="915"/>
      <c r="AZ32" s="916" t="s">
        <v>513</v>
      </c>
      <c r="BA32" s="916"/>
      <c r="BB32" s="916"/>
      <c r="BC32" s="916"/>
      <c r="BD32" s="916"/>
      <c r="BE32" s="912"/>
      <c r="BF32" s="912"/>
      <c r="BG32" s="912"/>
      <c r="BH32" s="912"/>
      <c r="BI32" s="913"/>
      <c r="BJ32" s="253"/>
      <c r="BK32" s="253"/>
      <c r="BL32" s="253"/>
      <c r="BM32" s="253"/>
      <c r="BN32" s="253"/>
      <c r="BO32" s="266"/>
      <c r="BP32" s="266"/>
      <c r="BQ32" s="263">
        <v>26</v>
      </c>
      <c r="BR32" s="264"/>
      <c r="BS32" s="852"/>
      <c r="BT32" s="853"/>
      <c r="BU32" s="853"/>
      <c r="BV32" s="853"/>
      <c r="BW32" s="853"/>
      <c r="BX32" s="853"/>
      <c r="BY32" s="853"/>
      <c r="BZ32" s="853"/>
      <c r="CA32" s="853"/>
      <c r="CB32" s="853"/>
      <c r="CC32" s="853"/>
      <c r="CD32" s="853"/>
      <c r="CE32" s="853"/>
      <c r="CF32" s="853"/>
      <c r="CG32" s="854"/>
      <c r="CH32" s="865"/>
      <c r="CI32" s="866"/>
      <c r="CJ32" s="866"/>
      <c r="CK32" s="866"/>
      <c r="CL32" s="867"/>
      <c r="CM32" s="865"/>
      <c r="CN32" s="866"/>
      <c r="CO32" s="866"/>
      <c r="CP32" s="866"/>
      <c r="CQ32" s="867"/>
      <c r="CR32" s="865"/>
      <c r="CS32" s="866"/>
      <c r="CT32" s="866"/>
      <c r="CU32" s="866"/>
      <c r="CV32" s="867"/>
      <c r="CW32" s="865"/>
      <c r="CX32" s="866"/>
      <c r="CY32" s="866"/>
      <c r="CZ32" s="866"/>
      <c r="DA32" s="867"/>
      <c r="DB32" s="865"/>
      <c r="DC32" s="866"/>
      <c r="DD32" s="866"/>
      <c r="DE32" s="866"/>
      <c r="DF32" s="867"/>
      <c r="DG32" s="865"/>
      <c r="DH32" s="866"/>
      <c r="DI32" s="866"/>
      <c r="DJ32" s="866"/>
      <c r="DK32" s="867"/>
      <c r="DL32" s="865"/>
      <c r="DM32" s="866"/>
      <c r="DN32" s="866"/>
      <c r="DO32" s="866"/>
      <c r="DP32" s="867"/>
      <c r="DQ32" s="865"/>
      <c r="DR32" s="866"/>
      <c r="DS32" s="866"/>
      <c r="DT32" s="866"/>
      <c r="DU32" s="867"/>
      <c r="DV32" s="868"/>
      <c r="DW32" s="869"/>
      <c r="DX32" s="869"/>
      <c r="DY32" s="869"/>
      <c r="DZ32" s="870"/>
      <c r="EA32" s="247"/>
    </row>
    <row r="33" spans="1:131" s="248" customFormat="1" ht="26.25" customHeight="1" x14ac:dyDescent="0.15">
      <c r="A33" s="267">
        <v>6</v>
      </c>
      <c r="B33" s="839" t="s">
        <v>407</v>
      </c>
      <c r="C33" s="840"/>
      <c r="D33" s="840"/>
      <c r="E33" s="840"/>
      <c r="F33" s="840"/>
      <c r="G33" s="840"/>
      <c r="H33" s="840"/>
      <c r="I33" s="840"/>
      <c r="J33" s="840"/>
      <c r="K33" s="840"/>
      <c r="L33" s="840"/>
      <c r="M33" s="840"/>
      <c r="N33" s="840"/>
      <c r="O33" s="840"/>
      <c r="P33" s="841"/>
      <c r="Q33" s="842">
        <v>49</v>
      </c>
      <c r="R33" s="843"/>
      <c r="S33" s="843"/>
      <c r="T33" s="843"/>
      <c r="U33" s="843"/>
      <c r="V33" s="843">
        <v>46</v>
      </c>
      <c r="W33" s="843"/>
      <c r="X33" s="843"/>
      <c r="Y33" s="843"/>
      <c r="Z33" s="843"/>
      <c r="AA33" s="843">
        <v>3</v>
      </c>
      <c r="AB33" s="843"/>
      <c r="AC33" s="843"/>
      <c r="AD33" s="843"/>
      <c r="AE33" s="844"/>
      <c r="AF33" s="845">
        <v>3</v>
      </c>
      <c r="AG33" s="846"/>
      <c r="AH33" s="846"/>
      <c r="AI33" s="846"/>
      <c r="AJ33" s="847"/>
      <c r="AK33" s="914">
        <v>26</v>
      </c>
      <c r="AL33" s="915"/>
      <c r="AM33" s="915"/>
      <c r="AN33" s="915"/>
      <c r="AO33" s="915"/>
      <c r="AP33" s="915">
        <v>394</v>
      </c>
      <c r="AQ33" s="915"/>
      <c r="AR33" s="915"/>
      <c r="AS33" s="915"/>
      <c r="AT33" s="915"/>
      <c r="AU33" s="915">
        <v>362</v>
      </c>
      <c r="AV33" s="915"/>
      <c r="AW33" s="915"/>
      <c r="AX33" s="915"/>
      <c r="AY33" s="915"/>
      <c r="AZ33" s="916" t="s">
        <v>513</v>
      </c>
      <c r="BA33" s="916"/>
      <c r="BB33" s="916"/>
      <c r="BC33" s="916"/>
      <c r="BD33" s="916"/>
      <c r="BE33" s="912" t="s">
        <v>590</v>
      </c>
      <c r="BF33" s="912"/>
      <c r="BG33" s="912"/>
      <c r="BH33" s="912"/>
      <c r="BI33" s="913"/>
      <c r="BJ33" s="253"/>
      <c r="BK33" s="253"/>
      <c r="BL33" s="253"/>
      <c r="BM33" s="253"/>
      <c r="BN33" s="253"/>
      <c r="BO33" s="266"/>
      <c r="BP33" s="266"/>
      <c r="BQ33" s="263">
        <v>27</v>
      </c>
      <c r="BR33" s="264"/>
      <c r="BS33" s="852"/>
      <c r="BT33" s="853"/>
      <c r="BU33" s="853"/>
      <c r="BV33" s="853"/>
      <c r="BW33" s="853"/>
      <c r="BX33" s="853"/>
      <c r="BY33" s="853"/>
      <c r="BZ33" s="853"/>
      <c r="CA33" s="853"/>
      <c r="CB33" s="853"/>
      <c r="CC33" s="853"/>
      <c r="CD33" s="853"/>
      <c r="CE33" s="853"/>
      <c r="CF33" s="853"/>
      <c r="CG33" s="854"/>
      <c r="CH33" s="865"/>
      <c r="CI33" s="866"/>
      <c r="CJ33" s="866"/>
      <c r="CK33" s="866"/>
      <c r="CL33" s="867"/>
      <c r="CM33" s="865"/>
      <c r="CN33" s="866"/>
      <c r="CO33" s="866"/>
      <c r="CP33" s="866"/>
      <c r="CQ33" s="867"/>
      <c r="CR33" s="865"/>
      <c r="CS33" s="866"/>
      <c r="CT33" s="866"/>
      <c r="CU33" s="866"/>
      <c r="CV33" s="867"/>
      <c r="CW33" s="865"/>
      <c r="CX33" s="866"/>
      <c r="CY33" s="866"/>
      <c r="CZ33" s="866"/>
      <c r="DA33" s="867"/>
      <c r="DB33" s="865"/>
      <c r="DC33" s="866"/>
      <c r="DD33" s="866"/>
      <c r="DE33" s="866"/>
      <c r="DF33" s="867"/>
      <c r="DG33" s="865"/>
      <c r="DH33" s="866"/>
      <c r="DI33" s="866"/>
      <c r="DJ33" s="866"/>
      <c r="DK33" s="867"/>
      <c r="DL33" s="865"/>
      <c r="DM33" s="866"/>
      <c r="DN33" s="866"/>
      <c r="DO33" s="866"/>
      <c r="DP33" s="867"/>
      <c r="DQ33" s="865"/>
      <c r="DR33" s="866"/>
      <c r="DS33" s="866"/>
      <c r="DT33" s="866"/>
      <c r="DU33" s="867"/>
      <c r="DV33" s="868"/>
      <c r="DW33" s="869"/>
      <c r="DX33" s="869"/>
      <c r="DY33" s="869"/>
      <c r="DZ33" s="870"/>
      <c r="EA33" s="247"/>
    </row>
    <row r="34" spans="1:131" s="248" customFormat="1" ht="26.25" customHeight="1" x14ac:dyDescent="0.15">
      <c r="A34" s="267">
        <v>7</v>
      </c>
      <c r="B34" s="839"/>
      <c r="C34" s="840"/>
      <c r="D34" s="840"/>
      <c r="E34" s="840"/>
      <c r="F34" s="840"/>
      <c r="G34" s="840"/>
      <c r="H34" s="840"/>
      <c r="I34" s="840"/>
      <c r="J34" s="840"/>
      <c r="K34" s="840"/>
      <c r="L34" s="840"/>
      <c r="M34" s="840"/>
      <c r="N34" s="840"/>
      <c r="O34" s="840"/>
      <c r="P34" s="841"/>
      <c r="Q34" s="842"/>
      <c r="R34" s="843"/>
      <c r="S34" s="843"/>
      <c r="T34" s="843"/>
      <c r="U34" s="843"/>
      <c r="V34" s="843"/>
      <c r="W34" s="843"/>
      <c r="X34" s="843"/>
      <c r="Y34" s="843"/>
      <c r="Z34" s="843"/>
      <c r="AA34" s="843"/>
      <c r="AB34" s="843"/>
      <c r="AC34" s="843"/>
      <c r="AD34" s="843"/>
      <c r="AE34" s="844"/>
      <c r="AF34" s="845"/>
      <c r="AG34" s="846"/>
      <c r="AH34" s="846"/>
      <c r="AI34" s="846"/>
      <c r="AJ34" s="847"/>
      <c r="AK34" s="914"/>
      <c r="AL34" s="915"/>
      <c r="AM34" s="915"/>
      <c r="AN34" s="915"/>
      <c r="AO34" s="915"/>
      <c r="AP34" s="915"/>
      <c r="AQ34" s="915"/>
      <c r="AR34" s="915"/>
      <c r="AS34" s="915"/>
      <c r="AT34" s="915"/>
      <c r="AU34" s="915"/>
      <c r="AV34" s="915"/>
      <c r="AW34" s="915"/>
      <c r="AX34" s="915"/>
      <c r="AY34" s="915"/>
      <c r="AZ34" s="916"/>
      <c r="BA34" s="916"/>
      <c r="BB34" s="916"/>
      <c r="BC34" s="916"/>
      <c r="BD34" s="916"/>
      <c r="BE34" s="912"/>
      <c r="BF34" s="912"/>
      <c r="BG34" s="912"/>
      <c r="BH34" s="912"/>
      <c r="BI34" s="913"/>
      <c r="BJ34" s="253"/>
      <c r="BK34" s="253"/>
      <c r="BL34" s="253"/>
      <c r="BM34" s="253"/>
      <c r="BN34" s="253"/>
      <c r="BO34" s="266"/>
      <c r="BP34" s="266"/>
      <c r="BQ34" s="263">
        <v>28</v>
      </c>
      <c r="BR34" s="264"/>
      <c r="BS34" s="852"/>
      <c r="BT34" s="853"/>
      <c r="BU34" s="853"/>
      <c r="BV34" s="853"/>
      <c r="BW34" s="853"/>
      <c r="BX34" s="853"/>
      <c r="BY34" s="853"/>
      <c r="BZ34" s="853"/>
      <c r="CA34" s="853"/>
      <c r="CB34" s="853"/>
      <c r="CC34" s="853"/>
      <c r="CD34" s="853"/>
      <c r="CE34" s="853"/>
      <c r="CF34" s="853"/>
      <c r="CG34" s="854"/>
      <c r="CH34" s="865"/>
      <c r="CI34" s="866"/>
      <c r="CJ34" s="866"/>
      <c r="CK34" s="866"/>
      <c r="CL34" s="867"/>
      <c r="CM34" s="865"/>
      <c r="CN34" s="866"/>
      <c r="CO34" s="866"/>
      <c r="CP34" s="866"/>
      <c r="CQ34" s="867"/>
      <c r="CR34" s="865"/>
      <c r="CS34" s="866"/>
      <c r="CT34" s="866"/>
      <c r="CU34" s="866"/>
      <c r="CV34" s="867"/>
      <c r="CW34" s="865"/>
      <c r="CX34" s="866"/>
      <c r="CY34" s="866"/>
      <c r="CZ34" s="866"/>
      <c r="DA34" s="867"/>
      <c r="DB34" s="865"/>
      <c r="DC34" s="866"/>
      <c r="DD34" s="866"/>
      <c r="DE34" s="866"/>
      <c r="DF34" s="867"/>
      <c r="DG34" s="865"/>
      <c r="DH34" s="866"/>
      <c r="DI34" s="866"/>
      <c r="DJ34" s="866"/>
      <c r="DK34" s="867"/>
      <c r="DL34" s="865"/>
      <c r="DM34" s="866"/>
      <c r="DN34" s="866"/>
      <c r="DO34" s="866"/>
      <c r="DP34" s="867"/>
      <c r="DQ34" s="865"/>
      <c r="DR34" s="866"/>
      <c r="DS34" s="866"/>
      <c r="DT34" s="866"/>
      <c r="DU34" s="867"/>
      <c r="DV34" s="868"/>
      <c r="DW34" s="869"/>
      <c r="DX34" s="869"/>
      <c r="DY34" s="869"/>
      <c r="DZ34" s="870"/>
      <c r="EA34" s="247"/>
    </row>
    <row r="35" spans="1:131" s="248" customFormat="1" ht="26.25" customHeight="1" x14ac:dyDescent="0.15">
      <c r="A35" s="267">
        <v>8</v>
      </c>
      <c r="B35" s="839"/>
      <c r="C35" s="840"/>
      <c r="D35" s="840"/>
      <c r="E35" s="840"/>
      <c r="F35" s="840"/>
      <c r="G35" s="840"/>
      <c r="H35" s="840"/>
      <c r="I35" s="840"/>
      <c r="J35" s="840"/>
      <c r="K35" s="840"/>
      <c r="L35" s="840"/>
      <c r="M35" s="840"/>
      <c r="N35" s="840"/>
      <c r="O35" s="840"/>
      <c r="P35" s="841"/>
      <c r="Q35" s="842"/>
      <c r="R35" s="843"/>
      <c r="S35" s="843"/>
      <c r="T35" s="843"/>
      <c r="U35" s="843"/>
      <c r="V35" s="843"/>
      <c r="W35" s="843"/>
      <c r="X35" s="843"/>
      <c r="Y35" s="843"/>
      <c r="Z35" s="843"/>
      <c r="AA35" s="843"/>
      <c r="AB35" s="843"/>
      <c r="AC35" s="843"/>
      <c r="AD35" s="843"/>
      <c r="AE35" s="844"/>
      <c r="AF35" s="845"/>
      <c r="AG35" s="846"/>
      <c r="AH35" s="846"/>
      <c r="AI35" s="846"/>
      <c r="AJ35" s="847"/>
      <c r="AK35" s="914"/>
      <c r="AL35" s="915"/>
      <c r="AM35" s="915"/>
      <c r="AN35" s="915"/>
      <c r="AO35" s="915"/>
      <c r="AP35" s="915"/>
      <c r="AQ35" s="915"/>
      <c r="AR35" s="915"/>
      <c r="AS35" s="915"/>
      <c r="AT35" s="915"/>
      <c r="AU35" s="915"/>
      <c r="AV35" s="915"/>
      <c r="AW35" s="915"/>
      <c r="AX35" s="915"/>
      <c r="AY35" s="915"/>
      <c r="AZ35" s="916"/>
      <c r="BA35" s="916"/>
      <c r="BB35" s="916"/>
      <c r="BC35" s="916"/>
      <c r="BD35" s="916"/>
      <c r="BE35" s="912"/>
      <c r="BF35" s="912"/>
      <c r="BG35" s="912"/>
      <c r="BH35" s="912"/>
      <c r="BI35" s="913"/>
      <c r="BJ35" s="253"/>
      <c r="BK35" s="253"/>
      <c r="BL35" s="253"/>
      <c r="BM35" s="253"/>
      <c r="BN35" s="253"/>
      <c r="BO35" s="266"/>
      <c r="BP35" s="266"/>
      <c r="BQ35" s="263">
        <v>29</v>
      </c>
      <c r="BR35" s="264"/>
      <c r="BS35" s="852"/>
      <c r="BT35" s="853"/>
      <c r="BU35" s="853"/>
      <c r="BV35" s="853"/>
      <c r="BW35" s="853"/>
      <c r="BX35" s="853"/>
      <c r="BY35" s="853"/>
      <c r="BZ35" s="853"/>
      <c r="CA35" s="853"/>
      <c r="CB35" s="853"/>
      <c r="CC35" s="853"/>
      <c r="CD35" s="853"/>
      <c r="CE35" s="853"/>
      <c r="CF35" s="853"/>
      <c r="CG35" s="854"/>
      <c r="CH35" s="865"/>
      <c r="CI35" s="866"/>
      <c r="CJ35" s="866"/>
      <c r="CK35" s="866"/>
      <c r="CL35" s="867"/>
      <c r="CM35" s="865"/>
      <c r="CN35" s="866"/>
      <c r="CO35" s="866"/>
      <c r="CP35" s="866"/>
      <c r="CQ35" s="867"/>
      <c r="CR35" s="865"/>
      <c r="CS35" s="866"/>
      <c r="CT35" s="866"/>
      <c r="CU35" s="866"/>
      <c r="CV35" s="867"/>
      <c r="CW35" s="865"/>
      <c r="CX35" s="866"/>
      <c r="CY35" s="866"/>
      <c r="CZ35" s="866"/>
      <c r="DA35" s="867"/>
      <c r="DB35" s="865"/>
      <c r="DC35" s="866"/>
      <c r="DD35" s="866"/>
      <c r="DE35" s="866"/>
      <c r="DF35" s="867"/>
      <c r="DG35" s="865"/>
      <c r="DH35" s="866"/>
      <c r="DI35" s="866"/>
      <c r="DJ35" s="866"/>
      <c r="DK35" s="867"/>
      <c r="DL35" s="865"/>
      <c r="DM35" s="866"/>
      <c r="DN35" s="866"/>
      <c r="DO35" s="866"/>
      <c r="DP35" s="867"/>
      <c r="DQ35" s="865"/>
      <c r="DR35" s="866"/>
      <c r="DS35" s="866"/>
      <c r="DT35" s="866"/>
      <c r="DU35" s="867"/>
      <c r="DV35" s="868"/>
      <c r="DW35" s="869"/>
      <c r="DX35" s="869"/>
      <c r="DY35" s="869"/>
      <c r="DZ35" s="870"/>
      <c r="EA35" s="247"/>
    </row>
    <row r="36" spans="1:131" s="248" customFormat="1" ht="26.25" customHeight="1" x14ac:dyDescent="0.15">
      <c r="A36" s="267">
        <v>9</v>
      </c>
      <c r="B36" s="839"/>
      <c r="C36" s="840"/>
      <c r="D36" s="840"/>
      <c r="E36" s="840"/>
      <c r="F36" s="840"/>
      <c r="G36" s="840"/>
      <c r="H36" s="840"/>
      <c r="I36" s="840"/>
      <c r="J36" s="840"/>
      <c r="K36" s="840"/>
      <c r="L36" s="840"/>
      <c r="M36" s="840"/>
      <c r="N36" s="840"/>
      <c r="O36" s="840"/>
      <c r="P36" s="841"/>
      <c r="Q36" s="842"/>
      <c r="R36" s="843"/>
      <c r="S36" s="843"/>
      <c r="T36" s="843"/>
      <c r="U36" s="843"/>
      <c r="V36" s="843"/>
      <c r="W36" s="843"/>
      <c r="X36" s="843"/>
      <c r="Y36" s="843"/>
      <c r="Z36" s="843"/>
      <c r="AA36" s="843"/>
      <c r="AB36" s="843"/>
      <c r="AC36" s="843"/>
      <c r="AD36" s="843"/>
      <c r="AE36" s="844"/>
      <c r="AF36" s="845"/>
      <c r="AG36" s="846"/>
      <c r="AH36" s="846"/>
      <c r="AI36" s="846"/>
      <c r="AJ36" s="847"/>
      <c r="AK36" s="914"/>
      <c r="AL36" s="915"/>
      <c r="AM36" s="915"/>
      <c r="AN36" s="915"/>
      <c r="AO36" s="915"/>
      <c r="AP36" s="915"/>
      <c r="AQ36" s="915"/>
      <c r="AR36" s="915"/>
      <c r="AS36" s="915"/>
      <c r="AT36" s="915"/>
      <c r="AU36" s="915"/>
      <c r="AV36" s="915"/>
      <c r="AW36" s="915"/>
      <c r="AX36" s="915"/>
      <c r="AY36" s="915"/>
      <c r="AZ36" s="916"/>
      <c r="BA36" s="916"/>
      <c r="BB36" s="916"/>
      <c r="BC36" s="916"/>
      <c r="BD36" s="916"/>
      <c r="BE36" s="912"/>
      <c r="BF36" s="912"/>
      <c r="BG36" s="912"/>
      <c r="BH36" s="912"/>
      <c r="BI36" s="913"/>
      <c r="BJ36" s="253"/>
      <c r="BK36" s="253"/>
      <c r="BL36" s="253"/>
      <c r="BM36" s="253"/>
      <c r="BN36" s="253"/>
      <c r="BO36" s="266"/>
      <c r="BP36" s="266"/>
      <c r="BQ36" s="263">
        <v>30</v>
      </c>
      <c r="BR36" s="264"/>
      <c r="BS36" s="852"/>
      <c r="BT36" s="853"/>
      <c r="BU36" s="853"/>
      <c r="BV36" s="853"/>
      <c r="BW36" s="853"/>
      <c r="BX36" s="853"/>
      <c r="BY36" s="853"/>
      <c r="BZ36" s="853"/>
      <c r="CA36" s="853"/>
      <c r="CB36" s="853"/>
      <c r="CC36" s="853"/>
      <c r="CD36" s="853"/>
      <c r="CE36" s="853"/>
      <c r="CF36" s="853"/>
      <c r="CG36" s="854"/>
      <c r="CH36" s="865"/>
      <c r="CI36" s="866"/>
      <c r="CJ36" s="866"/>
      <c r="CK36" s="866"/>
      <c r="CL36" s="867"/>
      <c r="CM36" s="865"/>
      <c r="CN36" s="866"/>
      <c r="CO36" s="866"/>
      <c r="CP36" s="866"/>
      <c r="CQ36" s="867"/>
      <c r="CR36" s="865"/>
      <c r="CS36" s="866"/>
      <c r="CT36" s="866"/>
      <c r="CU36" s="866"/>
      <c r="CV36" s="867"/>
      <c r="CW36" s="865"/>
      <c r="CX36" s="866"/>
      <c r="CY36" s="866"/>
      <c r="CZ36" s="866"/>
      <c r="DA36" s="867"/>
      <c r="DB36" s="865"/>
      <c r="DC36" s="866"/>
      <c r="DD36" s="866"/>
      <c r="DE36" s="866"/>
      <c r="DF36" s="867"/>
      <c r="DG36" s="865"/>
      <c r="DH36" s="866"/>
      <c r="DI36" s="866"/>
      <c r="DJ36" s="866"/>
      <c r="DK36" s="867"/>
      <c r="DL36" s="865"/>
      <c r="DM36" s="866"/>
      <c r="DN36" s="866"/>
      <c r="DO36" s="866"/>
      <c r="DP36" s="867"/>
      <c r="DQ36" s="865"/>
      <c r="DR36" s="866"/>
      <c r="DS36" s="866"/>
      <c r="DT36" s="866"/>
      <c r="DU36" s="867"/>
      <c r="DV36" s="868"/>
      <c r="DW36" s="869"/>
      <c r="DX36" s="869"/>
      <c r="DY36" s="869"/>
      <c r="DZ36" s="870"/>
      <c r="EA36" s="247"/>
    </row>
    <row r="37" spans="1:131" s="248" customFormat="1" ht="26.25" customHeight="1" x14ac:dyDescent="0.15">
      <c r="A37" s="267">
        <v>10</v>
      </c>
      <c r="B37" s="839"/>
      <c r="C37" s="840"/>
      <c r="D37" s="840"/>
      <c r="E37" s="840"/>
      <c r="F37" s="840"/>
      <c r="G37" s="840"/>
      <c r="H37" s="840"/>
      <c r="I37" s="840"/>
      <c r="J37" s="840"/>
      <c r="K37" s="840"/>
      <c r="L37" s="840"/>
      <c r="M37" s="840"/>
      <c r="N37" s="840"/>
      <c r="O37" s="840"/>
      <c r="P37" s="841"/>
      <c r="Q37" s="842"/>
      <c r="R37" s="843"/>
      <c r="S37" s="843"/>
      <c r="T37" s="843"/>
      <c r="U37" s="843"/>
      <c r="V37" s="843"/>
      <c r="W37" s="843"/>
      <c r="X37" s="843"/>
      <c r="Y37" s="843"/>
      <c r="Z37" s="843"/>
      <c r="AA37" s="843"/>
      <c r="AB37" s="843"/>
      <c r="AC37" s="843"/>
      <c r="AD37" s="843"/>
      <c r="AE37" s="844"/>
      <c r="AF37" s="845"/>
      <c r="AG37" s="846"/>
      <c r="AH37" s="846"/>
      <c r="AI37" s="846"/>
      <c r="AJ37" s="847"/>
      <c r="AK37" s="914"/>
      <c r="AL37" s="915"/>
      <c r="AM37" s="915"/>
      <c r="AN37" s="915"/>
      <c r="AO37" s="915"/>
      <c r="AP37" s="915"/>
      <c r="AQ37" s="915"/>
      <c r="AR37" s="915"/>
      <c r="AS37" s="915"/>
      <c r="AT37" s="915"/>
      <c r="AU37" s="915"/>
      <c r="AV37" s="915"/>
      <c r="AW37" s="915"/>
      <c r="AX37" s="915"/>
      <c r="AY37" s="915"/>
      <c r="AZ37" s="916"/>
      <c r="BA37" s="916"/>
      <c r="BB37" s="916"/>
      <c r="BC37" s="916"/>
      <c r="BD37" s="916"/>
      <c r="BE37" s="912"/>
      <c r="BF37" s="912"/>
      <c r="BG37" s="912"/>
      <c r="BH37" s="912"/>
      <c r="BI37" s="913"/>
      <c r="BJ37" s="253"/>
      <c r="BK37" s="253"/>
      <c r="BL37" s="253"/>
      <c r="BM37" s="253"/>
      <c r="BN37" s="253"/>
      <c r="BO37" s="266"/>
      <c r="BP37" s="266"/>
      <c r="BQ37" s="263">
        <v>31</v>
      </c>
      <c r="BR37" s="264"/>
      <c r="BS37" s="852"/>
      <c r="BT37" s="853"/>
      <c r="BU37" s="853"/>
      <c r="BV37" s="853"/>
      <c r="BW37" s="853"/>
      <c r="BX37" s="853"/>
      <c r="BY37" s="853"/>
      <c r="BZ37" s="853"/>
      <c r="CA37" s="853"/>
      <c r="CB37" s="853"/>
      <c r="CC37" s="853"/>
      <c r="CD37" s="853"/>
      <c r="CE37" s="853"/>
      <c r="CF37" s="853"/>
      <c r="CG37" s="854"/>
      <c r="CH37" s="865"/>
      <c r="CI37" s="866"/>
      <c r="CJ37" s="866"/>
      <c r="CK37" s="866"/>
      <c r="CL37" s="867"/>
      <c r="CM37" s="865"/>
      <c r="CN37" s="866"/>
      <c r="CO37" s="866"/>
      <c r="CP37" s="866"/>
      <c r="CQ37" s="867"/>
      <c r="CR37" s="865"/>
      <c r="CS37" s="866"/>
      <c r="CT37" s="866"/>
      <c r="CU37" s="866"/>
      <c r="CV37" s="867"/>
      <c r="CW37" s="865"/>
      <c r="CX37" s="866"/>
      <c r="CY37" s="866"/>
      <c r="CZ37" s="866"/>
      <c r="DA37" s="867"/>
      <c r="DB37" s="865"/>
      <c r="DC37" s="866"/>
      <c r="DD37" s="866"/>
      <c r="DE37" s="866"/>
      <c r="DF37" s="867"/>
      <c r="DG37" s="865"/>
      <c r="DH37" s="866"/>
      <c r="DI37" s="866"/>
      <c r="DJ37" s="866"/>
      <c r="DK37" s="867"/>
      <c r="DL37" s="865"/>
      <c r="DM37" s="866"/>
      <c r="DN37" s="866"/>
      <c r="DO37" s="866"/>
      <c r="DP37" s="867"/>
      <c r="DQ37" s="865"/>
      <c r="DR37" s="866"/>
      <c r="DS37" s="866"/>
      <c r="DT37" s="866"/>
      <c r="DU37" s="867"/>
      <c r="DV37" s="868"/>
      <c r="DW37" s="869"/>
      <c r="DX37" s="869"/>
      <c r="DY37" s="869"/>
      <c r="DZ37" s="870"/>
      <c r="EA37" s="247"/>
    </row>
    <row r="38" spans="1:131" s="248" customFormat="1" ht="26.25" customHeight="1" x14ac:dyDescent="0.15">
      <c r="A38" s="267">
        <v>11</v>
      </c>
      <c r="B38" s="839"/>
      <c r="C38" s="840"/>
      <c r="D38" s="840"/>
      <c r="E38" s="840"/>
      <c r="F38" s="840"/>
      <c r="G38" s="840"/>
      <c r="H38" s="840"/>
      <c r="I38" s="840"/>
      <c r="J38" s="840"/>
      <c r="K38" s="840"/>
      <c r="L38" s="840"/>
      <c r="M38" s="840"/>
      <c r="N38" s="840"/>
      <c r="O38" s="840"/>
      <c r="P38" s="841"/>
      <c r="Q38" s="842"/>
      <c r="R38" s="843"/>
      <c r="S38" s="843"/>
      <c r="T38" s="843"/>
      <c r="U38" s="843"/>
      <c r="V38" s="843"/>
      <c r="W38" s="843"/>
      <c r="X38" s="843"/>
      <c r="Y38" s="843"/>
      <c r="Z38" s="843"/>
      <c r="AA38" s="843"/>
      <c r="AB38" s="843"/>
      <c r="AC38" s="843"/>
      <c r="AD38" s="843"/>
      <c r="AE38" s="844"/>
      <c r="AF38" s="845"/>
      <c r="AG38" s="846"/>
      <c r="AH38" s="846"/>
      <c r="AI38" s="846"/>
      <c r="AJ38" s="847"/>
      <c r="AK38" s="914"/>
      <c r="AL38" s="915"/>
      <c r="AM38" s="915"/>
      <c r="AN38" s="915"/>
      <c r="AO38" s="915"/>
      <c r="AP38" s="915"/>
      <c r="AQ38" s="915"/>
      <c r="AR38" s="915"/>
      <c r="AS38" s="915"/>
      <c r="AT38" s="915"/>
      <c r="AU38" s="915"/>
      <c r="AV38" s="915"/>
      <c r="AW38" s="915"/>
      <c r="AX38" s="915"/>
      <c r="AY38" s="915"/>
      <c r="AZ38" s="916"/>
      <c r="BA38" s="916"/>
      <c r="BB38" s="916"/>
      <c r="BC38" s="916"/>
      <c r="BD38" s="916"/>
      <c r="BE38" s="912"/>
      <c r="BF38" s="912"/>
      <c r="BG38" s="912"/>
      <c r="BH38" s="912"/>
      <c r="BI38" s="913"/>
      <c r="BJ38" s="253"/>
      <c r="BK38" s="253"/>
      <c r="BL38" s="253"/>
      <c r="BM38" s="253"/>
      <c r="BN38" s="253"/>
      <c r="BO38" s="266"/>
      <c r="BP38" s="266"/>
      <c r="BQ38" s="263">
        <v>32</v>
      </c>
      <c r="BR38" s="264"/>
      <c r="BS38" s="852"/>
      <c r="BT38" s="853"/>
      <c r="BU38" s="853"/>
      <c r="BV38" s="853"/>
      <c r="BW38" s="853"/>
      <c r="BX38" s="853"/>
      <c r="BY38" s="853"/>
      <c r="BZ38" s="853"/>
      <c r="CA38" s="853"/>
      <c r="CB38" s="853"/>
      <c r="CC38" s="853"/>
      <c r="CD38" s="853"/>
      <c r="CE38" s="853"/>
      <c r="CF38" s="853"/>
      <c r="CG38" s="854"/>
      <c r="CH38" s="865"/>
      <c r="CI38" s="866"/>
      <c r="CJ38" s="866"/>
      <c r="CK38" s="866"/>
      <c r="CL38" s="867"/>
      <c r="CM38" s="865"/>
      <c r="CN38" s="866"/>
      <c r="CO38" s="866"/>
      <c r="CP38" s="866"/>
      <c r="CQ38" s="867"/>
      <c r="CR38" s="865"/>
      <c r="CS38" s="866"/>
      <c r="CT38" s="866"/>
      <c r="CU38" s="866"/>
      <c r="CV38" s="867"/>
      <c r="CW38" s="865"/>
      <c r="CX38" s="866"/>
      <c r="CY38" s="866"/>
      <c r="CZ38" s="866"/>
      <c r="DA38" s="867"/>
      <c r="DB38" s="865"/>
      <c r="DC38" s="866"/>
      <c r="DD38" s="866"/>
      <c r="DE38" s="866"/>
      <c r="DF38" s="867"/>
      <c r="DG38" s="865"/>
      <c r="DH38" s="866"/>
      <c r="DI38" s="866"/>
      <c r="DJ38" s="866"/>
      <c r="DK38" s="867"/>
      <c r="DL38" s="865"/>
      <c r="DM38" s="866"/>
      <c r="DN38" s="866"/>
      <c r="DO38" s="866"/>
      <c r="DP38" s="867"/>
      <c r="DQ38" s="865"/>
      <c r="DR38" s="866"/>
      <c r="DS38" s="866"/>
      <c r="DT38" s="866"/>
      <c r="DU38" s="867"/>
      <c r="DV38" s="868"/>
      <c r="DW38" s="869"/>
      <c r="DX38" s="869"/>
      <c r="DY38" s="869"/>
      <c r="DZ38" s="870"/>
      <c r="EA38" s="247"/>
    </row>
    <row r="39" spans="1:131" s="248" customFormat="1" ht="26.25" customHeight="1" x14ac:dyDescent="0.15">
      <c r="A39" s="267">
        <v>12</v>
      </c>
      <c r="B39" s="839"/>
      <c r="C39" s="840"/>
      <c r="D39" s="840"/>
      <c r="E39" s="840"/>
      <c r="F39" s="840"/>
      <c r="G39" s="840"/>
      <c r="H39" s="840"/>
      <c r="I39" s="840"/>
      <c r="J39" s="840"/>
      <c r="K39" s="840"/>
      <c r="L39" s="840"/>
      <c r="M39" s="840"/>
      <c r="N39" s="840"/>
      <c r="O39" s="840"/>
      <c r="P39" s="841"/>
      <c r="Q39" s="842"/>
      <c r="R39" s="843"/>
      <c r="S39" s="843"/>
      <c r="T39" s="843"/>
      <c r="U39" s="843"/>
      <c r="V39" s="843"/>
      <c r="W39" s="843"/>
      <c r="X39" s="843"/>
      <c r="Y39" s="843"/>
      <c r="Z39" s="843"/>
      <c r="AA39" s="843"/>
      <c r="AB39" s="843"/>
      <c r="AC39" s="843"/>
      <c r="AD39" s="843"/>
      <c r="AE39" s="844"/>
      <c r="AF39" s="845"/>
      <c r="AG39" s="846"/>
      <c r="AH39" s="846"/>
      <c r="AI39" s="846"/>
      <c r="AJ39" s="847"/>
      <c r="AK39" s="914"/>
      <c r="AL39" s="915"/>
      <c r="AM39" s="915"/>
      <c r="AN39" s="915"/>
      <c r="AO39" s="915"/>
      <c r="AP39" s="915"/>
      <c r="AQ39" s="915"/>
      <c r="AR39" s="915"/>
      <c r="AS39" s="915"/>
      <c r="AT39" s="915"/>
      <c r="AU39" s="915"/>
      <c r="AV39" s="915"/>
      <c r="AW39" s="915"/>
      <c r="AX39" s="915"/>
      <c r="AY39" s="915"/>
      <c r="AZ39" s="916"/>
      <c r="BA39" s="916"/>
      <c r="BB39" s="916"/>
      <c r="BC39" s="916"/>
      <c r="BD39" s="916"/>
      <c r="BE39" s="912"/>
      <c r="BF39" s="912"/>
      <c r="BG39" s="912"/>
      <c r="BH39" s="912"/>
      <c r="BI39" s="913"/>
      <c r="BJ39" s="253"/>
      <c r="BK39" s="253"/>
      <c r="BL39" s="253"/>
      <c r="BM39" s="253"/>
      <c r="BN39" s="253"/>
      <c r="BO39" s="266"/>
      <c r="BP39" s="266"/>
      <c r="BQ39" s="263">
        <v>33</v>
      </c>
      <c r="BR39" s="264"/>
      <c r="BS39" s="852"/>
      <c r="BT39" s="853"/>
      <c r="BU39" s="853"/>
      <c r="BV39" s="853"/>
      <c r="BW39" s="853"/>
      <c r="BX39" s="853"/>
      <c r="BY39" s="853"/>
      <c r="BZ39" s="853"/>
      <c r="CA39" s="853"/>
      <c r="CB39" s="853"/>
      <c r="CC39" s="853"/>
      <c r="CD39" s="853"/>
      <c r="CE39" s="853"/>
      <c r="CF39" s="853"/>
      <c r="CG39" s="854"/>
      <c r="CH39" s="865"/>
      <c r="CI39" s="866"/>
      <c r="CJ39" s="866"/>
      <c r="CK39" s="866"/>
      <c r="CL39" s="867"/>
      <c r="CM39" s="865"/>
      <c r="CN39" s="866"/>
      <c r="CO39" s="866"/>
      <c r="CP39" s="866"/>
      <c r="CQ39" s="867"/>
      <c r="CR39" s="865"/>
      <c r="CS39" s="866"/>
      <c r="CT39" s="866"/>
      <c r="CU39" s="866"/>
      <c r="CV39" s="867"/>
      <c r="CW39" s="865"/>
      <c r="CX39" s="866"/>
      <c r="CY39" s="866"/>
      <c r="CZ39" s="866"/>
      <c r="DA39" s="867"/>
      <c r="DB39" s="865"/>
      <c r="DC39" s="866"/>
      <c r="DD39" s="866"/>
      <c r="DE39" s="866"/>
      <c r="DF39" s="867"/>
      <c r="DG39" s="865"/>
      <c r="DH39" s="866"/>
      <c r="DI39" s="866"/>
      <c r="DJ39" s="866"/>
      <c r="DK39" s="867"/>
      <c r="DL39" s="865"/>
      <c r="DM39" s="866"/>
      <c r="DN39" s="866"/>
      <c r="DO39" s="866"/>
      <c r="DP39" s="867"/>
      <c r="DQ39" s="865"/>
      <c r="DR39" s="866"/>
      <c r="DS39" s="866"/>
      <c r="DT39" s="866"/>
      <c r="DU39" s="867"/>
      <c r="DV39" s="868"/>
      <c r="DW39" s="869"/>
      <c r="DX39" s="869"/>
      <c r="DY39" s="869"/>
      <c r="DZ39" s="870"/>
      <c r="EA39" s="247"/>
    </row>
    <row r="40" spans="1:131" s="248" customFormat="1" ht="26.25" customHeight="1" x14ac:dyDescent="0.15">
      <c r="A40" s="262">
        <v>13</v>
      </c>
      <c r="B40" s="839"/>
      <c r="C40" s="840"/>
      <c r="D40" s="840"/>
      <c r="E40" s="840"/>
      <c r="F40" s="840"/>
      <c r="G40" s="840"/>
      <c r="H40" s="840"/>
      <c r="I40" s="840"/>
      <c r="J40" s="840"/>
      <c r="K40" s="840"/>
      <c r="L40" s="840"/>
      <c r="M40" s="840"/>
      <c r="N40" s="840"/>
      <c r="O40" s="840"/>
      <c r="P40" s="841"/>
      <c r="Q40" s="842"/>
      <c r="R40" s="843"/>
      <c r="S40" s="843"/>
      <c r="T40" s="843"/>
      <c r="U40" s="843"/>
      <c r="V40" s="843"/>
      <c r="W40" s="843"/>
      <c r="X40" s="843"/>
      <c r="Y40" s="843"/>
      <c r="Z40" s="843"/>
      <c r="AA40" s="843"/>
      <c r="AB40" s="843"/>
      <c r="AC40" s="843"/>
      <c r="AD40" s="843"/>
      <c r="AE40" s="844"/>
      <c r="AF40" s="845"/>
      <c r="AG40" s="846"/>
      <c r="AH40" s="846"/>
      <c r="AI40" s="846"/>
      <c r="AJ40" s="847"/>
      <c r="AK40" s="914"/>
      <c r="AL40" s="915"/>
      <c r="AM40" s="915"/>
      <c r="AN40" s="915"/>
      <c r="AO40" s="915"/>
      <c r="AP40" s="915"/>
      <c r="AQ40" s="915"/>
      <c r="AR40" s="915"/>
      <c r="AS40" s="915"/>
      <c r="AT40" s="915"/>
      <c r="AU40" s="915"/>
      <c r="AV40" s="915"/>
      <c r="AW40" s="915"/>
      <c r="AX40" s="915"/>
      <c r="AY40" s="915"/>
      <c r="AZ40" s="916"/>
      <c r="BA40" s="916"/>
      <c r="BB40" s="916"/>
      <c r="BC40" s="916"/>
      <c r="BD40" s="916"/>
      <c r="BE40" s="912"/>
      <c r="BF40" s="912"/>
      <c r="BG40" s="912"/>
      <c r="BH40" s="912"/>
      <c r="BI40" s="913"/>
      <c r="BJ40" s="253"/>
      <c r="BK40" s="253"/>
      <c r="BL40" s="253"/>
      <c r="BM40" s="253"/>
      <c r="BN40" s="253"/>
      <c r="BO40" s="266"/>
      <c r="BP40" s="266"/>
      <c r="BQ40" s="263">
        <v>34</v>
      </c>
      <c r="BR40" s="264"/>
      <c r="BS40" s="852"/>
      <c r="BT40" s="853"/>
      <c r="BU40" s="853"/>
      <c r="BV40" s="853"/>
      <c r="BW40" s="853"/>
      <c r="BX40" s="853"/>
      <c r="BY40" s="853"/>
      <c r="BZ40" s="853"/>
      <c r="CA40" s="853"/>
      <c r="CB40" s="853"/>
      <c r="CC40" s="853"/>
      <c r="CD40" s="853"/>
      <c r="CE40" s="853"/>
      <c r="CF40" s="853"/>
      <c r="CG40" s="854"/>
      <c r="CH40" s="865"/>
      <c r="CI40" s="866"/>
      <c r="CJ40" s="866"/>
      <c r="CK40" s="866"/>
      <c r="CL40" s="867"/>
      <c r="CM40" s="865"/>
      <c r="CN40" s="866"/>
      <c r="CO40" s="866"/>
      <c r="CP40" s="866"/>
      <c r="CQ40" s="867"/>
      <c r="CR40" s="865"/>
      <c r="CS40" s="866"/>
      <c r="CT40" s="866"/>
      <c r="CU40" s="866"/>
      <c r="CV40" s="867"/>
      <c r="CW40" s="865"/>
      <c r="CX40" s="866"/>
      <c r="CY40" s="866"/>
      <c r="CZ40" s="866"/>
      <c r="DA40" s="867"/>
      <c r="DB40" s="865"/>
      <c r="DC40" s="866"/>
      <c r="DD40" s="866"/>
      <c r="DE40" s="866"/>
      <c r="DF40" s="867"/>
      <c r="DG40" s="865"/>
      <c r="DH40" s="866"/>
      <c r="DI40" s="866"/>
      <c r="DJ40" s="866"/>
      <c r="DK40" s="867"/>
      <c r="DL40" s="865"/>
      <c r="DM40" s="866"/>
      <c r="DN40" s="866"/>
      <c r="DO40" s="866"/>
      <c r="DP40" s="867"/>
      <c r="DQ40" s="865"/>
      <c r="DR40" s="866"/>
      <c r="DS40" s="866"/>
      <c r="DT40" s="866"/>
      <c r="DU40" s="867"/>
      <c r="DV40" s="868"/>
      <c r="DW40" s="869"/>
      <c r="DX40" s="869"/>
      <c r="DY40" s="869"/>
      <c r="DZ40" s="870"/>
      <c r="EA40" s="247"/>
    </row>
    <row r="41" spans="1:131" s="248" customFormat="1" ht="26.25" customHeight="1" x14ac:dyDescent="0.15">
      <c r="A41" s="262">
        <v>14</v>
      </c>
      <c r="B41" s="839"/>
      <c r="C41" s="840"/>
      <c r="D41" s="840"/>
      <c r="E41" s="840"/>
      <c r="F41" s="840"/>
      <c r="G41" s="840"/>
      <c r="H41" s="840"/>
      <c r="I41" s="840"/>
      <c r="J41" s="840"/>
      <c r="K41" s="840"/>
      <c r="L41" s="840"/>
      <c r="M41" s="840"/>
      <c r="N41" s="840"/>
      <c r="O41" s="840"/>
      <c r="P41" s="841"/>
      <c r="Q41" s="842"/>
      <c r="R41" s="843"/>
      <c r="S41" s="843"/>
      <c r="T41" s="843"/>
      <c r="U41" s="843"/>
      <c r="V41" s="843"/>
      <c r="W41" s="843"/>
      <c r="X41" s="843"/>
      <c r="Y41" s="843"/>
      <c r="Z41" s="843"/>
      <c r="AA41" s="843"/>
      <c r="AB41" s="843"/>
      <c r="AC41" s="843"/>
      <c r="AD41" s="843"/>
      <c r="AE41" s="844"/>
      <c r="AF41" s="845"/>
      <c r="AG41" s="846"/>
      <c r="AH41" s="846"/>
      <c r="AI41" s="846"/>
      <c r="AJ41" s="847"/>
      <c r="AK41" s="914"/>
      <c r="AL41" s="915"/>
      <c r="AM41" s="915"/>
      <c r="AN41" s="915"/>
      <c r="AO41" s="915"/>
      <c r="AP41" s="915"/>
      <c r="AQ41" s="915"/>
      <c r="AR41" s="915"/>
      <c r="AS41" s="915"/>
      <c r="AT41" s="915"/>
      <c r="AU41" s="915"/>
      <c r="AV41" s="915"/>
      <c r="AW41" s="915"/>
      <c r="AX41" s="915"/>
      <c r="AY41" s="915"/>
      <c r="AZ41" s="916"/>
      <c r="BA41" s="916"/>
      <c r="BB41" s="916"/>
      <c r="BC41" s="916"/>
      <c r="BD41" s="916"/>
      <c r="BE41" s="912"/>
      <c r="BF41" s="912"/>
      <c r="BG41" s="912"/>
      <c r="BH41" s="912"/>
      <c r="BI41" s="913"/>
      <c r="BJ41" s="253"/>
      <c r="BK41" s="253"/>
      <c r="BL41" s="253"/>
      <c r="BM41" s="253"/>
      <c r="BN41" s="253"/>
      <c r="BO41" s="266"/>
      <c r="BP41" s="266"/>
      <c r="BQ41" s="263">
        <v>35</v>
      </c>
      <c r="BR41" s="264"/>
      <c r="BS41" s="852"/>
      <c r="BT41" s="853"/>
      <c r="BU41" s="853"/>
      <c r="BV41" s="853"/>
      <c r="BW41" s="853"/>
      <c r="BX41" s="853"/>
      <c r="BY41" s="853"/>
      <c r="BZ41" s="853"/>
      <c r="CA41" s="853"/>
      <c r="CB41" s="853"/>
      <c r="CC41" s="853"/>
      <c r="CD41" s="853"/>
      <c r="CE41" s="853"/>
      <c r="CF41" s="853"/>
      <c r="CG41" s="854"/>
      <c r="CH41" s="865"/>
      <c r="CI41" s="866"/>
      <c r="CJ41" s="866"/>
      <c r="CK41" s="866"/>
      <c r="CL41" s="867"/>
      <c r="CM41" s="865"/>
      <c r="CN41" s="866"/>
      <c r="CO41" s="866"/>
      <c r="CP41" s="866"/>
      <c r="CQ41" s="867"/>
      <c r="CR41" s="865"/>
      <c r="CS41" s="866"/>
      <c r="CT41" s="866"/>
      <c r="CU41" s="866"/>
      <c r="CV41" s="867"/>
      <c r="CW41" s="865"/>
      <c r="CX41" s="866"/>
      <c r="CY41" s="866"/>
      <c r="CZ41" s="866"/>
      <c r="DA41" s="867"/>
      <c r="DB41" s="865"/>
      <c r="DC41" s="866"/>
      <c r="DD41" s="866"/>
      <c r="DE41" s="866"/>
      <c r="DF41" s="867"/>
      <c r="DG41" s="865"/>
      <c r="DH41" s="866"/>
      <c r="DI41" s="866"/>
      <c r="DJ41" s="866"/>
      <c r="DK41" s="867"/>
      <c r="DL41" s="865"/>
      <c r="DM41" s="866"/>
      <c r="DN41" s="866"/>
      <c r="DO41" s="866"/>
      <c r="DP41" s="867"/>
      <c r="DQ41" s="865"/>
      <c r="DR41" s="866"/>
      <c r="DS41" s="866"/>
      <c r="DT41" s="866"/>
      <c r="DU41" s="867"/>
      <c r="DV41" s="868"/>
      <c r="DW41" s="869"/>
      <c r="DX41" s="869"/>
      <c r="DY41" s="869"/>
      <c r="DZ41" s="870"/>
      <c r="EA41" s="247"/>
    </row>
    <row r="42" spans="1:131" s="248" customFormat="1" ht="26.25" customHeight="1" x14ac:dyDescent="0.15">
      <c r="A42" s="262">
        <v>15</v>
      </c>
      <c r="B42" s="839"/>
      <c r="C42" s="840"/>
      <c r="D42" s="840"/>
      <c r="E42" s="840"/>
      <c r="F42" s="840"/>
      <c r="G42" s="840"/>
      <c r="H42" s="840"/>
      <c r="I42" s="840"/>
      <c r="J42" s="840"/>
      <c r="K42" s="840"/>
      <c r="L42" s="840"/>
      <c r="M42" s="840"/>
      <c r="N42" s="840"/>
      <c r="O42" s="840"/>
      <c r="P42" s="841"/>
      <c r="Q42" s="842"/>
      <c r="R42" s="843"/>
      <c r="S42" s="843"/>
      <c r="T42" s="843"/>
      <c r="U42" s="843"/>
      <c r="V42" s="843"/>
      <c r="W42" s="843"/>
      <c r="X42" s="843"/>
      <c r="Y42" s="843"/>
      <c r="Z42" s="843"/>
      <c r="AA42" s="843"/>
      <c r="AB42" s="843"/>
      <c r="AC42" s="843"/>
      <c r="AD42" s="843"/>
      <c r="AE42" s="844"/>
      <c r="AF42" s="845"/>
      <c r="AG42" s="846"/>
      <c r="AH42" s="846"/>
      <c r="AI42" s="846"/>
      <c r="AJ42" s="847"/>
      <c r="AK42" s="914"/>
      <c r="AL42" s="915"/>
      <c r="AM42" s="915"/>
      <c r="AN42" s="915"/>
      <c r="AO42" s="915"/>
      <c r="AP42" s="915"/>
      <c r="AQ42" s="915"/>
      <c r="AR42" s="915"/>
      <c r="AS42" s="915"/>
      <c r="AT42" s="915"/>
      <c r="AU42" s="915"/>
      <c r="AV42" s="915"/>
      <c r="AW42" s="915"/>
      <c r="AX42" s="915"/>
      <c r="AY42" s="915"/>
      <c r="AZ42" s="916"/>
      <c r="BA42" s="916"/>
      <c r="BB42" s="916"/>
      <c r="BC42" s="916"/>
      <c r="BD42" s="916"/>
      <c r="BE42" s="912"/>
      <c r="BF42" s="912"/>
      <c r="BG42" s="912"/>
      <c r="BH42" s="912"/>
      <c r="BI42" s="913"/>
      <c r="BJ42" s="253"/>
      <c r="BK42" s="253"/>
      <c r="BL42" s="253"/>
      <c r="BM42" s="253"/>
      <c r="BN42" s="253"/>
      <c r="BO42" s="266"/>
      <c r="BP42" s="266"/>
      <c r="BQ42" s="263">
        <v>36</v>
      </c>
      <c r="BR42" s="264"/>
      <c r="BS42" s="852"/>
      <c r="BT42" s="853"/>
      <c r="BU42" s="853"/>
      <c r="BV42" s="853"/>
      <c r="BW42" s="853"/>
      <c r="BX42" s="853"/>
      <c r="BY42" s="853"/>
      <c r="BZ42" s="853"/>
      <c r="CA42" s="853"/>
      <c r="CB42" s="853"/>
      <c r="CC42" s="853"/>
      <c r="CD42" s="853"/>
      <c r="CE42" s="853"/>
      <c r="CF42" s="853"/>
      <c r="CG42" s="854"/>
      <c r="CH42" s="865"/>
      <c r="CI42" s="866"/>
      <c r="CJ42" s="866"/>
      <c r="CK42" s="866"/>
      <c r="CL42" s="867"/>
      <c r="CM42" s="865"/>
      <c r="CN42" s="866"/>
      <c r="CO42" s="866"/>
      <c r="CP42" s="866"/>
      <c r="CQ42" s="867"/>
      <c r="CR42" s="865"/>
      <c r="CS42" s="866"/>
      <c r="CT42" s="866"/>
      <c r="CU42" s="866"/>
      <c r="CV42" s="867"/>
      <c r="CW42" s="865"/>
      <c r="CX42" s="866"/>
      <c r="CY42" s="866"/>
      <c r="CZ42" s="866"/>
      <c r="DA42" s="867"/>
      <c r="DB42" s="865"/>
      <c r="DC42" s="866"/>
      <c r="DD42" s="866"/>
      <c r="DE42" s="866"/>
      <c r="DF42" s="867"/>
      <c r="DG42" s="865"/>
      <c r="DH42" s="866"/>
      <c r="DI42" s="866"/>
      <c r="DJ42" s="866"/>
      <c r="DK42" s="867"/>
      <c r="DL42" s="865"/>
      <c r="DM42" s="866"/>
      <c r="DN42" s="866"/>
      <c r="DO42" s="866"/>
      <c r="DP42" s="867"/>
      <c r="DQ42" s="865"/>
      <c r="DR42" s="866"/>
      <c r="DS42" s="866"/>
      <c r="DT42" s="866"/>
      <c r="DU42" s="867"/>
      <c r="DV42" s="868"/>
      <c r="DW42" s="869"/>
      <c r="DX42" s="869"/>
      <c r="DY42" s="869"/>
      <c r="DZ42" s="870"/>
      <c r="EA42" s="247"/>
    </row>
    <row r="43" spans="1:131" s="248" customFormat="1" ht="26.25" customHeight="1" x14ac:dyDescent="0.15">
      <c r="A43" s="262">
        <v>16</v>
      </c>
      <c r="B43" s="839"/>
      <c r="C43" s="840"/>
      <c r="D43" s="840"/>
      <c r="E43" s="840"/>
      <c r="F43" s="840"/>
      <c r="G43" s="840"/>
      <c r="H43" s="840"/>
      <c r="I43" s="840"/>
      <c r="J43" s="840"/>
      <c r="K43" s="840"/>
      <c r="L43" s="840"/>
      <c r="M43" s="840"/>
      <c r="N43" s="840"/>
      <c r="O43" s="840"/>
      <c r="P43" s="841"/>
      <c r="Q43" s="842"/>
      <c r="R43" s="843"/>
      <c r="S43" s="843"/>
      <c r="T43" s="843"/>
      <c r="U43" s="843"/>
      <c r="V43" s="843"/>
      <c r="W43" s="843"/>
      <c r="X43" s="843"/>
      <c r="Y43" s="843"/>
      <c r="Z43" s="843"/>
      <c r="AA43" s="843"/>
      <c r="AB43" s="843"/>
      <c r="AC43" s="843"/>
      <c r="AD43" s="843"/>
      <c r="AE43" s="844"/>
      <c r="AF43" s="845"/>
      <c r="AG43" s="846"/>
      <c r="AH43" s="846"/>
      <c r="AI43" s="846"/>
      <c r="AJ43" s="847"/>
      <c r="AK43" s="914"/>
      <c r="AL43" s="915"/>
      <c r="AM43" s="915"/>
      <c r="AN43" s="915"/>
      <c r="AO43" s="915"/>
      <c r="AP43" s="915"/>
      <c r="AQ43" s="915"/>
      <c r="AR43" s="915"/>
      <c r="AS43" s="915"/>
      <c r="AT43" s="915"/>
      <c r="AU43" s="915"/>
      <c r="AV43" s="915"/>
      <c r="AW43" s="915"/>
      <c r="AX43" s="915"/>
      <c r="AY43" s="915"/>
      <c r="AZ43" s="916"/>
      <c r="BA43" s="916"/>
      <c r="BB43" s="916"/>
      <c r="BC43" s="916"/>
      <c r="BD43" s="916"/>
      <c r="BE43" s="912"/>
      <c r="BF43" s="912"/>
      <c r="BG43" s="912"/>
      <c r="BH43" s="912"/>
      <c r="BI43" s="913"/>
      <c r="BJ43" s="253"/>
      <c r="BK43" s="253"/>
      <c r="BL43" s="253"/>
      <c r="BM43" s="253"/>
      <c r="BN43" s="253"/>
      <c r="BO43" s="266"/>
      <c r="BP43" s="266"/>
      <c r="BQ43" s="263">
        <v>37</v>
      </c>
      <c r="BR43" s="264"/>
      <c r="BS43" s="852"/>
      <c r="BT43" s="853"/>
      <c r="BU43" s="853"/>
      <c r="BV43" s="853"/>
      <c r="BW43" s="853"/>
      <c r="BX43" s="853"/>
      <c r="BY43" s="853"/>
      <c r="BZ43" s="853"/>
      <c r="CA43" s="853"/>
      <c r="CB43" s="853"/>
      <c r="CC43" s="853"/>
      <c r="CD43" s="853"/>
      <c r="CE43" s="853"/>
      <c r="CF43" s="853"/>
      <c r="CG43" s="854"/>
      <c r="CH43" s="865"/>
      <c r="CI43" s="866"/>
      <c r="CJ43" s="866"/>
      <c r="CK43" s="866"/>
      <c r="CL43" s="867"/>
      <c r="CM43" s="865"/>
      <c r="CN43" s="866"/>
      <c r="CO43" s="866"/>
      <c r="CP43" s="866"/>
      <c r="CQ43" s="867"/>
      <c r="CR43" s="865"/>
      <c r="CS43" s="866"/>
      <c r="CT43" s="866"/>
      <c r="CU43" s="866"/>
      <c r="CV43" s="867"/>
      <c r="CW43" s="865"/>
      <c r="CX43" s="866"/>
      <c r="CY43" s="866"/>
      <c r="CZ43" s="866"/>
      <c r="DA43" s="867"/>
      <c r="DB43" s="865"/>
      <c r="DC43" s="866"/>
      <c r="DD43" s="866"/>
      <c r="DE43" s="866"/>
      <c r="DF43" s="867"/>
      <c r="DG43" s="865"/>
      <c r="DH43" s="866"/>
      <c r="DI43" s="866"/>
      <c r="DJ43" s="866"/>
      <c r="DK43" s="867"/>
      <c r="DL43" s="865"/>
      <c r="DM43" s="866"/>
      <c r="DN43" s="866"/>
      <c r="DO43" s="866"/>
      <c r="DP43" s="867"/>
      <c r="DQ43" s="865"/>
      <c r="DR43" s="866"/>
      <c r="DS43" s="866"/>
      <c r="DT43" s="866"/>
      <c r="DU43" s="867"/>
      <c r="DV43" s="868"/>
      <c r="DW43" s="869"/>
      <c r="DX43" s="869"/>
      <c r="DY43" s="869"/>
      <c r="DZ43" s="870"/>
      <c r="EA43" s="247"/>
    </row>
    <row r="44" spans="1:131" s="248" customFormat="1" ht="26.25" customHeight="1" x14ac:dyDescent="0.15">
      <c r="A44" s="262">
        <v>17</v>
      </c>
      <c r="B44" s="839"/>
      <c r="C44" s="840"/>
      <c r="D44" s="840"/>
      <c r="E44" s="840"/>
      <c r="F44" s="840"/>
      <c r="G44" s="840"/>
      <c r="H44" s="840"/>
      <c r="I44" s="840"/>
      <c r="J44" s="840"/>
      <c r="K44" s="840"/>
      <c r="L44" s="840"/>
      <c r="M44" s="840"/>
      <c r="N44" s="840"/>
      <c r="O44" s="840"/>
      <c r="P44" s="841"/>
      <c r="Q44" s="842"/>
      <c r="R44" s="843"/>
      <c r="S44" s="843"/>
      <c r="T44" s="843"/>
      <c r="U44" s="843"/>
      <c r="V44" s="843"/>
      <c r="W44" s="843"/>
      <c r="X44" s="843"/>
      <c r="Y44" s="843"/>
      <c r="Z44" s="843"/>
      <c r="AA44" s="843"/>
      <c r="AB44" s="843"/>
      <c r="AC44" s="843"/>
      <c r="AD44" s="843"/>
      <c r="AE44" s="844"/>
      <c r="AF44" s="845"/>
      <c r="AG44" s="846"/>
      <c r="AH44" s="846"/>
      <c r="AI44" s="846"/>
      <c r="AJ44" s="847"/>
      <c r="AK44" s="914"/>
      <c r="AL44" s="915"/>
      <c r="AM44" s="915"/>
      <c r="AN44" s="915"/>
      <c r="AO44" s="915"/>
      <c r="AP44" s="915"/>
      <c r="AQ44" s="915"/>
      <c r="AR44" s="915"/>
      <c r="AS44" s="915"/>
      <c r="AT44" s="915"/>
      <c r="AU44" s="915"/>
      <c r="AV44" s="915"/>
      <c r="AW44" s="915"/>
      <c r="AX44" s="915"/>
      <c r="AY44" s="915"/>
      <c r="AZ44" s="916"/>
      <c r="BA44" s="916"/>
      <c r="BB44" s="916"/>
      <c r="BC44" s="916"/>
      <c r="BD44" s="916"/>
      <c r="BE44" s="912"/>
      <c r="BF44" s="912"/>
      <c r="BG44" s="912"/>
      <c r="BH44" s="912"/>
      <c r="BI44" s="913"/>
      <c r="BJ44" s="253"/>
      <c r="BK44" s="253"/>
      <c r="BL44" s="253"/>
      <c r="BM44" s="253"/>
      <c r="BN44" s="253"/>
      <c r="BO44" s="266"/>
      <c r="BP44" s="266"/>
      <c r="BQ44" s="263">
        <v>38</v>
      </c>
      <c r="BR44" s="264"/>
      <c r="BS44" s="852"/>
      <c r="BT44" s="853"/>
      <c r="BU44" s="853"/>
      <c r="BV44" s="853"/>
      <c r="BW44" s="853"/>
      <c r="BX44" s="853"/>
      <c r="BY44" s="853"/>
      <c r="BZ44" s="853"/>
      <c r="CA44" s="853"/>
      <c r="CB44" s="853"/>
      <c r="CC44" s="853"/>
      <c r="CD44" s="853"/>
      <c r="CE44" s="853"/>
      <c r="CF44" s="853"/>
      <c r="CG44" s="854"/>
      <c r="CH44" s="865"/>
      <c r="CI44" s="866"/>
      <c r="CJ44" s="866"/>
      <c r="CK44" s="866"/>
      <c r="CL44" s="867"/>
      <c r="CM44" s="865"/>
      <c r="CN44" s="866"/>
      <c r="CO44" s="866"/>
      <c r="CP44" s="866"/>
      <c r="CQ44" s="867"/>
      <c r="CR44" s="865"/>
      <c r="CS44" s="866"/>
      <c r="CT44" s="866"/>
      <c r="CU44" s="866"/>
      <c r="CV44" s="867"/>
      <c r="CW44" s="865"/>
      <c r="CX44" s="866"/>
      <c r="CY44" s="866"/>
      <c r="CZ44" s="866"/>
      <c r="DA44" s="867"/>
      <c r="DB44" s="865"/>
      <c r="DC44" s="866"/>
      <c r="DD44" s="866"/>
      <c r="DE44" s="866"/>
      <c r="DF44" s="867"/>
      <c r="DG44" s="865"/>
      <c r="DH44" s="866"/>
      <c r="DI44" s="866"/>
      <c r="DJ44" s="866"/>
      <c r="DK44" s="867"/>
      <c r="DL44" s="865"/>
      <c r="DM44" s="866"/>
      <c r="DN44" s="866"/>
      <c r="DO44" s="866"/>
      <c r="DP44" s="867"/>
      <c r="DQ44" s="865"/>
      <c r="DR44" s="866"/>
      <c r="DS44" s="866"/>
      <c r="DT44" s="866"/>
      <c r="DU44" s="867"/>
      <c r="DV44" s="868"/>
      <c r="DW44" s="869"/>
      <c r="DX44" s="869"/>
      <c r="DY44" s="869"/>
      <c r="DZ44" s="870"/>
      <c r="EA44" s="247"/>
    </row>
    <row r="45" spans="1:131" s="248" customFormat="1" ht="26.25" customHeight="1" x14ac:dyDescent="0.15">
      <c r="A45" s="262">
        <v>18</v>
      </c>
      <c r="B45" s="839"/>
      <c r="C45" s="840"/>
      <c r="D45" s="840"/>
      <c r="E45" s="840"/>
      <c r="F45" s="840"/>
      <c r="G45" s="840"/>
      <c r="H45" s="840"/>
      <c r="I45" s="840"/>
      <c r="J45" s="840"/>
      <c r="K45" s="840"/>
      <c r="L45" s="840"/>
      <c r="M45" s="840"/>
      <c r="N45" s="840"/>
      <c r="O45" s="840"/>
      <c r="P45" s="841"/>
      <c r="Q45" s="842"/>
      <c r="R45" s="843"/>
      <c r="S45" s="843"/>
      <c r="T45" s="843"/>
      <c r="U45" s="843"/>
      <c r="V45" s="843"/>
      <c r="W45" s="843"/>
      <c r="X45" s="843"/>
      <c r="Y45" s="843"/>
      <c r="Z45" s="843"/>
      <c r="AA45" s="843"/>
      <c r="AB45" s="843"/>
      <c r="AC45" s="843"/>
      <c r="AD45" s="843"/>
      <c r="AE45" s="844"/>
      <c r="AF45" s="845"/>
      <c r="AG45" s="846"/>
      <c r="AH45" s="846"/>
      <c r="AI45" s="846"/>
      <c r="AJ45" s="847"/>
      <c r="AK45" s="914"/>
      <c r="AL45" s="915"/>
      <c r="AM45" s="915"/>
      <c r="AN45" s="915"/>
      <c r="AO45" s="915"/>
      <c r="AP45" s="915"/>
      <c r="AQ45" s="915"/>
      <c r="AR45" s="915"/>
      <c r="AS45" s="915"/>
      <c r="AT45" s="915"/>
      <c r="AU45" s="915"/>
      <c r="AV45" s="915"/>
      <c r="AW45" s="915"/>
      <c r="AX45" s="915"/>
      <c r="AY45" s="915"/>
      <c r="AZ45" s="916"/>
      <c r="BA45" s="916"/>
      <c r="BB45" s="916"/>
      <c r="BC45" s="916"/>
      <c r="BD45" s="916"/>
      <c r="BE45" s="912"/>
      <c r="BF45" s="912"/>
      <c r="BG45" s="912"/>
      <c r="BH45" s="912"/>
      <c r="BI45" s="913"/>
      <c r="BJ45" s="253"/>
      <c r="BK45" s="253"/>
      <c r="BL45" s="253"/>
      <c r="BM45" s="253"/>
      <c r="BN45" s="253"/>
      <c r="BO45" s="266"/>
      <c r="BP45" s="266"/>
      <c r="BQ45" s="263">
        <v>39</v>
      </c>
      <c r="BR45" s="264"/>
      <c r="BS45" s="852"/>
      <c r="BT45" s="853"/>
      <c r="BU45" s="853"/>
      <c r="BV45" s="853"/>
      <c r="BW45" s="853"/>
      <c r="BX45" s="853"/>
      <c r="BY45" s="853"/>
      <c r="BZ45" s="853"/>
      <c r="CA45" s="853"/>
      <c r="CB45" s="853"/>
      <c r="CC45" s="853"/>
      <c r="CD45" s="853"/>
      <c r="CE45" s="853"/>
      <c r="CF45" s="853"/>
      <c r="CG45" s="854"/>
      <c r="CH45" s="865"/>
      <c r="CI45" s="866"/>
      <c r="CJ45" s="866"/>
      <c r="CK45" s="866"/>
      <c r="CL45" s="867"/>
      <c r="CM45" s="865"/>
      <c r="CN45" s="866"/>
      <c r="CO45" s="866"/>
      <c r="CP45" s="866"/>
      <c r="CQ45" s="867"/>
      <c r="CR45" s="865"/>
      <c r="CS45" s="866"/>
      <c r="CT45" s="866"/>
      <c r="CU45" s="866"/>
      <c r="CV45" s="867"/>
      <c r="CW45" s="865"/>
      <c r="CX45" s="866"/>
      <c r="CY45" s="866"/>
      <c r="CZ45" s="866"/>
      <c r="DA45" s="867"/>
      <c r="DB45" s="865"/>
      <c r="DC45" s="866"/>
      <c r="DD45" s="866"/>
      <c r="DE45" s="866"/>
      <c r="DF45" s="867"/>
      <c r="DG45" s="865"/>
      <c r="DH45" s="866"/>
      <c r="DI45" s="866"/>
      <c r="DJ45" s="866"/>
      <c r="DK45" s="867"/>
      <c r="DL45" s="865"/>
      <c r="DM45" s="866"/>
      <c r="DN45" s="866"/>
      <c r="DO45" s="866"/>
      <c r="DP45" s="867"/>
      <c r="DQ45" s="865"/>
      <c r="DR45" s="866"/>
      <c r="DS45" s="866"/>
      <c r="DT45" s="866"/>
      <c r="DU45" s="867"/>
      <c r="DV45" s="868"/>
      <c r="DW45" s="869"/>
      <c r="DX45" s="869"/>
      <c r="DY45" s="869"/>
      <c r="DZ45" s="870"/>
      <c r="EA45" s="247"/>
    </row>
    <row r="46" spans="1:131" s="248" customFormat="1" ht="26.25" customHeight="1" x14ac:dyDescent="0.15">
      <c r="A46" s="262">
        <v>19</v>
      </c>
      <c r="B46" s="839"/>
      <c r="C46" s="840"/>
      <c r="D46" s="840"/>
      <c r="E46" s="840"/>
      <c r="F46" s="840"/>
      <c r="G46" s="840"/>
      <c r="H46" s="840"/>
      <c r="I46" s="840"/>
      <c r="J46" s="840"/>
      <c r="K46" s="840"/>
      <c r="L46" s="840"/>
      <c r="M46" s="840"/>
      <c r="N46" s="840"/>
      <c r="O46" s="840"/>
      <c r="P46" s="841"/>
      <c r="Q46" s="842"/>
      <c r="R46" s="843"/>
      <c r="S46" s="843"/>
      <c r="T46" s="843"/>
      <c r="U46" s="843"/>
      <c r="V46" s="843"/>
      <c r="W46" s="843"/>
      <c r="X46" s="843"/>
      <c r="Y46" s="843"/>
      <c r="Z46" s="843"/>
      <c r="AA46" s="843"/>
      <c r="AB46" s="843"/>
      <c r="AC46" s="843"/>
      <c r="AD46" s="843"/>
      <c r="AE46" s="844"/>
      <c r="AF46" s="845"/>
      <c r="AG46" s="846"/>
      <c r="AH46" s="846"/>
      <c r="AI46" s="846"/>
      <c r="AJ46" s="847"/>
      <c r="AK46" s="914"/>
      <c r="AL46" s="915"/>
      <c r="AM46" s="915"/>
      <c r="AN46" s="915"/>
      <c r="AO46" s="915"/>
      <c r="AP46" s="915"/>
      <c r="AQ46" s="915"/>
      <c r="AR46" s="915"/>
      <c r="AS46" s="915"/>
      <c r="AT46" s="915"/>
      <c r="AU46" s="915"/>
      <c r="AV46" s="915"/>
      <c r="AW46" s="915"/>
      <c r="AX46" s="915"/>
      <c r="AY46" s="915"/>
      <c r="AZ46" s="916"/>
      <c r="BA46" s="916"/>
      <c r="BB46" s="916"/>
      <c r="BC46" s="916"/>
      <c r="BD46" s="916"/>
      <c r="BE46" s="912"/>
      <c r="BF46" s="912"/>
      <c r="BG46" s="912"/>
      <c r="BH46" s="912"/>
      <c r="BI46" s="913"/>
      <c r="BJ46" s="253"/>
      <c r="BK46" s="253"/>
      <c r="BL46" s="253"/>
      <c r="BM46" s="253"/>
      <c r="BN46" s="253"/>
      <c r="BO46" s="266"/>
      <c r="BP46" s="266"/>
      <c r="BQ46" s="263">
        <v>40</v>
      </c>
      <c r="BR46" s="264"/>
      <c r="BS46" s="852"/>
      <c r="BT46" s="853"/>
      <c r="BU46" s="853"/>
      <c r="BV46" s="853"/>
      <c r="BW46" s="853"/>
      <c r="BX46" s="853"/>
      <c r="BY46" s="853"/>
      <c r="BZ46" s="853"/>
      <c r="CA46" s="853"/>
      <c r="CB46" s="853"/>
      <c r="CC46" s="853"/>
      <c r="CD46" s="853"/>
      <c r="CE46" s="853"/>
      <c r="CF46" s="853"/>
      <c r="CG46" s="854"/>
      <c r="CH46" s="865"/>
      <c r="CI46" s="866"/>
      <c r="CJ46" s="866"/>
      <c r="CK46" s="866"/>
      <c r="CL46" s="867"/>
      <c r="CM46" s="865"/>
      <c r="CN46" s="866"/>
      <c r="CO46" s="866"/>
      <c r="CP46" s="866"/>
      <c r="CQ46" s="867"/>
      <c r="CR46" s="865"/>
      <c r="CS46" s="866"/>
      <c r="CT46" s="866"/>
      <c r="CU46" s="866"/>
      <c r="CV46" s="867"/>
      <c r="CW46" s="865"/>
      <c r="CX46" s="866"/>
      <c r="CY46" s="866"/>
      <c r="CZ46" s="866"/>
      <c r="DA46" s="867"/>
      <c r="DB46" s="865"/>
      <c r="DC46" s="866"/>
      <c r="DD46" s="866"/>
      <c r="DE46" s="866"/>
      <c r="DF46" s="867"/>
      <c r="DG46" s="865"/>
      <c r="DH46" s="866"/>
      <c r="DI46" s="866"/>
      <c r="DJ46" s="866"/>
      <c r="DK46" s="867"/>
      <c r="DL46" s="865"/>
      <c r="DM46" s="866"/>
      <c r="DN46" s="866"/>
      <c r="DO46" s="866"/>
      <c r="DP46" s="867"/>
      <c r="DQ46" s="865"/>
      <c r="DR46" s="866"/>
      <c r="DS46" s="866"/>
      <c r="DT46" s="866"/>
      <c r="DU46" s="867"/>
      <c r="DV46" s="868"/>
      <c r="DW46" s="869"/>
      <c r="DX46" s="869"/>
      <c r="DY46" s="869"/>
      <c r="DZ46" s="870"/>
      <c r="EA46" s="247"/>
    </row>
    <row r="47" spans="1:131" s="248" customFormat="1" ht="26.25" customHeight="1" x14ac:dyDescent="0.15">
      <c r="A47" s="262">
        <v>20</v>
      </c>
      <c r="B47" s="839"/>
      <c r="C47" s="840"/>
      <c r="D47" s="840"/>
      <c r="E47" s="840"/>
      <c r="F47" s="840"/>
      <c r="G47" s="840"/>
      <c r="H47" s="840"/>
      <c r="I47" s="840"/>
      <c r="J47" s="840"/>
      <c r="K47" s="840"/>
      <c r="L47" s="840"/>
      <c r="M47" s="840"/>
      <c r="N47" s="840"/>
      <c r="O47" s="840"/>
      <c r="P47" s="841"/>
      <c r="Q47" s="842"/>
      <c r="R47" s="843"/>
      <c r="S47" s="843"/>
      <c r="T47" s="843"/>
      <c r="U47" s="843"/>
      <c r="V47" s="843"/>
      <c r="W47" s="843"/>
      <c r="X47" s="843"/>
      <c r="Y47" s="843"/>
      <c r="Z47" s="843"/>
      <c r="AA47" s="843"/>
      <c r="AB47" s="843"/>
      <c r="AC47" s="843"/>
      <c r="AD47" s="843"/>
      <c r="AE47" s="844"/>
      <c r="AF47" s="845"/>
      <c r="AG47" s="846"/>
      <c r="AH47" s="846"/>
      <c r="AI47" s="846"/>
      <c r="AJ47" s="847"/>
      <c r="AK47" s="914"/>
      <c r="AL47" s="915"/>
      <c r="AM47" s="915"/>
      <c r="AN47" s="915"/>
      <c r="AO47" s="915"/>
      <c r="AP47" s="915"/>
      <c r="AQ47" s="915"/>
      <c r="AR47" s="915"/>
      <c r="AS47" s="915"/>
      <c r="AT47" s="915"/>
      <c r="AU47" s="915"/>
      <c r="AV47" s="915"/>
      <c r="AW47" s="915"/>
      <c r="AX47" s="915"/>
      <c r="AY47" s="915"/>
      <c r="AZ47" s="916"/>
      <c r="BA47" s="916"/>
      <c r="BB47" s="916"/>
      <c r="BC47" s="916"/>
      <c r="BD47" s="916"/>
      <c r="BE47" s="912"/>
      <c r="BF47" s="912"/>
      <c r="BG47" s="912"/>
      <c r="BH47" s="912"/>
      <c r="BI47" s="913"/>
      <c r="BJ47" s="253"/>
      <c r="BK47" s="253"/>
      <c r="BL47" s="253"/>
      <c r="BM47" s="253"/>
      <c r="BN47" s="253"/>
      <c r="BO47" s="266"/>
      <c r="BP47" s="266"/>
      <c r="BQ47" s="263">
        <v>41</v>
      </c>
      <c r="BR47" s="264"/>
      <c r="BS47" s="852"/>
      <c r="BT47" s="853"/>
      <c r="BU47" s="853"/>
      <c r="BV47" s="853"/>
      <c r="BW47" s="853"/>
      <c r="BX47" s="853"/>
      <c r="BY47" s="853"/>
      <c r="BZ47" s="853"/>
      <c r="CA47" s="853"/>
      <c r="CB47" s="853"/>
      <c r="CC47" s="853"/>
      <c r="CD47" s="853"/>
      <c r="CE47" s="853"/>
      <c r="CF47" s="853"/>
      <c r="CG47" s="854"/>
      <c r="CH47" s="865"/>
      <c r="CI47" s="866"/>
      <c r="CJ47" s="866"/>
      <c r="CK47" s="866"/>
      <c r="CL47" s="867"/>
      <c r="CM47" s="865"/>
      <c r="CN47" s="866"/>
      <c r="CO47" s="866"/>
      <c r="CP47" s="866"/>
      <c r="CQ47" s="867"/>
      <c r="CR47" s="865"/>
      <c r="CS47" s="866"/>
      <c r="CT47" s="866"/>
      <c r="CU47" s="866"/>
      <c r="CV47" s="867"/>
      <c r="CW47" s="865"/>
      <c r="CX47" s="866"/>
      <c r="CY47" s="866"/>
      <c r="CZ47" s="866"/>
      <c r="DA47" s="867"/>
      <c r="DB47" s="865"/>
      <c r="DC47" s="866"/>
      <c r="DD47" s="866"/>
      <c r="DE47" s="866"/>
      <c r="DF47" s="867"/>
      <c r="DG47" s="865"/>
      <c r="DH47" s="866"/>
      <c r="DI47" s="866"/>
      <c r="DJ47" s="866"/>
      <c r="DK47" s="867"/>
      <c r="DL47" s="865"/>
      <c r="DM47" s="866"/>
      <c r="DN47" s="866"/>
      <c r="DO47" s="866"/>
      <c r="DP47" s="867"/>
      <c r="DQ47" s="865"/>
      <c r="DR47" s="866"/>
      <c r="DS47" s="866"/>
      <c r="DT47" s="866"/>
      <c r="DU47" s="867"/>
      <c r="DV47" s="868"/>
      <c r="DW47" s="869"/>
      <c r="DX47" s="869"/>
      <c r="DY47" s="869"/>
      <c r="DZ47" s="870"/>
      <c r="EA47" s="247"/>
    </row>
    <row r="48" spans="1:131" s="248" customFormat="1" ht="26.25" customHeight="1" x14ac:dyDescent="0.15">
      <c r="A48" s="262">
        <v>21</v>
      </c>
      <c r="B48" s="839"/>
      <c r="C48" s="840"/>
      <c r="D48" s="840"/>
      <c r="E48" s="840"/>
      <c r="F48" s="840"/>
      <c r="G48" s="840"/>
      <c r="H48" s="840"/>
      <c r="I48" s="840"/>
      <c r="J48" s="840"/>
      <c r="K48" s="840"/>
      <c r="L48" s="840"/>
      <c r="M48" s="840"/>
      <c r="N48" s="840"/>
      <c r="O48" s="840"/>
      <c r="P48" s="841"/>
      <c r="Q48" s="842"/>
      <c r="R48" s="843"/>
      <c r="S48" s="843"/>
      <c r="T48" s="843"/>
      <c r="U48" s="843"/>
      <c r="V48" s="843"/>
      <c r="W48" s="843"/>
      <c r="X48" s="843"/>
      <c r="Y48" s="843"/>
      <c r="Z48" s="843"/>
      <c r="AA48" s="843"/>
      <c r="AB48" s="843"/>
      <c r="AC48" s="843"/>
      <c r="AD48" s="843"/>
      <c r="AE48" s="844"/>
      <c r="AF48" s="845"/>
      <c r="AG48" s="846"/>
      <c r="AH48" s="846"/>
      <c r="AI48" s="846"/>
      <c r="AJ48" s="847"/>
      <c r="AK48" s="914"/>
      <c r="AL48" s="915"/>
      <c r="AM48" s="915"/>
      <c r="AN48" s="915"/>
      <c r="AO48" s="915"/>
      <c r="AP48" s="915"/>
      <c r="AQ48" s="915"/>
      <c r="AR48" s="915"/>
      <c r="AS48" s="915"/>
      <c r="AT48" s="915"/>
      <c r="AU48" s="915"/>
      <c r="AV48" s="915"/>
      <c r="AW48" s="915"/>
      <c r="AX48" s="915"/>
      <c r="AY48" s="915"/>
      <c r="AZ48" s="916"/>
      <c r="BA48" s="916"/>
      <c r="BB48" s="916"/>
      <c r="BC48" s="916"/>
      <c r="BD48" s="916"/>
      <c r="BE48" s="912"/>
      <c r="BF48" s="912"/>
      <c r="BG48" s="912"/>
      <c r="BH48" s="912"/>
      <c r="BI48" s="913"/>
      <c r="BJ48" s="253"/>
      <c r="BK48" s="253"/>
      <c r="BL48" s="253"/>
      <c r="BM48" s="253"/>
      <c r="BN48" s="253"/>
      <c r="BO48" s="266"/>
      <c r="BP48" s="266"/>
      <c r="BQ48" s="263">
        <v>42</v>
      </c>
      <c r="BR48" s="264"/>
      <c r="BS48" s="852"/>
      <c r="BT48" s="853"/>
      <c r="BU48" s="853"/>
      <c r="BV48" s="853"/>
      <c r="BW48" s="853"/>
      <c r="BX48" s="853"/>
      <c r="BY48" s="853"/>
      <c r="BZ48" s="853"/>
      <c r="CA48" s="853"/>
      <c r="CB48" s="853"/>
      <c r="CC48" s="853"/>
      <c r="CD48" s="853"/>
      <c r="CE48" s="853"/>
      <c r="CF48" s="853"/>
      <c r="CG48" s="854"/>
      <c r="CH48" s="865"/>
      <c r="CI48" s="866"/>
      <c r="CJ48" s="866"/>
      <c r="CK48" s="866"/>
      <c r="CL48" s="867"/>
      <c r="CM48" s="865"/>
      <c r="CN48" s="866"/>
      <c r="CO48" s="866"/>
      <c r="CP48" s="866"/>
      <c r="CQ48" s="867"/>
      <c r="CR48" s="865"/>
      <c r="CS48" s="866"/>
      <c r="CT48" s="866"/>
      <c r="CU48" s="866"/>
      <c r="CV48" s="867"/>
      <c r="CW48" s="865"/>
      <c r="CX48" s="866"/>
      <c r="CY48" s="866"/>
      <c r="CZ48" s="866"/>
      <c r="DA48" s="867"/>
      <c r="DB48" s="865"/>
      <c r="DC48" s="866"/>
      <c r="DD48" s="866"/>
      <c r="DE48" s="866"/>
      <c r="DF48" s="867"/>
      <c r="DG48" s="865"/>
      <c r="DH48" s="866"/>
      <c r="DI48" s="866"/>
      <c r="DJ48" s="866"/>
      <c r="DK48" s="867"/>
      <c r="DL48" s="865"/>
      <c r="DM48" s="866"/>
      <c r="DN48" s="866"/>
      <c r="DO48" s="866"/>
      <c r="DP48" s="867"/>
      <c r="DQ48" s="865"/>
      <c r="DR48" s="866"/>
      <c r="DS48" s="866"/>
      <c r="DT48" s="866"/>
      <c r="DU48" s="867"/>
      <c r="DV48" s="868"/>
      <c r="DW48" s="869"/>
      <c r="DX48" s="869"/>
      <c r="DY48" s="869"/>
      <c r="DZ48" s="870"/>
      <c r="EA48" s="247"/>
    </row>
    <row r="49" spans="1:131" s="248" customFormat="1" ht="26.25" customHeight="1" x14ac:dyDescent="0.15">
      <c r="A49" s="262">
        <v>22</v>
      </c>
      <c r="B49" s="839"/>
      <c r="C49" s="840"/>
      <c r="D49" s="840"/>
      <c r="E49" s="840"/>
      <c r="F49" s="840"/>
      <c r="G49" s="840"/>
      <c r="H49" s="840"/>
      <c r="I49" s="840"/>
      <c r="J49" s="840"/>
      <c r="K49" s="840"/>
      <c r="L49" s="840"/>
      <c r="M49" s="840"/>
      <c r="N49" s="840"/>
      <c r="O49" s="840"/>
      <c r="P49" s="841"/>
      <c r="Q49" s="842"/>
      <c r="R49" s="843"/>
      <c r="S49" s="843"/>
      <c r="T49" s="843"/>
      <c r="U49" s="843"/>
      <c r="V49" s="843"/>
      <c r="W49" s="843"/>
      <c r="X49" s="843"/>
      <c r="Y49" s="843"/>
      <c r="Z49" s="843"/>
      <c r="AA49" s="843"/>
      <c r="AB49" s="843"/>
      <c r="AC49" s="843"/>
      <c r="AD49" s="843"/>
      <c r="AE49" s="844"/>
      <c r="AF49" s="845"/>
      <c r="AG49" s="846"/>
      <c r="AH49" s="846"/>
      <c r="AI49" s="846"/>
      <c r="AJ49" s="847"/>
      <c r="AK49" s="914"/>
      <c r="AL49" s="915"/>
      <c r="AM49" s="915"/>
      <c r="AN49" s="915"/>
      <c r="AO49" s="915"/>
      <c r="AP49" s="915"/>
      <c r="AQ49" s="915"/>
      <c r="AR49" s="915"/>
      <c r="AS49" s="915"/>
      <c r="AT49" s="915"/>
      <c r="AU49" s="915"/>
      <c r="AV49" s="915"/>
      <c r="AW49" s="915"/>
      <c r="AX49" s="915"/>
      <c r="AY49" s="915"/>
      <c r="AZ49" s="916"/>
      <c r="BA49" s="916"/>
      <c r="BB49" s="916"/>
      <c r="BC49" s="916"/>
      <c r="BD49" s="916"/>
      <c r="BE49" s="912"/>
      <c r="BF49" s="912"/>
      <c r="BG49" s="912"/>
      <c r="BH49" s="912"/>
      <c r="BI49" s="913"/>
      <c r="BJ49" s="253"/>
      <c r="BK49" s="253"/>
      <c r="BL49" s="253"/>
      <c r="BM49" s="253"/>
      <c r="BN49" s="253"/>
      <c r="BO49" s="266"/>
      <c r="BP49" s="266"/>
      <c r="BQ49" s="263">
        <v>43</v>
      </c>
      <c r="BR49" s="264"/>
      <c r="BS49" s="852"/>
      <c r="BT49" s="853"/>
      <c r="BU49" s="853"/>
      <c r="BV49" s="853"/>
      <c r="BW49" s="853"/>
      <c r="BX49" s="853"/>
      <c r="BY49" s="853"/>
      <c r="BZ49" s="853"/>
      <c r="CA49" s="853"/>
      <c r="CB49" s="853"/>
      <c r="CC49" s="853"/>
      <c r="CD49" s="853"/>
      <c r="CE49" s="853"/>
      <c r="CF49" s="853"/>
      <c r="CG49" s="854"/>
      <c r="CH49" s="865"/>
      <c r="CI49" s="866"/>
      <c r="CJ49" s="866"/>
      <c r="CK49" s="866"/>
      <c r="CL49" s="867"/>
      <c r="CM49" s="865"/>
      <c r="CN49" s="866"/>
      <c r="CO49" s="866"/>
      <c r="CP49" s="866"/>
      <c r="CQ49" s="867"/>
      <c r="CR49" s="865"/>
      <c r="CS49" s="866"/>
      <c r="CT49" s="866"/>
      <c r="CU49" s="866"/>
      <c r="CV49" s="867"/>
      <c r="CW49" s="865"/>
      <c r="CX49" s="866"/>
      <c r="CY49" s="866"/>
      <c r="CZ49" s="866"/>
      <c r="DA49" s="867"/>
      <c r="DB49" s="865"/>
      <c r="DC49" s="866"/>
      <c r="DD49" s="866"/>
      <c r="DE49" s="866"/>
      <c r="DF49" s="867"/>
      <c r="DG49" s="865"/>
      <c r="DH49" s="866"/>
      <c r="DI49" s="866"/>
      <c r="DJ49" s="866"/>
      <c r="DK49" s="867"/>
      <c r="DL49" s="865"/>
      <c r="DM49" s="866"/>
      <c r="DN49" s="866"/>
      <c r="DO49" s="866"/>
      <c r="DP49" s="867"/>
      <c r="DQ49" s="865"/>
      <c r="DR49" s="866"/>
      <c r="DS49" s="866"/>
      <c r="DT49" s="866"/>
      <c r="DU49" s="867"/>
      <c r="DV49" s="868"/>
      <c r="DW49" s="869"/>
      <c r="DX49" s="869"/>
      <c r="DY49" s="869"/>
      <c r="DZ49" s="870"/>
      <c r="EA49" s="247"/>
    </row>
    <row r="50" spans="1:131" s="248" customFormat="1" ht="26.25" customHeight="1" x14ac:dyDescent="0.15">
      <c r="A50" s="262">
        <v>23</v>
      </c>
      <c r="B50" s="839"/>
      <c r="C50" s="840"/>
      <c r="D50" s="840"/>
      <c r="E50" s="840"/>
      <c r="F50" s="840"/>
      <c r="G50" s="840"/>
      <c r="H50" s="840"/>
      <c r="I50" s="840"/>
      <c r="J50" s="840"/>
      <c r="K50" s="840"/>
      <c r="L50" s="840"/>
      <c r="M50" s="840"/>
      <c r="N50" s="840"/>
      <c r="O50" s="840"/>
      <c r="P50" s="841"/>
      <c r="Q50" s="917"/>
      <c r="R50" s="918"/>
      <c r="S50" s="918"/>
      <c r="T50" s="918"/>
      <c r="U50" s="918"/>
      <c r="V50" s="918"/>
      <c r="W50" s="918"/>
      <c r="X50" s="918"/>
      <c r="Y50" s="918"/>
      <c r="Z50" s="918"/>
      <c r="AA50" s="918"/>
      <c r="AB50" s="918"/>
      <c r="AC50" s="918"/>
      <c r="AD50" s="918"/>
      <c r="AE50" s="919"/>
      <c r="AF50" s="845"/>
      <c r="AG50" s="846"/>
      <c r="AH50" s="846"/>
      <c r="AI50" s="846"/>
      <c r="AJ50" s="847"/>
      <c r="AK50" s="920"/>
      <c r="AL50" s="918"/>
      <c r="AM50" s="918"/>
      <c r="AN50" s="918"/>
      <c r="AO50" s="918"/>
      <c r="AP50" s="918"/>
      <c r="AQ50" s="918"/>
      <c r="AR50" s="918"/>
      <c r="AS50" s="918"/>
      <c r="AT50" s="918"/>
      <c r="AU50" s="918"/>
      <c r="AV50" s="918"/>
      <c r="AW50" s="918"/>
      <c r="AX50" s="918"/>
      <c r="AY50" s="918"/>
      <c r="AZ50" s="921"/>
      <c r="BA50" s="921"/>
      <c r="BB50" s="921"/>
      <c r="BC50" s="921"/>
      <c r="BD50" s="921"/>
      <c r="BE50" s="912"/>
      <c r="BF50" s="912"/>
      <c r="BG50" s="912"/>
      <c r="BH50" s="912"/>
      <c r="BI50" s="913"/>
      <c r="BJ50" s="253"/>
      <c r="BK50" s="253"/>
      <c r="BL50" s="253"/>
      <c r="BM50" s="253"/>
      <c r="BN50" s="253"/>
      <c r="BO50" s="266"/>
      <c r="BP50" s="266"/>
      <c r="BQ50" s="263">
        <v>44</v>
      </c>
      <c r="BR50" s="264"/>
      <c r="BS50" s="852"/>
      <c r="BT50" s="853"/>
      <c r="BU50" s="853"/>
      <c r="BV50" s="853"/>
      <c r="BW50" s="853"/>
      <c r="BX50" s="853"/>
      <c r="BY50" s="853"/>
      <c r="BZ50" s="853"/>
      <c r="CA50" s="853"/>
      <c r="CB50" s="853"/>
      <c r="CC50" s="853"/>
      <c r="CD50" s="853"/>
      <c r="CE50" s="853"/>
      <c r="CF50" s="853"/>
      <c r="CG50" s="854"/>
      <c r="CH50" s="865"/>
      <c r="CI50" s="866"/>
      <c r="CJ50" s="866"/>
      <c r="CK50" s="866"/>
      <c r="CL50" s="867"/>
      <c r="CM50" s="865"/>
      <c r="CN50" s="866"/>
      <c r="CO50" s="866"/>
      <c r="CP50" s="866"/>
      <c r="CQ50" s="867"/>
      <c r="CR50" s="865"/>
      <c r="CS50" s="866"/>
      <c r="CT50" s="866"/>
      <c r="CU50" s="866"/>
      <c r="CV50" s="867"/>
      <c r="CW50" s="865"/>
      <c r="CX50" s="866"/>
      <c r="CY50" s="866"/>
      <c r="CZ50" s="866"/>
      <c r="DA50" s="867"/>
      <c r="DB50" s="865"/>
      <c r="DC50" s="866"/>
      <c r="DD50" s="866"/>
      <c r="DE50" s="866"/>
      <c r="DF50" s="867"/>
      <c r="DG50" s="865"/>
      <c r="DH50" s="866"/>
      <c r="DI50" s="866"/>
      <c r="DJ50" s="866"/>
      <c r="DK50" s="867"/>
      <c r="DL50" s="865"/>
      <c r="DM50" s="866"/>
      <c r="DN50" s="866"/>
      <c r="DO50" s="866"/>
      <c r="DP50" s="867"/>
      <c r="DQ50" s="865"/>
      <c r="DR50" s="866"/>
      <c r="DS50" s="866"/>
      <c r="DT50" s="866"/>
      <c r="DU50" s="867"/>
      <c r="DV50" s="868"/>
      <c r="DW50" s="869"/>
      <c r="DX50" s="869"/>
      <c r="DY50" s="869"/>
      <c r="DZ50" s="870"/>
      <c r="EA50" s="247"/>
    </row>
    <row r="51" spans="1:131" s="248" customFormat="1" ht="26.25" customHeight="1" x14ac:dyDescent="0.15">
      <c r="A51" s="262">
        <v>24</v>
      </c>
      <c r="B51" s="839"/>
      <c r="C51" s="840"/>
      <c r="D51" s="840"/>
      <c r="E51" s="840"/>
      <c r="F51" s="840"/>
      <c r="G51" s="840"/>
      <c r="H51" s="840"/>
      <c r="I51" s="840"/>
      <c r="J51" s="840"/>
      <c r="K51" s="840"/>
      <c r="L51" s="840"/>
      <c r="M51" s="840"/>
      <c r="N51" s="840"/>
      <c r="O51" s="840"/>
      <c r="P51" s="841"/>
      <c r="Q51" s="917"/>
      <c r="R51" s="918"/>
      <c r="S51" s="918"/>
      <c r="T51" s="918"/>
      <c r="U51" s="918"/>
      <c r="V51" s="918"/>
      <c r="W51" s="918"/>
      <c r="X51" s="918"/>
      <c r="Y51" s="918"/>
      <c r="Z51" s="918"/>
      <c r="AA51" s="918"/>
      <c r="AB51" s="918"/>
      <c r="AC51" s="918"/>
      <c r="AD51" s="918"/>
      <c r="AE51" s="919"/>
      <c r="AF51" s="845"/>
      <c r="AG51" s="846"/>
      <c r="AH51" s="846"/>
      <c r="AI51" s="846"/>
      <c r="AJ51" s="847"/>
      <c r="AK51" s="920"/>
      <c r="AL51" s="918"/>
      <c r="AM51" s="918"/>
      <c r="AN51" s="918"/>
      <c r="AO51" s="918"/>
      <c r="AP51" s="918"/>
      <c r="AQ51" s="918"/>
      <c r="AR51" s="918"/>
      <c r="AS51" s="918"/>
      <c r="AT51" s="918"/>
      <c r="AU51" s="918"/>
      <c r="AV51" s="918"/>
      <c r="AW51" s="918"/>
      <c r="AX51" s="918"/>
      <c r="AY51" s="918"/>
      <c r="AZ51" s="921"/>
      <c r="BA51" s="921"/>
      <c r="BB51" s="921"/>
      <c r="BC51" s="921"/>
      <c r="BD51" s="921"/>
      <c r="BE51" s="912"/>
      <c r="BF51" s="912"/>
      <c r="BG51" s="912"/>
      <c r="BH51" s="912"/>
      <c r="BI51" s="913"/>
      <c r="BJ51" s="253"/>
      <c r="BK51" s="253"/>
      <c r="BL51" s="253"/>
      <c r="BM51" s="253"/>
      <c r="BN51" s="253"/>
      <c r="BO51" s="266"/>
      <c r="BP51" s="266"/>
      <c r="BQ51" s="263">
        <v>45</v>
      </c>
      <c r="BR51" s="264"/>
      <c r="BS51" s="852"/>
      <c r="BT51" s="853"/>
      <c r="BU51" s="853"/>
      <c r="BV51" s="853"/>
      <c r="BW51" s="853"/>
      <c r="BX51" s="853"/>
      <c r="BY51" s="853"/>
      <c r="BZ51" s="853"/>
      <c r="CA51" s="853"/>
      <c r="CB51" s="853"/>
      <c r="CC51" s="853"/>
      <c r="CD51" s="853"/>
      <c r="CE51" s="853"/>
      <c r="CF51" s="853"/>
      <c r="CG51" s="854"/>
      <c r="CH51" s="865"/>
      <c r="CI51" s="866"/>
      <c r="CJ51" s="866"/>
      <c r="CK51" s="866"/>
      <c r="CL51" s="867"/>
      <c r="CM51" s="865"/>
      <c r="CN51" s="866"/>
      <c r="CO51" s="866"/>
      <c r="CP51" s="866"/>
      <c r="CQ51" s="867"/>
      <c r="CR51" s="865"/>
      <c r="CS51" s="866"/>
      <c r="CT51" s="866"/>
      <c r="CU51" s="866"/>
      <c r="CV51" s="867"/>
      <c r="CW51" s="865"/>
      <c r="CX51" s="866"/>
      <c r="CY51" s="866"/>
      <c r="CZ51" s="866"/>
      <c r="DA51" s="867"/>
      <c r="DB51" s="865"/>
      <c r="DC51" s="866"/>
      <c r="DD51" s="866"/>
      <c r="DE51" s="866"/>
      <c r="DF51" s="867"/>
      <c r="DG51" s="865"/>
      <c r="DH51" s="866"/>
      <c r="DI51" s="866"/>
      <c r="DJ51" s="866"/>
      <c r="DK51" s="867"/>
      <c r="DL51" s="865"/>
      <c r="DM51" s="866"/>
      <c r="DN51" s="866"/>
      <c r="DO51" s="866"/>
      <c r="DP51" s="867"/>
      <c r="DQ51" s="865"/>
      <c r="DR51" s="866"/>
      <c r="DS51" s="866"/>
      <c r="DT51" s="866"/>
      <c r="DU51" s="867"/>
      <c r="DV51" s="868"/>
      <c r="DW51" s="869"/>
      <c r="DX51" s="869"/>
      <c r="DY51" s="869"/>
      <c r="DZ51" s="870"/>
      <c r="EA51" s="247"/>
    </row>
    <row r="52" spans="1:131" s="248" customFormat="1" ht="26.25" customHeight="1" x14ac:dyDescent="0.15">
      <c r="A52" s="262">
        <v>25</v>
      </c>
      <c r="B52" s="839"/>
      <c r="C52" s="840"/>
      <c r="D52" s="840"/>
      <c r="E52" s="840"/>
      <c r="F52" s="840"/>
      <c r="G52" s="840"/>
      <c r="H52" s="840"/>
      <c r="I52" s="840"/>
      <c r="J52" s="840"/>
      <c r="K52" s="840"/>
      <c r="L52" s="840"/>
      <c r="M52" s="840"/>
      <c r="N52" s="840"/>
      <c r="O52" s="840"/>
      <c r="P52" s="841"/>
      <c r="Q52" s="917"/>
      <c r="R52" s="918"/>
      <c r="S52" s="918"/>
      <c r="T52" s="918"/>
      <c r="U52" s="918"/>
      <c r="V52" s="918"/>
      <c r="W52" s="918"/>
      <c r="X52" s="918"/>
      <c r="Y52" s="918"/>
      <c r="Z52" s="918"/>
      <c r="AA52" s="918"/>
      <c r="AB52" s="918"/>
      <c r="AC52" s="918"/>
      <c r="AD52" s="918"/>
      <c r="AE52" s="919"/>
      <c r="AF52" s="845"/>
      <c r="AG52" s="846"/>
      <c r="AH52" s="846"/>
      <c r="AI52" s="846"/>
      <c r="AJ52" s="847"/>
      <c r="AK52" s="920"/>
      <c r="AL52" s="918"/>
      <c r="AM52" s="918"/>
      <c r="AN52" s="918"/>
      <c r="AO52" s="918"/>
      <c r="AP52" s="918"/>
      <c r="AQ52" s="918"/>
      <c r="AR52" s="918"/>
      <c r="AS52" s="918"/>
      <c r="AT52" s="918"/>
      <c r="AU52" s="918"/>
      <c r="AV52" s="918"/>
      <c r="AW52" s="918"/>
      <c r="AX52" s="918"/>
      <c r="AY52" s="918"/>
      <c r="AZ52" s="921"/>
      <c r="BA52" s="921"/>
      <c r="BB52" s="921"/>
      <c r="BC52" s="921"/>
      <c r="BD52" s="921"/>
      <c r="BE52" s="912"/>
      <c r="BF52" s="912"/>
      <c r="BG52" s="912"/>
      <c r="BH52" s="912"/>
      <c r="BI52" s="913"/>
      <c r="BJ52" s="253"/>
      <c r="BK52" s="253"/>
      <c r="BL52" s="253"/>
      <c r="BM52" s="253"/>
      <c r="BN52" s="253"/>
      <c r="BO52" s="266"/>
      <c r="BP52" s="266"/>
      <c r="BQ52" s="263">
        <v>46</v>
      </c>
      <c r="BR52" s="264"/>
      <c r="BS52" s="852"/>
      <c r="BT52" s="853"/>
      <c r="BU52" s="853"/>
      <c r="BV52" s="853"/>
      <c r="BW52" s="853"/>
      <c r="BX52" s="853"/>
      <c r="BY52" s="853"/>
      <c r="BZ52" s="853"/>
      <c r="CA52" s="853"/>
      <c r="CB52" s="853"/>
      <c r="CC52" s="853"/>
      <c r="CD52" s="853"/>
      <c r="CE52" s="853"/>
      <c r="CF52" s="853"/>
      <c r="CG52" s="854"/>
      <c r="CH52" s="865"/>
      <c r="CI52" s="866"/>
      <c r="CJ52" s="866"/>
      <c r="CK52" s="866"/>
      <c r="CL52" s="867"/>
      <c r="CM52" s="865"/>
      <c r="CN52" s="866"/>
      <c r="CO52" s="866"/>
      <c r="CP52" s="866"/>
      <c r="CQ52" s="867"/>
      <c r="CR52" s="865"/>
      <c r="CS52" s="866"/>
      <c r="CT52" s="866"/>
      <c r="CU52" s="866"/>
      <c r="CV52" s="867"/>
      <c r="CW52" s="865"/>
      <c r="CX52" s="866"/>
      <c r="CY52" s="866"/>
      <c r="CZ52" s="866"/>
      <c r="DA52" s="867"/>
      <c r="DB52" s="865"/>
      <c r="DC52" s="866"/>
      <c r="DD52" s="866"/>
      <c r="DE52" s="866"/>
      <c r="DF52" s="867"/>
      <c r="DG52" s="865"/>
      <c r="DH52" s="866"/>
      <c r="DI52" s="866"/>
      <c r="DJ52" s="866"/>
      <c r="DK52" s="867"/>
      <c r="DL52" s="865"/>
      <c r="DM52" s="866"/>
      <c r="DN52" s="866"/>
      <c r="DO52" s="866"/>
      <c r="DP52" s="867"/>
      <c r="DQ52" s="865"/>
      <c r="DR52" s="866"/>
      <c r="DS52" s="866"/>
      <c r="DT52" s="866"/>
      <c r="DU52" s="867"/>
      <c r="DV52" s="868"/>
      <c r="DW52" s="869"/>
      <c r="DX52" s="869"/>
      <c r="DY52" s="869"/>
      <c r="DZ52" s="870"/>
      <c r="EA52" s="247"/>
    </row>
    <row r="53" spans="1:131" s="248" customFormat="1" ht="26.25" customHeight="1" x14ac:dyDescent="0.15">
      <c r="A53" s="262">
        <v>26</v>
      </c>
      <c r="B53" s="839"/>
      <c r="C53" s="840"/>
      <c r="D53" s="840"/>
      <c r="E53" s="840"/>
      <c r="F53" s="840"/>
      <c r="G53" s="840"/>
      <c r="H53" s="840"/>
      <c r="I53" s="840"/>
      <c r="J53" s="840"/>
      <c r="K53" s="840"/>
      <c r="L53" s="840"/>
      <c r="M53" s="840"/>
      <c r="N53" s="840"/>
      <c r="O53" s="840"/>
      <c r="P53" s="841"/>
      <c r="Q53" s="917"/>
      <c r="R53" s="918"/>
      <c r="S53" s="918"/>
      <c r="T53" s="918"/>
      <c r="U53" s="918"/>
      <c r="V53" s="918"/>
      <c r="W53" s="918"/>
      <c r="X53" s="918"/>
      <c r="Y53" s="918"/>
      <c r="Z53" s="918"/>
      <c r="AA53" s="918"/>
      <c r="AB53" s="918"/>
      <c r="AC53" s="918"/>
      <c r="AD53" s="918"/>
      <c r="AE53" s="919"/>
      <c r="AF53" s="845"/>
      <c r="AG53" s="846"/>
      <c r="AH53" s="846"/>
      <c r="AI53" s="846"/>
      <c r="AJ53" s="847"/>
      <c r="AK53" s="920"/>
      <c r="AL53" s="918"/>
      <c r="AM53" s="918"/>
      <c r="AN53" s="918"/>
      <c r="AO53" s="918"/>
      <c r="AP53" s="918"/>
      <c r="AQ53" s="918"/>
      <c r="AR53" s="918"/>
      <c r="AS53" s="918"/>
      <c r="AT53" s="918"/>
      <c r="AU53" s="918"/>
      <c r="AV53" s="918"/>
      <c r="AW53" s="918"/>
      <c r="AX53" s="918"/>
      <c r="AY53" s="918"/>
      <c r="AZ53" s="921"/>
      <c r="BA53" s="921"/>
      <c r="BB53" s="921"/>
      <c r="BC53" s="921"/>
      <c r="BD53" s="921"/>
      <c r="BE53" s="912"/>
      <c r="BF53" s="912"/>
      <c r="BG53" s="912"/>
      <c r="BH53" s="912"/>
      <c r="BI53" s="913"/>
      <c r="BJ53" s="253"/>
      <c r="BK53" s="253"/>
      <c r="BL53" s="253"/>
      <c r="BM53" s="253"/>
      <c r="BN53" s="253"/>
      <c r="BO53" s="266"/>
      <c r="BP53" s="266"/>
      <c r="BQ53" s="263">
        <v>47</v>
      </c>
      <c r="BR53" s="264"/>
      <c r="BS53" s="852"/>
      <c r="BT53" s="853"/>
      <c r="BU53" s="853"/>
      <c r="BV53" s="853"/>
      <c r="BW53" s="853"/>
      <c r="BX53" s="853"/>
      <c r="BY53" s="853"/>
      <c r="BZ53" s="853"/>
      <c r="CA53" s="853"/>
      <c r="CB53" s="853"/>
      <c r="CC53" s="853"/>
      <c r="CD53" s="853"/>
      <c r="CE53" s="853"/>
      <c r="CF53" s="853"/>
      <c r="CG53" s="854"/>
      <c r="CH53" s="865"/>
      <c r="CI53" s="866"/>
      <c r="CJ53" s="866"/>
      <c r="CK53" s="866"/>
      <c r="CL53" s="867"/>
      <c r="CM53" s="865"/>
      <c r="CN53" s="866"/>
      <c r="CO53" s="866"/>
      <c r="CP53" s="866"/>
      <c r="CQ53" s="867"/>
      <c r="CR53" s="865"/>
      <c r="CS53" s="866"/>
      <c r="CT53" s="866"/>
      <c r="CU53" s="866"/>
      <c r="CV53" s="867"/>
      <c r="CW53" s="865"/>
      <c r="CX53" s="866"/>
      <c r="CY53" s="866"/>
      <c r="CZ53" s="866"/>
      <c r="DA53" s="867"/>
      <c r="DB53" s="865"/>
      <c r="DC53" s="866"/>
      <c r="DD53" s="866"/>
      <c r="DE53" s="866"/>
      <c r="DF53" s="867"/>
      <c r="DG53" s="865"/>
      <c r="DH53" s="866"/>
      <c r="DI53" s="866"/>
      <c r="DJ53" s="866"/>
      <c r="DK53" s="867"/>
      <c r="DL53" s="865"/>
      <c r="DM53" s="866"/>
      <c r="DN53" s="866"/>
      <c r="DO53" s="866"/>
      <c r="DP53" s="867"/>
      <c r="DQ53" s="865"/>
      <c r="DR53" s="866"/>
      <c r="DS53" s="866"/>
      <c r="DT53" s="866"/>
      <c r="DU53" s="867"/>
      <c r="DV53" s="868"/>
      <c r="DW53" s="869"/>
      <c r="DX53" s="869"/>
      <c r="DY53" s="869"/>
      <c r="DZ53" s="870"/>
      <c r="EA53" s="247"/>
    </row>
    <row r="54" spans="1:131" s="248" customFormat="1" ht="26.25" customHeight="1" x14ac:dyDescent="0.15">
      <c r="A54" s="262">
        <v>27</v>
      </c>
      <c r="B54" s="839"/>
      <c r="C54" s="840"/>
      <c r="D54" s="840"/>
      <c r="E54" s="840"/>
      <c r="F54" s="840"/>
      <c r="G54" s="840"/>
      <c r="H54" s="840"/>
      <c r="I54" s="840"/>
      <c r="J54" s="840"/>
      <c r="K54" s="840"/>
      <c r="L54" s="840"/>
      <c r="M54" s="840"/>
      <c r="N54" s="840"/>
      <c r="O54" s="840"/>
      <c r="P54" s="841"/>
      <c r="Q54" s="917"/>
      <c r="R54" s="918"/>
      <c r="S54" s="918"/>
      <c r="T54" s="918"/>
      <c r="U54" s="918"/>
      <c r="V54" s="918"/>
      <c r="W54" s="918"/>
      <c r="X54" s="918"/>
      <c r="Y54" s="918"/>
      <c r="Z54" s="918"/>
      <c r="AA54" s="918"/>
      <c r="AB54" s="918"/>
      <c r="AC54" s="918"/>
      <c r="AD54" s="918"/>
      <c r="AE54" s="919"/>
      <c r="AF54" s="845"/>
      <c r="AG54" s="846"/>
      <c r="AH54" s="846"/>
      <c r="AI54" s="846"/>
      <c r="AJ54" s="847"/>
      <c r="AK54" s="920"/>
      <c r="AL54" s="918"/>
      <c r="AM54" s="918"/>
      <c r="AN54" s="918"/>
      <c r="AO54" s="918"/>
      <c r="AP54" s="918"/>
      <c r="AQ54" s="918"/>
      <c r="AR54" s="918"/>
      <c r="AS54" s="918"/>
      <c r="AT54" s="918"/>
      <c r="AU54" s="918"/>
      <c r="AV54" s="918"/>
      <c r="AW54" s="918"/>
      <c r="AX54" s="918"/>
      <c r="AY54" s="918"/>
      <c r="AZ54" s="921"/>
      <c r="BA54" s="921"/>
      <c r="BB54" s="921"/>
      <c r="BC54" s="921"/>
      <c r="BD54" s="921"/>
      <c r="BE54" s="912"/>
      <c r="BF54" s="912"/>
      <c r="BG54" s="912"/>
      <c r="BH54" s="912"/>
      <c r="BI54" s="913"/>
      <c r="BJ54" s="253"/>
      <c r="BK54" s="253"/>
      <c r="BL54" s="253"/>
      <c r="BM54" s="253"/>
      <c r="BN54" s="253"/>
      <c r="BO54" s="266"/>
      <c r="BP54" s="266"/>
      <c r="BQ54" s="263">
        <v>48</v>
      </c>
      <c r="BR54" s="264"/>
      <c r="BS54" s="852"/>
      <c r="BT54" s="853"/>
      <c r="BU54" s="853"/>
      <c r="BV54" s="853"/>
      <c r="BW54" s="853"/>
      <c r="BX54" s="853"/>
      <c r="BY54" s="853"/>
      <c r="BZ54" s="853"/>
      <c r="CA54" s="853"/>
      <c r="CB54" s="853"/>
      <c r="CC54" s="853"/>
      <c r="CD54" s="853"/>
      <c r="CE54" s="853"/>
      <c r="CF54" s="853"/>
      <c r="CG54" s="854"/>
      <c r="CH54" s="865"/>
      <c r="CI54" s="866"/>
      <c r="CJ54" s="866"/>
      <c r="CK54" s="866"/>
      <c r="CL54" s="867"/>
      <c r="CM54" s="865"/>
      <c r="CN54" s="866"/>
      <c r="CO54" s="866"/>
      <c r="CP54" s="866"/>
      <c r="CQ54" s="867"/>
      <c r="CR54" s="865"/>
      <c r="CS54" s="866"/>
      <c r="CT54" s="866"/>
      <c r="CU54" s="866"/>
      <c r="CV54" s="867"/>
      <c r="CW54" s="865"/>
      <c r="CX54" s="866"/>
      <c r="CY54" s="866"/>
      <c r="CZ54" s="866"/>
      <c r="DA54" s="867"/>
      <c r="DB54" s="865"/>
      <c r="DC54" s="866"/>
      <c r="DD54" s="866"/>
      <c r="DE54" s="866"/>
      <c r="DF54" s="867"/>
      <c r="DG54" s="865"/>
      <c r="DH54" s="866"/>
      <c r="DI54" s="866"/>
      <c r="DJ54" s="866"/>
      <c r="DK54" s="867"/>
      <c r="DL54" s="865"/>
      <c r="DM54" s="866"/>
      <c r="DN54" s="866"/>
      <c r="DO54" s="866"/>
      <c r="DP54" s="867"/>
      <c r="DQ54" s="865"/>
      <c r="DR54" s="866"/>
      <c r="DS54" s="866"/>
      <c r="DT54" s="866"/>
      <c r="DU54" s="867"/>
      <c r="DV54" s="868"/>
      <c r="DW54" s="869"/>
      <c r="DX54" s="869"/>
      <c r="DY54" s="869"/>
      <c r="DZ54" s="870"/>
      <c r="EA54" s="247"/>
    </row>
    <row r="55" spans="1:131" s="248" customFormat="1" ht="26.25" customHeight="1" x14ac:dyDescent="0.15">
      <c r="A55" s="262">
        <v>28</v>
      </c>
      <c r="B55" s="839"/>
      <c r="C55" s="840"/>
      <c r="D55" s="840"/>
      <c r="E55" s="840"/>
      <c r="F55" s="840"/>
      <c r="G55" s="840"/>
      <c r="H55" s="840"/>
      <c r="I55" s="840"/>
      <c r="J55" s="840"/>
      <c r="K55" s="840"/>
      <c r="L55" s="840"/>
      <c r="M55" s="840"/>
      <c r="N55" s="840"/>
      <c r="O55" s="840"/>
      <c r="P55" s="841"/>
      <c r="Q55" s="917"/>
      <c r="R55" s="918"/>
      <c r="S55" s="918"/>
      <c r="T55" s="918"/>
      <c r="U55" s="918"/>
      <c r="V55" s="918"/>
      <c r="W55" s="918"/>
      <c r="X55" s="918"/>
      <c r="Y55" s="918"/>
      <c r="Z55" s="918"/>
      <c r="AA55" s="918"/>
      <c r="AB55" s="918"/>
      <c r="AC55" s="918"/>
      <c r="AD55" s="918"/>
      <c r="AE55" s="919"/>
      <c r="AF55" s="845"/>
      <c r="AG55" s="846"/>
      <c r="AH55" s="846"/>
      <c r="AI55" s="846"/>
      <c r="AJ55" s="847"/>
      <c r="AK55" s="920"/>
      <c r="AL55" s="918"/>
      <c r="AM55" s="918"/>
      <c r="AN55" s="918"/>
      <c r="AO55" s="918"/>
      <c r="AP55" s="918"/>
      <c r="AQ55" s="918"/>
      <c r="AR55" s="918"/>
      <c r="AS55" s="918"/>
      <c r="AT55" s="918"/>
      <c r="AU55" s="918"/>
      <c r="AV55" s="918"/>
      <c r="AW55" s="918"/>
      <c r="AX55" s="918"/>
      <c r="AY55" s="918"/>
      <c r="AZ55" s="921"/>
      <c r="BA55" s="921"/>
      <c r="BB55" s="921"/>
      <c r="BC55" s="921"/>
      <c r="BD55" s="921"/>
      <c r="BE55" s="912"/>
      <c r="BF55" s="912"/>
      <c r="BG55" s="912"/>
      <c r="BH55" s="912"/>
      <c r="BI55" s="913"/>
      <c r="BJ55" s="253"/>
      <c r="BK55" s="253"/>
      <c r="BL55" s="253"/>
      <c r="BM55" s="253"/>
      <c r="BN55" s="253"/>
      <c r="BO55" s="266"/>
      <c r="BP55" s="266"/>
      <c r="BQ55" s="263">
        <v>49</v>
      </c>
      <c r="BR55" s="264"/>
      <c r="BS55" s="852"/>
      <c r="BT55" s="853"/>
      <c r="BU55" s="853"/>
      <c r="BV55" s="853"/>
      <c r="BW55" s="853"/>
      <c r="BX55" s="853"/>
      <c r="BY55" s="853"/>
      <c r="BZ55" s="853"/>
      <c r="CA55" s="853"/>
      <c r="CB55" s="853"/>
      <c r="CC55" s="853"/>
      <c r="CD55" s="853"/>
      <c r="CE55" s="853"/>
      <c r="CF55" s="853"/>
      <c r="CG55" s="854"/>
      <c r="CH55" s="865"/>
      <c r="CI55" s="866"/>
      <c r="CJ55" s="866"/>
      <c r="CK55" s="866"/>
      <c r="CL55" s="867"/>
      <c r="CM55" s="865"/>
      <c r="CN55" s="866"/>
      <c r="CO55" s="866"/>
      <c r="CP55" s="866"/>
      <c r="CQ55" s="867"/>
      <c r="CR55" s="865"/>
      <c r="CS55" s="866"/>
      <c r="CT55" s="866"/>
      <c r="CU55" s="866"/>
      <c r="CV55" s="867"/>
      <c r="CW55" s="865"/>
      <c r="CX55" s="866"/>
      <c r="CY55" s="866"/>
      <c r="CZ55" s="866"/>
      <c r="DA55" s="867"/>
      <c r="DB55" s="865"/>
      <c r="DC55" s="866"/>
      <c r="DD55" s="866"/>
      <c r="DE55" s="866"/>
      <c r="DF55" s="867"/>
      <c r="DG55" s="865"/>
      <c r="DH55" s="866"/>
      <c r="DI55" s="866"/>
      <c r="DJ55" s="866"/>
      <c r="DK55" s="867"/>
      <c r="DL55" s="865"/>
      <c r="DM55" s="866"/>
      <c r="DN55" s="866"/>
      <c r="DO55" s="866"/>
      <c r="DP55" s="867"/>
      <c r="DQ55" s="865"/>
      <c r="DR55" s="866"/>
      <c r="DS55" s="866"/>
      <c r="DT55" s="866"/>
      <c r="DU55" s="867"/>
      <c r="DV55" s="868"/>
      <c r="DW55" s="869"/>
      <c r="DX55" s="869"/>
      <c r="DY55" s="869"/>
      <c r="DZ55" s="870"/>
      <c r="EA55" s="247"/>
    </row>
    <row r="56" spans="1:131" s="248" customFormat="1" ht="26.25" customHeight="1" x14ac:dyDescent="0.15">
      <c r="A56" s="262">
        <v>29</v>
      </c>
      <c r="B56" s="839"/>
      <c r="C56" s="840"/>
      <c r="D56" s="840"/>
      <c r="E56" s="840"/>
      <c r="F56" s="840"/>
      <c r="G56" s="840"/>
      <c r="H56" s="840"/>
      <c r="I56" s="840"/>
      <c r="J56" s="840"/>
      <c r="K56" s="840"/>
      <c r="L56" s="840"/>
      <c r="M56" s="840"/>
      <c r="N56" s="840"/>
      <c r="O56" s="840"/>
      <c r="P56" s="841"/>
      <c r="Q56" s="917"/>
      <c r="R56" s="918"/>
      <c r="S56" s="918"/>
      <c r="T56" s="918"/>
      <c r="U56" s="918"/>
      <c r="V56" s="918"/>
      <c r="W56" s="918"/>
      <c r="X56" s="918"/>
      <c r="Y56" s="918"/>
      <c r="Z56" s="918"/>
      <c r="AA56" s="918"/>
      <c r="AB56" s="918"/>
      <c r="AC56" s="918"/>
      <c r="AD56" s="918"/>
      <c r="AE56" s="919"/>
      <c r="AF56" s="845"/>
      <c r="AG56" s="846"/>
      <c r="AH56" s="846"/>
      <c r="AI56" s="846"/>
      <c r="AJ56" s="847"/>
      <c r="AK56" s="920"/>
      <c r="AL56" s="918"/>
      <c r="AM56" s="918"/>
      <c r="AN56" s="918"/>
      <c r="AO56" s="918"/>
      <c r="AP56" s="918"/>
      <c r="AQ56" s="918"/>
      <c r="AR56" s="918"/>
      <c r="AS56" s="918"/>
      <c r="AT56" s="918"/>
      <c r="AU56" s="918"/>
      <c r="AV56" s="918"/>
      <c r="AW56" s="918"/>
      <c r="AX56" s="918"/>
      <c r="AY56" s="918"/>
      <c r="AZ56" s="921"/>
      <c r="BA56" s="921"/>
      <c r="BB56" s="921"/>
      <c r="BC56" s="921"/>
      <c r="BD56" s="921"/>
      <c r="BE56" s="912"/>
      <c r="BF56" s="912"/>
      <c r="BG56" s="912"/>
      <c r="BH56" s="912"/>
      <c r="BI56" s="913"/>
      <c r="BJ56" s="253"/>
      <c r="BK56" s="253"/>
      <c r="BL56" s="253"/>
      <c r="BM56" s="253"/>
      <c r="BN56" s="253"/>
      <c r="BO56" s="266"/>
      <c r="BP56" s="266"/>
      <c r="BQ56" s="263">
        <v>50</v>
      </c>
      <c r="BR56" s="264"/>
      <c r="BS56" s="852"/>
      <c r="BT56" s="853"/>
      <c r="BU56" s="853"/>
      <c r="BV56" s="853"/>
      <c r="BW56" s="853"/>
      <c r="BX56" s="853"/>
      <c r="BY56" s="853"/>
      <c r="BZ56" s="853"/>
      <c r="CA56" s="853"/>
      <c r="CB56" s="853"/>
      <c r="CC56" s="853"/>
      <c r="CD56" s="853"/>
      <c r="CE56" s="853"/>
      <c r="CF56" s="853"/>
      <c r="CG56" s="854"/>
      <c r="CH56" s="865"/>
      <c r="CI56" s="866"/>
      <c r="CJ56" s="866"/>
      <c r="CK56" s="866"/>
      <c r="CL56" s="867"/>
      <c r="CM56" s="865"/>
      <c r="CN56" s="866"/>
      <c r="CO56" s="866"/>
      <c r="CP56" s="866"/>
      <c r="CQ56" s="867"/>
      <c r="CR56" s="865"/>
      <c r="CS56" s="866"/>
      <c r="CT56" s="866"/>
      <c r="CU56" s="866"/>
      <c r="CV56" s="867"/>
      <c r="CW56" s="865"/>
      <c r="CX56" s="866"/>
      <c r="CY56" s="866"/>
      <c r="CZ56" s="866"/>
      <c r="DA56" s="867"/>
      <c r="DB56" s="865"/>
      <c r="DC56" s="866"/>
      <c r="DD56" s="866"/>
      <c r="DE56" s="866"/>
      <c r="DF56" s="867"/>
      <c r="DG56" s="865"/>
      <c r="DH56" s="866"/>
      <c r="DI56" s="866"/>
      <c r="DJ56" s="866"/>
      <c r="DK56" s="867"/>
      <c r="DL56" s="865"/>
      <c r="DM56" s="866"/>
      <c r="DN56" s="866"/>
      <c r="DO56" s="866"/>
      <c r="DP56" s="867"/>
      <c r="DQ56" s="865"/>
      <c r="DR56" s="866"/>
      <c r="DS56" s="866"/>
      <c r="DT56" s="866"/>
      <c r="DU56" s="867"/>
      <c r="DV56" s="868"/>
      <c r="DW56" s="869"/>
      <c r="DX56" s="869"/>
      <c r="DY56" s="869"/>
      <c r="DZ56" s="870"/>
      <c r="EA56" s="247"/>
    </row>
    <row r="57" spans="1:131" s="248" customFormat="1" ht="26.25" customHeight="1" x14ac:dyDescent="0.15">
      <c r="A57" s="262">
        <v>30</v>
      </c>
      <c r="B57" s="839"/>
      <c r="C57" s="840"/>
      <c r="D57" s="840"/>
      <c r="E57" s="840"/>
      <c r="F57" s="840"/>
      <c r="G57" s="840"/>
      <c r="H57" s="840"/>
      <c r="I57" s="840"/>
      <c r="J57" s="840"/>
      <c r="K57" s="840"/>
      <c r="L57" s="840"/>
      <c r="M57" s="840"/>
      <c r="N57" s="840"/>
      <c r="O57" s="840"/>
      <c r="P57" s="841"/>
      <c r="Q57" s="917"/>
      <c r="R57" s="918"/>
      <c r="S57" s="918"/>
      <c r="T57" s="918"/>
      <c r="U57" s="918"/>
      <c r="V57" s="918"/>
      <c r="W57" s="918"/>
      <c r="X57" s="918"/>
      <c r="Y57" s="918"/>
      <c r="Z57" s="918"/>
      <c r="AA57" s="918"/>
      <c r="AB57" s="918"/>
      <c r="AC57" s="918"/>
      <c r="AD57" s="918"/>
      <c r="AE57" s="919"/>
      <c r="AF57" s="845"/>
      <c r="AG57" s="846"/>
      <c r="AH57" s="846"/>
      <c r="AI57" s="846"/>
      <c r="AJ57" s="847"/>
      <c r="AK57" s="920"/>
      <c r="AL57" s="918"/>
      <c r="AM57" s="918"/>
      <c r="AN57" s="918"/>
      <c r="AO57" s="918"/>
      <c r="AP57" s="918"/>
      <c r="AQ57" s="918"/>
      <c r="AR57" s="918"/>
      <c r="AS57" s="918"/>
      <c r="AT57" s="918"/>
      <c r="AU57" s="918"/>
      <c r="AV57" s="918"/>
      <c r="AW57" s="918"/>
      <c r="AX57" s="918"/>
      <c r="AY57" s="918"/>
      <c r="AZ57" s="921"/>
      <c r="BA57" s="921"/>
      <c r="BB57" s="921"/>
      <c r="BC57" s="921"/>
      <c r="BD57" s="921"/>
      <c r="BE57" s="912"/>
      <c r="BF57" s="912"/>
      <c r="BG57" s="912"/>
      <c r="BH57" s="912"/>
      <c r="BI57" s="913"/>
      <c r="BJ57" s="253"/>
      <c r="BK57" s="253"/>
      <c r="BL57" s="253"/>
      <c r="BM57" s="253"/>
      <c r="BN57" s="253"/>
      <c r="BO57" s="266"/>
      <c r="BP57" s="266"/>
      <c r="BQ57" s="263">
        <v>51</v>
      </c>
      <c r="BR57" s="264"/>
      <c r="BS57" s="852"/>
      <c r="BT57" s="853"/>
      <c r="BU57" s="853"/>
      <c r="BV57" s="853"/>
      <c r="BW57" s="853"/>
      <c r="BX57" s="853"/>
      <c r="BY57" s="853"/>
      <c r="BZ57" s="853"/>
      <c r="CA57" s="853"/>
      <c r="CB57" s="853"/>
      <c r="CC57" s="853"/>
      <c r="CD57" s="853"/>
      <c r="CE57" s="853"/>
      <c r="CF57" s="853"/>
      <c r="CG57" s="854"/>
      <c r="CH57" s="865"/>
      <c r="CI57" s="866"/>
      <c r="CJ57" s="866"/>
      <c r="CK57" s="866"/>
      <c r="CL57" s="867"/>
      <c r="CM57" s="865"/>
      <c r="CN57" s="866"/>
      <c r="CO57" s="866"/>
      <c r="CP57" s="866"/>
      <c r="CQ57" s="867"/>
      <c r="CR57" s="865"/>
      <c r="CS57" s="866"/>
      <c r="CT57" s="866"/>
      <c r="CU57" s="866"/>
      <c r="CV57" s="867"/>
      <c r="CW57" s="865"/>
      <c r="CX57" s="866"/>
      <c r="CY57" s="866"/>
      <c r="CZ57" s="866"/>
      <c r="DA57" s="867"/>
      <c r="DB57" s="865"/>
      <c r="DC57" s="866"/>
      <c r="DD57" s="866"/>
      <c r="DE57" s="866"/>
      <c r="DF57" s="867"/>
      <c r="DG57" s="865"/>
      <c r="DH57" s="866"/>
      <c r="DI57" s="866"/>
      <c r="DJ57" s="866"/>
      <c r="DK57" s="867"/>
      <c r="DL57" s="865"/>
      <c r="DM57" s="866"/>
      <c r="DN57" s="866"/>
      <c r="DO57" s="866"/>
      <c r="DP57" s="867"/>
      <c r="DQ57" s="865"/>
      <c r="DR57" s="866"/>
      <c r="DS57" s="866"/>
      <c r="DT57" s="866"/>
      <c r="DU57" s="867"/>
      <c r="DV57" s="868"/>
      <c r="DW57" s="869"/>
      <c r="DX57" s="869"/>
      <c r="DY57" s="869"/>
      <c r="DZ57" s="870"/>
      <c r="EA57" s="247"/>
    </row>
    <row r="58" spans="1:131" s="248" customFormat="1" ht="26.25" customHeight="1" x14ac:dyDescent="0.15">
      <c r="A58" s="262">
        <v>31</v>
      </c>
      <c r="B58" s="839"/>
      <c r="C58" s="840"/>
      <c r="D58" s="840"/>
      <c r="E58" s="840"/>
      <c r="F58" s="840"/>
      <c r="G58" s="840"/>
      <c r="H58" s="840"/>
      <c r="I58" s="840"/>
      <c r="J58" s="840"/>
      <c r="K58" s="840"/>
      <c r="L58" s="840"/>
      <c r="M58" s="840"/>
      <c r="N58" s="840"/>
      <c r="O58" s="840"/>
      <c r="P58" s="841"/>
      <c r="Q58" s="917"/>
      <c r="R58" s="918"/>
      <c r="S58" s="918"/>
      <c r="T58" s="918"/>
      <c r="U58" s="918"/>
      <c r="V58" s="918"/>
      <c r="W58" s="918"/>
      <c r="X58" s="918"/>
      <c r="Y58" s="918"/>
      <c r="Z58" s="918"/>
      <c r="AA58" s="918"/>
      <c r="AB58" s="918"/>
      <c r="AC58" s="918"/>
      <c r="AD58" s="918"/>
      <c r="AE58" s="919"/>
      <c r="AF58" s="845"/>
      <c r="AG58" s="846"/>
      <c r="AH58" s="846"/>
      <c r="AI58" s="846"/>
      <c r="AJ58" s="847"/>
      <c r="AK58" s="920"/>
      <c r="AL58" s="918"/>
      <c r="AM58" s="918"/>
      <c r="AN58" s="918"/>
      <c r="AO58" s="918"/>
      <c r="AP58" s="918"/>
      <c r="AQ58" s="918"/>
      <c r="AR58" s="918"/>
      <c r="AS58" s="918"/>
      <c r="AT58" s="918"/>
      <c r="AU58" s="918"/>
      <c r="AV58" s="918"/>
      <c r="AW58" s="918"/>
      <c r="AX58" s="918"/>
      <c r="AY58" s="918"/>
      <c r="AZ58" s="921"/>
      <c r="BA58" s="921"/>
      <c r="BB58" s="921"/>
      <c r="BC58" s="921"/>
      <c r="BD58" s="921"/>
      <c r="BE58" s="912"/>
      <c r="BF58" s="912"/>
      <c r="BG58" s="912"/>
      <c r="BH58" s="912"/>
      <c r="BI58" s="913"/>
      <c r="BJ58" s="253"/>
      <c r="BK58" s="253"/>
      <c r="BL58" s="253"/>
      <c r="BM58" s="253"/>
      <c r="BN58" s="253"/>
      <c r="BO58" s="266"/>
      <c r="BP58" s="266"/>
      <c r="BQ58" s="263">
        <v>52</v>
      </c>
      <c r="BR58" s="264"/>
      <c r="BS58" s="852"/>
      <c r="BT58" s="853"/>
      <c r="BU58" s="853"/>
      <c r="BV58" s="853"/>
      <c r="BW58" s="853"/>
      <c r="BX58" s="853"/>
      <c r="BY58" s="853"/>
      <c r="BZ58" s="853"/>
      <c r="CA58" s="853"/>
      <c r="CB58" s="853"/>
      <c r="CC58" s="853"/>
      <c r="CD58" s="853"/>
      <c r="CE58" s="853"/>
      <c r="CF58" s="853"/>
      <c r="CG58" s="854"/>
      <c r="CH58" s="865"/>
      <c r="CI58" s="866"/>
      <c r="CJ58" s="866"/>
      <c r="CK58" s="866"/>
      <c r="CL58" s="867"/>
      <c r="CM58" s="865"/>
      <c r="CN58" s="866"/>
      <c r="CO58" s="866"/>
      <c r="CP58" s="866"/>
      <c r="CQ58" s="867"/>
      <c r="CR58" s="865"/>
      <c r="CS58" s="866"/>
      <c r="CT58" s="866"/>
      <c r="CU58" s="866"/>
      <c r="CV58" s="867"/>
      <c r="CW58" s="865"/>
      <c r="CX58" s="866"/>
      <c r="CY58" s="866"/>
      <c r="CZ58" s="866"/>
      <c r="DA58" s="867"/>
      <c r="DB58" s="865"/>
      <c r="DC58" s="866"/>
      <c r="DD58" s="866"/>
      <c r="DE58" s="866"/>
      <c r="DF58" s="867"/>
      <c r="DG58" s="865"/>
      <c r="DH58" s="866"/>
      <c r="DI58" s="866"/>
      <c r="DJ58" s="866"/>
      <c r="DK58" s="867"/>
      <c r="DL58" s="865"/>
      <c r="DM58" s="866"/>
      <c r="DN58" s="866"/>
      <c r="DO58" s="866"/>
      <c r="DP58" s="867"/>
      <c r="DQ58" s="865"/>
      <c r="DR58" s="866"/>
      <c r="DS58" s="866"/>
      <c r="DT58" s="866"/>
      <c r="DU58" s="867"/>
      <c r="DV58" s="868"/>
      <c r="DW58" s="869"/>
      <c r="DX58" s="869"/>
      <c r="DY58" s="869"/>
      <c r="DZ58" s="870"/>
      <c r="EA58" s="247"/>
    </row>
    <row r="59" spans="1:131" s="248" customFormat="1" ht="26.25" customHeight="1" x14ac:dyDescent="0.15">
      <c r="A59" s="262">
        <v>32</v>
      </c>
      <c r="B59" s="839"/>
      <c r="C59" s="840"/>
      <c r="D59" s="840"/>
      <c r="E59" s="840"/>
      <c r="F59" s="840"/>
      <c r="G59" s="840"/>
      <c r="H59" s="840"/>
      <c r="I59" s="840"/>
      <c r="J59" s="840"/>
      <c r="K59" s="840"/>
      <c r="L59" s="840"/>
      <c r="M59" s="840"/>
      <c r="N59" s="840"/>
      <c r="O59" s="840"/>
      <c r="P59" s="841"/>
      <c r="Q59" s="917"/>
      <c r="R59" s="918"/>
      <c r="S59" s="918"/>
      <c r="T59" s="918"/>
      <c r="U59" s="918"/>
      <c r="V59" s="918"/>
      <c r="W59" s="918"/>
      <c r="X59" s="918"/>
      <c r="Y59" s="918"/>
      <c r="Z59" s="918"/>
      <c r="AA59" s="918"/>
      <c r="AB59" s="918"/>
      <c r="AC59" s="918"/>
      <c r="AD59" s="918"/>
      <c r="AE59" s="919"/>
      <c r="AF59" s="845"/>
      <c r="AG59" s="846"/>
      <c r="AH59" s="846"/>
      <c r="AI59" s="846"/>
      <c r="AJ59" s="847"/>
      <c r="AK59" s="920"/>
      <c r="AL59" s="918"/>
      <c r="AM59" s="918"/>
      <c r="AN59" s="918"/>
      <c r="AO59" s="918"/>
      <c r="AP59" s="918"/>
      <c r="AQ59" s="918"/>
      <c r="AR59" s="918"/>
      <c r="AS59" s="918"/>
      <c r="AT59" s="918"/>
      <c r="AU59" s="918"/>
      <c r="AV59" s="918"/>
      <c r="AW59" s="918"/>
      <c r="AX59" s="918"/>
      <c r="AY59" s="918"/>
      <c r="AZ59" s="921"/>
      <c r="BA59" s="921"/>
      <c r="BB59" s="921"/>
      <c r="BC59" s="921"/>
      <c r="BD59" s="921"/>
      <c r="BE59" s="912"/>
      <c r="BF59" s="912"/>
      <c r="BG59" s="912"/>
      <c r="BH59" s="912"/>
      <c r="BI59" s="913"/>
      <c r="BJ59" s="253"/>
      <c r="BK59" s="253"/>
      <c r="BL59" s="253"/>
      <c r="BM59" s="253"/>
      <c r="BN59" s="253"/>
      <c r="BO59" s="266"/>
      <c r="BP59" s="266"/>
      <c r="BQ59" s="263">
        <v>53</v>
      </c>
      <c r="BR59" s="264"/>
      <c r="BS59" s="852"/>
      <c r="BT59" s="853"/>
      <c r="BU59" s="853"/>
      <c r="BV59" s="853"/>
      <c r="BW59" s="853"/>
      <c r="BX59" s="853"/>
      <c r="BY59" s="853"/>
      <c r="BZ59" s="853"/>
      <c r="CA59" s="853"/>
      <c r="CB59" s="853"/>
      <c r="CC59" s="853"/>
      <c r="CD59" s="853"/>
      <c r="CE59" s="853"/>
      <c r="CF59" s="853"/>
      <c r="CG59" s="854"/>
      <c r="CH59" s="865"/>
      <c r="CI59" s="866"/>
      <c r="CJ59" s="866"/>
      <c r="CK59" s="866"/>
      <c r="CL59" s="867"/>
      <c r="CM59" s="865"/>
      <c r="CN59" s="866"/>
      <c r="CO59" s="866"/>
      <c r="CP59" s="866"/>
      <c r="CQ59" s="867"/>
      <c r="CR59" s="865"/>
      <c r="CS59" s="866"/>
      <c r="CT59" s="866"/>
      <c r="CU59" s="866"/>
      <c r="CV59" s="867"/>
      <c r="CW59" s="865"/>
      <c r="CX59" s="866"/>
      <c r="CY59" s="866"/>
      <c r="CZ59" s="866"/>
      <c r="DA59" s="867"/>
      <c r="DB59" s="865"/>
      <c r="DC59" s="866"/>
      <c r="DD59" s="866"/>
      <c r="DE59" s="866"/>
      <c r="DF59" s="867"/>
      <c r="DG59" s="865"/>
      <c r="DH59" s="866"/>
      <c r="DI59" s="866"/>
      <c r="DJ59" s="866"/>
      <c r="DK59" s="867"/>
      <c r="DL59" s="865"/>
      <c r="DM59" s="866"/>
      <c r="DN59" s="866"/>
      <c r="DO59" s="866"/>
      <c r="DP59" s="867"/>
      <c r="DQ59" s="865"/>
      <c r="DR59" s="866"/>
      <c r="DS59" s="866"/>
      <c r="DT59" s="866"/>
      <c r="DU59" s="867"/>
      <c r="DV59" s="868"/>
      <c r="DW59" s="869"/>
      <c r="DX59" s="869"/>
      <c r="DY59" s="869"/>
      <c r="DZ59" s="870"/>
      <c r="EA59" s="247"/>
    </row>
    <row r="60" spans="1:131" s="248" customFormat="1" ht="26.25" customHeight="1" x14ac:dyDescent="0.15">
      <c r="A60" s="262">
        <v>33</v>
      </c>
      <c r="B60" s="839"/>
      <c r="C60" s="840"/>
      <c r="D60" s="840"/>
      <c r="E60" s="840"/>
      <c r="F60" s="840"/>
      <c r="G60" s="840"/>
      <c r="H60" s="840"/>
      <c r="I60" s="840"/>
      <c r="J60" s="840"/>
      <c r="K60" s="840"/>
      <c r="L60" s="840"/>
      <c r="M60" s="840"/>
      <c r="N60" s="840"/>
      <c r="O60" s="840"/>
      <c r="P60" s="841"/>
      <c r="Q60" s="917"/>
      <c r="R60" s="918"/>
      <c r="S60" s="918"/>
      <c r="T60" s="918"/>
      <c r="U60" s="918"/>
      <c r="V60" s="918"/>
      <c r="W60" s="918"/>
      <c r="X60" s="918"/>
      <c r="Y60" s="918"/>
      <c r="Z60" s="918"/>
      <c r="AA60" s="918"/>
      <c r="AB60" s="918"/>
      <c r="AC60" s="918"/>
      <c r="AD60" s="918"/>
      <c r="AE60" s="919"/>
      <c r="AF60" s="845"/>
      <c r="AG60" s="846"/>
      <c r="AH60" s="846"/>
      <c r="AI60" s="846"/>
      <c r="AJ60" s="847"/>
      <c r="AK60" s="920"/>
      <c r="AL60" s="918"/>
      <c r="AM60" s="918"/>
      <c r="AN60" s="918"/>
      <c r="AO60" s="918"/>
      <c r="AP60" s="918"/>
      <c r="AQ60" s="918"/>
      <c r="AR60" s="918"/>
      <c r="AS60" s="918"/>
      <c r="AT60" s="918"/>
      <c r="AU60" s="918"/>
      <c r="AV60" s="918"/>
      <c r="AW60" s="918"/>
      <c r="AX60" s="918"/>
      <c r="AY60" s="918"/>
      <c r="AZ60" s="921"/>
      <c r="BA60" s="921"/>
      <c r="BB60" s="921"/>
      <c r="BC60" s="921"/>
      <c r="BD60" s="921"/>
      <c r="BE60" s="912"/>
      <c r="BF60" s="912"/>
      <c r="BG60" s="912"/>
      <c r="BH60" s="912"/>
      <c r="BI60" s="913"/>
      <c r="BJ60" s="253"/>
      <c r="BK60" s="253"/>
      <c r="BL60" s="253"/>
      <c r="BM60" s="253"/>
      <c r="BN60" s="253"/>
      <c r="BO60" s="266"/>
      <c r="BP60" s="266"/>
      <c r="BQ60" s="263">
        <v>54</v>
      </c>
      <c r="BR60" s="264"/>
      <c r="BS60" s="852"/>
      <c r="BT60" s="853"/>
      <c r="BU60" s="853"/>
      <c r="BV60" s="853"/>
      <c r="BW60" s="853"/>
      <c r="BX60" s="853"/>
      <c r="BY60" s="853"/>
      <c r="BZ60" s="853"/>
      <c r="CA60" s="853"/>
      <c r="CB60" s="853"/>
      <c r="CC60" s="853"/>
      <c r="CD60" s="853"/>
      <c r="CE60" s="853"/>
      <c r="CF60" s="853"/>
      <c r="CG60" s="854"/>
      <c r="CH60" s="865"/>
      <c r="CI60" s="866"/>
      <c r="CJ60" s="866"/>
      <c r="CK60" s="866"/>
      <c r="CL60" s="867"/>
      <c r="CM60" s="865"/>
      <c r="CN60" s="866"/>
      <c r="CO60" s="866"/>
      <c r="CP60" s="866"/>
      <c r="CQ60" s="867"/>
      <c r="CR60" s="865"/>
      <c r="CS60" s="866"/>
      <c r="CT60" s="866"/>
      <c r="CU60" s="866"/>
      <c r="CV60" s="867"/>
      <c r="CW60" s="865"/>
      <c r="CX60" s="866"/>
      <c r="CY60" s="866"/>
      <c r="CZ60" s="866"/>
      <c r="DA60" s="867"/>
      <c r="DB60" s="865"/>
      <c r="DC60" s="866"/>
      <c r="DD60" s="866"/>
      <c r="DE60" s="866"/>
      <c r="DF60" s="867"/>
      <c r="DG60" s="865"/>
      <c r="DH60" s="866"/>
      <c r="DI60" s="866"/>
      <c r="DJ60" s="866"/>
      <c r="DK60" s="867"/>
      <c r="DL60" s="865"/>
      <c r="DM60" s="866"/>
      <c r="DN60" s="866"/>
      <c r="DO60" s="866"/>
      <c r="DP60" s="867"/>
      <c r="DQ60" s="865"/>
      <c r="DR60" s="866"/>
      <c r="DS60" s="866"/>
      <c r="DT60" s="866"/>
      <c r="DU60" s="867"/>
      <c r="DV60" s="868"/>
      <c r="DW60" s="869"/>
      <c r="DX60" s="869"/>
      <c r="DY60" s="869"/>
      <c r="DZ60" s="870"/>
      <c r="EA60" s="247"/>
    </row>
    <row r="61" spans="1:131" s="248" customFormat="1" ht="26.25" customHeight="1" thickBot="1" x14ac:dyDescent="0.2">
      <c r="A61" s="262">
        <v>34</v>
      </c>
      <c r="B61" s="839"/>
      <c r="C61" s="840"/>
      <c r="D61" s="840"/>
      <c r="E61" s="840"/>
      <c r="F61" s="840"/>
      <c r="G61" s="840"/>
      <c r="H61" s="840"/>
      <c r="I61" s="840"/>
      <c r="J61" s="840"/>
      <c r="K61" s="840"/>
      <c r="L61" s="840"/>
      <c r="M61" s="840"/>
      <c r="N61" s="840"/>
      <c r="O61" s="840"/>
      <c r="P61" s="841"/>
      <c r="Q61" s="917"/>
      <c r="R61" s="918"/>
      <c r="S61" s="918"/>
      <c r="T61" s="918"/>
      <c r="U61" s="918"/>
      <c r="V61" s="918"/>
      <c r="W61" s="918"/>
      <c r="X61" s="918"/>
      <c r="Y61" s="918"/>
      <c r="Z61" s="918"/>
      <c r="AA61" s="918"/>
      <c r="AB61" s="918"/>
      <c r="AC61" s="918"/>
      <c r="AD61" s="918"/>
      <c r="AE61" s="919"/>
      <c r="AF61" s="845"/>
      <c r="AG61" s="846"/>
      <c r="AH61" s="846"/>
      <c r="AI61" s="846"/>
      <c r="AJ61" s="847"/>
      <c r="AK61" s="920"/>
      <c r="AL61" s="918"/>
      <c r="AM61" s="918"/>
      <c r="AN61" s="918"/>
      <c r="AO61" s="918"/>
      <c r="AP61" s="918"/>
      <c r="AQ61" s="918"/>
      <c r="AR61" s="918"/>
      <c r="AS61" s="918"/>
      <c r="AT61" s="918"/>
      <c r="AU61" s="918"/>
      <c r="AV61" s="918"/>
      <c r="AW61" s="918"/>
      <c r="AX61" s="918"/>
      <c r="AY61" s="918"/>
      <c r="AZ61" s="921"/>
      <c r="BA61" s="921"/>
      <c r="BB61" s="921"/>
      <c r="BC61" s="921"/>
      <c r="BD61" s="921"/>
      <c r="BE61" s="912"/>
      <c r="BF61" s="912"/>
      <c r="BG61" s="912"/>
      <c r="BH61" s="912"/>
      <c r="BI61" s="913"/>
      <c r="BJ61" s="253"/>
      <c r="BK61" s="253"/>
      <c r="BL61" s="253"/>
      <c r="BM61" s="253"/>
      <c r="BN61" s="253"/>
      <c r="BO61" s="266"/>
      <c r="BP61" s="266"/>
      <c r="BQ61" s="263">
        <v>55</v>
      </c>
      <c r="BR61" s="264"/>
      <c r="BS61" s="852"/>
      <c r="BT61" s="853"/>
      <c r="BU61" s="853"/>
      <c r="BV61" s="853"/>
      <c r="BW61" s="853"/>
      <c r="BX61" s="853"/>
      <c r="BY61" s="853"/>
      <c r="BZ61" s="853"/>
      <c r="CA61" s="853"/>
      <c r="CB61" s="853"/>
      <c r="CC61" s="853"/>
      <c r="CD61" s="853"/>
      <c r="CE61" s="853"/>
      <c r="CF61" s="853"/>
      <c r="CG61" s="854"/>
      <c r="CH61" s="865"/>
      <c r="CI61" s="866"/>
      <c r="CJ61" s="866"/>
      <c r="CK61" s="866"/>
      <c r="CL61" s="867"/>
      <c r="CM61" s="865"/>
      <c r="CN61" s="866"/>
      <c r="CO61" s="866"/>
      <c r="CP61" s="866"/>
      <c r="CQ61" s="867"/>
      <c r="CR61" s="865"/>
      <c r="CS61" s="866"/>
      <c r="CT61" s="866"/>
      <c r="CU61" s="866"/>
      <c r="CV61" s="867"/>
      <c r="CW61" s="865"/>
      <c r="CX61" s="866"/>
      <c r="CY61" s="866"/>
      <c r="CZ61" s="866"/>
      <c r="DA61" s="867"/>
      <c r="DB61" s="865"/>
      <c r="DC61" s="866"/>
      <c r="DD61" s="866"/>
      <c r="DE61" s="866"/>
      <c r="DF61" s="867"/>
      <c r="DG61" s="865"/>
      <c r="DH61" s="866"/>
      <c r="DI61" s="866"/>
      <c r="DJ61" s="866"/>
      <c r="DK61" s="867"/>
      <c r="DL61" s="865"/>
      <c r="DM61" s="866"/>
      <c r="DN61" s="866"/>
      <c r="DO61" s="866"/>
      <c r="DP61" s="867"/>
      <c r="DQ61" s="865"/>
      <c r="DR61" s="866"/>
      <c r="DS61" s="866"/>
      <c r="DT61" s="866"/>
      <c r="DU61" s="867"/>
      <c r="DV61" s="868"/>
      <c r="DW61" s="869"/>
      <c r="DX61" s="869"/>
      <c r="DY61" s="869"/>
      <c r="DZ61" s="870"/>
      <c r="EA61" s="247"/>
    </row>
    <row r="62" spans="1:131" s="248" customFormat="1" ht="26.25" customHeight="1" x14ac:dyDescent="0.15">
      <c r="A62" s="262">
        <v>35</v>
      </c>
      <c r="B62" s="839"/>
      <c r="C62" s="840"/>
      <c r="D62" s="840"/>
      <c r="E62" s="840"/>
      <c r="F62" s="840"/>
      <c r="G62" s="840"/>
      <c r="H62" s="840"/>
      <c r="I62" s="840"/>
      <c r="J62" s="840"/>
      <c r="K62" s="840"/>
      <c r="L62" s="840"/>
      <c r="M62" s="840"/>
      <c r="N62" s="840"/>
      <c r="O62" s="840"/>
      <c r="P62" s="841"/>
      <c r="Q62" s="917"/>
      <c r="R62" s="918"/>
      <c r="S62" s="918"/>
      <c r="T62" s="918"/>
      <c r="U62" s="918"/>
      <c r="V62" s="918"/>
      <c r="W62" s="918"/>
      <c r="X62" s="918"/>
      <c r="Y62" s="918"/>
      <c r="Z62" s="918"/>
      <c r="AA62" s="918"/>
      <c r="AB62" s="918"/>
      <c r="AC62" s="918"/>
      <c r="AD62" s="918"/>
      <c r="AE62" s="919"/>
      <c r="AF62" s="845"/>
      <c r="AG62" s="846"/>
      <c r="AH62" s="846"/>
      <c r="AI62" s="846"/>
      <c r="AJ62" s="847"/>
      <c r="AK62" s="920"/>
      <c r="AL62" s="918"/>
      <c r="AM62" s="918"/>
      <c r="AN62" s="918"/>
      <c r="AO62" s="918"/>
      <c r="AP62" s="918"/>
      <c r="AQ62" s="918"/>
      <c r="AR62" s="918"/>
      <c r="AS62" s="918"/>
      <c r="AT62" s="918"/>
      <c r="AU62" s="918"/>
      <c r="AV62" s="918"/>
      <c r="AW62" s="918"/>
      <c r="AX62" s="918"/>
      <c r="AY62" s="918"/>
      <c r="AZ62" s="921"/>
      <c r="BA62" s="921"/>
      <c r="BB62" s="921"/>
      <c r="BC62" s="921"/>
      <c r="BD62" s="921"/>
      <c r="BE62" s="912"/>
      <c r="BF62" s="912"/>
      <c r="BG62" s="912"/>
      <c r="BH62" s="912"/>
      <c r="BI62" s="913"/>
      <c r="BJ62" s="929" t="s">
        <v>408</v>
      </c>
      <c r="BK62" s="890"/>
      <c r="BL62" s="890"/>
      <c r="BM62" s="890"/>
      <c r="BN62" s="891"/>
      <c r="BO62" s="266"/>
      <c r="BP62" s="266"/>
      <c r="BQ62" s="263">
        <v>56</v>
      </c>
      <c r="BR62" s="264"/>
      <c r="BS62" s="852"/>
      <c r="BT62" s="853"/>
      <c r="BU62" s="853"/>
      <c r="BV62" s="853"/>
      <c r="BW62" s="853"/>
      <c r="BX62" s="853"/>
      <c r="BY62" s="853"/>
      <c r="BZ62" s="853"/>
      <c r="CA62" s="853"/>
      <c r="CB62" s="853"/>
      <c r="CC62" s="853"/>
      <c r="CD62" s="853"/>
      <c r="CE62" s="853"/>
      <c r="CF62" s="853"/>
      <c r="CG62" s="854"/>
      <c r="CH62" s="865"/>
      <c r="CI62" s="866"/>
      <c r="CJ62" s="866"/>
      <c r="CK62" s="866"/>
      <c r="CL62" s="867"/>
      <c r="CM62" s="865"/>
      <c r="CN62" s="866"/>
      <c r="CO62" s="866"/>
      <c r="CP62" s="866"/>
      <c r="CQ62" s="867"/>
      <c r="CR62" s="865"/>
      <c r="CS62" s="866"/>
      <c r="CT62" s="866"/>
      <c r="CU62" s="866"/>
      <c r="CV62" s="867"/>
      <c r="CW62" s="865"/>
      <c r="CX62" s="866"/>
      <c r="CY62" s="866"/>
      <c r="CZ62" s="866"/>
      <c r="DA62" s="867"/>
      <c r="DB62" s="865"/>
      <c r="DC62" s="866"/>
      <c r="DD62" s="866"/>
      <c r="DE62" s="866"/>
      <c r="DF62" s="867"/>
      <c r="DG62" s="865"/>
      <c r="DH62" s="866"/>
      <c r="DI62" s="866"/>
      <c r="DJ62" s="866"/>
      <c r="DK62" s="867"/>
      <c r="DL62" s="865"/>
      <c r="DM62" s="866"/>
      <c r="DN62" s="866"/>
      <c r="DO62" s="866"/>
      <c r="DP62" s="867"/>
      <c r="DQ62" s="865"/>
      <c r="DR62" s="866"/>
      <c r="DS62" s="866"/>
      <c r="DT62" s="866"/>
      <c r="DU62" s="867"/>
      <c r="DV62" s="868"/>
      <c r="DW62" s="869"/>
      <c r="DX62" s="869"/>
      <c r="DY62" s="869"/>
      <c r="DZ62" s="870"/>
      <c r="EA62" s="247"/>
    </row>
    <row r="63" spans="1:131" s="248" customFormat="1" ht="26.25" customHeight="1" thickBot="1" x14ac:dyDescent="0.2">
      <c r="A63" s="265" t="s">
        <v>389</v>
      </c>
      <c r="B63" s="874" t="s">
        <v>409</v>
      </c>
      <c r="C63" s="875"/>
      <c r="D63" s="875"/>
      <c r="E63" s="875"/>
      <c r="F63" s="875"/>
      <c r="G63" s="875"/>
      <c r="H63" s="875"/>
      <c r="I63" s="875"/>
      <c r="J63" s="875"/>
      <c r="K63" s="875"/>
      <c r="L63" s="875"/>
      <c r="M63" s="875"/>
      <c r="N63" s="875"/>
      <c r="O63" s="875"/>
      <c r="P63" s="876"/>
      <c r="Q63" s="922"/>
      <c r="R63" s="923"/>
      <c r="S63" s="923"/>
      <c r="T63" s="923"/>
      <c r="U63" s="923"/>
      <c r="V63" s="923"/>
      <c r="W63" s="923"/>
      <c r="X63" s="923"/>
      <c r="Y63" s="923"/>
      <c r="Z63" s="923"/>
      <c r="AA63" s="923"/>
      <c r="AB63" s="923"/>
      <c r="AC63" s="923"/>
      <c r="AD63" s="923"/>
      <c r="AE63" s="924"/>
      <c r="AF63" s="925">
        <v>47</v>
      </c>
      <c r="AG63" s="926"/>
      <c r="AH63" s="926"/>
      <c r="AI63" s="926"/>
      <c r="AJ63" s="927"/>
      <c r="AK63" s="928"/>
      <c r="AL63" s="923"/>
      <c r="AM63" s="923"/>
      <c r="AN63" s="923"/>
      <c r="AO63" s="923"/>
      <c r="AP63" s="926">
        <v>394</v>
      </c>
      <c r="AQ63" s="926"/>
      <c r="AR63" s="926"/>
      <c r="AS63" s="926"/>
      <c r="AT63" s="926"/>
      <c r="AU63" s="926">
        <v>362</v>
      </c>
      <c r="AV63" s="926"/>
      <c r="AW63" s="926"/>
      <c r="AX63" s="926"/>
      <c r="AY63" s="926"/>
      <c r="AZ63" s="930"/>
      <c r="BA63" s="930"/>
      <c r="BB63" s="930"/>
      <c r="BC63" s="930"/>
      <c r="BD63" s="930"/>
      <c r="BE63" s="931"/>
      <c r="BF63" s="931"/>
      <c r="BG63" s="931"/>
      <c r="BH63" s="931"/>
      <c r="BI63" s="932"/>
      <c r="BJ63" s="933" t="s">
        <v>410</v>
      </c>
      <c r="BK63" s="934"/>
      <c r="BL63" s="934"/>
      <c r="BM63" s="934"/>
      <c r="BN63" s="935"/>
      <c r="BO63" s="266"/>
      <c r="BP63" s="266"/>
      <c r="BQ63" s="263">
        <v>57</v>
      </c>
      <c r="BR63" s="264"/>
      <c r="BS63" s="852"/>
      <c r="BT63" s="853"/>
      <c r="BU63" s="853"/>
      <c r="BV63" s="853"/>
      <c r="BW63" s="853"/>
      <c r="BX63" s="853"/>
      <c r="BY63" s="853"/>
      <c r="BZ63" s="853"/>
      <c r="CA63" s="853"/>
      <c r="CB63" s="853"/>
      <c r="CC63" s="853"/>
      <c r="CD63" s="853"/>
      <c r="CE63" s="853"/>
      <c r="CF63" s="853"/>
      <c r="CG63" s="854"/>
      <c r="CH63" s="865"/>
      <c r="CI63" s="866"/>
      <c r="CJ63" s="866"/>
      <c r="CK63" s="866"/>
      <c r="CL63" s="867"/>
      <c r="CM63" s="865"/>
      <c r="CN63" s="866"/>
      <c r="CO63" s="866"/>
      <c r="CP63" s="866"/>
      <c r="CQ63" s="867"/>
      <c r="CR63" s="865"/>
      <c r="CS63" s="866"/>
      <c r="CT63" s="866"/>
      <c r="CU63" s="866"/>
      <c r="CV63" s="867"/>
      <c r="CW63" s="865"/>
      <c r="CX63" s="866"/>
      <c r="CY63" s="866"/>
      <c r="CZ63" s="866"/>
      <c r="DA63" s="867"/>
      <c r="DB63" s="865"/>
      <c r="DC63" s="866"/>
      <c r="DD63" s="866"/>
      <c r="DE63" s="866"/>
      <c r="DF63" s="867"/>
      <c r="DG63" s="865"/>
      <c r="DH63" s="866"/>
      <c r="DI63" s="866"/>
      <c r="DJ63" s="866"/>
      <c r="DK63" s="867"/>
      <c r="DL63" s="865"/>
      <c r="DM63" s="866"/>
      <c r="DN63" s="866"/>
      <c r="DO63" s="866"/>
      <c r="DP63" s="867"/>
      <c r="DQ63" s="865"/>
      <c r="DR63" s="866"/>
      <c r="DS63" s="866"/>
      <c r="DT63" s="866"/>
      <c r="DU63" s="867"/>
      <c r="DV63" s="868"/>
      <c r="DW63" s="869"/>
      <c r="DX63" s="869"/>
      <c r="DY63" s="869"/>
      <c r="DZ63" s="870"/>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52"/>
      <c r="BT64" s="853"/>
      <c r="BU64" s="853"/>
      <c r="BV64" s="853"/>
      <c r="BW64" s="853"/>
      <c r="BX64" s="853"/>
      <c r="BY64" s="853"/>
      <c r="BZ64" s="853"/>
      <c r="CA64" s="853"/>
      <c r="CB64" s="853"/>
      <c r="CC64" s="853"/>
      <c r="CD64" s="853"/>
      <c r="CE64" s="853"/>
      <c r="CF64" s="853"/>
      <c r="CG64" s="854"/>
      <c r="CH64" s="865"/>
      <c r="CI64" s="866"/>
      <c r="CJ64" s="866"/>
      <c r="CK64" s="866"/>
      <c r="CL64" s="867"/>
      <c r="CM64" s="865"/>
      <c r="CN64" s="866"/>
      <c r="CO64" s="866"/>
      <c r="CP64" s="866"/>
      <c r="CQ64" s="867"/>
      <c r="CR64" s="865"/>
      <c r="CS64" s="866"/>
      <c r="CT64" s="866"/>
      <c r="CU64" s="866"/>
      <c r="CV64" s="867"/>
      <c r="CW64" s="865"/>
      <c r="CX64" s="866"/>
      <c r="CY64" s="866"/>
      <c r="CZ64" s="866"/>
      <c r="DA64" s="867"/>
      <c r="DB64" s="865"/>
      <c r="DC64" s="866"/>
      <c r="DD64" s="866"/>
      <c r="DE64" s="866"/>
      <c r="DF64" s="867"/>
      <c r="DG64" s="865"/>
      <c r="DH64" s="866"/>
      <c r="DI64" s="866"/>
      <c r="DJ64" s="866"/>
      <c r="DK64" s="867"/>
      <c r="DL64" s="865"/>
      <c r="DM64" s="866"/>
      <c r="DN64" s="866"/>
      <c r="DO64" s="866"/>
      <c r="DP64" s="867"/>
      <c r="DQ64" s="865"/>
      <c r="DR64" s="866"/>
      <c r="DS64" s="866"/>
      <c r="DT64" s="866"/>
      <c r="DU64" s="867"/>
      <c r="DV64" s="868"/>
      <c r="DW64" s="869"/>
      <c r="DX64" s="869"/>
      <c r="DY64" s="869"/>
      <c r="DZ64" s="870"/>
      <c r="EA64" s="247"/>
    </row>
    <row r="65" spans="1:131" s="248" customFormat="1" ht="26.25" customHeight="1" thickBot="1" x14ac:dyDescent="0.2">
      <c r="A65" s="253" t="s">
        <v>411</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52"/>
      <c r="BT65" s="853"/>
      <c r="BU65" s="853"/>
      <c r="BV65" s="853"/>
      <c r="BW65" s="853"/>
      <c r="BX65" s="853"/>
      <c r="BY65" s="853"/>
      <c r="BZ65" s="853"/>
      <c r="CA65" s="853"/>
      <c r="CB65" s="853"/>
      <c r="CC65" s="853"/>
      <c r="CD65" s="853"/>
      <c r="CE65" s="853"/>
      <c r="CF65" s="853"/>
      <c r="CG65" s="854"/>
      <c r="CH65" s="865"/>
      <c r="CI65" s="866"/>
      <c r="CJ65" s="866"/>
      <c r="CK65" s="866"/>
      <c r="CL65" s="867"/>
      <c r="CM65" s="865"/>
      <c r="CN65" s="866"/>
      <c r="CO65" s="866"/>
      <c r="CP65" s="866"/>
      <c r="CQ65" s="867"/>
      <c r="CR65" s="865"/>
      <c r="CS65" s="866"/>
      <c r="CT65" s="866"/>
      <c r="CU65" s="866"/>
      <c r="CV65" s="867"/>
      <c r="CW65" s="865"/>
      <c r="CX65" s="866"/>
      <c r="CY65" s="866"/>
      <c r="CZ65" s="866"/>
      <c r="DA65" s="867"/>
      <c r="DB65" s="865"/>
      <c r="DC65" s="866"/>
      <c r="DD65" s="866"/>
      <c r="DE65" s="866"/>
      <c r="DF65" s="867"/>
      <c r="DG65" s="865"/>
      <c r="DH65" s="866"/>
      <c r="DI65" s="866"/>
      <c r="DJ65" s="866"/>
      <c r="DK65" s="867"/>
      <c r="DL65" s="865"/>
      <c r="DM65" s="866"/>
      <c r="DN65" s="866"/>
      <c r="DO65" s="866"/>
      <c r="DP65" s="867"/>
      <c r="DQ65" s="865"/>
      <c r="DR65" s="866"/>
      <c r="DS65" s="866"/>
      <c r="DT65" s="866"/>
      <c r="DU65" s="867"/>
      <c r="DV65" s="868"/>
      <c r="DW65" s="869"/>
      <c r="DX65" s="869"/>
      <c r="DY65" s="869"/>
      <c r="DZ65" s="870"/>
      <c r="EA65" s="247"/>
    </row>
    <row r="66" spans="1:131" s="248" customFormat="1" ht="26.25" customHeight="1" x14ac:dyDescent="0.15">
      <c r="A66" s="824" t="s">
        <v>412</v>
      </c>
      <c r="B66" s="825"/>
      <c r="C66" s="825"/>
      <c r="D66" s="825"/>
      <c r="E66" s="825"/>
      <c r="F66" s="825"/>
      <c r="G66" s="825"/>
      <c r="H66" s="825"/>
      <c r="I66" s="825"/>
      <c r="J66" s="825"/>
      <c r="K66" s="825"/>
      <c r="L66" s="825"/>
      <c r="M66" s="825"/>
      <c r="N66" s="825"/>
      <c r="O66" s="825"/>
      <c r="P66" s="826"/>
      <c r="Q66" s="801" t="s">
        <v>413</v>
      </c>
      <c r="R66" s="802"/>
      <c r="S66" s="802"/>
      <c r="T66" s="802"/>
      <c r="U66" s="803"/>
      <c r="V66" s="801" t="s">
        <v>414</v>
      </c>
      <c r="W66" s="802"/>
      <c r="X66" s="802"/>
      <c r="Y66" s="802"/>
      <c r="Z66" s="803"/>
      <c r="AA66" s="801" t="s">
        <v>415</v>
      </c>
      <c r="AB66" s="802"/>
      <c r="AC66" s="802"/>
      <c r="AD66" s="802"/>
      <c r="AE66" s="803"/>
      <c r="AF66" s="936" t="s">
        <v>397</v>
      </c>
      <c r="AG66" s="897"/>
      <c r="AH66" s="897"/>
      <c r="AI66" s="897"/>
      <c r="AJ66" s="937"/>
      <c r="AK66" s="801" t="s">
        <v>416</v>
      </c>
      <c r="AL66" s="825"/>
      <c r="AM66" s="825"/>
      <c r="AN66" s="825"/>
      <c r="AO66" s="826"/>
      <c r="AP66" s="801" t="s">
        <v>417</v>
      </c>
      <c r="AQ66" s="802"/>
      <c r="AR66" s="802"/>
      <c r="AS66" s="802"/>
      <c r="AT66" s="803"/>
      <c r="AU66" s="801" t="s">
        <v>418</v>
      </c>
      <c r="AV66" s="802"/>
      <c r="AW66" s="802"/>
      <c r="AX66" s="802"/>
      <c r="AY66" s="803"/>
      <c r="AZ66" s="801" t="s">
        <v>376</v>
      </c>
      <c r="BA66" s="802"/>
      <c r="BB66" s="802"/>
      <c r="BC66" s="802"/>
      <c r="BD66" s="813"/>
      <c r="BE66" s="266"/>
      <c r="BF66" s="266"/>
      <c r="BG66" s="266"/>
      <c r="BH66" s="266"/>
      <c r="BI66" s="266"/>
      <c r="BJ66" s="266"/>
      <c r="BK66" s="266"/>
      <c r="BL66" s="266"/>
      <c r="BM66" s="266"/>
      <c r="BN66" s="266"/>
      <c r="BO66" s="266"/>
      <c r="BP66" s="266"/>
      <c r="BQ66" s="263">
        <v>60</v>
      </c>
      <c r="BR66" s="268"/>
      <c r="BS66" s="947"/>
      <c r="BT66" s="948"/>
      <c r="BU66" s="948"/>
      <c r="BV66" s="948"/>
      <c r="BW66" s="948"/>
      <c r="BX66" s="948"/>
      <c r="BY66" s="948"/>
      <c r="BZ66" s="948"/>
      <c r="CA66" s="948"/>
      <c r="CB66" s="948"/>
      <c r="CC66" s="948"/>
      <c r="CD66" s="948"/>
      <c r="CE66" s="948"/>
      <c r="CF66" s="948"/>
      <c r="CG66" s="949"/>
      <c r="CH66" s="944"/>
      <c r="CI66" s="945"/>
      <c r="CJ66" s="945"/>
      <c r="CK66" s="945"/>
      <c r="CL66" s="946"/>
      <c r="CM66" s="944"/>
      <c r="CN66" s="945"/>
      <c r="CO66" s="945"/>
      <c r="CP66" s="945"/>
      <c r="CQ66" s="946"/>
      <c r="CR66" s="944"/>
      <c r="CS66" s="945"/>
      <c r="CT66" s="945"/>
      <c r="CU66" s="945"/>
      <c r="CV66" s="946"/>
      <c r="CW66" s="944"/>
      <c r="CX66" s="945"/>
      <c r="CY66" s="945"/>
      <c r="CZ66" s="945"/>
      <c r="DA66" s="946"/>
      <c r="DB66" s="944"/>
      <c r="DC66" s="945"/>
      <c r="DD66" s="945"/>
      <c r="DE66" s="945"/>
      <c r="DF66" s="946"/>
      <c r="DG66" s="944"/>
      <c r="DH66" s="945"/>
      <c r="DI66" s="945"/>
      <c r="DJ66" s="945"/>
      <c r="DK66" s="946"/>
      <c r="DL66" s="944"/>
      <c r="DM66" s="945"/>
      <c r="DN66" s="945"/>
      <c r="DO66" s="945"/>
      <c r="DP66" s="946"/>
      <c r="DQ66" s="944"/>
      <c r="DR66" s="945"/>
      <c r="DS66" s="945"/>
      <c r="DT66" s="945"/>
      <c r="DU66" s="946"/>
      <c r="DV66" s="941"/>
      <c r="DW66" s="942"/>
      <c r="DX66" s="942"/>
      <c r="DY66" s="942"/>
      <c r="DZ66" s="943"/>
      <c r="EA66" s="247"/>
    </row>
    <row r="67" spans="1:131" s="248" customFormat="1" ht="26.25" customHeight="1" thickBot="1" x14ac:dyDescent="0.2">
      <c r="A67" s="827"/>
      <c r="B67" s="828"/>
      <c r="C67" s="828"/>
      <c r="D67" s="828"/>
      <c r="E67" s="828"/>
      <c r="F67" s="828"/>
      <c r="G67" s="828"/>
      <c r="H67" s="828"/>
      <c r="I67" s="828"/>
      <c r="J67" s="828"/>
      <c r="K67" s="828"/>
      <c r="L67" s="828"/>
      <c r="M67" s="828"/>
      <c r="N67" s="828"/>
      <c r="O67" s="828"/>
      <c r="P67" s="829"/>
      <c r="Q67" s="804"/>
      <c r="R67" s="805"/>
      <c r="S67" s="805"/>
      <c r="T67" s="805"/>
      <c r="U67" s="806"/>
      <c r="V67" s="804"/>
      <c r="W67" s="805"/>
      <c r="X67" s="805"/>
      <c r="Y67" s="805"/>
      <c r="Z67" s="806"/>
      <c r="AA67" s="804"/>
      <c r="AB67" s="805"/>
      <c r="AC67" s="805"/>
      <c r="AD67" s="805"/>
      <c r="AE67" s="806"/>
      <c r="AF67" s="938"/>
      <c r="AG67" s="900"/>
      <c r="AH67" s="900"/>
      <c r="AI67" s="900"/>
      <c r="AJ67" s="939"/>
      <c r="AK67" s="940"/>
      <c r="AL67" s="828"/>
      <c r="AM67" s="828"/>
      <c r="AN67" s="828"/>
      <c r="AO67" s="829"/>
      <c r="AP67" s="804"/>
      <c r="AQ67" s="805"/>
      <c r="AR67" s="805"/>
      <c r="AS67" s="805"/>
      <c r="AT67" s="806"/>
      <c r="AU67" s="804"/>
      <c r="AV67" s="805"/>
      <c r="AW67" s="805"/>
      <c r="AX67" s="805"/>
      <c r="AY67" s="806"/>
      <c r="AZ67" s="804"/>
      <c r="BA67" s="805"/>
      <c r="BB67" s="805"/>
      <c r="BC67" s="805"/>
      <c r="BD67" s="814"/>
      <c r="BE67" s="266"/>
      <c r="BF67" s="266"/>
      <c r="BG67" s="266"/>
      <c r="BH67" s="266"/>
      <c r="BI67" s="266"/>
      <c r="BJ67" s="266"/>
      <c r="BK67" s="266"/>
      <c r="BL67" s="266"/>
      <c r="BM67" s="266"/>
      <c r="BN67" s="266"/>
      <c r="BO67" s="266"/>
      <c r="BP67" s="266"/>
      <c r="BQ67" s="263">
        <v>61</v>
      </c>
      <c r="BR67" s="268"/>
      <c r="BS67" s="947"/>
      <c r="BT67" s="948"/>
      <c r="BU67" s="948"/>
      <c r="BV67" s="948"/>
      <c r="BW67" s="948"/>
      <c r="BX67" s="948"/>
      <c r="BY67" s="948"/>
      <c r="BZ67" s="948"/>
      <c r="CA67" s="948"/>
      <c r="CB67" s="948"/>
      <c r="CC67" s="948"/>
      <c r="CD67" s="948"/>
      <c r="CE67" s="948"/>
      <c r="CF67" s="948"/>
      <c r="CG67" s="949"/>
      <c r="CH67" s="944"/>
      <c r="CI67" s="945"/>
      <c r="CJ67" s="945"/>
      <c r="CK67" s="945"/>
      <c r="CL67" s="946"/>
      <c r="CM67" s="944"/>
      <c r="CN67" s="945"/>
      <c r="CO67" s="945"/>
      <c r="CP67" s="945"/>
      <c r="CQ67" s="946"/>
      <c r="CR67" s="944"/>
      <c r="CS67" s="945"/>
      <c r="CT67" s="945"/>
      <c r="CU67" s="945"/>
      <c r="CV67" s="946"/>
      <c r="CW67" s="944"/>
      <c r="CX67" s="945"/>
      <c r="CY67" s="945"/>
      <c r="CZ67" s="945"/>
      <c r="DA67" s="946"/>
      <c r="DB67" s="944"/>
      <c r="DC67" s="945"/>
      <c r="DD67" s="945"/>
      <c r="DE67" s="945"/>
      <c r="DF67" s="946"/>
      <c r="DG67" s="944"/>
      <c r="DH67" s="945"/>
      <c r="DI67" s="945"/>
      <c r="DJ67" s="945"/>
      <c r="DK67" s="946"/>
      <c r="DL67" s="944"/>
      <c r="DM67" s="945"/>
      <c r="DN67" s="945"/>
      <c r="DO67" s="945"/>
      <c r="DP67" s="946"/>
      <c r="DQ67" s="944"/>
      <c r="DR67" s="945"/>
      <c r="DS67" s="945"/>
      <c r="DT67" s="945"/>
      <c r="DU67" s="946"/>
      <c r="DV67" s="941"/>
      <c r="DW67" s="942"/>
      <c r="DX67" s="942"/>
      <c r="DY67" s="942"/>
      <c r="DZ67" s="943"/>
      <c r="EA67" s="247"/>
    </row>
    <row r="68" spans="1:131" s="248" customFormat="1" ht="26.25" customHeight="1" thickTop="1" x14ac:dyDescent="0.15">
      <c r="A68" s="259">
        <v>1</v>
      </c>
      <c r="B68" s="953" t="s">
        <v>579</v>
      </c>
      <c r="C68" s="954"/>
      <c r="D68" s="954"/>
      <c r="E68" s="954"/>
      <c r="F68" s="954"/>
      <c r="G68" s="954"/>
      <c r="H68" s="954"/>
      <c r="I68" s="954"/>
      <c r="J68" s="954"/>
      <c r="K68" s="954"/>
      <c r="L68" s="954"/>
      <c r="M68" s="954"/>
      <c r="N68" s="954"/>
      <c r="O68" s="954"/>
      <c r="P68" s="955"/>
      <c r="Q68" s="956">
        <v>8036</v>
      </c>
      <c r="R68" s="950"/>
      <c r="S68" s="950"/>
      <c r="T68" s="950"/>
      <c r="U68" s="950"/>
      <c r="V68" s="950">
        <v>6850</v>
      </c>
      <c r="W68" s="950"/>
      <c r="X68" s="950"/>
      <c r="Y68" s="950"/>
      <c r="Z68" s="950"/>
      <c r="AA68" s="950">
        <v>1185</v>
      </c>
      <c r="AB68" s="950"/>
      <c r="AC68" s="950"/>
      <c r="AD68" s="950"/>
      <c r="AE68" s="950"/>
      <c r="AF68" s="950">
        <v>1185</v>
      </c>
      <c r="AG68" s="950"/>
      <c r="AH68" s="950"/>
      <c r="AI68" s="950"/>
      <c r="AJ68" s="950"/>
      <c r="AK68" s="950">
        <v>16</v>
      </c>
      <c r="AL68" s="950"/>
      <c r="AM68" s="950"/>
      <c r="AN68" s="950"/>
      <c r="AO68" s="950"/>
      <c r="AP68" s="950" t="s">
        <v>591</v>
      </c>
      <c r="AQ68" s="950"/>
      <c r="AR68" s="950"/>
      <c r="AS68" s="950"/>
      <c r="AT68" s="950"/>
      <c r="AU68" s="950" t="s">
        <v>513</v>
      </c>
      <c r="AV68" s="950"/>
      <c r="AW68" s="950"/>
      <c r="AX68" s="950"/>
      <c r="AY68" s="950"/>
      <c r="AZ68" s="951"/>
      <c r="BA68" s="951"/>
      <c r="BB68" s="951"/>
      <c r="BC68" s="951"/>
      <c r="BD68" s="952"/>
      <c r="BE68" s="266"/>
      <c r="BF68" s="266"/>
      <c r="BG68" s="266"/>
      <c r="BH68" s="266"/>
      <c r="BI68" s="266"/>
      <c r="BJ68" s="266"/>
      <c r="BK68" s="266"/>
      <c r="BL68" s="266"/>
      <c r="BM68" s="266"/>
      <c r="BN68" s="266"/>
      <c r="BO68" s="266"/>
      <c r="BP68" s="266"/>
      <c r="BQ68" s="263">
        <v>62</v>
      </c>
      <c r="BR68" s="268"/>
      <c r="BS68" s="947"/>
      <c r="BT68" s="948"/>
      <c r="BU68" s="948"/>
      <c r="BV68" s="948"/>
      <c r="BW68" s="948"/>
      <c r="BX68" s="948"/>
      <c r="BY68" s="948"/>
      <c r="BZ68" s="948"/>
      <c r="CA68" s="948"/>
      <c r="CB68" s="948"/>
      <c r="CC68" s="948"/>
      <c r="CD68" s="948"/>
      <c r="CE68" s="948"/>
      <c r="CF68" s="948"/>
      <c r="CG68" s="949"/>
      <c r="CH68" s="944"/>
      <c r="CI68" s="945"/>
      <c r="CJ68" s="945"/>
      <c r="CK68" s="945"/>
      <c r="CL68" s="946"/>
      <c r="CM68" s="944"/>
      <c r="CN68" s="945"/>
      <c r="CO68" s="945"/>
      <c r="CP68" s="945"/>
      <c r="CQ68" s="946"/>
      <c r="CR68" s="944"/>
      <c r="CS68" s="945"/>
      <c r="CT68" s="945"/>
      <c r="CU68" s="945"/>
      <c r="CV68" s="946"/>
      <c r="CW68" s="944"/>
      <c r="CX68" s="945"/>
      <c r="CY68" s="945"/>
      <c r="CZ68" s="945"/>
      <c r="DA68" s="946"/>
      <c r="DB68" s="944"/>
      <c r="DC68" s="945"/>
      <c r="DD68" s="945"/>
      <c r="DE68" s="945"/>
      <c r="DF68" s="946"/>
      <c r="DG68" s="944"/>
      <c r="DH68" s="945"/>
      <c r="DI68" s="945"/>
      <c r="DJ68" s="945"/>
      <c r="DK68" s="946"/>
      <c r="DL68" s="944"/>
      <c r="DM68" s="945"/>
      <c r="DN68" s="945"/>
      <c r="DO68" s="945"/>
      <c r="DP68" s="946"/>
      <c r="DQ68" s="944"/>
      <c r="DR68" s="945"/>
      <c r="DS68" s="945"/>
      <c r="DT68" s="945"/>
      <c r="DU68" s="946"/>
      <c r="DV68" s="941"/>
      <c r="DW68" s="942"/>
      <c r="DX68" s="942"/>
      <c r="DY68" s="942"/>
      <c r="DZ68" s="943"/>
      <c r="EA68" s="247"/>
    </row>
    <row r="69" spans="1:131" s="248" customFormat="1" ht="26.25" customHeight="1" x14ac:dyDescent="0.15">
      <c r="A69" s="262">
        <v>2</v>
      </c>
      <c r="B69" s="957" t="s">
        <v>580</v>
      </c>
      <c r="C69" s="958"/>
      <c r="D69" s="958"/>
      <c r="E69" s="958"/>
      <c r="F69" s="958"/>
      <c r="G69" s="958"/>
      <c r="H69" s="958"/>
      <c r="I69" s="958"/>
      <c r="J69" s="958"/>
      <c r="K69" s="958"/>
      <c r="L69" s="958"/>
      <c r="M69" s="958"/>
      <c r="N69" s="958"/>
      <c r="O69" s="958"/>
      <c r="P69" s="959"/>
      <c r="Q69" s="960">
        <v>592</v>
      </c>
      <c r="R69" s="915"/>
      <c r="S69" s="915"/>
      <c r="T69" s="915"/>
      <c r="U69" s="915"/>
      <c r="V69" s="915">
        <v>584</v>
      </c>
      <c r="W69" s="915"/>
      <c r="X69" s="915"/>
      <c r="Y69" s="915"/>
      <c r="Z69" s="915"/>
      <c r="AA69" s="915">
        <v>7</v>
      </c>
      <c r="AB69" s="915"/>
      <c r="AC69" s="915"/>
      <c r="AD69" s="915"/>
      <c r="AE69" s="915"/>
      <c r="AF69" s="915">
        <v>7</v>
      </c>
      <c r="AG69" s="915"/>
      <c r="AH69" s="915"/>
      <c r="AI69" s="915"/>
      <c r="AJ69" s="915"/>
      <c r="AK69" s="915" t="s">
        <v>513</v>
      </c>
      <c r="AL69" s="915"/>
      <c r="AM69" s="915"/>
      <c r="AN69" s="915"/>
      <c r="AO69" s="915"/>
      <c r="AP69" s="915">
        <v>880</v>
      </c>
      <c r="AQ69" s="915"/>
      <c r="AR69" s="915"/>
      <c r="AS69" s="915"/>
      <c r="AT69" s="915"/>
      <c r="AU69" s="915">
        <v>130</v>
      </c>
      <c r="AV69" s="915"/>
      <c r="AW69" s="915"/>
      <c r="AX69" s="915"/>
      <c r="AY69" s="915"/>
      <c r="AZ69" s="961"/>
      <c r="BA69" s="961"/>
      <c r="BB69" s="961"/>
      <c r="BC69" s="961"/>
      <c r="BD69" s="962"/>
      <c r="BE69" s="266"/>
      <c r="BF69" s="266"/>
      <c r="BG69" s="266"/>
      <c r="BH69" s="266"/>
      <c r="BI69" s="266"/>
      <c r="BJ69" s="266"/>
      <c r="BK69" s="266"/>
      <c r="BL69" s="266"/>
      <c r="BM69" s="266"/>
      <c r="BN69" s="266"/>
      <c r="BO69" s="266"/>
      <c r="BP69" s="266"/>
      <c r="BQ69" s="263">
        <v>63</v>
      </c>
      <c r="BR69" s="268"/>
      <c r="BS69" s="947"/>
      <c r="BT69" s="948"/>
      <c r="BU69" s="948"/>
      <c r="BV69" s="948"/>
      <c r="BW69" s="948"/>
      <c r="BX69" s="948"/>
      <c r="BY69" s="948"/>
      <c r="BZ69" s="948"/>
      <c r="CA69" s="948"/>
      <c r="CB69" s="948"/>
      <c r="CC69" s="948"/>
      <c r="CD69" s="948"/>
      <c r="CE69" s="948"/>
      <c r="CF69" s="948"/>
      <c r="CG69" s="949"/>
      <c r="CH69" s="944"/>
      <c r="CI69" s="945"/>
      <c r="CJ69" s="945"/>
      <c r="CK69" s="945"/>
      <c r="CL69" s="946"/>
      <c r="CM69" s="944"/>
      <c r="CN69" s="945"/>
      <c r="CO69" s="945"/>
      <c r="CP69" s="945"/>
      <c r="CQ69" s="946"/>
      <c r="CR69" s="944"/>
      <c r="CS69" s="945"/>
      <c r="CT69" s="945"/>
      <c r="CU69" s="945"/>
      <c r="CV69" s="946"/>
      <c r="CW69" s="944"/>
      <c r="CX69" s="945"/>
      <c r="CY69" s="945"/>
      <c r="CZ69" s="945"/>
      <c r="DA69" s="946"/>
      <c r="DB69" s="944"/>
      <c r="DC69" s="945"/>
      <c r="DD69" s="945"/>
      <c r="DE69" s="945"/>
      <c r="DF69" s="946"/>
      <c r="DG69" s="944"/>
      <c r="DH69" s="945"/>
      <c r="DI69" s="945"/>
      <c r="DJ69" s="945"/>
      <c r="DK69" s="946"/>
      <c r="DL69" s="944"/>
      <c r="DM69" s="945"/>
      <c r="DN69" s="945"/>
      <c r="DO69" s="945"/>
      <c r="DP69" s="946"/>
      <c r="DQ69" s="944"/>
      <c r="DR69" s="945"/>
      <c r="DS69" s="945"/>
      <c r="DT69" s="945"/>
      <c r="DU69" s="946"/>
      <c r="DV69" s="941"/>
      <c r="DW69" s="942"/>
      <c r="DX69" s="942"/>
      <c r="DY69" s="942"/>
      <c r="DZ69" s="943"/>
      <c r="EA69" s="247"/>
    </row>
    <row r="70" spans="1:131" s="248" customFormat="1" ht="26.25" customHeight="1" x14ac:dyDescent="0.15">
      <c r="A70" s="262">
        <v>3</v>
      </c>
      <c r="B70" s="957" t="s">
        <v>581</v>
      </c>
      <c r="C70" s="958"/>
      <c r="D70" s="958"/>
      <c r="E70" s="958"/>
      <c r="F70" s="958"/>
      <c r="G70" s="958"/>
      <c r="H70" s="958"/>
      <c r="I70" s="958"/>
      <c r="J70" s="958"/>
      <c r="K70" s="958"/>
      <c r="L70" s="958"/>
      <c r="M70" s="958"/>
      <c r="N70" s="958"/>
      <c r="O70" s="958"/>
      <c r="P70" s="959"/>
      <c r="Q70" s="960">
        <v>138</v>
      </c>
      <c r="R70" s="915"/>
      <c r="S70" s="915"/>
      <c r="T70" s="915"/>
      <c r="U70" s="915"/>
      <c r="V70" s="915">
        <v>136</v>
      </c>
      <c r="W70" s="915"/>
      <c r="X70" s="915"/>
      <c r="Y70" s="915"/>
      <c r="Z70" s="915"/>
      <c r="AA70" s="915">
        <v>2</v>
      </c>
      <c r="AB70" s="915"/>
      <c r="AC70" s="915"/>
      <c r="AD70" s="915"/>
      <c r="AE70" s="915"/>
      <c r="AF70" s="915">
        <v>2</v>
      </c>
      <c r="AG70" s="915"/>
      <c r="AH70" s="915"/>
      <c r="AI70" s="915"/>
      <c r="AJ70" s="915"/>
      <c r="AK70" s="915" t="s">
        <v>513</v>
      </c>
      <c r="AL70" s="915"/>
      <c r="AM70" s="915"/>
      <c r="AN70" s="915"/>
      <c r="AO70" s="915"/>
      <c r="AP70" s="915" t="s">
        <v>591</v>
      </c>
      <c r="AQ70" s="915"/>
      <c r="AR70" s="915"/>
      <c r="AS70" s="915"/>
      <c r="AT70" s="915"/>
      <c r="AU70" s="915" t="s">
        <v>513</v>
      </c>
      <c r="AV70" s="915"/>
      <c r="AW70" s="915"/>
      <c r="AX70" s="915"/>
      <c r="AY70" s="915"/>
      <c r="AZ70" s="961"/>
      <c r="BA70" s="961"/>
      <c r="BB70" s="961"/>
      <c r="BC70" s="961"/>
      <c r="BD70" s="962"/>
      <c r="BE70" s="266"/>
      <c r="BF70" s="266"/>
      <c r="BG70" s="266"/>
      <c r="BH70" s="266"/>
      <c r="BI70" s="266"/>
      <c r="BJ70" s="266"/>
      <c r="BK70" s="266"/>
      <c r="BL70" s="266"/>
      <c r="BM70" s="266"/>
      <c r="BN70" s="266"/>
      <c r="BO70" s="266"/>
      <c r="BP70" s="266"/>
      <c r="BQ70" s="263">
        <v>64</v>
      </c>
      <c r="BR70" s="268"/>
      <c r="BS70" s="947"/>
      <c r="BT70" s="948"/>
      <c r="BU70" s="948"/>
      <c r="BV70" s="948"/>
      <c r="BW70" s="948"/>
      <c r="BX70" s="948"/>
      <c r="BY70" s="948"/>
      <c r="BZ70" s="948"/>
      <c r="CA70" s="948"/>
      <c r="CB70" s="948"/>
      <c r="CC70" s="948"/>
      <c r="CD70" s="948"/>
      <c r="CE70" s="948"/>
      <c r="CF70" s="948"/>
      <c r="CG70" s="949"/>
      <c r="CH70" s="944"/>
      <c r="CI70" s="945"/>
      <c r="CJ70" s="945"/>
      <c r="CK70" s="945"/>
      <c r="CL70" s="946"/>
      <c r="CM70" s="944"/>
      <c r="CN70" s="945"/>
      <c r="CO70" s="945"/>
      <c r="CP70" s="945"/>
      <c r="CQ70" s="946"/>
      <c r="CR70" s="944"/>
      <c r="CS70" s="945"/>
      <c r="CT70" s="945"/>
      <c r="CU70" s="945"/>
      <c r="CV70" s="946"/>
      <c r="CW70" s="944"/>
      <c r="CX70" s="945"/>
      <c r="CY70" s="945"/>
      <c r="CZ70" s="945"/>
      <c r="DA70" s="946"/>
      <c r="DB70" s="944"/>
      <c r="DC70" s="945"/>
      <c r="DD70" s="945"/>
      <c r="DE70" s="945"/>
      <c r="DF70" s="946"/>
      <c r="DG70" s="944"/>
      <c r="DH70" s="945"/>
      <c r="DI70" s="945"/>
      <c r="DJ70" s="945"/>
      <c r="DK70" s="946"/>
      <c r="DL70" s="944"/>
      <c r="DM70" s="945"/>
      <c r="DN70" s="945"/>
      <c r="DO70" s="945"/>
      <c r="DP70" s="946"/>
      <c r="DQ70" s="944"/>
      <c r="DR70" s="945"/>
      <c r="DS70" s="945"/>
      <c r="DT70" s="945"/>
      <c r="DU70" s="946"/>
      <c r="DV70" s="941"/>
      <c r="DW70" s="942"/>
      <c r="DX70" s="942"/>
      <c r="DY70" s="942"/>
      <c r="DZ70" s="943"/>
      <c r="EA70" s="247"/>
    </row>
    <row r="71" spans="1:131" s="248" customFormat="1" ht="26.25" customHeight="1" x14ac:dyDescent="0.15">
      <c r="A71" s="262">
        <v>4</v>
      </c>
      <c r="B71" s="957" t="s">
        <v>582</v>
      </c>
      <c r="C71" s="958"/>
      <c r="D71" s="958"/>
      <c r="E71" s="958"/>
      <c r="F71" s="958"/>
      <c r="G71" s="958"/>
      <c r="H71" s="958"/>
      <c r="I71" s="958"/>
      <c r="J71" s="958"/>
      <c r="K71" s="958"/>
      <c r="L71" s="958"/>
      <c r="M71" s="958"/>
      <c r="N71" s="958"/>
      <c r="O71" s="958"/>
      <c r="P71" s="959"/>
      <c r="Q71" s="960">
        <v>113</v>
      </c>
      <c r="R71" s="915"/>
      <c r="S71" s="915"/>
      <c r="T71" s="915"/>
      <c r="U71" s="915"/>
      <c r="V71" s="915">
        <v>113</v>
      </c>
      <c r="W71" s="915"/>
      <c r="X71" s="915"/>
      <c r="Y71" s="915"/>
      <c r="Z71" s="915"/>
      <c r="AA71" s="915">
        <v>0</v>
      </c>
      <c r="AB71" s="915"/>
      <c r="AC71" s="915"/>
      <c r="AD71" s="915"/>
      <c r="AE71" s="915"/>
      <c r="AF71" s="915">
        <v>0</v>
      </c>
      <c r="AG71" s="915"/>
      <c r="AH71" s="915"/>
      <c r="AI71" s="915"/>
      <c r="AJ71" s="915"/>
      <c r="AK71" s="915">
        <v>12</v>
      </c>
      <c r="AL71" s="915"/>
      <c r="AM71" s="915"/>
      <c r="AN71" s="915"/>
      <c r="AO71" s="915"/>
      <c r="AP71" s="963" t="s">
        <v>591</v>
      </c>
      <c r="AQ71" s="964"/>
      <c r="AR71" s="964"/>
      <c r="AS71" s="964"/>
      <c r="AT71" s="914"/>
      <c r="AU71" s="915" t="s">
        <v>513</v>
      </c>
      <c r="AV71" s="915"/>
      <c r="AW71" s="915"/>
      <c r="AX71" s="915"/>
      <c r="AY71" s="915"/>
      <c r="AZ71" s="961"/>
      <c r="BA71" s="961"/>
      <c r="BB71" s="961"/>
      <c r="BC71" s="961"/>
      <c r="BD71" s="962"/>
      <c r="BE71" s="266"/>
      <c r="BF71" s="266"/>
      <c r="BG71" s="266"/>
      <c r="BH71" s="266"/>
      <c r="BI71" s="266"/>
      <c r="BJ71" s="266"/>
      <c r="BK71" s="266"/>
      <c r="BL71" s="266"/>
      <c r="BM71" s="266"/>
      <c r="BN71" s="266"/>
      <c r="BO71" s="266"/>
      <c r="BP71" s="266"/>
      <c r="BQ71" s="263">
        <v>65</v>
      </c>
      <c r="BR71" s="268"/>
      <c r="BS71" s="947"/>
      <c r="BT71" s="948"/>
      <c r="BU71" s="948"/>
      <c r="BV71" s="948"/>
      <c r="BW71" s="948"/>
      <c r="BX71" s="948"/>
      <c r="BY71" s="948"/>
      <c r="BZ71" s="948"/>
      <c r="CA71" s="948"/>
      <c r="CB71" s="948"/>
      <c r="CC71" s="948"/>
      <c r="CD71" s="948"/>
      <c r="CE71" s="948"/>
      <c r="CF71" s="948"/>
      <c r="CG71" s="949"/>
      <c r="CH71" s="944"/>
      <c r="CI71" s="945"/>
      <c r="CJ71" s="945"/>
      <c r="CK71" s="945"/>
      <c r="CL71" s="946"/>
      <c r="CM71" s="944"/>
      <c r="CN71" s="945"/>
      <c r="CO71" s="945"/>
      <c r="CP71" s="945"/>
      <c r="CQ71" s="946"/>
      <c r="CR71" s="944"/>
      <c r="CS71" s="945"/>
      <c r="CT71" s="945"/>
      <c r="CU71" s="945"/>
      <c r="CV71" s="946"/>
      <c r="CW71" s="944"/>
      <c r="CX71" s="945"/>
      <c r="CY71" s="945"/>
      <c r="CZ71" s="945"/>
      <c r="DA71" s="946"/>
      <c r="DB71" s="944"/>
      <c r="DC71" s="945"/>
      <c r="DD71" s="945"/>
      <c r="DE71" s="945"/>
      <c r="DF71" s="946"/>
      <c r="DG71" s="944"/>
      <c r="DH71" s="945"/>
      <c r="DI71" s="945"/>
      <c r="DJ71" s="945"/>
      <c r="DK71" s="946"/>
      <c r="DL71" s="944"/>
      <c r="DM71" s="945"/>
      <c r="DN71" s="945"/>
      <c r="DO71" s="945"/>
      <c r="DP71" s="946"/>
      <c r="DQ71" s="944"/>
      <c r="DR71" s="945"/>
      <c r="DS71" s="945"/>
      <c r="DT71" s="945"/>
      <c r="DU71" s="946"/>
      <c r="DV71" s="941"/>
      <c r="DW71" s="942"/>
      <c r="DX71" s="942"/>
      <c r="DY71" s="942"/>
      <c r="DZ71" s="943"/>
      <c r="EA71" s="247"/>
    </row>
    <row r="72" spans="1:131" s="248" customFormat="1" ht="26.25" customHeight="1" x14ac:dyDescent="0.15">
      <c r="A72" s="262">
        <v>5</v>
      </c>
      <c r="B72" s="957" t="s">
        <v>583</v>
      </c>
      <c r="C72" s="958"/>
      <c r="D72" s="958"/>
      <c r="E72" s="958"/>
      <c r="F72" s="958"/>
      <c r="G72" s="958"/>
      <c r="H72" s="958"/>
      <c r="I72" s="958"/>
      <c r="J72" s="958"/>
      <c r="K72" s="958"/>
      <c r="L72" s="958"/>
      <c r="M72" s="958"/>
      <c r="N72" s="958"/>
      <c r="O72" s="958"/>
      <c r="P72" s="959"/>
      <c r="Q72" s="960">
        <v>466</v>
      </c>
      <c r="R72" s="915"/>
      <c r="S72" s="915"/>
      <c r="T72" s="915"/>
      <c r="U72" s="915"/>
      <c r="V72" s="915">
        <v>459</v>
      </c>
      <c r="W72" s="915"/>
      <c r="X72" s="915"/>
      <c r="Y72" s="915"/>
      <c r="Z72" s="915"/>
      <c r="AA72" s="915">
        <v>1</v>
      </c>
      <c r="AB72" s="915"/>
      <c r="AC72" s="915"/>
      <c r="AD72" s="915"/>
      <c r="AE72" s="915"/>
      <c r="AF72" s="915">
        <v>1</v>
      </c>
      <c r="AG72" s="915"/>
      <c r="AH72" s="915"/>
      <c r="AI72" s="915"/>
      <c r="AJ72" s="915"/>
      <c r="AK72" s="915" t="s">
        <v>513</v>
      </c>
      <c r="AL72" s="915"/>
      <c r="AM72" s="915"/>
      <c r="AN72" s="915"/>
      <c r="AO72" s="915"/>
      <c r="AP72" s="963">
        <v>619</v>
      </c>
      <c r="AQ72" s="964"/>
      <c r="AR72" s="964"/>
      <c r="AS72" s="964"/>
      <c r="AT72" s="914"/>
      <c r="AU72" s="915">
        <v>37</v>
      </c>
      <c r="AV72" s="915"/>
      <c r="AW72" s="915"/>
      <c r="AX72" s="915"/>
      <c r="AY72" s="915"/>
      <c r="AZ72" s="961"/>
      <c r="BA72" s="961"/>
      <c r="BB72" s="961"/>
      <c r="BC72" s="961"/>
      <c r="BD72" s="962"/>
      <c r="BE72" s="266"/>
      <c r="BF72" s="266"/>
      <c r="BG72" s="266"/>
      <c r="BH72" s="266"/>
      <c r="BI72" s="266"/>
      <c r="BJ72" s="266"/>
      <c r="BK72" s="266"/>
      <c r="BL72" s="266"/>
      <c r="BM72" s="266"/>
      <c r="BN72" s="266"/>
      <c r="BO72" s="266"/>
      <c r="BP72" s="266"/>
      <c r="BQ72" s="263">
        <v>66</v>
      </c>
      <c r="BR72" s="268"/>
      <c r="BS72" s="947"/>
      <c r="BT72" s="948"/>
      <c r="BU72" s="948"/>
      <c r="BV72" s="948"/>
      <c r="BW72" s="948"/>
      <c r="BX72" s="948"/>
      <c r="BY72" s="948"/>
      <c r="BZ72" s="948"/>
      <c r="CA72" s="948"/>
      <c r="CB72" s="948"/>
      <c r="CC72" s="948"/>
      <c r="CD72" s="948"/>
      <c r="CE72" s="948"/>
      <c r="CF72" s="948"/>
      <c r="CG72" s="949"/>
      <c r="CH72" s="944"/>
      <c r="CI72" s="945"/>
      <c r="CJ72" s="945"/>
      <c r="CK72" s="945"/>
      <c r="CL72" s="946"/>
      <c r="CM72" s="944"/>
      <c r="CN72" s="945"/>
      <c r="CO72" s="945"/>
      <c r="CP72" s="945"/>
      <c r="CQ72" s="946"/>
      <c r="CR72" s="944"/>
      <c r="CS72" s="945"/>
      <c r="CT72" s="945"/>
      <c r="CU72" s="945"/>
      <c r="CV72" s="946"/>
      <c r="CW72" s="944"/>
      <c r="CX72" s="945"/>
      <c r="CY72" s="945"/>
      <c r="CZ72" s="945"/>
      <c r="DA72" s="946"/>
      <c r="DB72" s="944"/>
      <c r="DC72" s="945"/>
      <c r="DD72" s="945"/>
      <c r="DE72" s="945"/>
      <c r="DF72" s="946"/>
      <c r="DG72" s="944"/>
      <c r="DH72" s="945"/>
      <c r="DI72" s="945"/>
      <c r="DJ72" s="945"/>
      <c r="DK72" s="946"/>
      <c r="DL72" s="944"/>
      <c r="DM72" s="945"/>
      <c r="DN72" s="945"/>
      <c r="DO72" s="945"/>
      <c r="DP72" s="946"/>
      <c r="DQ72" s="944"/>
      <c r="DR72" s="945"/>
      <c r="DS72" s="945"/>
      <c r="DT72" s="945"/>
      <c r="DU72" s="946"/>
      <c r="DV72" s="941"/>
      <c r="DW72" s="942"/>
      <c r="DX72" s="942"/>
      <c r="DY72" s="942"/>
      <c r="DZ72" s="943"/>
      <c r="EA72" s="247"/>
    </row>
    <row r="73" spans="1:131" s="248" customFormat="1" ht="26.25" customHeight="1" x14ac:dyDescent="0.15">
      <c r="A73" s="262">
        <v>6</v>
      </c>
      <c r="B73" s="957" t="s">
        <v>584</v>
      </c>
      <c r="C73" s="958"/>
      <c r="D73" s="958"/>
      <c r="E73" s="958"/>
      <c r="F73" s="958"/>
      <c r="G73" s="958"/>
      <c r="H73" s="958"/>
      <c r="I73" s="958"/>
      <c r="J73" s="958"/>
      <c r="K73" s="958"/>
      <c r="L73" s="958"/>
      <c r="M73" s="958"/>
      <c r="N73" s="958"/>
      <c r="O73" s="958"/>
      <c r="P73" s="959"/>
      <c r="Q73" s="960">
        <v>128</v>
      </c>
      <c r="R73" s="915"/>
      <c r="S73" s="915"/>
      <c r="T73" s="915"/>
      <c r="U73" s="915"/>
      <c r="V73" s="915">
        <v>127</v>
      </c>
      <c r="W73" s="915"/>
      <c r="X73" s="915"/>
      <c r="Y73" s="915"/>
      <c r="Z73" s="915"/>
      <c r="AA73" s="915">
        <v>1</v>
      </c>
      <c r="AB73" s="915"/>
      <c r="AC73" s="915"/>
      <c r="AD73" s="915"/>
      <c r="AE73" s="915"/>
      <c r="AF73" s="915">
        <v>1</v>
      </c>
      <c r="AG73" s="915"/>
      <c r="AH73" s="915"/>
      <c r="AI73" s="915"/>
      <c r="AJ73" s="915"/>
      <c r="AK73" s="915">
        <v>25</v>
      </c>
      <c r="AL73" s="915"/>
      <c r="AM73" s="915"/>
      <c r="AN73" s="915"/>
      <c r="AO73" s="915"/>
      <c r="AP73" s="963" t="s">
        <v>591</v>
      </c>
      <c r="AQ73" s="964"/>
      <c r="AR73" s="964"/>
      <c r="AS73" s="964"/>
      <c r="AT73" s="914"/>
      <c r="AU73" s="915" t="s">
        <v>513</v>
      </c>
      <c r="AV73" s="915"/>
      <c r="AW73" s="915"/>
      <c r="AX73" s="915"/>
      <c r="AY73" s="915"/>
      <c r="AZ73" s="961"/>
      <c r="BA73" s="961"/>
      <c r="BB73" s="961"/>
      <c r="BC73" s="961"/>
      <c r="BD73" s="962"/>
      <c r="BE73" s="266"/>
      <c r="BF73" s="266"/>
      <c r="BG73" s="266"/>
      <c r="BH73" s="266"/>
      <c r="BI73" s="266"/>
      <c r="BJ73" s="266"/>
      <c r="BK73" s="266"/>
      <c r="BL73" s="266"/>
      <c r="BM73" s="266"/>
      <c r="BN73" s="266"/>
      <c r="BO73" s="266"/>
      <c r="BP73" s="266"/>
      <c r="BQ73" s="263">
        <v>67</v>
      </c>
      <c r="BR73" s="268"/>
      <c r="BS73" s="947"/>
      <c r="BT73" s="948"/>
      <c r="BU73" s="948"/>
      <c r="BV73" s="948"/>
      <c r="BW73" s="948"/>
      <c r="BX73" s="948"/>
      <c r="BY73" s="948"/>
      <c r="BZ73" s="948"/>
      <c r="CA73" s="948"/>
      <c r="CB73" s="948"/>
      <c r="CC73" s="948"/>
      <c r="CD73" s="948"/>
      <c r="CE73" s="948"/>
      <c r="CF73" s="948"/>
      <c r="CG73" s="949"/>
      <c r="CH73" s="944"/>
      <c r="CI73" s="945"/>
      <c r="CJ73" s="945"/>
      <c r="CK73" s="945"/>
      <c r="CL73" s="946"/>
      <c r="CM73" s="944"/>
      <c r="CN73" s="945"/>
      <c r="CO73" s="945"/>
      <c r="CP73" s="945"/>
      <c r="CQ73" s="946"/>
      <c r="CR73" s="944"/>
      <c r="CS73" s="945"/>
      <c r="CT73" s="945"/>
      <c r="CU73" s="945"/>
      <c r="CV73" s="946"/>
      <c r="CW73" s="944"/>
      <c r="CX73" s="945"/>
      <c r="CY73" s="945"/>
      <c r="CZ73" s="945"/>
      <c r="DA73" s="946"/>
      <c r="DB73" s="944"/>
      <c r="DC73" s="945"/>
      <c r="DD73" s="945"/>
      <c r="DE73" s="945"/>
      <c r="DF73" s="946"/>
      <c r="DG73" s="944"/>
      <c r="DH73" s="945"/>
      <c r="DI73" s="945"/>
      <c r="DJ73" s="945"/>
      <c r="DK73" s="946"/>
      <c r="DL73" s="944"/>
      <c r="DM73" s="945"/>
      <c r="DN73" s="945"/>
      <c r="DO73" s="945"/>
      <c r="DP73" s="946"/>
      <c r="DQ73" s="944"/>
      <c r="DR73" s="945"/>
      <c r="DS73" s="945"/>
      <c r="DT73" s="945"/>
      <c r="DU73" s="946"/>
      <c r="DV73" s="941"/>
      <c r="DW73" s="942"/>
      <c r="DX73" s="942"/>
      <c r="DY73" s="942"/>
      <c r="DZ73" s="943"/>
      <c r="EA73" s="247"/>
    </row>
    <row r="74" spans="1:131" s="248" customFormat="1" ht="26.25" customHeight="1" x14ac:dyDescent="0.15">
      <c r="A74" s="262">
        <v>7</v>
      </c>
      <c r="B74" s="957" t="s">
        <v>585</v>
      </c>
      <c r="C74" s="958"/>
      <c r="D74" s="958"/>
      <c r="E74" s="958"/>
      <c r="F74" s="958"/>
      <c r="G74" s="958"/>
      <c r="H74" s="958"/>
      <c r="I74" s="958"/>
      <c r="J74" s="958"/>
      <c r="K74" s="958"/>
      <c r="L74" s="958"/>
      <c r="M74" s="958"/>
      <c r="N74" s="958"/>
      <c r="O74" s="958"/>
      <c r="P74" s="959"/>
      <c r="Q74" s="960">
        <v>109</v>
      </c>
      <c r="R74" s="915"/>
      <c r="S74" s="915"/>
      <c r="T74" s="915"/>
      <c r="U74" s="915"/>
      <c r="V74" s="915">
        <v>100</v>
      </c>
      <c r="W74" s="915"/>
      <c r="X74" s="915"/>
      <c r="Y74" s="915"/>
      <c r="Z74" s="915"/>
      <c r="AA74" s="915">
        <v>9</v>
      </c>
      <c r="AB74" s="915"/>
      <c r="AC74" s="915"/>
      <c r="AD74" s="915"/>
      <c r="AE74" s="915"/>
      <c r="AF74" s="915">
        <v>9</v>
      </c>
      <c r="AG74" s="915"/>
      <c r="AH74" s="915"/>
      <c r="AI74" s="915"/>
      <c r="AJ74" s="915"/>
      <c r="AK74" s="915">
        <v>9</v>
      </c>
      <c r="AL74" s="915"/>
      <c r="AM74" s="915"/>
      <c r="AN74" s="915"/>
      <c r="AO74" s="915"/>
      <c r="AP74" s="963" t="s">
        <v>591</v>
      </c>
      <c r="AQ74" s="964"/>
      <c r="AR74" s="964"/>
      <c r="AS74" s="964"/>
      <c r="AT74" s="914"/>
      <c r="AU74" s="915" t="s">
        <v>513</v>
      </c>
      <c r="AV74" s="915"/>
      <c r="AW74" s="915"/>
      <c r="AX74" s="915"/>
      <c r="AY74" s="915"/>
      <c r="AZ74" s="961"/>
      <c r="BA74" s="961"/>
      <c r="BB74" s="961"/>
      <c r="BC74" s="961"/>
      <c r="BD74" s="962"/>
      <c r="BE74" s="266"/>
      <c r="BF74" s="266"/>
      <c r="BG74" s="266"/>
      <c r="BH74" s="266"/>
      <c r="BI74" s="266"/>
      <c r="BJ74" s="266"/>
      <c r="BK74" s="266"/>
      <c r="BL74" s="266"/>
      <c r="BM74" s="266"/>
      <c r="BN74" s="266"/>
      <c r="BO74" s="266"/>
      <c r="BP74" s="266"/>
      <c r="BQ74" s="263">
        <v>68</v>
      </c>
      <c r="BR74" s="268"/>
      <c r="BS74" s="947"/>
      <c r="BT74" s="948"/>
      <c r="BU74" s="948"/>
      <c r="BV74" s="948"/>
      <c r="BW74" s="948"/>
      <c r="BX74" s="948"/>
      <c r="BY74" s="948"/>
      <c r="BZ74" s="948"/>
      <c r="CA74" s="948"/>
      <c r="CB74" s="948"/>
      <c r="CC74" s="948"/>
      <c r="CD74" s="948"/>
      <c r="CE74" s="948"/>
      <c r="CF74" s="948"/>
      <c r="CG74" s="949"/>
      <c r="CH74" s="944"/>
      <c r="CI74" s="945"/>
      <c r="CJ74" s="945"/>
      <c r="CK74" s="945"/>
      <c r="CL74" s="946"/>
      <c r="CM74" s="944"/>
      <c r="CN74" s="945"/>
      <c r="CO74" s="945"/>
      <c r="CP74" s="945"/>
      <c r="CQ74" s="946"/>
      <c r="CR74" s="944"/>
      <c r="CS74" s="945"/>
      <c r="CT74" s="945"/>
      <c r="CU74" s="945"/>
      <c r="CV74" s="946"/>
      <c r="CW74" s="944"/>
      <c r="CX74" s="945"/>
      <c r="CY74" s="945"/>
      <c r="CZ74" s="945"/>
      <c r="DA74" s="946"/>
      <c r="DB74" s="944"/>
      <c r="DC74" s="945"/>
      <c r="DD74" s="945"/>
      <c r="DE74" s="945"/>
      <c r="DF74" s="946"/>
      <c r="DG74" s="944"/>
      <c r="DH74" s="945"/>
      <c r="DI74" s="945"/>
      <c r="DJ74" s="945"/>
      <c r="DK74" s="946"/>
      <c r="DL74" s="944"/>
      <c r="DM74" s="945"/>
      <c r="DN74" s="945"/>
      <c r="DO74" s="945"/>
      <c r="DP74" s="946"/>
      <c r="DQ74" s="944"/>
      <c r="DR74" s="945"/>
      <c r="DS74" s="945"/>
      <c r="DT74" s="945"/>
      <c r="DU74" s="946"/>
      <c r="DV74" s="941"/>
      <c r="DW74" s="942"/>
      <c r="DX74" s="942"/>
      <c r="DY74" s="942"/>
      <c r="DZ74" s="943"/>
      <c r="EA74" s="247"/>
    </row>
    <row r="75" spans="1:131" s="248" customFormat="1" ht="26.25" customHeight="1" x14ac:dyDescent="0.15">
      <c r="A75" s="262">
        <v>8</v>
      </c>
      <c r="B75" s="957" t="s">
        <v>586</v>
      </c>
      <c r="C75" s="958"/>
      <c r="D75" s="958"/>
      <c r="E75" s="958"/>
      <c r="F75" s="958"/>
      <c r="G75" s="958"/>
      <c r="H75" s="958"/>
      <c r="I75" s="958"/>
      <c r="J75" s="958"/>
      <c r="K75" s="958"/>
      <c r="L75" s="958"/>
      <c r="M75" s="958"/>
      <c r="N75" s="958"/>
      <c r="O75" s="958"/>
      <c r="P75" s="959"/>
      <c r="Q75" s="965">
        <v>152324</v>
      </c>
      <c r="R75" s="964"/>
      <c r="S75" s="964"/>
      <c r="T75" s="964"/>
      <c r="U75" s="914"/>
      <c r="V75" s="963">
        <v>150619</v>
      </c>
      <c r="W75" s="964"/>
      <c r="X75" s="964"/>
      <c r="Y75" s="964"/>
      <c r="Z75" s="914"/>
      <c r="AA75" s="963">
        <v>1705</v>
      </c>
      <c r="AB75" s="964"/>
      <c r="AC75" s="964"/>
      <c r="AD75" s="964"/>
      <c r="AE75" s="914"/>
      <c r="AF75" s="963">
        <v>1075</v>
      </c>
      <c r="AG75" s="964"/>
      <c r="AH75" s="964"/>
      <c r="AI75" s="964"/>
      <c r="AJ75" s="914"/>
      <c r="AK75" s="963">
        <v>1311</v>
      </c>
      <c r="AL75" s="964"/>
      <c r="AM75" s="964"/>
      <c r="AN75" s="964"/>
      <c r="AO75" s="914"/>
      <c r="AP75" s="963" t="s">
        <v>591</v>
      </c>
      <c r="AQ75" s="964"/>
      <c r="AR75" s="964"/>
      <c r="AS75" s="964"/>
      <c r="AT75" s="914"/>
      <c r="AU75" s="963" t="s">
        <v>513</v>
      </c>
      <c r="AV75" s="964"/>
      <c r="AW75" s="964"/>
      <c r="AX75" s="964"/>
      <c r="AY75" s="914"/>
      <c r="AZ75" s="961"/>
      <c r="BA75" s="961"/>
      <c r="BB75" s="961"/>
      <c r="BC75" s="961"/>
      <c r="BD75" s="962"/>
      <c r="BE75" s="266"/>
      <c r="BF75" s="266"/>
      <c r="BG75" s="266"/>
      <c r="BH75" s="266"/>
      <c r="BI75" s="266"/>
      <c r="BJ75" s="266"/>
      <c r="BK75" s="266"/>
      <c r="BL75" s="266"/>
      <c r="BM75" s="266"/>
      <c r="BN75" s="266"/>
      <c r="BO75" s="266"/>
      <c r="BP75" s="266"/>
      <c r="BQ75" s="263">
        <v>69</v>
      </c>
      <c r="BR75" s="268"/>
      <c r="BS75" s="947"/>
      <c r="BT75" s="948"/>
      <c r="BU75" s="948"/>
      <c r="BV75" s="948"/>
      <c r="BW75" s="948"/>
      <c r="BX75" s="948"/>
      <c r="BY75" s="948"/>
      <c r="BZ75" s="948"/>
      <c r="CA75" s="948"/>
      <c r="CB75" s="948"/>
      <c r="CC75" s="948"/>
      <c r="CD75" s="948"/>
      <c r="CE75" s="948"/>
      <c r="CF75" s="948"/>
      <c r="CG75" s="949"/>
      <c r="CH75" s="944"/>
      <c r="CI75" s="945"/>
      <c r="CJ75" s="945"/>
      <c r="CK75" s="945"/>
      <c r="CL75" s="946"/>
      <c r="CM75" s="944"/>
      <c r="CN75" s="945"/>
      <c r="CO75" s="945"/>
      <c r="CP75" s="945"/>
      <c r="CQ75" s="946"/>
      <c r="CR75" s="944"/>
      <c r="CS75" s="945"/>
      <c r="CT75" s="945"/>
      <c r="CU75" s="945"/>
      <c r="CV75" s="946"/>
      <c r="CW75" s="944"/>
      <c r="CX75" s="945"/>
      <c r="CY75" s="945"/>
      <c r="CZ75" s="945"/>
      <c r="DA75" s="946"/>
      <c r="DB75" s="944"/>
      <c r="DC75" s="945"/>
      <c r="DD75" s="945"/>
      <c r="DE75" s="945"/>
      <c r="DF75" s="946"/>
      <c r="DG75" s="944"/>
      <c r="DH75" s="945"/>
      <c r="DI75" s="945"/>
      <c r="DJ75" s="945"/>
      <c r="DK75" s="946"/>
      <c r="DL75" s="944"/>
      <c r="DM75" s="945"/>
      <c r="DN75" s="945"/>
      <c r="DO75" s="945"/>
      <c r="DP75" s="946"/>
      <c r="DQ75" s="944"/>
      <c r="DR75" s="945"/>
      <c r="DS75" s="945"/>
      <c r="DT75" s="945"/>
      <c r="DU75" s="946"/>
      <c r="DV75" s="941"/>
      <c r="DW75" s="942"/>
      <c r="DX75" s="942"/>
      <c r="DY75" s="942"/>
      <c r="DZ75" s="943"/>
      <c r="EA75" s="247"/>
    </row>
    <row r="76" spans="1:131" s="248" customFormat="1" ht="26.25" customHeight="1" x14ac:dyDescent="0.15">
      <c r="A76" s="262">
        <v>9</v>
      </c>
      <c r="B76" s="957" t="s">
        <v>587</v>
      </c>
      <c r="C76" s="958"/>
      <c r="D76" s="958"/>
      <c r="E76" s="958"/>
      <c r="F76" s="958"/>
      <c r="G76" s="958"/>
      <c r="H76" s="958"/>
      <c r="I76" s="958"/>
      <c r="J76" s="958"/>
      <c r="K76" s="958"/>
      <c r="L76" s="958"/>
      <c r="M76" s="958"/>
      <c r="N76" s="958"/>
      <c r="O76" s="958"/>
      <c r="P76" s="959"/>
      <c r="Q76" s="965">
        <v>1406</v>
      </c>
      <c r="R76" s="964"/>
      <c r="S76" s="964"/>
      <c r="T76" s="964"/>
      <c r="U76" s="914"/>
      <c r="V76" s="963">
        <v>1393</v>
      </c>
      <c r="W76" s="964"/>
      <c r="X76" s="964"/>
      <c r="Y76" s="964"/>
      <c r="Z76" s="914"/>
      <c r="AA76" s="963">
        <v>13</v>
      </c>
      <c r="AB76" s="964"/>
      <c r="AC76" s="964"/>
      <c r="AD76" s="964"/>
      <c r="AE76" s="914"/>
      <c r="AF76" s="963">
        <v>6</v>
      </c>
      <c r="AG76" s="964"/>
      <c r="AH76" s="964"/>
      <c r="AI76" s="964"/>
      <c r="AJ76" s="914"/>
      <c r="AK76" s="963">
        <v>32</v>
      </c>
      <c r="AL76" s="964"/>
      <c r="AM76" s="964"/>
      <c r="AN76" s="964"/>
      <c r="AO76" s="914"/>
      <c r="AP76" s="963" t="s">
        <v>591</v>
      </c>
      <c r="AQ76" s="964"/>
      <c r="AR76" s="964"/>
      <c r="AS76" s="964"/>
      <c r="AT76" s="914"/>
      <c r="AU76" s="963" t="s">
        <v>513</v>
      </c>
      <c r="AV76" s="964"/>
      <c r="AW76" s="964"/>
      <c r="AX76" s="964"/>
      <c r="AY76" s="914"/>
      <c r="AZ76" s="961"/>
      <c r="BA76" s="961"/>
      <c r="BB76" s="961"/>
      <c r="BC76" s="961"/>
      <c r="BD76" s="962"/>
      <c r="BE76" s="266"/>
      <c r="BF76" s="266"/>
      <c r="BG76" s="266"/>
      <c r="BH76" s="266"/>
      <c r="BI76" s="266"/>
      <c r="BJ76" s="266"/>
      <c r="BK76" s="266"/>
      <c r="BL76" s="266"/>
      <c r="BM76" s="266"/>
      <c r="BN76" s="266"/>
      <c r="BO76" s="266"/>
      <c r="BP76" s="266"/>
      <c r="BQ76" s="263">
        <v>70</v>
      </c>
      <c r="BR76" s="268"/>
      <c r="BS76" s="947"/>
      <c r="BT76" s="948"/>
      <c r="BU76" s="948"/>
      <c r="BV76" s="948"/>
      <c r="BW76" s="948"/>
      <c r="BX76" s="948"/>
      <c r="BY76" s="948"/>
      <c r="BZ76" s="948"/>
      <c r="CA76" s="948"/>
      <c r="CB76" s="948"/>
      <c r="CC76" s="948"/>
      <c r="CD76" s="948"/>
      <c r="CE76" s="948"/>
      <c r="CF76" s="948"/>
      <c r="CG76" s="949"/>
      <c r="CH76" s="944"/>
      <c r="CI76" s="945"/>
      <c r="CJ76" s="945"/>
      <c r="CK76" s="945"/>
      <c r="CL76" s="946"/>
      <c r="CM76" s="944"/>
      <c r="CN76" s="945"/>
      <c r="CO76" s="945"/>
      <c r="CP76" s="945"/>
      <c r="CQ76" s="946"/>
      <c r="CR76" s="944"/>
      <c r="CS76" s="945"/>
      <c r="CT76" s="945"/>
      <c r="CU76" s="945"/>
      <c r="CV76" s="946"/>
      <c r="CW76" s="944"/>
      <c r="CX76" s="945"/>
      <c r="CY76" s="945"/>
      <c r="CZ76" s="945"/>
      <c r="DA76" s="946"/>
      <c r="DB76" s="944"/>
      <c r="DC76" s="945"/>
      <c r="DD76" s="945"/>
      <c r="DE76" s="945"/>
      <c r="DF76" s="946"/>
      <c r="DG76" s="944"/>
      <c r="DH76" s="945"/>
      <c r="DI76" s="945"/>
      <c r="DJ76" s="945"/>
      <c r="DK76" s="946"/>
      <c r="DL76" s="944"/>
      <c r="DM76" s="945"/>
      <c r="DN76" s="945"/>
      <c r="DO76" s="945"/>
      <c r="DP76" s="946"/>
      <c r="DQ76" s="944"/>
      <c r="DR76" s="945"/>
      <c r="DS76" s="945"/>
      <c r="DT76" s="945"/>
      <c r="DU76" s="946"/>
      <c r="DV76" s="941"/>
      <c r="DW76" s="942"/>
      <c r="DX76" s="942"/>
      <c r="DY76" s="942"/>
      <c r="DZ76" s="943"/>
      <c r="EA76" s="247"/>
    </row>
    <row r="77" spans="1:131" s="248" customFormat="1" ht="26.25" customHeight="1" x14ac:dyDescent="0.15">
      <c r="A77" s="262">
        <v>10</v>
      </c>
      <c r="B77" s="957" t="s">
        <v>588</v>
      </c>
      <c r="C77" s="958"/>
      <c r="D77" s="958"/>
      <c r="E77" s="958"/>
      <c r="F77" s="958"/>
      <c r="G77" s="958"/>
      <c r="H77" s="958"/>
      <c r="I77" s="958"/>
      <c r="J77" s="958"/>
      <c r="K77" s="958"/>
      <c r="L77" s="958"/>
      <c r="M77" s="958"/>
      <c r="N77" s="958"/>
      <c r="O77" s="958"/>
      <c r="P77" s="959"/>
      <c r="Q77" s="965">
        <v>5</v>
      </c>
      <c r="R77" s="964"/>
      <c r="S77" s="964"/>
      <c r="T77" s="964"/>
      <c r="U77" s="914"/>
      <c r="V77" s="963">
        <v>5</v>
      </c>
      <c r="W77" s="964"/>
      <c r="X77" s="964"/>
      <c r="Y77" s="964"/>
      <c r="Z77" s="914"/>
      <c r="AA77" s="963">
        <v>1</v>
      </c>
      <c r="AB77" s="964"/>
      <c r="AC77" s="964"/>
      <c r="AD77" s="964"/>
      <c r="AE77" s="914"/>
      <c r="AF77" s="963">
        <v>1</v>
      </c>
      <c r="AG77" s="964"/>
      <c r="AH77" s="964"/>
      <c r="AI77" s="964"/>
      <c r="AJ77" s="914"/>
      <c r="AK77" s="915" t="s">
        <v>591</v>
      </c>
      <c r="AL77" s="915"/>
      <c r="AM77" s="915"/>
      <c r="AN77" s="915"/>
      <c r="AO77" s="915"/>
      <c r="AP77" s="963" t="s">
        <v>591</v>
      </c>
      <c r="AQ77" s="964"/>
      <c r="AR77" s="964"/>
      <c r="AS77" s="964"/>
      <c r="AT77" s="914"/>
      <c r="AU77" s="963" t="s">
        <v>513</v>
      </c>
      <c r="AV77" s="964"/>
      <c r="AW77" s="964"/>
      <c r="AX77" s="964"/>
      <c r="AY77" s="914"/>
      <c r="AZ77" s="961"/>
      <c r="BA77" s="961"/>
      <c r="BB77" s="961"/>
      <c r="BC77" s="961"/>
      <c r="BD77" s="962"/>
      <c r="BE77" s="266"/>
      <c r="BF77" s="266"/>
      <c r="BG77" s="266"/>
      <c r="BH77" s="266"/>
      <c r="BI77" s="266"/>
      <c r="BJ77" s="266"/>
      <c r="BK77" s="266"/>
      <c r="BL77" s="266"/>
      <c r="BM77" s="266"/>
      <c r="BN77" s="266"/>
      <c r="BO77" s="266"/>
      <c r="BP77" s="266"/>
      <c r="BQ77" s="263">
        <v>71</v>
      </c>
      <c r="BR77" s="268"/>
      <c r="BS77" s="947"/>
      <c r="BT77" s="948"/>
      <c r="BU77" s="948"/>
      <c r="BV77" s="948"/>
      <c r="BW77" s="948"/>
      <c r="BX77" s="948"/>
      <c r="BY77" s="948"/>
      <c r="BZ77" s="948"/>
      <c r="CA77" s="948"/>
      <c r="CB77" s="948"/>
      <c r="CC77" s="948"/>
      <c r="CD77" s="948"/>
      <c r="CE77" s="948"/>
      <c r="CF77" s="948"/>
      <c r="CG77" s="949"/>
      <c r="CH77" s="944"/>
      <c r="CI77" s="945"/>
      <c r="CJ77" s="945"/>
      <c r="CK77" s="945"/>
      <c r="CL77" s="946"/>
      <c r="CM77" s="944"/>
      <c r="CN77" s="945"/>
      <c r="CO77" s="945"/>
      <c r="CP77" s="945"/>
      <c r="CQ77" s="946"/>
      <c r="CR77" s="944"/>
      <c r="CS77" s="945"/>
      <c r="CT77" s="945"/>
      <c r="CU77" s="945"/>
      <c r="CV77" s="946"/>
      <c r="CW77" s="944"/>
      <c r="CX77" s="945"/>
      <c r="CY77" s="945"/>
      <c r="CZ77" s="945"/>
      <c r="DA77" s="946"/>
      <c r="DB77" s="944"/>
      <c r="DC77" s="945"/>
      <c r="DD77" s="945"/>
      <c r="DE77" s="945"/>
      <c r="DF77" s="946"/>
      <c r="DG77" s="944"/>
      <c r="DH77" s="945"/>
      <c r="DI77" s="945"/>
      <c r="DJ77" s="945"/>
      <c r="DK77" s="946"/>
      <c r="DL77" s="944"/>
      <c r="DM77" s="945"/>
      <c r="DN77" s="945"/>
      <c r="DO77" s="945"/>
      <c r="DP77" s="946"/>
      <c r="DQ77" s="944"/>
      <c r="DR77" s="945"/>
      <c r="DS77" s="945"/>
      <c r="DT77" s="945"/>
      <c r="DU77" s="946"/>
      <c r="DV77" s="941"/>
      <c r="DW77" s="942"/>
      <c r="DX77" s="942"/>
      <c r="DY77" s="942"/>
      <c r="DZ77" s="943"/>
      <c r="EA77" s="247"/>
    </row>
    <row r="78" spans="1:131" s="248" customFormat="1" ht="26.25" customHeight="1" x14ac:dyDescent="0.15">
      <c r="A78" s="262">
        <v>11</v>
      </c>
      <c r="B78" s="957" t="s">
        <v>589</v>
      </c>
      <c r="C78" s="958"/>
      <c r="D78" s="958"/>
      <c r="E78" s="958"/>
      <c r="F78" s="958"/>
      <c r="G78" s="958"/>
      <c r="H78" s="958"/>
      <c r="I78" s="958"/>
      <c r="J78" s="958"/>
      <c r="K78" s="958"/>
      <c r="L78" s="958"/>
      <c r="M78" s="958"/>
      <c r="N78" s="958"/>
      <c r="O78" s="958"/>
      <c r="P78" s="959"/>
      <c r="Q78" s="960">
        <v>63</v>
      </c>
      <c r="R78" s="915"/>
      <c r="S78" s="915"/>
      <c r="T78" s="915"/>
      <c r="U78" s="915"/>
      <c r="V78" s="915">
        <v>61</v>
      </c>
      <c r="W78" s="915"/>
      <c r="X78" s="915"/>
      <c r="Y78" s="915"/>
      <c r="Z78" s="915"/>
      <c r="AA78" s="915">
        <v>13</v>
      </c>
      <c r="AB78" s="915"/>
      <c r="AC78" s="915"/>
      <c r="AD78" s="915"/>
      <c r="AE78" s="915"/>
      <c r="AF78" s="915">
        <v>13</v>
      </c>
      <c r="AG78" s="915"/>
      <c r="AH78" s="915"/>
      <c r="AI78" s="915"/>
      <c r="AJ78" s="915"/>
      <c r="AK78" s="915" t="s">
        <v>591</v>
      </c>
      <c r="AL78" s="915"/>
      <c r="AM78" s="915"/>
      <c r="AN78" s="915"/>
      <c r="AO78" s="915"/>
      <c r="AP78" s="963" t="s">
        <v>591</v>
      </c>
      <c r="AQ78" s="964"/>
      <c r="AR78" s="964"/>
      <c r="AS78" s="964"/>
      <c r="AT78" s="914"/>
      <c r="AU78" s="915" t="s">
        <v>513</v>
      </c>
      <c r="AV78" s="915"/>
      <c r="AW78" s="915"/>
      <c r="AX78" s="915"/>
      <c r="AY78" s="915"/>
      <c r="AZ78" s="961"/>
      <c r="BA78" s="961"/>
      <c r="BB78" s="961"/>
      <c r="BC78" s="961"/>
      <c r="BD78" s="962"/>
      <c r="BE78" s="266"/>
      <c r="BF78" s="266"/>
      <c r="BG78" s="266"/>
      <c r="BH78" s="266"/>
      <c r="BI78" s="266"/>
      <c r="BJ78" s="269"/>
      <c r="BK78" s="269"/>
      <c r="BL78" s="269"/>
      <c r="BM78" s="269"/>
      <c r="BN78" s="269"/>
      <c r="BO78" s="266"/>
      <c r="BP78" s="266"/>
      <c r="BQ78" s="263">
        <v>72</v>
      </c>
      <c r="BR78" s="268"/>
      <c r="BS78" s="947"/>
      <c r="BT78" s="948"/>
      <c r="BU78" s="948"/>
      <c r="BV78" s="948"/>
      <c r="BW78" s="948"/>
      <c r="BX78" s="948"/>
      <c r="BY78" s="948"/>
      <c r="BZ78" s="948"/>
      <c r="CA78" s="948"/>
      <c r="CB78" s="948"/>
      <c r="CC78" s="948"/>
      <c r="CD78" s="948"/>
      <c r="CE78" s="948"/>
      <c r="CF78" s="948"/>
      <c r="CG78" s="949"/>
      <c r="CH78" s="944"/>
      <c r="CI78" s="945"/>
      <c r="CJ78" s="945"/>
      <c r="CK78" s="945"/>
      <c r="CL78" s="946"/>
      <c r="CM78" s="944"/>
      <c r="CN78" s="945"/>
      <c r="CO78" s="945"/>
      <c r="CP78" s="945"/>
      <c r="CQ78" s="946"/>
      <c r="CR78" s="944"/>
      <c r="CS78" s="945"/>
      <c r="CT78" s="945"/>
      <c r="CU78" s="945"/>
      <c r="CV78" s="946"/>
      <c r="CW78" s="944"/>
      <c r="CX78" s="945"/>
      <c r="CY78" s="945"/>
      <c r="CZ78" s="945"/>
      <c r="DA78" s="946"/>
      <c r="DB78" s="944"/>
      <c r="DC78" s="945"/>
      <c r="DD78" s="945"/>
      <c r="DE78" s="945"/>
      <c r="DF78" s="946"/>
      <c r="DG78" s="944"/>
      <c r="DH78" s="945"/>
      <c r="DI78" s="945"/>
      <c r="DJ78" s="945"/>
      <c r="DK78" s="946"/>
      <c r="DL78" s="944"/>
      <c r="DM78" s="945"/>
      <c r="DN78" s="945"/>
      <c r="DO78" s="945"/>
      <c r="DP78" s="946"/>
      <c r="DQ78" s="944"/>
      <c r="DR78" s="945"/>
      <c r="DS78" s="945"/>
      <c r="DT78" s="945"/>
      <c r="DU78" s="946"/>
      <c r="DV78" s="941"/>
      <c r="DW78" s="942"/>
      <c r="DX78" s="942"/>
      <c r="DY78" s="942"/>
      <c r="DZ78" s="943"/>
      <c r="EA78" s="247"/>
    </row>
    <row r="79" spans="1:131" s="248" customFormat="1" ht="26.25" customHeight="1" x14ac:dyDescent="0.15">
      <c r="A79" s="262">
        <v>12</v>
      </c>
      <c r="B79" s="957"/>
      <c r="C79" s="958"/>
      <c r="D79" s="958"/>
      <c r="E79" s="958"/>
      <c r="F79" s="958"/>
      <c r="G79" s="958"/>
      <c r="H79" s="958"/>
      <c r="I79" s="958"/>
      <c r="J79" s="958"/>
      <c r="K79" s="958"/>
      <c r="L79" s="958"/>
      <c r="M79" s="958"/>
      <c r="N79" s="958"/>
      <c r="O79" s="958"/>
      <c r="P79" s="959"/>
      <c r="Q79" s="960"/>
      <c r="R79" s="915"/>
      <c r="S79" s="915"/>
      <c r="T79" s="915"/>
      <c r="U79" s="915"/>
      <c r="V79" s="915"/>
      <c r="W79" s="915"/>
      <c r="X79" s="915"/>
      <c r="Y79" s="915"/>
      <c r="Z79" s="915"/>
      <c r="AA79" s="915"/>
      <c r="AB79" s="915"/>
      <c r="AC79" s="915"/>
      <c r="AD79" s="915"/>
      <c r="AE79" s="915"/>
      <c r="AF79" s="915"/>
      <c r="AG79" s="915"/>
      <c r="AH79" s="915"/>
      <c r="AI79" s="915"/>
      <c r="AJ79" s="915"/>
      <c r="AK79" s="915"/>
      <c r="AL79" s="915"/>
      <c r="AM79" s="915"/>
      <c r="AN79" s="915"/>
      <c r="AO79" s="915"/>
      <c r="AP79" s="915"/>
      <c r="AQ79" s="915"/>
      <c r="AR79" s="915"/>
      <c r="AS79" s="915"/>
      <c r="AT79" s="915"/>
      <c r="AU79" s="915"/>
      <c r="AV79" s="915"/>
      <c r="AW79" s="915"/>
      <c r="AX79" s="915"/>
      <c r="AY79" s="915"/>
      <c r="AZ79" s="961"/>
      <c r="BA79" s="961"/>
      <c r="BB79" s="961"/>
      <c r="BC79" s="961"/>
      <c r="BD79" s="962"/>
      <c r="BE79" s="266"/>
      <c r="BF79" s="266"/>
      <c r="BG79" s="266"/>
      <c r="BH79" s="266"/>
      <c r="BI79" s="266"/>
      <c r="BJ79" s="269"/>
      <c r="BK79" s="269"/>
      <c r="BL79" s="269"/>
      <c r="BM79" s="269"/>
      <c r="BN79" s="269"/>
      <c r="BO79" s="266"/>
      <c r="BP79" s="266"/>
      <c r="BQ79" s="263">
        <v>73</v>
      </c>
      <c r="BR79" s="268"/>
      <c r="BS79" s="947"/>
      <c r="BT79" s="948"/>
      <c r="BU79" s="948"/>
      <c r="BV79" s="948"/>
      <c r="BW79" s="948"/>
      <c r="BX79" s="948"/>
      <c r="BY79" s="948"/>
      <c r="BZ79" s="948"/>
      <c r="CA79" s="948"/>
      <c r="CB79" s="948"/>
      <c r="CC79" s="948"/>
      <c r="CD79" s="948"/>
      <c r="CE79" s="948"/>
      <c r="CF79" s="948"/>
      <c r="CG79" s="949"/>
      <c r="CH79" s="944"/>
      <c r="CI79" s="945"/>
      <c r="CJ79" s="945"/>
      <c r="CK79" s="945"/>
      <c r="CL79" s="946"/>
      <c r="CM79" s="944"/>
      <c r="CN79" s="945"/>
      <c r="CO79" s="945"/>
      <c r="CP79" s="945"/>
      <c r="CQ79" s="946"/>
      <c r="CR79" s="944"/>
      <c r="CS79" s="945"/>
      <c r="CT79" s="945"/>
      <c r="CU79" s="945"/>
      <c r="CV79" s="946"/>
      <c r="CW79" s="944"/>
      <c r="CX79" s="945"/>
      <c r="CY79" s="945"/>
      <c r="CZ79" s="945"/>
      <c r="DA79" s="946"/>
      <c r="DB79" s="944"/>
      <c r="DC79" s="945"/>
      <c r="DD79" s="945"/>
      <c r="DE79" s="945"/>
      <c r="DF79" s="946"/>
      <c r="DG79" s="944"/>
      <c r="DH79" s="945"/>
      <c r="DI79" s="945"/>
      <c r="DJ79" s="945"/>
      <c r="DK79" s="946"/>
      <c r="DL79" s="944"/>
      <c r="DM79" s="945"/>
      <c r="DN79" s="945"/>
      <c r="DO79" s="945"/>
      <c r="DP79" s="946"/>
      <c r="DQ79" s="944"/>
      <c r="DR79" s="945"/>
      <c r="DS79" s="945"/>
      <c r="DT79" s="945"/>
      <c r="DU79" s="946"/>
      <c r="DV79" s="941"/>
      <c r="DW79" s="942"/>
      <c r="DX79" s="942"/>
      <c r="DY79" s="942"/>
      <c r="DZ79" s="943"/>
      <c r="EA79" s="247"/>
    </row>
    <row r="80" spans="1:131" s="248" customFormat="1" ht="26.25" customHeight="1" x14ac:dyDescent="0.15">
      <c r="A80" s="262">
        <v>13</v>
      </c>
      <c r="B80" s="957"/>
      <c r="C80" s="958"/>
      <c r="D80" s="958"/>
      <c r="E80" s="958"/>
      <c r="F80" s="958"/>
      <c r="G80" s="958"/>
      <c r="H80" s="958"/>
      <c r="I80" s="958"/>
      <c r="J80" s="958"/>
      <c r="K80" s="958"/>
      <c r="L80" s="958"/>
      <c r="M80" s="958"/>
      <c r="N80" s="958"/>
      <c r="O80" s="958"/>
      <c r="P80" s="959"/>
      <c r="Q80" s="960"/>
      <c r="R80" s="915"/>
      <c r="S80" s="915"/>
      <c r="T80" s="915"/>
      <c r="U80" s="915"/>
      <c r="V80" s="915"/>
      <c r="W80" s="915"/>
      <c r="X80" s="915"/>
      <c r="Y80" s="915"/>
      <c r="Z80" s="915"/>
      <c r="AA80" s="915"/>
      <c r="AB80" s="915"/>
      <c r="AC80" s="915"/>
      <c r="AD80" s="915"/>
      <c r="AE80" s="915"/>
      <c r="AF80" s="915"/>
      <c r="AG80" s="915"/>
      <c r="AH80" s="915"/>
      <c r="AI80" s="915"/>
      <c r="AJ80" s="915"/>
      <c r="AK80" s="915"/>
      <c r="AL80" s="915"/>
      <c r="AM80" s="915"/>
      <c r="AN80" s="915"/>
      <c r="AO80" s="915"/>
      <c r="AP80" s="915"/>
      <c r="AQ80" s="915"/>
      <c r="AR80" s="915"/>
      <c r="AS80" s="915"/>
      <c r="AT80" s="915"/>
      <c r="AU80" s="915"/>
      <c r="AV80" s="915"/>
      <c r="AW80" s="915"/>
      <c r="AX80" s="915"/>
      <c r="AY80" s="915"/>
      <c r="AZ80" s="961"/>
      <c r="BA80" s="961"/>
      <c r="BB80" s="961"/>
      <c r="BC80" s="961"/>
      <c r="BD80" s="962"/>
      <c r="BE80" s="266"/>
      <c r="BF80" s="266"/>
      <c r="BG80" s="266"/>
      <c r="BH80" s="266"/>
      <c r="BI80" s="266"/>
      <c r="BJ80" s="266"/>
      <c r="BK80" s="266"/>
      <c r="BL80" s="266"/>
      <c r="BM80" s="266"/>
      <c r="BN80" s="266"/>
      <c r="BO80" s="266"/>
      <c r="BP80" s="266"/>
      <c r="BQ80" s="263">
        <v>74</v>
      </c>
      <c r="BR80" s="268"/>
      <c r="BS80" s="947"/>
      <c r="BT80" s="948"/>
      <c r="BU80" s="948"/>
      <c r="BV80" s="948"/>
      <c r="BW80" s="948"/>
      <c r="BX80" s="948"/>
      <c r="BY80" s="948"/>
      <c r="BZ80" s="948"/>
      <c r="CA80" s="948"/>
      <c r="CB80" s="948"/>
      <c r="CC80" s="948"/>
      <c r="CD80" s="948"/>
      <c r="CE80" s="948"/>
      <c r="CF80" s="948"/>
      <c r="CG80" s="949"/>
      <c r="CH80" s="944"/>
      <c r="CI80" s="945"/>
      <c r="CJ80" s="945"/>
      <c r="CK80" s="945"/>
      <c r="CL80" s="946"/>
      <c r="CM80" s="944"/>
      <c r="CN80" s="945"/>
      <c r="CO80" s="945"/>
      <c r="CP80" s="945"/>
      <c r="CQ80" s="946"/>
      <c r="CR80" s="944"/>
      <c r="CS80" s="945"/>
      <c r="CT80" s="945"/>
      <c r="CU80" s="945"/>
      <c r="CV80" s="946"/>
      <c r="CW80" s="944"/>
      <c r="CX80" s="945"/>
      <c r="CY80" s="945"/>
      <c r="CZ80" s="945"/>
      <c r="DA80" s="946"/>
      <c r="DB80" s="944"/>
      <c r="DC80" s="945"/>
      <c r="DD80" s="945"/>
      <c r="DE80" s="945"/>
      <c r="DF80" s="946"/>
      <c r="DG80" s="944"/>
      <c r="DH80" s="945"/>
      <c r="DI80" s="945"/>
      <c r="DJ80" s="945"/>
      <c r="DK80" s="946"/>
      <c r="DL80" s="944"/>
      <c r="DM80" s="945"/>
      <c r="DN80" s="945"/>
      <c r="DO80" s="945"/>
      <c r="DP80" s="946"/>
      <c r="DQ80" s="944"/>
      <c r="DR80" s="945"/>
      <c r="DS80" s="945"/>
      <c r="DT80" s="945"/>
      <c r="DU80" s="946"/>
      <c r="DV80" s="941"/>
      <c r="DW80" s="942"/>
      <c r="DX80" s="942"/>
      <c r="DY80" s="942"/>
      <c r="DZ80" s="943"/>
      <c r="EA80" s="247"/>
    </row>
    <row r="81" spans="1:131" s="248" customFormat="1" ht="26.25" customHeight="1" x14ac:dyDescent="0.15">
      <c r="A81" s="262">
        <v>14</v>
      </c>
      <c r="B81" s="957"/>
      <c r="C81" s="958"/>
      <c r="D81" s="958"/>
      <c r="E81" s="958"/>
      <c r="F81" s="958"/>
      <c r="G81" s="958"/>
      <c r="H81" s="958"/>
      <c r="I81" s="958"/>
      <c r="J81" s="958"/>
      <c r="K81" s="958"/>
      <c r="L81" s="958"/>
      <c r="M81" s="958"/>
      <c r="N81" s="958"/>
      <c r="O81" s="958"/>
      <c r="P81" s="959"/>
      <c r="Q81" s="960"/>
      <c r="R81" s="915"/>
      <c r="S81" s="915"/>
      <c r="T81" s="915"/>
      <c r="U81" s="915"/>
      <c r="V81" s="915"/>
      <c r="W81" s="915"/>
      <c r="X81" s="915"/>
      <c r="Y81" s="915"/>
      <c r="Z81" s="915"/>
      <c r="AA81" s="915"/>
      <c r="AB81" s="915"/>
      <c r="AC81" s="915"/>
      <c r="AD81" s="915"/>
      <c r="AE81" s="915"/>
      <c r="AF81" s="915"/>
      <c r="AG81" s="915"/>
      <c r="AH81" s="915"/>
      <c r="AI81" s="915"/>
      <c r="AJ81" s="915"/>
      <c r="AK81" s="915"/>
      <c r="AL81" s="915"/>
      <c r="AM81" s="915"/>
      <c r="AN81" s="915"/>
      <c r="AO81" s="915"/>
      <c r="AP81" s="915"/>
      <c r="AQ81" s="915"/>
      <c r="AR81" s="915"/>
      <c r="AS81" s="915"/>
      <c r="AT81" s="915"/>
      <c r="AU81" s="915"/>
      <c r="AV81" s="915"/>
      <c r="AW81" s="915"/>
      <c r="AX81" s="915"/>
      <c r="AY81" s="915"/>
      <c r="AZ81" s="961"/>
      <c r="BA81" s="961"/>
      <c r="BB81" s="961"/>
      <c r="BC81" s="961"/>
      <c r="BD81" s="962"/>
      <c r="BE81" s="266"/>
      <c r="BF81" s="266"/>
      <c r="BG81" s="266"/>
      <c r="BH81" s="266"/>
      <c r="BI81" s="266"/>
      <c r="BJ81" s="266"/>
      <c r="BK81" s="266"/>
      <c r="BL81" s="266"/>
      <c r="BM81" s="266"/>
      <c r="BN81" s="266"/>
      <c r="BO81" s="266"/>
      <c r="BP81" s="266"/>
      <c r="BQ81" s="263">
        <v>75</v>
      </c>
      <c r="BR81" s="268"/>
      <c r="BS81" s="947"/>
      <c r="BT81" s="948"/>
      <c r="BU81" s="948"/>
      <c r="BV81" s="948"/>
      <c r="BW81" s="948"/>
      <c r="BX81" s="948"/>
      <c r="BY81" s="948"/>
      <c r="BZ81" s="948"/>
      <c r="CA81" s="948"/>
      <c r="CB81" s="948"/>
      <c r="CC81" s="948"/>
      <c r="CD81" s="948"/>
      <c r="CE81" s="948"/>
      <c r="CF81" s="948"/>
      <c r="CG81" s="949"/>
      <c r="CH81" s="944"/>
      <c r="CI81" s="945"/>
      <c r="CJ81" s="945"/>
      <c r="CK81" s="945"/>
      <c r="CL81" s="946"/>
      <c r="CM81" s="944"/>
      <c r="CN81" s="945"/>
      <c r="CO81" s="945"/>
      <c r="CP81" s="945"/>
      <c r="CQ81" s="946"/>
      <c r="CR81" s="944"/>
      <c r="CS81" s="945"/>
      <c r="CT81" s="945"/>
      <c r="CU81" s="945"/>
      <c r="CV81" s="946"/>
      <c r="CW81" s="944"/>
      <c r="CX81" s="945"/>
      <c r="CY81" s="945"/>
      <c r="CZ81" s="945"/>
      <c r="DA81" s="946"/>
      <c r="DB81" s="944"/>
      <c r="DC81" s="945"/>
      <c r="DD81" s="945"/>
      <c r="DE81" s="945"/>
      <c r="DF81" s="946"/>
      <c r="DG81" s="944"/>
      <c r="DH81" s="945"/>
      <c r="DI81" s="945"/>
      <c r="DJ81" s="945"/>
      <c r="DK81" s="946"/>
      <c r="DL81" s="944"/>
      <c r="DM81" s="945"/>
      <c r="DN81" s="945"/>
      <c r="DO81" s="945"/>
      <c r="DP81" s="946"/>
      <c r="DQ81" s="944"/>
      <c r="DR81" s="945"/>
      <c r="DS81" s="945"/>
      <c r="DT81" s="945"/>
      <c r="DU81" s="946"/>
      <c r="DV81" s="941"/>
      <c r="DW81" s="942"/>
      <c r="DX81" s="942"/>
      <c r="DY81" s="942"/>
      <c r="DZ81" s="943"/>
      <c r="EA81" s="247"/>
    </row>
    <row r="82" spans="1:131" s="248" customFormat="1" ht="26.25" customHeight="1" x14ac:dyDescent="0.15">
      <c r="A82" s="262">
        <v>15</v>
      </c>
      <c r="B82" s="957"/>
      <c r="C82" s="958"/>
      <c r="D82" s="958"/>
      <c r="E82" s="958"/>
      <c r="F82" s="958"/>
      <c r="G82" s="958"/>
      <c r="H82" s="958"/>
      <c r="I82" s="958"/>
      <c r="J82" s="958"/>
      <c r="K82" s="958"/>
      <c r="L82" s="958"/>
      <c r="M82" s="958"/>
      <c r="N82" s="958"/>
      <c r="O82" s="958"/>
      <c r="P82" s="959"/>
      <c r="Q82" s="960"/>
      <c r="R82" s="915"/>
      <c r="S82" s="915"/>
      <c r="T82" s="915"/>
      <c r="U82" s="915"/>
      <c r="V82" s="915"/>
      <c r="W82" s="915"/>
      <c r="X82" s="915"/>
      <c r="Y82" s="915"/>
      <c r="Z82" s="915"/>
      <c r="AA82" s="915"/>
      <c r="AB82" s="915"/>
      <c r="AC82" s="915"/>
      <c r="AD82" s="915"/>
      <c r="AE82" s="915"/>
      <c r="AF82" s="915"/>
      <c r="AG82" s="915"/>
      <c r="AH82" s="915"/>
      <c r="AI82" s="915"/>
      <c r="AJ82" s="915"/>
      <c r="AK82" s="915"/>
      <c r="AL82" s="915"/>
      <c r="AM82" s="915"/>
      <c r="AN82" s="915"/>
      <c r="AO82" s="915"/>
      <c r="AP82" s="915"/>
      <c r="AQ82" s="915"/>
      <c r="AR82" s="915"/>
      <c r="AS82" s="915"/>
      <c r="AT82" s="915"/>
      <c r="AU82" s="915"/>
      <c r="AV82" s="915"/>
      <c r="AW82" s="915"/>
      <c r="AX82" s="915"/>
      <c r="AY82" s="915"/>
      <c r="AZ82" s="961"/>
      <c r="BA82" s="961"/>
      <c r="BB82" s="961"/>
      <c r="BC82" s="961"/>
      <c r="BD82" s="962"/>
      <c r="BE82" s="266"/>
      <c r="BF82" s="266"/>
      <c r="BG82" s="266"/>
      <c r="BH82" s="266"/>
      <c r="BI82" s="266"/>
      <c r="BJ82" s="266"/>
      <c r="BK82" s="266"/>
      <c r="BL82" s="266"/>
      <c r="BM82" s="266"/>
      <c r="BN82" s="266"/>
      <c r="BO82" s="266"/>
      <c r="BP82" s="266"/>
      <c r="BQ82" s="263">
        <v>76</v>
      </c>
      <c r="BR82" s="268"/>
      <c r="BS82" s="947"/>
      <c r="BT82" s="948"/>
      <c r="BU82" s="948"/>
      <c r="BV82" s="948"/>
      <c r="BW82" s="948"/>
      <c r="BX82" s="948"/>
      <c r="BY82" s="948"/>
      <c r="BZ82" s="948"/>
      <c r="CA82" s="948"/>
      <c r="CB82" s="948"/>
      <c r="CC82" s="948"/>
      <c r="CD82" s="948"/>
      <c r="CE82" s="948"/>
      <c r="CF82" s="948"/>
      <c r="CG82" s="949"/>
      <c r="CH82" s="944"/>
      <c r="CI82" s="945"/>
      <c r="CJ82" s="945"/>
      <c r="CK82" s="945"/>
      <c r="CL82" s="946"/>
      <c r="CM82" s="944"/>
      <c r="CN82" s="945"/>
      <c r="CO82" s="945"/>
      <c r="CP82" s="945"/>
      <c r="CQ82" s="946"/>
      <c r="CR82" s="944"/>
      <c r="CS82" s="945"/>
      <c r="CT82" s="945"/>
      <c r="CU82" s="945"/>
      <c r="CV82" s="946"/>
      <c r="CW82" s="944"/>
      <c r="CX82" s="945"/>
      <c r="CY82" s="945"/>
      <c r="CZ82" s="945"/>
      <c r="DA82" s="946"/>
      <c r="DB82" s="944"/>
      <c r="DC82" s="945"/>
      <c r="DD82" s="945"/>
      <c r="DE82" s="945"/>
      <c r="DF82" s="946"/>
      <c r="DG82" s="944"/>
      <c r="DH82" s="945"/>
      <c r="DI82" s="945"/>
      <c r="DJ82" s="945"/>
      <c r="DK82" s="946"/>
      <c r="DL82" s="944"/>
      <c r="DM82" s="945"/>
      <c r="DN82" s="945"/>
      <c r="DO82" s="945"/>
      <c r="DP82" s="946"/>
      <c r="DQ82" s="944"/>
      <c r="DR82" s="945"/>
      <c r="DS82" s="945"/>
      <c r="DT82" s="945"/>
      <c r="DU82" s="946"/>
      <c r="DV82" s="941"/>
      <c r="DW82" s="942"/>
      <c r="DX82" s="942"/>
      <c r="DY82" s="942"/>
      <c r="DZ82" s="943"/>
      <c r="EA82" s="247"/>
    </row>
    <row r="83" spans="1:131" s="248" customFormat="1" ht="26.25" customHeight="1" x14ac:dyDescent="0.15">
      <c r="A83" s="262">
        <v>16</v>
      </c>
      <c r="B83" s="957"/>
      <c r="C83" s="958"/>
      <c r="D83" s="958"/>
      <c r="E83" s="958"/>
      <c r="F83" s="958"/>
      <c r="G83" s="958"/>
      <c r="H83" s="958"/>
      <c r="I83" s="958"/>
      <c r="J83" s="958"/>
      <c r="K83" s="958"/>
      <c r="L83" s="958"/>
      <c r="M83" s="958"/>
      <c r="N83" s="958"/>
      <c r="O83" s="958"/>
      <c r="P83" s="959"/>
      <c r="Q83" s="960"/>
      <c r="R83" s="915"/>
      <c r="S83" s="915"/>
      <c r="T83" s="915"/>
      <c r="U83" s="915"/>
      <c r="V83" s="915"/>
      <c r="W83" s="915"/>
      <c r="X83" s="915"/>
      <c r="Y83" s="915"/>
      <c r="Z83" s="915"/>
      <c r="AA83" s="915"/>
      <c r="AB83" s="915"/>
      <c r="AC83" s="915"/>
      <c r="AD83" s="915"/>
      <c r="AE83" s="915"/>
      <c r="AF83" s="915"/>
      <c r="AG83" s="915"/>
      <c r="AH83" s="915"/>
      <c r="AI83" s="915"/>
      <c r="AJ83" s="915"/>
      <c r="AK83" s="915"/>
      <c r="AL83" s="915"/>
      <c r="AM83" s="915"/>
      <c r="AN83" s="915"/>
      <c r="AO83" s="915"/>
      <c r="AP83" s="915"/>
      <c r="AQ83" s="915"/>
      <c r="AR83" s="915"/>
      <c r="AS83" s="915"/>
      <c r="AT83" s="915"/>
      <c r="AU83" s="915"/>
      <c r="AV83" s="915"/>
      <c r="AW83" s="915"/>
      <c r="AX83" s="915"/>
      <c r="AY83" s="915"/>
      <c r="AZ83" s="961"/>
      <c r="BA83" s="961"/>
      <c r="BB83" s="961"/>
      <c r="BC83" s="961"/>
      <c r="BD83" s="962"/>
      <c r="BE83" s="266"/>
      <c r="BF83" s="266"/>
      <c r="BG83" s="266"/>
      <c r="BH83" s="266"/>
      <c r="BI83" s="266"/>
      <c r="BJ83" s="266"/>
      <c r="BK83" s="266"/>
      <c r="BL83" s="266"/>
      <c r="BM83" s="266"/>
      <c r="BN83" s="266"/>
      <c r="BO83" s="266"/>
      <c r="BP83" s="266"/>
      <c r="BQ83" s="263">
        <v>77</v>
      </c>
      <c r="BR83" s="268"/>
      <c r="BS83" s="947"/>
      <c r="BT83" s="948"/>
      <c r="BU83" s="948"/>
      <c r="BV83" s="948"/>
      <c r="BW83" s="948"/>
      <c r="BX83" s="948"/>
      <c r="BY83" s="948"/>
      <c r="BZ83" s="948"/>
      <c r="CA83" s="948"/>
      <c r="CB83" s="948"/>
      <c r="CC83" s="948"/>
      <c r="CD83" s="948"/>
      <c r="CE83" s="948"/>
      <c r="CF83" s="948"/>
      <c r="CG83" s="949"/>
      <c r="CH83" s="944"/>
      <c r="CI83" s="945"/>
      <c r="CJ83" s="945"/>
      <c r="CK83" s="945"/>
      <c r="CL83" s="946"/>
      <c r="CM83" s="944"/>
      <c r="CN83" s="945"/>
      <c r="CO83" s="945"/>
      <c r="CP83" s="945"/>
      <c r="CQ83" s="946"/>
      <c r="CR83" s="944"/>
      <c r="CS83" s="945"/>
      <c r="CT83" s="945"/>
      <c r="CU83" s="945"/>
      <c r="CV83" s="946"/>
      <c r="CW83" s="944"/>
      <c r="CX83" s="945"/>
      <c r="CY83" s="945"/>
      <c r="CZ83" s="945"/>
      <c r="DA83" s="946"/>
      <c r="DB83" s="944"/>
      <c r="DC83" s="945"/>
      <c r="DD83" s="945"/>
      <c r="DE83" s="945"/>
      <c r="DF83" s="946"/>
      <c r="DG83" s="944"/>
      <c r="DH83" s="945"/>
      <c r="DI83" s="945"/>
      <c r="DJ83" s="945"/>
      <c r="DK83" s="946"/>
      <c r="DL83" s="944"/>
      <c r="DM83" s="945"/>
      <c r="DN83" s="945"/>
      <c r="DO83" s="945"/>
      <c r="DP83" s="946"/>
      <c r="DQ83" s="944"/>
      <c r="DR83" s="945"/>
      <c r="DS83" s="945"/>
      <c r="DT83" s="945"/>
      <c r="DU83" s="946"/>
      <c r="DV83" s="941"/>
      <c r="DW83" s="942"/>
      <c r="DX83" s="942"/>
      <c r="DY83" s="942"/>
      <c r="DZ83" s="943"/>
      <c r="EA83" s="247"/>
    </row>
    <row r="84" spans="1:131" s="248" customFormat="1" ht="26.25" customHeight="1" x14ac:dyDescent="0.15">
      <c r="A84" s="262">
        <v>17</v>
      </c>
      <c r="B84" s="957"/>
      <c r="C84" s="958"/>
      <c r="D84" s="958"/>
      <c r="E84" s="958"/>
      <c r="F84" s="958"/>
      <c r="G84" s="958"/>
      <c r="H84" s="958"/>
      <c r="I84" s="958"/>
      <c r="J84" s="958"/>
      <c r="K84" s="958"/>
      <c r="L84" s="958"/>
      <c r="M84" s="958"/>
      <c r="N84" s="958"/>
      <c r="O84" s="958"/>
      <c r="P84" s="959"/>
      <c r="Q84" s="960"/>
      <c r="R84" s="915"/>
      <c r="S84" s="915"/>
      <c r="T84" s="915"/>
      <c r="U84" s="915"/>
      <c r="V84" s="915"/>
      <c r="W84" s="915"/>
      <c r="X84" s="915"/>
      <c r="Y84" s="915"/>
      <c r="Z84" s="915"/>
      <c r="AA84" s="915"/>
      <c r="AB84" s="915"/>
      <c r="AC84" s="915"/>
      <c r="AD84" s="915"/>
      <c r="AE84" s="915"/>
      <c r="AF84" s="915"/>
      <c r="AG84" s="915"/>
      <c r="AH84" s="915"/>
      <c r="AI84" s="915"/>
      <c r="AJ84" s="915"/>
      <c r="AK84" s="915"/>
      <c r="AL84" s="915"/>
      <c r="AM84" s="915"/>
      <c r="AN84" s="915"/>
      <c r="AO84" s="915"/>
      <c r="AP84" s="915"/>
      <c r="AQ84" s="915"/>
      <c r="AR84" s="915"/>
      <c r="AS84" s="915"/>
      <c r="AT84" s="915"/>
      <c r="AU84" s="915"/>
      <c r="AV84" s="915"/>
      <c r="AW84" s="915"/>
      <c r="AX84" s="915"/>
      <c r="AY84" s="915"/>
      <c r="AZ84" s="961"/>
      <c r="BA84" s="961"/>
      <c r="BB84" s="961"/>
      <c r="BC84" s="961"/>
      <c r="BD84" s="962"/>
      <c r="BE84" s="266"/>
      <c r="BF84" s="266"/>
      <c r="BG84" s="266"/>
      <c r="BH84" s="266"/>
      <c r="BI84" s="266"/>
      <c r="BJ84" s="266"/>
      <c r="BK84" s="266"/>
      <c r="BL84" s="266"/>
      <c r="BM84" s="266"/>
      <c r="BN84" s="266"/>
      <c r="BO84" s="266"/>
      <c r="BP84" s="266"/>
      <c r="BQ84" s="263">
        <v>78</v>
      </c>
      <c r="BR84" s="268"/>
      <c r="BS84" s="947"/>
      <c r="BT84" s="948"/>
      <c r="BU84" s="948"/>
      <c r="BV84" s="948"/>
      <c r="BW84" s="948"/>
      <c r="BX84" s="948"/>
      <c r="BY84" s="948"/>
      <c r="BZ84" s="948"/>
      <c r="CA84" s="948"/>
      <c r="CB84" s="948"/>
      <c r="CC84" s="948"/>
      <c r="CD84" s="948"/>
      <c r="CE84" s="948"/>
      <c r="CF84" s="948"/>
      <c r="CG84" s="949"/>
      <c r="CH84" s="944"/>
      <c r="CI84" s="945"/>
      <c r="CJ84" s="945"/>
      <c r="CK84" s="945"/>
      <c r="CL84" s="946"/>
      <c r="CM84" s="944"/>
      <c r="CN84" s="945"/>
      <c r="CO84" s="945"/>
      <c r="CP84" s="945"/>
      <c r="CQ84" s="946"/>
      <c r="CR84" s="944"/>
      <c r="CS84" s="945"/>
      <c r="CT84" s="945"/>
      <c r="CU84" s="945"/>
      <c r="CV84" s="946"/>
      <c r="CW84" s="944"/>
      <c r="CX84" s="945"/>
      <c r="CY84" s="945"/>
      <c r="CZ84" s="945"/>
      <c r="DA84" s="946"/>
      <c r="DB84" s="944"/>
      <c r="DC84" s="945"/>
      <c r="DD84" s="945"/>
      <c r="DE84" s="945"/>
      <c r="DF84" s="946"/>
      <c r="DG84" s="944"/>
      <c r="DH84" s="945"/>
      <c r="DI84" s="945"/>
      <c r="DJ84" s="945"/>
      <c r="DK84" s="946"/>
      <c r="DL84" s="944"/>
      <c r="DM84" s="945"/>
      <c r="DN84" s="945"/>
      <c r="DO84" s="945"/>
      <c r="DP84" s="946"/>
      <c r="DQ84" s="944"/>
      <c r="DR84" s="945"/>
      <c r="DS84" s="945"/>
      <c r="DT84" s="945"/>
      <c r="DU84" s="946"/>
      <c r="DV84" s="941"/>
      <c r="DW84" s="942"/>
      <c r="DX84" s="942"/>
      <c r="DY84" s="942"/>
      <c r="DZ84" s="943"/>
      <c r="EA84" s="247"/>
    </row>
    <row r="85" spans="1:131" s="248" customFormat="1" ht="26.25" customHeight="1" x14ac:dyDescent="0.15">
      <c r="A85" s="262">
        <v>18</v>
      </c>
      <c r="B85" s="957"/>
      <c r="C85" s="958"/>
      <c r="D85" s="958"/>
      <c r="E85" s="958"/>
      <c r="F85" s="958"/>
      <c r="G85" s="958"/>
      <c r="H85" s="958"/>
      <c r="I85" s="958"/>
      <c r="J85" s="958"/>
      <c r="K85" s="958"/>
      <c r="L85" s="958"/>
      <c r="M85" s="958"/>
      <c r="N85" s="958"/>
      <c r="O85" s="958"/>
      <c r="P85" s="959"/>
      <c r="Q85" s="960"/>
      <c r="R85" s="915"/>
      <c r="S85" s="915"/>
      <c r="T85" s="915"/>
      <c r="U85" s="915"/>
      <c r="V85" s="915"/>
      <c r="W85" s="915"/>
      <c r="X85" s="915"/>
      <c r="Y85" s="915"/>
      <c r="Z85" s="915"/>
      <c r="AA85" s="915"/>
      <c r="AB85" s="915"/>
      <c r="AC85" s="915"/>
      <c r="AD85" s="915"/>
      <c r="AE85" s="915"/>
      <c r="AF85" s="915"/>
      <c r="AG85" s="915"/>
      <c r="AH85" s="915"/>
      <c r="AI85" s="915"/>
      <c r="AJ85" s="915"/>
      <c r="AK85" s="915"/>
      <c r="AL85" s="915"/>
      <c r="AM85" s="915"/>
      <c r="AN85" s="915"/>
      <c r="AO85" s="915"/>
      <c r="AP85" s="915"/>
      <c r="AQ85" s="915"/>
      <c r="AR85" s="915"/>
      <c r="AS85" s="915"/>
      <c r="AT85" s="915"/>
      <c r="AU85" s="915"/>
      <c r="AV85" s="915"/>
      <c r="AW85" s="915"/>
      <c r="AX85" s="915"/>
      <c r="AY85" s="915"/>
      <c r="AZ85" s="961"/>
      <c r="BA85" s="961"/>
      <c r="BB85" s="961"/>
      <c r="BC85" s="961"/>
      <c r="BD85" s="962"/>
      <c r="BE85" s="266"/>
      <c r="BF85" s="266"/>
      <c r="BG85" s="266"/>
      <c r="BH85" s="266"/>
      <c r="BI85" s="266"/>
      <c r="BJ85" s="266"/>
      <c r="BK85" s="266"/>
      <c r="BL85" s="266"/>
      <c r="BM85" s="266"/>
      <c r="BN85" s="266"/>
      <c r="BO85" s="266"/>
      <c r="BP85" s="266"/>
      <c r="BQ85" s="263">
        <v>79</v>
      </c>
      <c r="BR85" s="268"/>
      <c r="BS85" s="947"/>
      <c r="BT85" s="948"/>
      <c r="BU85" s="948"/>
      <c r="BV85" s="948"/>
      <c r="BW85" s="948"/>
      <c r="BX85" s="948"/>
      <c r="BY85" s="948"/>
      <c r="BZ85" s="948"/>
      <c r="CA85" s="948"/>
      <c r="CB85" s="948"/>
      <c r="CC85" s="948"/>
      <c r="CD85" s="948"/>
      <c r="CE85" s="948"/>
      <c r="CF85" s="948"/>
      <c r="CG85" s="949"/>
      <c r="CH85" s="944"/>
      <c r="CI85" s="945"/>
      <c r="CJ85" s="945"/>
      <c r="CK85" s="945"/>
      <c r="CL85" s="946"/>
      <c r="CM85" s="944"/>
      <c r="CN85" s="945"/>
      <c r="CO85" s="945"/>
      <c r="CP85" s="945"/>
      <c r="CQ85" s="946"/>
      <c r="CR85" s="944"/>
      <c r="CS85" s="945"/>
      <c r="CT85" s="945"/>
      <c r="CU85" s="945"/>
      <c r="CV85" s="946"/>
      <c r="CW85" s="944"/>
      <c r="CX85" s="945"/>
      <c r="CY85" s="945"/>
      <c r="CZ85" s="945"/>
      <c r="DA85" s="946"/>
      <c r="DB85" s="944"/>
      <c r="DC85" s="945"/>
      <c r="DD85" s="945"/>
      <c r="DE85" s="945"/>
      <c r="DF85" s="946"/>
      <c r="DG85" s="944"/>
      <c r="DH85" s="945"/>
      <c r="DI85" s="945"/>
      <c r="DJ85" s="945"/>
      <c r="DK85" s="946"/>
      <c r="DL85" s="944"/>
      <c r="DM85" s="945"/>
      <c r="DN85" s="945"/>
      <c r="DO85" s="945"/>
      <c r="DP85" s="946"/>
      <c r="DQ85" s="944"/>
      <c r="DR85" s="945"/>
      <c r="DS85" s="945"/>
      <c r="DT85" s="945"/>
      <c r="DU85" s="946"/>
      <c r="DV85" s="941"/>
      <c r="DW85" s="942"/>
      <c r="DX85" s="942"/>
      <c r="DY85" s="942"/>
      <c r="DZ85" s="943"/>
      <c r="EA85" s="247"/>
    </row>
    <row r="86" spans="1:131" s="248" customFormat="1" ht="26.25" customHeight="1" x14ac:dyDescent="0.15">
      <c r="A86" s="262">
        <v>19</v>
      </c>
      <c r="B86" s="957"/>
      <c r="C86" s="958"/>
      <c r="D86" s="958"/>
      <c r="E86" s="958"/>
      <c r="F86" s="958"/>
      <c r="G86" s="958"/>
      <c r="H86" s="958"/>
      <c r="I86" s="958"/>
      <c r="J86" s="958"/>
      <c r="K86" s="958"/>
      <c r="L86" s="958"/>
      <c r="M86" s="958"/>
      <c r="N86" s="958"/>
      <c r="O86" s="958"/>
      <c r="P86" s="959"/>
      <c r="Q86" s="960"/>
      <c r="R86" s="915"/>
      <c r="S86" s="915"/>
      <c r="T86" s="915"/>
      <c r="U86" s="915"/>
      <c r="V86" s="915"/>
      <c r="W86" s="915"/>
      <c r="X86" s="915"/>
      <c r="Y86" s="915"/>
      <c r="Z86" s="915"/>
      <c r="AA86" s="915"/>
      <c r="AB86" s="915"/>
      <c r="AC86" s="915"/>
      <c r="AD86" s="915"/>
      <c r="AE86" s="915"/>
      <c r="AF86" s="915"/>
      <c r="AG86" s="915"/>
      <c r="AH86" s="915"/>
      <c r="AI86" s="915"/>
      <c r="AJ86" s="915"/>
      <c r="AK86" s="915"/>
      <c r="AL86" s="915"/>
      <c r="AM86" s="915"/>
      <c r="AN86" s="915"/>
      <c r="AO86" s="915"/>
      <c r="AP86" s="915"/>
      <c r="AQ86" s="915"/>
      <c r="AR86" s="915"/>
      <c r="AS86" s="915"/>
      <c r="AT86" s="915"/>
      <c r="AU86" s="915"/>
      <c r="AV86" s="915"/>
      <c r="AW86" s="915"/>
      <c r="AX86" s="915"/>
      <c r="AY86" s="915"/>
      <c r="AZ86" s="961"/>
      <c r="BA86" s="961"/>
      <c r="BB86" s="961"/>
      <c r="BC86" s="961"/>
      <c r="BD86" s="962"/>
      <c r="BE86" s="266"/>
      <c r="BF86" s="266"/>
      <c r="BG86" s="266"/>
      <c r="BH86" s="266"/>
      <c r="BI86" s="266"/>
      <c r="BJ86" s="266"/>
      <c r="BK86" s="266"/>
      <c r="BL86" s="266"/>
      <c r="BM86" s="266"/>
      <c r="BN86" s="266"/>
      <c r="BO86" s="266"/>
      <c r="BP86" s="266"/>
      <c r="BQ86" s="263">
        <v>80</v>
      </c>
      <c r="BR86" s="268"/>
      <c r="BS86" s="947"/>
      <c r="BT86" s="948"/>
      <c r="BU86" s="948"/>
      <c r="BV86" s="948"/>
      <c r="BW86" s="948"/>
      <c r="BX86" s="948"/>
      <c r="BY86" s="948"/>
      <c r="BZ86" s="948"/>
      <c r="CA86" s="948"/>
      <c r="CB86" s="948"/>
      <c r="CC86" s="948"/>
      <c r="CD86" s="948"/>
      <c r="CE86" s="948"/>
      <c r="CF86" s="948"/>
      <c r="CG86" s="949"/>
      <c r="CH86" s="944"/>
      <c r="CI86" s="945"/>
      <c r="CJ86" s="945"/>
      <c r="CK86" s="945"/>
      <c r="CL86" s="946"/>
      <c r="CM86" s="944"/>
      <c r="CN86" s="945"/>
      <c r="CO86" s="945"/>
      <c r="CP86" s="945"/>
      <c r="CQ86" s="946"/>
      <c r="CR86" s="944"/>
      <c r="CS86" s="945"/>
      <c r="CT86" s="945"/>
      <c r="CU86" s="945"/>
      <c r="CV86" s="946"/>
      <c r="CW86" s="944"/>
      <c r="CX86" s="945"/>
      <c r="CY86" s="945"/>
      <c r="CZ86" s="945"/>
      <c r="DA86" s="946"/>
      <c r="DB86" s="944"/>
      <c r="DC86" s="945"/>
      <c r="DD86" s="945"/>
      <c r="DE86" s="945"/>
      <c r="DF86" s="946"/>
      <c r="DG86" s="944"/>
      <c r="DH86" s="945"/>
      <c r="DI86" s="945"/>
      <c r="DJ86" s="945"/>
      <c r="DK86" s="946"/>
      <c r="DL86" s="944"/>
      <c r="DM86" s="945"/>
      <c r="DN86" s="945"/>
      <c r="DO86" s="945"/>
      <c r="DP86" s="946"/>
      <c r="DQ86" s="944"/>
      <c r="DR86" s="945"/>
      <c r="DS86" s="945"/>
      <c r="DT86" s="945"/>
      <c r="DU86" s="946"/>
      <c r="DV86" s="941"/>
      <c r="DW86" s="942"/>
      <c r="DX86" s="942"/>
      <c r="DY86" s="942"/>
      <c r="DZ86" s="943"/>
      <c r="EA86" s="247"/>
    </row>
    <row r="87" spans="1:131" s="248" customFormat="1" ht="26.25" customHeight="1" x14ac:dyDescent="0.15">
      <c r="A87" s="270">
        <v>20</v>
      </c>
      <c r="B87" s="966"/>
      <c r="C87" s="967"/>
      <c r="D87" s="967"/>
      <c r="E87" s="967"/>
      <c r="F87" s="967"/>
      <c r="G87" s="967"/>
      <c r="H87" s="967"/>
      <c r="I87" s="967"/>
      <c r="J87" s="967"/>
      <c r="K87" s="967"/>
      <c r="L87" s="967"/>
      <c r="M87" s="967"/>
      <c r="N87" s="967"/>
      <c r="O87" s="967"/>
      <c r="P87" s="968"/>
      <c r="Q87" s="969"/>
      <c r="R87" s="970"/>
      <c r="S87" s="970"/>
      <c r="T87" s="970"/>
      <c r="U87" s="970"/>
      <c r="V87" s="970"/>
      <c r="W87" s="970"/>
      <c r="X87" s="970"/>
      <c r="Y87" s="970"/>
      <c r="Z87" s="970"/>
      <c r="AA87" s="970"/>
      <c r="AB87" s="970"/>
      <c r="AC87" s="970"/>
      <c r="AD87" s="970"/>
      <c r="AE87" s="970"/>
      <c r="AF87" s="970"/>
      <c r="AG87" s="970"/>
      <c r="AH87" s="970"/>
      <c r="AI87" s="970"/>
      <c r="AJ87" s="970"/>
      <c r="AK87" s="970"/>
      <c r="AL87" s="970"/>
      <c r="AM87" s="970"/>
      <c r="AN87" s="970"/>
      <c r="AO87" s="970"/>
      <c r="AP87" s="970"/>
      <c r="AQ87" s="970"/>
      <c r="AR87" s="970"/>
      <c r="AS87" s="970"/>
      <c r="AT87" s="970"/>
      <c r="AU87" s="970"/>
      <c r="AV87" s="970"/>
      <c r="AW87" s="970"/>
      <c r="AX87" s="970"/>
      <c r="AY87" s="970"/>
      <c r="AZ87" s="971"/>
      <c r="BA87" s="971"/>
      <c r="BB87" s="971"/>
      <c r="BC87" s="971"/>
      <c r="BD87" s="972"/>
      <c r="BE87" s="266"/>
      <c r="BF87" s="266"/>
      <c r="BG87" s="266"/>
      <c r="BH87" s="266"/>
      <c r="BI87" s="266"/>
      <c r="BJ87" s="266"/>
      <c r="BK87" s="266"/>
      <c r="BL87" s="266"/>
      <c r="BM87" s="266"/>
      <c r="BN87" s="266"/>
      <c r="BO87" s="266"/>
      <c r="BP87" s="266"/>
      <c r="BQ87" s="263">
        <v>81</v>
      </c>
      <c r="BR87" s="268"/>
      <c r="BS87" s="947"/>
      <c r="BT87" s="948"/>
      <c r="BU87" s="948"/>
      <c r="BV87" s="948"/>
      <c r="BW87" s="948"/>
      <c r="BX87" s="948"/>
      <c r="BY87" s="948"/>
      <c r="BZ87" s="948"/>
      <c r="CA87" s="948"/>
      <c r="CB87" s="948"/>
      <c r="CC87" s="948"/>
      <c r="CD87" s="948"/>
      <c r="CE87" s="948"/>
      <c r="CF87" s="948"/>
      <c r="CG87" s="949"/>
      <c r="CH87" s="944"/>
      <c r="CI87" s="945"/>
      <c r="CJ87" s="945"/>
      <c r="CK87" s="945"/>
      <c r="CL87" s="946"/>
      <c r="CM87" s="944"/>
      <c r="CN87" s="945"/>
      <c r="CO87" s="945"/>
      <c r="CP87" s="945"/>
      <c r="CQ87" s="946"/>
      <c r="CR87" s="944"/>
      <c r="CS87" s="945"/>
      <c r="CT87" s="945"/>
      <c r="CU87" s="945"/>
      <c r="CV87" s="946"/>
      <c r="CW87" s="944"/>
      <c r="CX87" s="945"/>
      <c r="CY87" s="945"/>
      <c r="CZ87" s="945"/>
      <c r="DA87" s="946"/>
      <c r="DB87" s="944"/>
      <c r="DC87" s="945"/>
      <c r="DD87" s="945"/>
      <c r="DE87" s="945"/>
      <c r="DF87" s="946"/>
      <c r="DG87" s="944"/>
      <c r="DH87" s="945"/>
      <c r="DI87" s="945"/>
      <c r="DJ87" s="945"/>
      <c r="DK87" s="946"/>
      <c r="DL87" s="944"/>
      <c r="DM87" s="945"/>
      <c r="DN87" s="945"/>
      <c r="DO87" s="945"/>
      <c r="DP87" s="946"/>
      <c r="DQ87" s="944"/>
      <c r="DR87" s="945"/>
      <c r="DS87" s="945"/>
      <c r="DT87" s="945"/>
      <c r="DU87" s="946"/>
      <c r="DV87" s="941"/>
      <c r="DW87" s="942"/>
      <c r="DX87" s="942"/>
      <c r="DY87" s="942"/>
      <c r="DZ87" s="943"/>
      <c r="EA87" s="247"/>
    </row>
    <row r="88" spans="1:131" s="248" customFormat="1" ht="26.25" customHeight="1" thickBot="1" x14ac:dyDescent="0.2">
      <c r="A88" s="265" t="s">
        <v>389</v>
      </c>
      <c r="B88" s="874" t="s">
        <v>419</v>
      </c>
      <c r="C88" s="875"/>
      <c r="D88" s="875"/>
      <c r="E88" s="875"/>
      <c r="F88" s="875"/>
      <c r="G88" s="875"/>
      <c r="H88" s="875"/>
      <c r="I88" s="875"/>
      <c r="J88" s="875"/>
      <c r="K88" s="875"/>
      <c r="L88" s="875"/>
      <c r="M88" s="875"/>
      <c r="N88" s="875"/>
      <c r="O88" s="875"/>
      <c r="P88" s="876"/>
      <c r="Q88" s="922"/>
      <c r="R88" s="923"/>
      <c r="S88" s="923"/>
      <c r="T88" s="923"/>
      <c r="U88" s="923"/>
      <c r="V88" s="923"/>
      <c r="W88" s="923"/>
      <c r="X88" s="923"/>
      <c r="Y88" s="923"/>
      <c r="Z88" s="923"/>
      <c r="AA88" s="923"/>
      <c r="AB88" s="923"/>
      <c r="AC88" s="923"/>
      <c r="AD88" s="923"/>
      <c r="AE88" s="923"/>
      <c r="AF88" s="926">
        <v>2300</v>
      </c>
      <c r="AG88" s="926"/>
      <c r="AH88" s="926"/>
      <c r="AI88" s="926"/>
      <c r="AJ88" s="926"/>
      <c r="AK88" s="923"/>
      <c r="AL88" s="923"/>
      <c r="AM88" s="923"/>
      <c r="AN88" s="923"/>
      <c r="AO88" s="923"/>
      <c r="AP88" s="926">
        <v>1499</v>
      </c>
      <c r="AQ88" s="926"/>
      <c r="AR88" s="926"/>
      <c r="AS88" s="926"/>
      <c r="AT88" s="926"/>
      <c r="AU88" s="926">
        <v>167</v>
      </c>
      <c r="AV88" s="926"/>
      <c r="AW88" s="926"/>
      <c r="AX88" s="926"/>
      <c r="AY88" s="926"/>
      <c r="AZ88" s="931"/>
      <c r="BA88" s="931"/>
      <c r="BB88" s="931"/>
      <c r="BC88" s="931"/>
      <c r="BD88" s="932"/>
      <c r="BE88" s="266"/>
      <c r="BF88" s="266"/>
      <c r="BG88" s="266"/>
      <c r="BH88" s="266"/>
      <c r="BI88" s="266"/>
      <c r="BJ88" s="266"/>
      <c r="BK88" s="266"/>
      <c r="BL88" s="266"/>
      <c r="BM88" s="266"/>
      <c r="BN88" s="266"/>
      <c r="BO88" s="266"/>
      <c r="BP88" s="266"/>
      <c r="BQ88" s="263">
        <v>82</v>
      </c>
      <c r="BR88" s="268"/>
      <c r="BS88" s="947"/>
      <c r="BT88" s="948"/>
      <c r="BU88" s="948"/>
      <c r="BV88" s="948"/>
      <c r="BW88" s="948"/>
      <c r="BX88" s="948"/>
      <c r="BY88" s="948"/>
      <c r="BZ88" s="948"/>
      <c r="CA88" s="948"/>
      <c r="CB88" s="948"/>
      <c r="CC88" s="948"/>
      <c r="CD88" s="948"/>
      <c r="CE88" s="948"/>
      <c r="CF88" s="948"/>
      <c r="CG88" s="949"/>
      <c r="CH88" s="944"/>
      <c r="CI88" s="945"/>
      <c r="CJ88" s="945"/>
      <c r="CK88" s="945"/>
      <c r="CL88" s="946"/>
      <c r="CM88" s="944"/>
      <c r="CN88" s="945"/>
      <c r="CO88" s="945"/>
      <c r="CP88" s="945"/>
      <c r="CQ88" s="946"/>
      <c r="CR88" s="944"/>
      <c r="CS88" s="945"/>
      <c r="CT88" s="945"/>
      <c r="CU88" s="945"/>
      <c r="CV88" s="946"/>
      <c r="CW88" s="944"/>
      <c r="CX88" s="945"/>
      <c r="CY88" s="945"/>
      <c r="CZ88" s="945"/>
      <c r="DA88" s="946"/>
      <c r="DB88" s="944"/>
      <c r="DC88" s="945"/>
      <c r="DD88" s="945"/>
      <c r="DE88" s="945"/>
      <c r="DF88" s="946"/>
      <c r="DG88" s="944"/>
      <c r="DH88" s="945"/>
      <c r="DI88" s="945"/>
      <c r="DJ88" s="945"/>
      <c r="DK88" s="946"/>
      <c r="DL88" s="944"/>
      <c r="DM88" s="945"/>
      <c r="DN88" s="945"/>
      <c r="DO88" s="945"/>
      <c r="DP88" s="946"/>
      <c r="DQ88" s="944"/>
      <c r="DR88" s="945"/>
      <c r="DS88" s="945"/>
      <c r="DT88" s="945"/>
      <c r="DU88" s="946"/>
      <c r="DV88" s="941"/>
      <c r="DW88" s="942"/>
      <c r="DX88" s="942"/>
      <c r="DY88" s="942"/>
      <c r="DZ88" s="943"/>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47"/>
      <c r="BT89" s="948"/>
      <c r="BU89" s="948"/>
      <c r="BV89" s="948"/>
      <c r="BW89" s="948"/>
      <c r="BX89" s="948"/>
      <c r="BY89" s="948"/>
      <c r="BZ89" s="948"/>
      <c r="CA89" s="948"/>
      <c r="CB89" s="948"/>
      <c r="CC89" s="948"/>
      <c r="CD89" s="948"/>
      <c r="CE89" s="948"/>
      <c r="CF89" s="948"/>
      <c r="CG89" s="949"/>
      <c r="CH89" s="944"/>
      <c r="CI89" s="945"/>
      <c r="CJ89" s="945"/>
      <c r="CK89" s="945"/>
      <c r="CL89" s="946"/>
      <c r="CM89" s="944"/>
      <c r="CN89" s="945"/>
      <c r="CO89" s="945"/>
      <c r="CP89" s="945"/>
      <c r="CQ89" s="946"/>
      <c r="CR89" s="944"/>
      <c r="CS89" s="945"/>
      <c r="CT89" s="945"/>
      <c r="CU89" s="945"/>
      <c r="CV89" s="946"/>
      <c r="CW89" s="944"/>
      <c r="CX89" s="945"/>
      <c r="CY89" s="945"/>
      <c r="CZ89" s="945"/>
      <c r="DA89" s="946"/>
      <c r="DB89" s="944"/>
      <c r="DC89" s="945"/>
      <c r="DD89" s="945"/>
      <c r="DE89" s="945"/>
      <c r="DF89" s="946"/>
      <c r="DG89" s="944"/>
      <c r="DH89" s="945"/>
      <c r="DI89" s="945"/>
      <c r="DJ89" s="945"/>
      <c r="DK89" s="946"/>
      <c r="DL89" s="944"/>
      <c r="DM89" s="945"/>
      <c r="DN89" s="945"/>
      <c r="DO89" s="945"/>
      <c r="DP89" s="946"/>
      <c r="DQ89" s="944"/>
      <c r="DR89" s="945"/>
      <c r="DS89" s="945"/>
      <c r="DT89" s="945"/>
      <c r="DU89" s="946"/>
      <c r="DV89" s="941"/>
      <c r="DW89" s="942"/>
      <c r="DX89" s="942"/>
      <c r="DY89" s="942"/>
      <c r="DZ89" s="943"/>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47"/>
      <c r="BT90" s="948"/>
      <c r="BU90" s="948"/>
      <c r="BV90" s="948"/>
      <c r="BW90" s="948"/>
      <c r="BX90" s="948"/>
      <c r="BY90" s="948"/>
      <c r="BZ90" s="948"/>
      <c r="CA90" s="948"/>
      <c r="CB90" s="948"/>
      <c r="CC90" s="948"/>
      <c r="CD90" s="948"/>
      <c r="CE90" s="948"/>
      <c r="CF90" s="948"/>
      <c r="CG90" s="949"/>
      <c r="CH90" s="944"/>
      <c r="CI90" s="945"/>
      <c r="CJ90" s="945"/>
      <c r="CK90" s="945"/>
      <c r="CL90" s="946"/>
      <c r="CM90" s="944"/>
      <c r="CN90" s="945"/>
      <c r="CO90" s="945"/>
      <c r="CP90" s="945"/>
      <c r="CQ90" s="946"/>
      <c r="CR90" s="944"/>
      <c r="CS90" s="945"/>
      <c r="CT90" s="945"/>
      <c r="CU90" s="945"/>
      <c r="CV90" s="946"/>
      <c r="CW90" s="944"/>
      <c r="CX90" s="945"/>
      <c r="CY90" s="945"/>
      <c r="CZ90" s="945"/>
      <c r="DA90" s="946"/>
      <c r="DB90" s="944"/>
      <c r="DC90" s="945"/>
      <c r="DD90" s="945"/>
      <c r="DE90" s="945"/>
      <c r="DF90" s="946"/>
      <c r="DG90" s="944"/>
      <c r="DH90" s="945"/>
      <c r="DI90" s="945"/>
      <c r="DJ90" s="945"/>
      <c r="DK90" s="946"/>
      <c r="DL90" s="944"/>
      <c r="DM90" s="945"/>
      <c r="DN90" s="945"/>
      <c r="DO90" s="945"/>
      <c r="DP90" s="946"/>
      <c r="DQ90" s="944"/>
      <c r="DR90" s="945"/>
      <c r="DS90" s="945"/>
      <c r="DT90" s="945"/>
      <c r="DU90" s="946"/>
      <c r="DV90" s="941"/>
      <c r="DW90" s="942"/>
      <c r="DX90" s="942"/>
      <c r="DY90" s="942"/>
      <c r="DZ90" s="943"/>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47"/>
      <c r="BT91" s="948"/>
      <c r="BU91" s="948"/>
      <c r="BV91" s="948"/>
      <c r="BW91" s="948"/>
      <c r="BX91" s="948"/>
      <c r="BY91" s="948"/>
      <c r="BZ91" s="948"/>
      <c r="CA91" s="948"/>
      <c r="CB91" s="948"/>
      <c r="CC91" s="948"/>
      <c r="CD91" s="948"/>
      <c r="CE91" s="948"/>
      <c r="CF91" s="948"/>
      <c r="CG91" s="949"/>
      <c r="CH91" s="944"/>
      <c r="CI91" s="945"/>
      <c r="CJ91" s="945"/>
      <c r="CK91" s="945"/>
      <c r="CL91" s="946"/>
      <c r="CM91" s="944"/>
      <c r="CN91" s="945"/>
      <c r="CO91" s="945"/>
      <c r="CP91" s="945"/>
      <c r="CQ91" s="946"/>
      <c r="CR91" s="944"/>
      <c r="CS91" s="945"/>
      <c r="CT91" s="945"/>
      <c r="CU91" s="945"/>
      <c r="CV91" s="946"/>
      <c r="CW91" s="944"/>
      <c r="CX91" s="945"/>
      <c r="CY91" s="945"/>
      <c r="CZ91" s="945"/>
      <c r="DA91" s="946"/>
      <c r="DB91" s="944"/>
      <c r="DC91" s="945"/>
      <c r="DD91" s="945"/>
      <c r="DE91" s="945"/>
      <c r="DF91" s="946"/>
      <c r="DG91" s="944"/>
      <c r="DH91" s="945"/>
      <c r="DI91" s="945"/>
      <c r="DJ91" s="945"/>
      <c r="DK91" s="946"/>
      <c r="DL91" s="944"/>
      <c r="DM91" s="945"/>
      <c r="DN91" s="945"/>
      <c r="DO91" s="945"/>
      <c r="DP91" s="946"/>
      <c r="DQ91" s="944"/>
      <c r="DR91" s="945"/>
      <c r="DS91" s="945"/>
      <c r="DT91" s="945"/>
      <c r="DU91" s="946"/>
      <c r="DV91" s="941"/>
      <c r="DW91" s="942"/>
      <c r="DX91" s="942"/>
      <c r="DY91" s="942"/>
      <c r="DZ91" s="943"/>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47"/>
      <c r="BT92" s="948"/>
      <c r="BU92" s="948"/>
      <c r="BV92" s="948"/>
      <c r="BW92" s="948"/>
      <c r="BX92" s="948"/>
      <c r="BY92" s="948"/>
      <c r="BZ92" s="948"/>
      <c r="CA92" s="948"/>
      <c r="CB92" s="948"/>
      <c r="CC92" s="948"/>
      <c r="CD92" s="948"/>
      <c r="CE92" s="948"/>
      <c r="CF92" s="948"/>
      <c r="CG92" s="949"/>
      <c r="CH92" s="944"/>
      <c r="CI92" s="945"/>
      <c r="CJ92" s="945"/>
      <c r="CK92" s="945"/>
      <c r="CL92" s="946"/>
      <c r="CM92" s="944"/>
      <c r="CN92" s="945"/>
      <c r="CO92" s="945"/>
      <c r="CP92" s="945"/>
      <c r="CQ92" s="946"/>
      <c r="CR92" s="944"/>
      <c r="CS92" s="945"/>
      <c r="CT92" s="945"/>
      <c r="CU92" s="945"/>
      <c r="CV92" s="946"/>
      <c r="CW92" s="944"/>
      <c r="CX92" s="945"/>
      <c r="CY92" s="945"/>
      <c r="CZ92" s="945"/>
      <c r="DA92" s="946"/>
      <c r="DB92" s="944"/>
      <c r="DC92" s="945"/>
      <c r="DD92" s="945"/>
      <c r="DE92" s="945"/>
      <c r="DF92" s="946"/>
      <c r="DG92" s="944"/>
      <c r="DH92" s="945"/>
      <c r="DI92" s="945"/>
      <c r="DJ92" s="945"/>
      <c r="DK92" s="946"/>
      <c r="DL92" s="944"/>
      <c r="DM92" s="945"/>
      <c r="DN92" s="945"/>
      <c r="DO92" s="945"/>
      <c r="DP92" s="946"/>
      <c r="DQ92" s="944"/>
      <c r="DR92" s="945"/>
      <c r="DS92" s="945"/>
      <c r="DT92" s="945"/>
      <c r="DU92" s="946"/>
      <c r="DV92" s="941"/>
      <c r="DW92" s="942"/>
      <c r="DX92" s="942"/>
      <c r="DY92" s="942"/>
      <c r="DZ92" s="943"/>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47"/>
      <c r="BT93" s="948"/>
      <c r="BU93" s="948"/>
      <c r="BV93" s="948"/>
      <c r="BW93" s="948"/>
      <c r="BX93" s="948"/>
      <c r="BY93" s="948"/>
      <c r="BZ93" s="948"/>
      <c r="CA93" s="948"/>
      <c r="CB93" s="948"/>
      <c r="CC93" s="948"/>
      <c r="CD93" s="948"/>
      <c r="CE93" s="948"/>
      <c r="CF93" s="948"/>
      <c r="CG93" s="949"/>
      <c r="CH93" s="944"/>
      <c r="CI93" s="945"/>
      <c r="CJ93" s="945"/>
      <c r="CK93" s="945"/>
      <c r="CL93" s="946"/>
      <c r="CM93" s="944"/>
      <c r="CN93" s="945"/>
      <c r="CO93" s="945"/>
      <c r="CP93" s="945"/>
      <c r="CQ93" s="946"/>
      <c r="CR93" s="944"/>
      <c r="CS93" s="945"/>
      <c r="CT93" s="945"/>
      <c r="CU93" s="945"/>
      <c r="CV93" s="946"/>
      <c r="CW93" s="944"/>
      <c r="CX93" s="945"/>
      <c r="CY93" s="945"/>
      <c r="CZ93" s="945"/>
      <c r="DA93" s="946"/>
      <c r="DB93" s="944"/>
      <c r="DC93" s="945"/>
      <c r="DD93" s="945"/>
      <c r="DE93" s="945"/>
      <c r="DF93" s="946"/>
      <c r="DG93" s="944"/>
      <c r="DH93" s="945"/>
      <c r="DI93" s="945"/>
      <c r="DJ93" s="945"/>
      <c r="DK93" s="946"/>
      <c r="DL93" s="944"/>
      <c r="DM93" s="945"/>
      <c r="DN93" s="945"/>
      <c r="DO93" s="945"/>
      <c r="DP93" s="946"/>
      <c r="DQ93" s="944"/>
      <c r="DR93" s="945"/>
      <c r="DS93" s="945"/>
      <c r="DT93" s="945"/>
      <c r="DU93" s="946"/>
      <c r="DV93" s="941"/>
      <c r="DW93" s="942"/>
      <c r="DX93" s="942"/>
      <c r="DY93" s="942"/>
      <c r="DZ93" s="943"/>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47"/>
      <c r="BT94" s="948"/>
      <c r="BU94" s="948"/>
      <c r="BV94" s="948"/>
      <c r="BW94" s="948"/>
      <c r="BX94" s="948"/>
      <c r="BY94" s="948"/>
      <c r="BZ94" s="948"/>
      <c r="CA94" s="948"/>
      <c r="CB94" s="948"/>
      <c r="CC94" s="948"/>
      <c r="CD94" s="948"/>
      <c r="CE94" s="948"/>
      <c r="CF94" s="948"/>
      <c r="CG94" s="949"/>
      <c r="CH94" s="944"/>
      <c r="CI94" s="945"/>
      <c r="CJ94" s="945"/>
      <c r="CK94" s="945"/>
      <c r="CL94" s="946"/>
      <c r="CM94" s="944"/>
      <c r="CN94" s="945"/>
      <c r="CO94" s="945"/>
      <c r="CP94" s="945"/>
      <c r="CQ94" s="946"/>
      <c r="CR94" s="944"/>
      <c r="CS94" s="945"/>
      <c r="CT94" s="945"/>
      <c r="CU94" s="945"/>
      <c r="CV94" s="946"/>
      <c r="CW94" s="944"/>
      <c r="CX94" s="945"/>
      <c r="CY94" s="945"/>
      <c r="CZ94" s="945"/>
      <c r="DA94" s="946"/>
      <c r="DB94" s="944"/>
      <c r="DC94" s="945"/>
      <c r="DD94" s="945"/>
      <c r="DE94" s="945"/>
      <c r="DF94" s="946"/>
      <c r="DG94" s="944"/>
      <c r="DH94" s="945"/>
      <c r="DI94" s="945"/>
      <c r="DJ94" s="945"/>
      <c r="DK94" s="946"/>
      <c r="DL94" s="944"/>
      <c r="DM94" s="945"/>
      <c r="DN94" s="945"/>
      <c r="DO94" s="945"/>
      <c r="DP94" s="946"/>
      <c r="DQ94" s="944"/>
      <c r="DR94" s="945"/>
      <c r="DS94" s="945"/>
      <c r="DT94" s="945"/>
      <c r="DU94" s="946"/>
      <c r="DV94" s="941"/>
      <c r="DW94" s="942"/>
      <c r="DX94" s="942"/>
      <c r="DY94" s="942"/>
      <c r="DZ94" s="943"/>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47"/>
      <c r="BT95" s="948"/>
      <c r="BU95" s="948"/>
      <c r="BV95" s="948"/>
      <c r="BW95" s="948"/>
      <c r="BX95" s="948"/>
      <c r="BY95" s="948"/>
      <c r="BZ95" s="948"/>
      <c r="CA95" s="948"/>
      <c r="CB95" s="948"/>
      <c r="CC95" s="948"/>
      <c r="CD95" s="948"/>
      <c r="CE95" s="948"/>
      <c r="CF95" s="948"/>
      <c r="CG95" s="949"/>
      <c r="CH95" s="944"/>
      <c r="CI95" s="945"/>
      <c r="CJ95" s="945"/>
      <c r="CK95" s="945"/>
      <c r="CL95" s="946"/>
      <c r="CM95" s="944"/>
      <c r="CN95" s="945"/>
      <c r="CO95" s="945"/>
      <c r="CP95" s="945"/>
      <c r="CQ95" s="946"/>
      <c r="CR95" s="944"/>
      <c r="CS95" s="945"/>
      <c r="CT95" s="945"/>
      <c r="CU95" s="945"/>
      <c r="CV95" s="946"/>
      <c r="CW95" s="944"/>
      <c r="CX95" s="945"/>
      <c r="CY95" s="945"/>
      <c r="CZ95" s="945"/>
      <c r="DA95" s="946"/>
      <c r="DB95" s="944"/>
      <c r="DC95" s="945"/>
      <c r="DD95" s="945"/>
      <c r="DE95" s="945"/>
      <c r="DF95" s="946"/>
      <c r="DG95" s="944"/>
      <c r="DH95" s="945"/>
      <c r="DI95" s="945"/>
      <c r="DJ95" s="945"/>
      <c r="DK95" s="946"/>
      <c r="DL95" s="944"/>
      <c r="DM95" s="945"/>
      <c r="DN95" s="945"/>
      <c r="DO95" s="945"/>
      <c r="DP95" s="946"/>
      <c r="DQ95" s="944"/>
      <c r="DR95" s="945"/>
      <c r="DS95" s="945"/>
      <c r="DT95" s="945"/>
      <c r="DU95" s="946"/>
      <c r="DV95" s="941"/>
      <c r="DW95" s="942"/>
      <c r="DX95" s="942"/>
      <c r="DY95" s="942"/>
      <c r="DZ95" s="943"/>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47"/>
      <c r="BT96" s="948"/>
      <c r="BU96" s="948"/>
      <c r="BV96" s="948"/>
      <c r="BW96" s="948"/>
      <c r="BX96" s="948"/>
      <c r="BY96" s="948"/>
      <c r="BZ96" s="948"/>
      <c r="CA96" s="948"/>
      <c r="CB96" s="948"/>
      <c r="CC96" s="948"/>
      <c r="CD96" s="948"/>
      <c r="CE96" s="948"/>
      <c r="CF96" s="948"/>
      <c r="CG96" s="949"/>
      <c r="CH96" s="944"/>
      <c r="CI96" s="945"/>
      <c r="CJ96" s="945"/>
      <c r="CK96" s="945"/>
      <c r="CL96" s="946"/>
      <c r="CM96" s="944"/>
      <c r="CN96" s="945"/>
      <c r="CO96" s="945"/>
      <c r="CP96" s="945"/>
      <c r="CQ96" s="946"/>
      <c r="CR96" s="944"/>
      <c r="CS96" s="945"/>
      <c r="CT96" s="945"/>
      <c r="CU96" s="945"/>
      <c r="CV96" s="946"/>
      <c r="CW96" s="944"/>
      <c r="CX96" s="945"/>
      <c r="CY96" s="945"/>
      <c r="CZ96" s="945"/>
      <c r="DA96" s="946"/>
      <c r="DB96" s="944"/>
      <c r="DC96" s="945"/>
      <c r="DD96" s="945"/>
      <c r="DE96" s="945"/>
      <c r="DF96" s="946"/>
      <c r="DG96" s="944"/>
      <c r="DH96" s="945"/>
      <c r="DI96" s="945"/>
      <c r="DJ96" s="945"/>
      <c r="DK96" s="946"/>
      <c r="DL96" s="944"/>
      <c r="DM96" s="945"/>
      <c r="DN96" s="945"/>
      <c r="DO96" s="945"/>
      <c r="DP96" s="946"/>
      <c r="DQ96" s="944"/>
      <c r="DR96" s="945"/>
      <c r="DS96" s="945"/>
      <c r="DT96" s="945"/>
      <c r="DU96" s="946"/>
      <c r="DV96" s="941"/>
      <c r="DW96" s="942"/>
      <c r="DX96" s="942"/>
      <c r="DY96" s="942"/>
      <c r="DZ96" s="943"/>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47"/>
      <c r="BT97" s="948"/>
      <c r="BU97" s="948"/>
      <c r="BV97" s="948"/>
      <c r="BW97" s="948"/>
      <c r="BX97" s="948"/>
      <c r="BY97" s="948"/>
      <c r="BZ97" s="948"/>
      <c r="CA97" s="948"/>
      <c r="CB97" s="948"/>
      <c r="CC97" s="948"/>
      <c r="CD97" s="948"/>
      <c r="CE97" s="948"/>
      <c r="CF97" s="948"/>
      <c r="CG97" s="949"/>
      <c r="CH97" s="944"/>
      <c r="CI97" s="945"/>
      <c r="CJ97" s="945"/>
      <c r="CK97" s="945"/>
      <c r="CL97" s="946"/>
      <c r="CM97" s="944"/>
      <c r="CN97" s="945"/>
      <c r="CO97" s="945"/>
      <c r="CP97" s="945"/>
      <c r="CQ97" s="946"/>
      <c r="CR97" s="944"/>
      <c r="CS97" s="945"/>
      <c r="CT97" s="945"/>
      <c r="CU97" s="945"/>
      <c r="CV97" s="946"/>
      <c r="CW97" s="944"/>
      <c r="CX97" s="945"/>
      <c r="CY97" s="945"/>
      <c r="CZ97" s="945"/>
      <c r="DA97" s="946"/>
      <c r="DB97" s="944"/>
      <c r="DC97" s="945"/>
      <c r="DD97" s="945"/>
      <c r="DE97" s="945"/>
      <c r="DF97" s="946"/>
      <c r="DG97" s="944"/>
      <c r="DH97" s="945"/>
      <c r="DI97" s="945"/>
      <c r="DJ97" s="945"/>
      <c r="DK97" s="946"/>
      <c r="DL97" s="944"/>
      <c r="DM97" s="945"/>
      <c r="DN97" s="945"/>
      <c r="DO97" s="945"/>
      <c r="DP97" s="946"/>
      <c r="DQ97" s="944"/>
      <c r="DR97" s="945"/>
      <c r="DS97" s="945"/>
      <c r="DT97" s="945"/>
      <c r="DU97" s="946"/>
      <c r="DV97" s="941"/>
      <c r="DW97" s="942"/>
      <c r="DX97" s="942"/>
      <c r="DY97" s="942"/>
      <c r="DZ97" s="943"/>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47"/>
      <c r="BT98" s="948"/>
      <c r="BU98" s="948"/>
      <c r="BV98" s="948"/>
      <c r="BW98" s="948"/>
      <c r="BX98" s="948"/>
      <c r="BY98" s="948"/>
      <c r="BZ98" s="948"/>
      <c r="CA98" s="948"/>
      <c r="CB98" s="948"/>
      <c r="CC98" s="948"/>
      <c r="CD98" s="948"/>
      <c r="CE98" s="948"/>
      <c r="CF98" s="948"/>
      <c r="CG98" s="949"/>
      <c r="CH98" s="944"/>
      <c r="CI98" s="945"/>
      <c r="CJ98" s="945"/>
      <c r="CK98" s="945"/>
      <c r="CL98" s="946"/>
      <c r="CM98" s="944"/>
      <c r="CN98" s="945"/>
      <c r="CO98" s="945"/>
      <c r="CP98" s="945"/>
      <c r="CQ98" s="946"/>
      <c r="CR98" s="944"/>
      <c r="CS98" s="945"/>
      <c r="CT98" s="945"/>
      <c r="CU98" s="945"/>
      <c r="CV98" s="946"/>
      <c r="CW98" s="944"/>
      <c r="CX98" s="945"/>
      <c r="CY98" s="945"/>
      <c r="CZ98" s="945"/>
      <c r="DA98" s="946"/>
      <c r="DB98" s="944"/>
      <c r="DC98" s="945"/>
      <c r="DD98" s="945"/>
      <c r="DE98" s="945"/>
      <c r="DF98" s="946"/>
      <c r="DG98" s="944"/>
      <c r="DH98" s="945"/>
      <c r="DI98" s="945"/>
      <c r="DJ98" s="945"/>
      <c r="DK98" s="946"/>
      <c r="DL98" s="944"/>
      <c r="DM98" s="945"/>
      <c r="DN98" s="945"/>
      <c r="DO98" s="945"/>
      <c r="DP98" s="946"/>
      <c r="DQ98" s="944"/>
      <c r="DR98" s="945"/>
      <c r="DS98" s="945"/>
      <c r="DT98" s="945"/>
      <c r="DU98" s="946"/>
      <c r="DV98" s="941"/>
      <c r="DW98" s="942"/>
      <c r="DX98" s="942"/>
      <c r="DY98" s="942"/>
      <c r="DZ98" s="943"/>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47"/>
      <c r="BT99" s="948"/>
      <c r="BU99" s="948"/>
      <c r="BV99" s="948"/>
      <c r="BW99" s="948"/>
      <c r="BX99" s="948"/>
      <c r="BY99" s="948"/>
      <c r="BZ99" s="948"/>
      <c r="CA99" s="948"/>
      <c r="CB99" s="948"/>
      <c r="CC99" s="948"/>
      <c r="CD99" s="948"/>
      <c r="CE99" s="948"/>
      <c r="CF99" s="948"/>
      <c r="CG99" s="949"/>
      <c r="CH99" s="944"/>
      <c r="CI99" s="945"/>
      <c r="CJ99" s="945"/>
      <c r="CK99" s="945"/>
      <c r="CL99" s="946"/>
      <c r="CM99" s="944"/>
      <c r="CN99" s="945"/>
      <c r="CO99" s="945"/>
      <c r="CP99" s="945"/>
      <c r="CQ99" s="946"/>
      <c r="CR99" s="944"/>
      <c r="CS99" s="945"/>
      <c r="CT99" s="945"/>
      <c r="CU99" s="945"/>
      <c r="CV99" s="946"/>
      <c r="CW99" s="944"/>
      <c r="CX99" s="945"/>
      <c r="CY99" s="945"/>
      <c r="CZ99" s="945"/>
      <c r="DA99" s="946"/>
      <c r="DB99" s="944"/>
      <c r="DC99" s="945"/>
      <c r="DD99" s="945"/>
      <c r="DE99" s="945"/>
      <c r="DF99" s="946"/>
      <c r="DG99" s="944"/>
      <c r="DH99" s="945"/>
      <c r="DI99" s="945"/>
      <c r="DJ99" s="945"/>
      <c r="DK99" s="946"/>
      <c r="DL99" s="944"/>
      <c r="DM99" s="945"/>
      <c r="DN99" s="945"/>
      <c r="DO99" s="945"/>
      <c r="DP99" s="946"/>
      <c r="DQ99" s="944"/>
      <c r="DR99" s="945"/>
      <c r="DS99" s="945"/>
      <c r="DT99" s="945"/>
      <c r="DU99" s="946"/>
      <c r="DV99" s="941"/>
      <c r="DW99" s="942"/>
      <c r="DX99" s="942"/>
      <c r="DY99" s="942"/>
      <c r="DZ99" s="943"/>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47"/>
      <c r="BT100" s="948"/>
      <c r="BU100" s="948"/>
      <c r="BV100" s="948"/>
      <c r="BW100" s="948"/>
      <c r="BX100" s="948"/>
      <c r="BY100" s="948"/>
      <c r="BZ100" s="948"/>
      <c r="CA100" s="948"/>
      <c r="CB100" s="948"/>
      <c r="CC100" s="948"/>
      <c r="CD100" s="948"/>
      <c r="CE100" s="948"/>
      <c r="CF100" s="948"/>
      <c r="CG100" s="949"/>
      <c r="CH100" s="944"/>
      <c r="CI100" s="945"/>
      <c r="CJ100" s="945"/>
      <c r="CK100" s="945"/>
      <c r="CL100" s="946"/>
      <c r="CM100" s="944"/>
      <c r="CN100" s="945"/>
      <c r="CO100" s="945"/>
      <c r="CP100" s="945"/>
      <c r="CQ100" s="946"/>
      <c r="CR100" s="944"/>
      <c r="CS100" s="945"/>
      <c r="CT100" s="945"/>
      <c r="CU100" s="945"/>
      <c r="CV100" s="946"/>
      <c r="CW100" s="944"/>
      <c r="CX100" s="945"/>
      <c r="CY100" s="945"/>
      <c r="CZ100" s="945"/>
      <c r="DA100" s="946"/>
      <c r="DB100" s="944"/>
      <c r="DC100" s="945"/>
      <c r="DD100" s="945"/>
      <c r="DE100" s="945"/>
      <c r="DF100" s="946"/>
      <c r="DG100" s="944"/>
      <c r="DH100" s="945"/>
      <c r="DI100" s="945"/>
      <c r="DJ100" s="945"/>
      <c r="DK100" s="946"/>
      <c r="DL100" s="944"/>
      <c r="DM100" s="945"/>
      <c r="DN100" s="945"/>
      <c r="DO100" s="945"/>
      <c r="DP100" s="946"/>
      <c r="DQ100" s="944"/>
      <c r="DR100" s="945"/>
      <c r="DS100" s="945"/>
      <c r="DT100" s="945"/>
      <c r="DU100" s="946"/>
      <c r="DV100" s="941"/>
      <c r="DW100" s="942"/>
      <c r="DX100" s="942"/>
      <c r="DY100" s="942"/>
      <c r="DZ100" s="943"/>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47"/>
      <c r="BT101" s="948"/>
      <c r="BU101" s="948"/>
      <c r="BV101" s="948"/>
      <c r="BW101" s="948"/>
      <c r="BX101" s="948"/>
      <c r="BY101" s="948"/>
      <c r="BZ101" s="948"/>
      <c r="CA101" s="948"/>
      <c r="CB101" s="948"/>
      <c r="CC101" s="948"/>
      <c r="CD101" s="948"/>
      <c r="CE101" s="948"/>
      <c r="CF101" s="948"/>
      <c r="CG101" s="949"/>
      <c r="CH101" s="944"/>
      <c r="CI101" s="945"/>
      <c r="CJ101" s="945"/>
      <c r="CK101" s="945"/>
      <c r="CL101" s="946"/>
      <c r="CM101" s="944"/>
      <c r="CN101" s="945"/>
      <c r="CO101" s="945"/>
      <c r="CP101" s="945"/>
      <c r="CQ101" s="946"/>
      <c r="CR101" s="944"/>
      <c r="CS101" s="945"/>
      <c r="CT101" s="945"/>
      <c r="CU101" s="945"/>
      <c r="CV101" s="946"/>
      <c r="CW101" s="944"/>
      <c r="CX101" s="945"/>
      <c r="CY101" s="945"/>
      <c r="CZ101" s="945"/>
      <c r="DA101" s="946"/>
      <c r="DB101" s="944"/>
      <c r="DC101" s="945"/>
      <c r="DD101" s="945"/>
      <c r="DE101" s="945"/>
      <c r="DF101" s="946"/>
      <c r="DG101" s="944"/>
      <c r="DH101" s="945"/>
      <c r="DI101" s="945"/>
      <c r="DJ101" s="945"/>
      <c r="DK101" s="946"/>
      <c r="DL101" s="944"/>
      <c r="DM101" s="945"/>
      <c r="DN101" s="945"/>
      <c r="DO101" s="945"/>
      <c r="DP101" s="946"/>
      <c r="DQ101" s="944"/>
      <c r="DR101" s="945"/>
      <c r="DS101" s="945"/>
      <c r="DT101" s="945"/>
      <c r="DU101" s="946"/>
      <c r="DV101" s="941"/>
      <c r="DW101" s="942"/>
      <c r="DX101" s="942"/>
      <c r="DY101" s="942"/>
      <c r="DZ101" s="943"/>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389</v>
      </c>
      <c r="BR102" s="874" t="s">
        <v>420</v>
      </c>
      <c r="BS102" s="875"/>
      <c r="BT102" s="875"/>
      <c r="BU102" s="875"/>
      <c r="BV102" s="875"/>
      <c r="BW102" s="875"/>
      <c r="BX102" s="875"/>
      <c r="BY102" s="875"/>
      <c r="BZ102" s="875"/>
      <c r="CA102" s="875"/>
      <c r="CB102" s="875"/>
      <c r="CC102" s="875"/>
      <c r="CD102" s="875"/>
      <c r="CE102" s="875"/>
      <c r="CF102" s="875"/>
      <c r="CG102" s="876"/>
      <c r="CH102" s="973"/>
      <c r="CI102" s="974"/>
      <c r="CJ102" s="974"/>
      <c r="CK102" s="974"/>
      <c r="CL102" s="975"/>
      <c r="CM102" s="973"/>
      <c r="CN102" s="974"/>
      <c r="CO102" s="974"/>
      <c r="CP102" s="974"/>
      <c r="CQ102" s="975"/>
      <c r="CR102" s="976"/>
      <c r="CS102" s="934"/>
      <c r="CT102" s="934"/>
      <c r="CU102" s="934"/>
      <c r="CV102" s="977"/>
      <c r="CW102" s="976"/>
      <c r="CX102" s="934"/>
      <c r="CY102" s="934"/>
      <c r="CZ102" s="934"/>
      <c r="DA102" s="977"/>
      <c r="DB102" s="976"/>
      <c r="DC102" s="934"/>
      <c r="DD102" s="934"/>
      <c r="DE102" s="934"/>
      <c r="DF102" s="977"/>
      <c r="DG102" s="976"/>
      <c r="DH102" s="934"/>
      <c r="DI102" s="934"/>
      <c r="DJ102" s="934"/>
      <c r="DK102" s="977"/>
      <c r="DL102" s="976"/>
      <c r="DM102" s="934"/>
      <c r="DN102" s="934"/>
      <c r="DO102" s="934"/>
      <c r="DP102" s="977"/>
      <c r="DQ102" s="976"/>
      <c r="DR102" s="934"/>
      <c r="DS102" s="934"/>
      <c r="DT102" s="934"/>
      <c r="DU102" s="977"/>
      <c r="DV102" s="1000"/>
      <c r="DW102" s="1001"/>
      <c r="DX102" s="1001"/>
      <c r="DY102" s="1001"/>
      <c r="DZ102" s="1002"/>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03" t="s">
        <v>421</v>
      </c>
      <c r="BR103" s="1003"/>
      <c r="BS103" s="1003"/>
      <c r="BT103" s="1003"/>
      <c r="BU103" s="1003"/>
      <c r="BV103" s="1003"/>
      <c r="BW103" s="1003"/>
      <c r="BX103" s="1003"/>
      <c r="BY103" s="1003"/>
      <c r="BZ103" s="1003"/>
      <c r="CA103" s="1003"/>
      <c r="CB103" s="1003"/>
      <c r="CC103" s="1003"/>
      <c r="CD103" s="1003"/>
      <c r="CE103" s="1003"/>
      <c r="CF103" s="1003"/>
      <c r="CG103" s="1003"/>
      <c r="CH103" s="1003"/>
      <c r="CI103" s="1003"/>
      <c r="CJ103" s="1003"/>
      <c r="CK103" s="1003"/>
      <c r="CL103" s="1003"/>
      <c r="CM103" s="1003"/>
      <c r="CN103" s="1003"/>
      <c r="CO103" s="1003"/>
      <c r="CP103" s="1003"/>
      <c r="CQ103" s="1003"/>
      <c r="CR103" s="1003"/>
      <c r="CS103" s="1003"/>
      <c r="CT103" s="1003"/>
      <c r="CU103" s="1003"/>
      <c r="CV103" s="1003"/>
      <c r="CW103" s="1003"/>
      <c r="CX103" s="1003"/>
      <c r="CY103" s="1003"/>
      <c r="CZ103" s="1003"/>
      <c r="DA103" s="1003"/>
      <c r="DB103" s="1003"/>
      <c r="DC103" s="1003"/>
      <c r="DD103" s="1003"/>
      <c r="DE103" s="1003"/>
      <c r="DF103" s="1003"/>
      <c r="DG103" s="1003"/>
      <c r="DH103" s="1003"/>
      <c r="DI103" s="1003"/>
      <c r="DJ103" s="1003"/>
      <c r="DK103" s="1003"/>
      <c r="DL103" s="1003"/>
      <c r="DM103" s="1003"/>
      <c r="DN103" s="1003"/>
      <c r="DO103" s="1003"/>
      <c r="DP103" s="1003"/>
      <c r="DQ103" s="1003"/>
      <c r="DR103" s="1003"/>
      <c r="DS103" s="1003"/>
      <c r="DT103" s="1003"/>
      <c r="DU103" s="1003"/>
      <c r="DV103" s="1003"/>
      <c r="DW103" s="1003"/>
      <c r="DX103" s="1003"/>
      <c r="DY103" s="1003"/>
      <c r="DZ103" s="1003"/>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04" t="s">
        <v>422</v>
      </c>
      <c r="BR104" s="1004"/>
      <c r="BS104" s="1004"/>
      <c r="BT104" s="1004"/>
      <c r="BU104" s="1004"/>
      <c r="BV104" s="1004"/>
      <c r="BW104" s="1004"/>
      <c r="BX104" s="1004"/>
      <c r="BY104" s="1004"/>
      <c r="BZ104" s="1004"/>
      <c r="CA104" s="1004"/>
      <c r="CB104" s="1004"/>
      <c r="CC104" s="1004"/>
      <c r="CD104" s="1004"/>
      <c r="CE104" s="1004"/>
      <c r="CF104" s="1004"/>
      <c r="CG104" s="1004"/>
      <c r="CH104" s="1004"/>
      <c r="CI104" s="1004"/>
      <c r="CJ104" s="1004"/>
      <c r="CK104" s="1004"/>
      <c r="CL104" s="1004"/>
      <c r="CM104" s="1004"/>
      <c r="CN104" s="1004"/>
      <c r="CO104" s="1004"/>
      <c r="CP104" s="1004"/>
      <c r="CQ104" s="1004"/>
      <c r="CR104" s="1004"/>
      <c r="CS104" s="1004"/>
      <c r="CT104" s="1004"/>
      <c r="CU104" s="1004"/>
      <c r="CV104" s="1004"/>
      <c r="CW104" s="1004"/>
      <c r="CX104" s="1004"/>
      <c r="CY104" s="1004"/>
      <c r="CZ104" s="1004"/>
      <c r="DA104" s="1004"/>
      <c r="DB104" s="1004"/>
      <c r="DC104" s="1004"/>
      <c r="DD104" s="1004"/>
      <c r="DE104" s="1004"/>
      <c r="DF104" s="1004"/>
      <c r="DG104" s="1004"/>
      <c r="DH104" s="1004"/>
      <c r="DI104" s="1004"/>
      <c r="DJ104" s="1004"/>
      <c r="DK104" s="1004"/>
      <c r="DL104" s="1004"/>
      <c r="DM104" s="1004"/>
      <c r="DN104" s="1004"/>
      <c r="DO104" s="1004"/>
      <c r="DP104" s="1004"/>
      <c r="DQ104" s="1004"/>
      <c r="DR104" s="1004"/>
      <c r="DS104" s="1004"/>
      <c r="DT104" s="1004"/>
      <c r="DU104" s="1004"/>
      <c r="DV104" s="1004"/>
      <c r="DW104" s="1004"/>
      <c r="DX104" s="1004"/>
      <c r="DY104" s="1004"/>
      <c r="DZ104" s="1004"/>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423</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424</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1005" t="s">
        <v>425</v>
      </c>
      <c r="B108" s="1006"/>
      <c r="C108" s="1006"/>
      <c r="D108" s="1006"/>
      <c r="E108" s="1006"/>
      <c r="F108" s="1006"/>
      <c r="G108" s="1006"/>
      <c r="H108" s="1006"/>
      <c r="I108" s="1006"/>
      <c r="J108" s="1006"/>
      <c r="K108" s="1006"/>
      <c r="L108" s="1006"/>
      <c r="M108" s="1006"/>
      <c r="N108" s="1006"/>
      <c r="O108" s="1006"/>
      <c r="P108" s="1006"/>
      <c r="Q108" s="1006"/>
      <c r="R108" s="1006"/>
      <c r="S108" s="1006"/>
      <c r="T108" s="1006"/>
      <c r="U108" s="1006"/>
      <c r="V108" s="1006"/>
      <c r="W108" s="1006"/>
      <c r="X108" s="1006"/>
      <c r="Y108" s="1006"/>
      <c r="Z108" s="1006"/>
      <c r="AA108" s="1006"/>
      <c r="AB108" s="1006"/>
      <c r="AC108" s="1006"/>
      <c r="AD108" s="1006"/>
      <c r="AE108" s="1006"/>
      <c r="AF108" s="1006"/>
      <c r="AG108" s="1006"/>
      <c r="AH108" s="1006"/>
      <c r="AI108" s="1006"/>
      <c r="AJ108" s="1006"/>
      <c r="AK108" s="1006"/>
      <c r="AL108" s="1006"/>
      <c r="AM108" s="1006"/>
      <c r="AN108" s="1006"/>
      <c r="AO108" s="1006"/>
      <c r="AP108" s="1006"/>
      <c r="AQ108" s="1006"/>
      <c r="AR108" s="1006"/>
      <c r="AS108" s="1006"/>
      <c r="AT108" s="1007"/>
      <c r="AU108" s="1005" t="s">
        <v>426</v>
      </c>
      <c r="AV108" s="1006"/>
      <c r="AW108" s="1006"/>
      <c r="AX108" s="1006"/>
      <c r="AY108" s="1006"/>
      <c r="AZ108" s="1006"/>
      <c r="BA108" s="1006"/>
      <c r="BB108" s="1006"/>
      <c r="BC108" s="1006"/>
      <c r="BD108" s="1006"/>
      <c r="BE108" s="1006"/>
      <c r="BF108" s="1006"/>
      <c r="BG108" s="1006"/>
      <c r="BH108" s="1006"/>
      <c r="BI108" s="1006"/>
      <c r="BJ108" s="1006"/>
      <c r="BK108" s="1006"/>
      <c r="BL108" s="1006"/>
      <c r="BM108" s="1006"/>
      <c r="BN108" s="1006"/>
      <c r="BO108" s="1006"/>
      <c r="BP108" s="1006"/>
      <c r="BQ108" s="1006"/>
      <c r="BR108" s="1006"/>
      <c r="BS108" s="1006"/>
      <c r="BT108" s="1006"/>
      <c r="BU108" s="1006"/>
      <c r="BV108" s="1006"/>
      <c r="BW108" s="1006"/>
      <c r="BX108" s="1006"/>
      <c r="BY108" s="1006"/>
      <c r="BZ108" s="1006"/>
      <c r="CA108" s="1006"/>
      <c r="CB108" s="1006"/>
      <c r="CC108" s="1006"/>
      <c r="CD108" s="1006"/>
      <c r="CE108" s="1006"/>
      <c r="CF108" s="1006"/>
      <c r="CG108" s="1006"/>
      <c r="CH108" s="1006"/>
      <c r="CI108" s="1006"/>
      <c r="CJ108" s="1006"/>
      <c r="CK108" s="1006"/>
      <c r="CL108" s="1006"/>
      <c r="CM108" s="1006"/>
      <c r="CN108" s="1006"/>
      <c r="CO108" s="1006"/>
      <c r="CP108" s="1006"/>
      <c r="CQ108" s="1006"/>
      <c r="CR108" s="1006"/>
      <c r="CS108" s="1006"/>
      <c r="CT108" s="1006"/>
      <c r="CU108" s="1006"/>
      <c r="CV108" s="1006"/>
      <c r="CW108" s="1006"/>
      <c r="CX108" s="1006"/>
      <c r="CY108" s="1006"/>
      <c r="CZ108" s="1006"/>
      <c r="DA108" s="1006"/>
      <c r="DB108" s="1006"/>
      <c r="DC108" s="1006"/>
      <c r="DD108" s="1006"/>
      <c r="DE108" s="1006"/>
      <c r="DF108" s="1006"/>
      <c r="DG108" s="1006"/>
      <c r="DH108" s="1006"/>
      <c r="DI108" s="1006"/>
      <c r="DJ108" s="1006"/>
      <c r="DK108" s="1006"/>
      <c r="DL108" s="1006"/>
      <c r="DM108" s="1006"/>
      <c r="DN108" s="1006"/>
      <c r="DO108" s="1006"/>
      <c r="DP108" s="1006"/>
      <c r="DQ108" s="1006"/>
      <c r="DR108" s="1006"/>
      <c r="DS108" s="1006"/>
      <c r="DT108" s="1006"/>
      <c r="DU108" s="1006"/>
      <c r="DV108" s="1006"/>
      <c r="DW108" s="1006"/>
      <c r="DX108" s="1006"/>
      <c r="DY108" s="1006"/>
      <c r="DZ108" s="1007"/>
    </row>
    <row r="109" spans="1:131" s="247" customFormat="1" ht="26.25" customHeight="1" x14ac:dyDescent="0.15">
      <c r="A109" s="998" t="s">
        <v>427</v>
      </c>
      <c r="B109" s="979"/>
      <c r="C109" s="979"/>
      <c r="D109" s="979"/>
      <c r="E109" s="979"/>
      <c r="F109" s="979"/>
      <c r="G109" s="979"/>
      <c r="H109" s="979"/>
      <c r="I109" s="979"/>
      <c r="J109" s="979"/>
      <c r="K109" s="979"/>
      <c r="L109" s="979"/>
      <c r="M109" s="979"/>
      <c r="N109" s="979"/>
      <c r="O109" s="979"/>
      <c r="P109" s="979"/>
      <c r="Q109" s="979"/>
      <c r="R109" s="979"/>
      <c r="S109" s="979"/>
      <c r="T109" s="979"/>
      <c r="U109" s="979"/>
      <c r="V109" s="979"/>
      <c r="W109" s="979"/>
      <c r="X109" s="979"/>
      <c r="Y109" s="979"/>
      <c r="Z109" s="980"/>
      <c r="AA109" s="978" t="s">
        <v>428</v>
      </c>
      <c r="AB109" s="979"/>
      <c r="AC109" s="979"/>
      <c r="AD109" s="979"/>
      <c r="AE109" s="980"/>
      <c r="AF109" s="978" t="s">
        <v>306</v>
      </c>
      <c r="AG109" s="979"/>
      <c r="AH109" s="979"/>
      <c r="AI109" s="979"/>
      <c r="AJ109" s="980"/>
      <c r="AK109" s="978" t="s">
        <v>305</v>
      </c>
      <c r="AL109" s="979"/>
      <c r="AM109" s="979"/>
      <c r="AN109" s="979"/>
      <c r="AO109" s="980"/>
      <c r="AP109" s="978" t="s">
        <v>429</v>
      </c>
      <c r="AQ109" s="979"/>
      <c r="AR109" s="979"/>
      <c r="AS109" s="979"/>
      <c r="AT109" s="981"/>
      <c r="AU109" s="998" t="s">
        <v>427</v>
      </c>
      <c r="AV109" s="979"/>
      <c r="AW109" s="979"/>
      <c r="AX109" s="979"/>
      <c r="AY109" s="979"/>
      <c r="AZ109" s="979"/>
      <c r="BA109" s="979"/>
      <c r="BB109" s="979"/>
      <c r="BC109" s="979"/>
      <c r="BD109" s="979"/>
      <c r="BE109" s="979"/>
      <c r="BF109" s="979"/>
      <c r="BG109" s="979"/>
      <c r="BH109" s="979"/>
      <c r="BI109" s="979"/>
      <c r="BJ109" s="979"/>
      <c r="BK109" s="979"/>
      <c r="BL109" s="979"/>
      <c r="BM109" s="979"/>
      <c r="BN109" s="979"/>
      <c r="BO109" s="979"/>
      <c r="BP109" s="980"/>
      <c r="BQ109" s="978" t="s">
        <v>428</v>
      </c>
      <c r="BR109" s="979"/>
      <c r="BS109" s="979"/>
      <c r="BT109" s="979"/>
      <c r="BU109" s="980"/>
      <c r="BV109" s="978" t="s">
        <v>306</v>
      </c>
      <c r="BW109" s="979"/>
      <c r="BX109" s="979"/>
      <c r="BY109" s="979"/>
      <c r="BZ109" s="980"/>
      <c r="CA109" s="978" t="s">
        <v>305</v>
      </c>
      <c r="CB109" s="979"/>
      <c r="CC109" s="979"/>
      <c r="CD109" s="979"/>
      <c r="CE109" s="980"/>
      <c r="CF109" s="999" t="s">
        <v>429</v>
      </c>
      <c r="CG109" s="999"/>
      <c r="CH109" s="999"/>
      <c r="CI109" s="999"/>
      <c r="CJ109" s="999"/>
      <c r="CK109" s="978" t="s">
        <v>430</v>
      </c>
      <c r="CL109" s="979"/>
      <c r="CM109" s="979"/>
      <c r="CN109" s="979"/>
      <c r="CO109" s="979"/>
      <c r="CP109" s="979"/>
      <c r="CQ109" s="979"/>
      <c r="CR109" s="979"/>
      <c r="CS109" s="979"/>
      <c r="CT109" s="979"/>
      <c r="CU109" s="979"/>
      <c r="CV109" s="979"/>
      <c r="CW109" s="979"/>
      <c r="CX109" s="979"/>
      <c r="CY109" s="979"/>
      <c r="CZ109" s="979"/>
      <c r="DA109" s="979"/>
      <c r="DB109" s="979"/>
      <c r="DC109" s="979"/>
      <c r="DD109" s="979"/>
      <c r="DE109" s="979"/>
      <c r="DF109" s="980"/>
      <c r="DG109" s="978" t="s">
        <v>428</v>
      </c>
      <c r="DH109" s="979"/>
      <c r="DI109" s="979"/>
      <c r="DJ109" s="979"/>
      <c r="DK109" s="980"/>
      <c r="DL109" s="978" t="s">
        <v>306</v>
      </c>
      <c r="DM109" s="979"/>
      <c r="DN109" s="979"/>
      <c r="DO109" s="979"/>
      <c r="DP109" s="980"/>
      <c r="DQ109" s="978" t="s">
        <v>305</v>
      </c>
      <c r="DR109" s="979"/>
      <c r="DS109" s="979"/>
      <c r="DT109" s="979"/>
      <c r="DU109" s="980"/>
      <c r="DV109" s="978" t="s">
        <v>429</v>
      </c>
      <c r="DW109" s="979"/>
      <c r="DX109" s="979"/>
      <c r="DY109" s="979"/>
      <c r="DZ109" s="981"/>
    </row>
    <row r="110" spans="1:131" s="247" customFormat="1" ht="26.25" customHeight="1" x14ac:dyDescent="0.15">
      <c r="A110" s="982" t="s">
        <v>431</v>
      </c>
      <c r="B110" s="983"/>
      <c r="C110" s="983"/>
      <c r="D110" s="983"/>
      <c r="E110" s="983"/>
      <c r="F110" s="983"/>
      <c r="G110" s="983"/>
      <c r="H110" s="983"/>
      <c r="I110" s="983"/>
      <c r="J110" s="983"/>
      <c r="K110" s="983"/>
      <c r="L110" s="983"/>
      <c r="M110" s="983"/>
      <c r="N110" s="983"/>
      <c r="O110" s="983"/>
      <c r="P110" s="983"/>
      <c r="Q110" s="983"/>
      <c r="R110" s="983"/>
      <c r="S110" s="983"/>
      <c r="T110" s="983"/>
      <c r="U110" s="983"/>
      <c r="V110" s="983"/>
      <c r="W110" s="983"/>
      <c r="X110" s="983"/>
      <c r="Y110" s="983"/>
      <c r="Z110" s="984"/>
      <c r="AA110" s="985">
        <v>361567</v>
      </c>
      <c r="AB110" s="986"/>
      <c r="AC110" s="986"/>
      <c r="AD110" s="986"/>
      <c r="AE110" s="987"/>
      <c r="AF110" s="988">
        <v>369538</v>
      </c>
      <c r="AG110" s="986"/>
      <c r="AH110" s="986"/>
      <c r="AI110" s="986"/>
      <c r="AJ110" s="987"/>
      <c r="AK110" s="988">
        <v>357318</v>
      </c>
      <c r="AL110" s="986"/>
      <c r="AM110" s="986"/>
      <c r="AN110" s="986"/>
      <c r="AO110" s="987"/>
      <c r="AP110" s="989">
        <v>21.6</v>
      </c>
      <c r="AQ110" s="990"/>
      <c r="AR110" s="990"/>
      <c r="AS110" s="990"/>
      <c r="AT110" s="991"/>
      <c r="AU110" s="992" t="s">
        <v>73</v>
      </c>
      <c r="AV110" s="993"/>
      <c r="AW110" s="993"/>
      <c r="AX110" s="993"/>
      <c r="AY110" s="993"/>
      <c r="AZ110" s="1034" t="s">
        <v>432</v>
      </c>
      <c r="BA110" s="983"/>
      <c r="BB110" s="983"/>
      <c r="BC110" s="983"/>
      <c r="BD110" s="983"/>
      <c r="BE110" s="983"/>
      <c r="BF110" s="983"/>
      <c r="BG110" s="983"/>
      <c r="BH110" s="983"/>
      <c r="BI110" s="983"/>
      <c r="BJ110" s="983"/>
      <c r="BK110" s="983"/>
      <c r="BL110" s="983"/>
      <c r="BM110" s="983"/>
      <c r="BN110" s="983"/>
      <c r="BO110" s="983"/>
      <c r="BP110" s="984"/>
      <c r="BQ110" s="1020">
        <v>3145222</v>
      </c>
      <c r="BR110" s="1021"/>
      <c r="BS110" s="1021"/>
      <c r="BT110" s="1021"/>
      <c r="BU110" s="1021"/>
      <c r="BV110" s="1021">
        <v>2955183</v>
      </c>
      <c r="BW110" s="1021"/>
      <c r="BX110" s="1021"/>
      <c r="BY110" s="1021"/>
      <c r="BZ110" s="1021"/>
      <c r="CA110" s="1021">
        <v>2855295</v>
      </c>
      <c r="CB110" s="1021"/>
      <c r="CC110" s="1021"/>
      <c r="CD110" s="1021"/>
      <c r="CE110" s="1021"/>
      <c r="CF110" s="1035">
        <v>172.6</v>
      </c>
      <c r="CG110" s="1036"/>
      <c r="CH110" s="1036"/>
      <c r="CI110" s="1036"/>
      <c r="CJ110" s="1036"/>
      <c r="CK110" s="1037" t="s">
        <v>433</v>
      </c>
      <c r="CL110" s="1038"/>
      <c r="CM110" s="1017" t="s">
        <v>434</v>
      </c>
      <c r="CN110" s="1018"/>
      <c r="CO110" s="1018"/>
      <c r="CP110" s="1018"/>
      <c r="CQ110" s="1018"/>
      <c r="CR110" s="1018"/>
      <c r="CS110" s="1018"/>
      <c r="CT110" s="1018"/>
      <c r="CU110" s="1018"/>
      <c r="CV110" s="1018"/>
      <c r="CW110" s="1018"/>
      <c r="CX110" s="1018"/>
      <c r="CY110" s="1018"/>
      <c r="CZ110" s="1018"/>
      <c r="DA110" s="1018"/>
      <c r="DB110" s="1018"/>
      <c r="DC110" s="1018"/>
      <c r="DD110" s="1018"/>
      <c r="DE110" s="1018"/>
      <c r="DF110" s="1019"/>
      <c r="DG110" s="1020" t="s">
        <v>435</v>
      </c>
      <c r="DH110" s="1021"/>
      <c r="DI110" s="1021"/>
      <c r="DJ110" s="1021"/>
      <c r="DK110" s="1021"/>
      <c r="DL110" s="1021" t="s">
        <v>436</v>
      </c>
      <c r="DM110" s="1021"/>
      <c r="DN110" s="1021"/>
      <c r="DO110" s="1021"/>
      <c r="DP110" s="1021"/>
      <c r="DQ110" s="1021" t="s">
        <v>435</v>
      </c>
      <c r="DR110" s="1021"/>
      <c r="DS110" s="1021"/>
      <c r="DT110" s="1021"/>
      <c r="DU110" s="1021"/>
      <c r="DV110" s="1022" t="s">
        <v>435</v>
      </c>
      <c r="DW110" s="1022"/>
      <c r="DX110" s="1022"/>
      <c r="DY110" s="1022"/>
      <c r="DZ110" s="1023"/>
    </row>
    <row r="111" spans="1:131" s="247" customFormat="1" ht="26.25" customHeight="1" x14ac:dyDescent="0.15">
      <c r="A111" s="1024" t="s">
        <v>437</v>
      </c>
      <c r="B111" s="1025"/>
      <c r="C111" s="1025"/>
      <c r="D111" s="1025"/>
      <c r="E111" s="1025"/>
      <c r="F111" s="1025"/>
      <c r="G111" s="1025"/>
      <c r="H111" s="1025"/>
      <c r="I111" s="1025"/>
      <c r="J111" s="1025"/>
      <c r="K111" s="1025"/>
      <c r="L111" s="1025"/>
      <c r="M111" s="1025"/>
      <c r="N111" s="1025"/>
      <c r="O111" s="1025"/>
      <c r="P111" s="1025"/>
      <c r="Q111" s="1025"/>
      <c r="R111" s="1025"/>
      <c r="S111" s="1025"/>
      <c r="T111" s="1025"/>
      <c r="U111" s="1025"/>
      <c r="V111" s="1025"/>
      <c r="W111" s="1025"/>
      <c r="X111" s="1025"/>
      <c r="Y111" s="1025"/>
      <c r="Z111" s="1026"/>
      <c r="AA111" s="1027" t="s">
        <v>435</v>
      </c>
      <c r="AB111" s="1028"/>
      <c r="AC111" s="1028"/>
      <c r="AD111" s="1028"/>
      <c r="AE111" s="1029"/>
      <c r="AF111" s="1030" t="s">
        <v>435</v>
      </c>
      <c r="AG111" s="1028"/>
      <c r="AH111" s="1028"/>
      <c r="AI111" s="1028"/>
      <c r="AJ111" s="1029"/>
      <c r="AK111" s="1030" t="s">
        <v>438</v>
      </c>
      <c r="AL111" s="1028"/>
      <c r="AM111" s="1028"/>
      <c r="AN111" s="1028"/>
      <c r="AO111" s="1029"/>
      <c r="AP111" s="1031" t="s">
        <v>435</v>
      </c>
      <c r="AQ111" s="1032"/>
      <c r="AR111" s="1032"/>
      <c r="AS111" s="1032"/>
      <c r="AT111" s="1033"/>
      <c r="AU111" s="994"/>
      <c r="AV111" s="995"/>
      <c r="AW111" s="995"/>
      <c r="AX111" s="995"/>
      <c r="AY111" s="995"/>
      <c r="AZ111" s="1043" t="s">
        <v>439</v>
      </c>
      <c r="BA111" s="1044"/>
      <c r="BB111" s="1044"/>
      <c r="BC111" s="1044"/>
      <c r="BD111" s="1044"/>
      <c r="BE111" s="1044"/>
      <c r="BF111" s="1044"/>
      <c r="BG111" s="1044"/>
      <c r="BH111" s="1044"/>
      <c r="BI111" s="1044"/>
      <c r="BJ111" s="1044"/>
      <c r="BK111" s="1044"/>
      <c r="BL111" s="1044"/>
      <c r="BM111" s="1044"/>
      <c r="BN111" s="1044"/>
      <c r="BO111" s="1044"/>
      <c r="BP111" s="1045"/>
      <c r="BQ111" s="1013" t="s">
        <v>435</v>
      </c>
      <c r="BR111" s="1014"/>
      <c r="BS111" s="1014"/>
      <c r="BT111" s="1014"/>
      <c r="BU111" s="1014"/>
      <c r="BV111" s="1014" t="s">
        <v>435</v>
      </c>
      <c r="BW111" s="1014"/>
      <c r="BX111" s="1014"/>
      <c r="BY111" s="1014"/>
      <c r="BZ111" s="1014"/>
      <c r="CA111" s="1014" t="s">
        <v>436</v>
      </c>
      <c r="CB111" s="1014"/>
      <c r="CC111" s="1014"/>
      <c r="CD111" s="1014"/>
      <c r="CE111" s="1014"/>
      <c r="CF111" s="1008" t="s">
        <v>435</v>
      </c>
      <c r="CG111" s="1009"/>
      <c r="CH111" s="1009"/>
      <c r="CI111" s="1009"/>
      <c r="CJ111" s="1009"/>
      <c r="CK111" s="1039"/>
      <c r="CL111" s="1040"/>
      <c r="CM111" s="1010" t="s">
        <v>440</v>
      </c>
      <c r="CN111" s="1011"/>
      <c r="CO111" s="1011"/>
      <c r="CP111" s="1011"/>
      <c r="CQ111" s="1011"/>
      <c r="CR111" s="1011"/>
      <c r="CS111" s="1011"/>
      <c r="CT111" s="1011"/>
      <c r="CU111" s="1011"/>
      <c r="CV111" s="1011"/>
      <c r="CW111" s="1011"/>
      <c r="CX111" s="1011"/>
      <c r="CY111" s="1011"/>
      <c r="CZ111" s="1011"/>
      <c r="DA111" s="1011"/>
      <c r="DB111" s="1011"/>
      <c r="DC111" s="1011"/>
      <c r="DD111" s="1011"/>
      <c r="DE111" s="1011"/>
      <c r="DF111" s="1012"/>
      <c r="DG111" s="1013" t="s">
        <v>435</v>
      </c>
      <c r="DH111" s="1014"/>
      <c r="DI111" s="1014"/>
      <c r="DJ111" s="1014"/>
      <c r="DK111" s="1014"/>
      <c r="DL111" s="1014" t="s">
        <v>435</v>
      </c>
      <c r="DM111" s="1014"/>
      <c r="DN111" s="1014"/>
      <c r="DO111" s="1014"/>
      <c r="DP111" s="1014"/>
      <c r="DQ111" s="1014" t="s">
        <v>435</v>
      </c>
      <c r="DR111" s="1014"/>
      <c r="DS111" s="1014"/>
      <c r="DT111" s="1014"/>
      <c r="DU111" s="1014"/>
      <c r="DV111" s="1015" t="s">
        <v>436</v>
      </c>
      <c r="DW111" s="1015"/>
      <c r="DX111" s="1015"/>
      <c r="DY111" s="1015"/>
      <c r="DZ111" s="1016"/>
    </row>
    <row r="112" spans="1:131" s="247" customFormat="1" ht="26.25" customHeight="1" x14ac:dyDescent="0.15">
      <c r="A112" s="1046" t="s">
        <v>441</v>
      </c>
      <c r="B112" s="1047"/>
      <c r="C112" s="1044" t="s">
        <v>442</v>
      </c>
      <c r="D112" s="1044"/>
      <c r="E112" s="1044"/>
      <c r="F112" s="1044"/>
      <c r="G112" s="1044"/>
      <c r="H112" s="1044"/>
      <c r="I112" s="1044"/>
      <c r="J112" s="1044"/>
      <c r="K112" s="1044"/>
      <c r="L112" s="1044"/>
      <c r="M112" s="1044"/>
      <c r="N112" s="1044"/>
      <c r="O112" s="1044"/>
      <c r="P112" s="1044"/>
      <c r="Q112" s="1044"/>
      <c r="R112" s="1044"/>
      <c r="S112" s="1044"/>
      <c r="T112" s="1044"/>
      <c r="U112" s="1044"/>
      <c r="V112" s="1044"/>
      <c r="W112" s="1044"/>
      <c r="X112" s="1044"/>
      <c r="Y112" s="1044"/>
      <c r="Z112" s="1045"/>
      <c r="AA112" s="1052" t="s">
        <v>435</v>
      </c>
      <c r="AB112" s="1053"/>
      <c r="AC112" s="1053"/>
      <c r="AD112" s="1053"/>
      <c r="AE112" s="1054"/>
      <c r="AF112" s="1055" t="s">
        <v>435</v>
      </c>
      <c r="AG112" s="1053"/>
      <c r="AH112" s="1053"/>
      <c r="AI112" s="1053"/>
      <c r="AJ112" s="1054"/>
      <c r="AK112" s="1055" t="s">
        <v>435</v>
      </c>
      <c r="AL112" s="1053"/>
      <c r="AM112" s="1053"/>
      <c r="AN112" s="1053"/>
      <c r="AO112" s="1054"/>
      <c r="AP112" s="1056" t="s">
        <v>435</v>
      </c>
      <c r="AQ112" s="1057"/>
      <c r="AR112" s="1057"/>
      <c r="AS112" s="1057"/>
      <c r="AT112" s="1058"/>
      <c r="AU112" s="994"/>
      <c r="AV112" s="995"/>
      <c r="AW112" s="995"/>
      <c r="AX112" s="995"/>
      <c r="AY112" s="995"/>
      <c r="AZ112" s="1043" t="s">
        <v>443</v>
      </c>
      <c r="BA112" s="1044"/>
      <c r="BB112" s="1044"/>
      <c r="BC112" s="1044"/>
      <c r="BD112" s="1044"/>
      <c r="BE112" s="1044"/>
      <c r="BF112" s="1044"/>
      <c r="BG112" s="1044"/>
      <c r="BH112" s="1044"/>
      <c r="BI112" s="1044"/>
      <c r="BJ112" s="1044"/>
      <c r="BK112" s="1044"/>
      <c r="BL112" s="1044"/>
      <c r="BM112" s="1044"/>
      <c r="BN112" s="1044"/>
      <c r="BO112" s="1044"/>
      <c r="BP112" s="1045"/>
      <c r="BQ112" s="1013">
        <v>282858</v>
      </c>
      <c r="BR112" s="1014"/>
      <c r="BS112" s="1014"/>
      <c r="BT112" s="1014"/>
      <c r="BU112" s="1014"/>
      <c r="BV112" s="1014">
        <v>371933</v>
      </c>
      <c r="BW112" s="1014"/>
      <c r="BX112" s="1014"/>
      <c r="BY112" s="1014"/>
      <c r="BZ112" s="1014"/>
      <c r="CA112" s="1014">
        <v>361727</v>
      </c>
      <c r="CB112" s="1014"/>
      <c r="CC112" s="1014"/>
      <c r="CD112" s="1014"/>
      <c r="CE112" s="1014"/>
      <c r="CF112" s="1008">
        <v>21.9</v>
      </c>
      <c r="CG112" s="1009"/>
      <c r="CH112" s="1009"/>
      <c r="CI112" s="1009"/>
      <c r="CJ112" s="1009"/>
      <c r="CK112" s="1039"/>
      <c r="CL112" s="1040"/>
      <c r="CM112" s="1010" t="s">
        <v>444</v>
      </c>
      <c r="CN112" s="1011"/>
      <c r="CO112" s="1011"/>
      <c r="CP112" s="1011"/>
      <c r="CQ112" s="1011"/>
      <c r="CR112" s="1011"/>
      <c r="CS112" s="1011"/>
      <c r="CT112" s="1011"/>
      <c r="CU112" s="1011"/>
      <c r="CV112" s="1011"/>
      <c r="CW112" s="1011"/>
      <c r="CX112" s="1011"/>
      <c r="CY112" s="1011"/>
      <c r="CZ112" s="1011"/>
      <c r="DA112" s="1011"/>
      <c r="DB112" s="1011"/>
      <c r="DC112" s="1011"/>
      <c r="DD112" s="1011"/>
      <c r="DE112" s="1011"/>
      <c r="DF112" s="1012"/>
      <c r="DG112" s="1013" t="s">
        <v>435</v>
      </c>
      <c r="DH112" s="1014"/>
      <c r="DI112" s="1014"/>
      <c r="DJ112" s="1014"/>
      <c r="DK112" s="1014"/>
      <c r="DL112" s="1014" t="s">
        <v>435</v>
      </c>
      <c r="DM112" s="1014"/>
      <c r="DN112" s="1014"/>
      <c r="DO112" s="1014"/>
      <c r="DP112" s="1014"/>
      <c r="DQ112" s="1014" t="s">
        <v>435</v>
      </c>
      <c r="DR112" s="1014"/>
      <c r="DS112" s="1014"/>
      <c r="DT112" s="1014"/>
      <c r="DU112" s="1014"/>
      <c r="DV112" s="1015" t="s">
        <v>435</v>
      </c>
      <c r="DW112" s="1015"/>
      <c r="DX112" s="1015"/>
      <c r="DY112" s="1015"/>
      <c r="DZ112" s="1016"/>
    </row>
    <row r="113" spans="1:130" s="247" customFormat="1" ht="26.25" customHeight="1" x14ac:dyDescent="0.15">
      <c r="A113" s="1048"/>
      <c r="B113" s="1049"/>
      <c r="C113" s="1044" t="s">
        <v>445</v>
      </c>
      <c r="D113" s="1044"/>
      <c r="E113" s="1044"/>
      <c r="F113" s="1044"/>
      <c r="G113" s="1044"/>
      <c r="H113" s="1044"/>
      <c r="I113" s="1044"/>
      <c r="J113" s="1044"/>
      <c r="K113" s="1044"/>
      <c r="L113" s="1044"/>
      <c r="M113" s="1044"/>
      <c r="N113" s="1044"/>
      <c r="O113" s="1044"/>
      <c r="P113" s="1044"/>
      <c r="Q113" s="1044"/>
      <c r="R113" s="1044"/>
      <c r="S113" s="1044"/>
      <c r="T113" s="1044"/>
      <c r="U113" s="1044"/>
      <c r="V113" s="1044"/>
      <c r="W113" s="1044"/>
      <c r="X113" s="1044"/>
      <c r="Y113" s="1044"/>
      <c r="Z113" s="1045"/>
      <c r="AA113" s="1027">
        <v>3301</v>
      </c>
      <c r="AB113" s="1028"/>
      <c r="AC113" s="1028"/>
      <c r="AD113" s="1028"/>
      <c r="AE113" s="1029"/>
      <c r="AF113" s="1030">
        <v>13134</v>
      </c>
      <c r="AG113" s="1028"/>
      <c r="AH113" s="1028"/>
      <c r="AI113" s="1028"/>
      <c r="AJ113" s="1029"/>
      <c r="AK113" s="1030">
        <v>10059</v>
      </c>
      <c r="AL113" s="1028"/>
      <c r="AM113" s="1028"/>
      <c r="AN113" s="1028"/>
      <c r="AO113" s="1029"/>
      <c r="AP113" s="1031">
        <v>0.6</v>
      </c>
      <c r="AQ113" s="1032"/>
      <c r="AR113" s="1032"/>
      <c r="AS113" s="1032"/>
      <c r="AT113" s="1033"/>
      <c r="AU113" s="994"/>
      <c r="AV113" s="995"/>
      <c r="AW113" s="995"/>
      <c r="AX113" s="995"/>
      <c r="AY113" s="995"/>
      <c r="AZ113" s="1043" t="s">
        <v>446</v>
      </c>
      <c r="BA113" s="1044"/>
      <c r="BB113" s="1044"/>
      <c r="BC113" s="1044"/>
      <c r="BD113" s="1044"/>
      <c r="BE113" s="1044"/>
      <c r="BF113" s="1044"/>
      <c r="BG113" s="1044"/>
      <c r="BH113" s="1044"/>
      <c r="BI113" s="1044"/>
      <c r="BJ113" s="1044"/>
      <c r="BK113" s="1044"/>
      <c r="BL113" s="1044"/>
      <c r="BM113" s="1044"/>
      <c r="BN113" s="1044"/>
      <c r="BO113" s="1044"/>
      <c r="BP113" s="1045"/>
      <c r="BQ113" s="1013">
        <v>217721</v>
      </c>
      <c r="BR113" s="1014"/>
      <c r="BS113" s="1014"/>
      <c r="BT113" s="1014"/>
      <c r="BU113" s="1014"/>
      <c r="BV113" s="1014">
        <v>193269</v>
      </c>
      <c r="BW113" s="1014"/>
      <c r="BX113" s="1014"/>
      <c r="BY113" s="1014"/>
      <c r="BZ113" s="1014"/>
      <c r="CA113" s="1014">
        <v>167092</v>
      </c>
      <c r="CB113" s="1014"/>
      <c r="CC113" s="1014"/>
      <c r="CD113" s="1014"/>
      <c r="CE113" s="1014"/>
      <c r="CF113" s="1008">
        <v>10.1</v>
      </c>
      <c r="CG113" s="1009"/>
      <c r="CH113" s="1009"/>
      <c r="CI113" s="1009"/>
      <c r="CJ113" s="1009"/>
      <c r="CK113" s="1039"/>
      <c r="CL113" s="1040"/>
      <c r="CM113" s="1010" t="s">
        <v>447</v>
      </c>
      <c r="CN113" s="1011"/>
      <c r="CO113" s="1011"/>
      <c r="CP113" s="1011"/>
      <c r="CQ113" s="1011"/>
      <c r="CR113" s="1011"/>
      <c r="CS113" s="1011"/>
      <c r="CT113" s="1011"/>
      <c r="CU113" s="1011"/>
      <c r="CV113" s="1011"/>
      <c r="CW113" s="1011"/>
      <c r="CX113" s="1011"/>
      <c r="CY113" s="1011"/>
      <c r="CZ113" s="1011"/>
      <c r="DA113" s="1011"/>
      <c r="DB113" s="1011"/>
      <c r="DC113" s="1011"/>
      <c r="DD113" s="1011"/>
      <c r="DE113" s="1011"/>
      <c r="DF113" s="1012"/>
      <c r="DG113" s="1052" t="s">
        <v>435</v>
      </c>
      <c r="DH113" s="1053"/>
      <c r="DI113" s="1053"/>
      <c r="DJ113" s="1053"/>
      <c r="DK113" s="1054"/>
      <c r="DL113" s="1055" t="s">
        <v>435</v>
      </c>
      <c r="DM113" s="1053"/>
      <c r="DN113" s="1053"/>
      <c r="DO113" s="1053"/>
      <c r="DP113" s="1054"/>
      <c r="DQ113" s="1055" t="s">
        <v>435</v>
      </c>
      <c r="DR113" s="1053"/>
      <c r="DS113" s="1053"/>
      <c r="DT113" s="1053"/>
      <c r="DU113" s="1054"/>
      <c r="DV113" s="1056" t="s">
        <v>435</v>
      </c>
      <c r="DW113" s="1057"/>
      <c r="DX113" s="1057"/>
      <c r="DY113" s="1057"/>
      <c r="DZ113" s="1058"/>
    </row>
    <row r="114" spans="1:130" s="247" customFormat="1" ht="26.25" customHeight="1" x14ac:dyDescent="0.15">
      <c r="A114" s="1048"/>
      <c r="B114" s="1049"/>
      <c r="C114" s="1044" t="s">
        <v>448</v>
      </c>
      <c r="D114" s="1044"/>
      <c r="E114" s="1044"/>
      <c r="F114" s="1044"/>
      <c r="G114" s="1044"/>
      <c r="H114" s="1044"/>
      <c r="I114" s="1044"/>
      <c r="J114" s="1044"/>
      <c r="K114" s="1044"/>
      <c r="L114" s="1044"/>
      <c r="M114" s="1044"/>
      <c r="N114" s="1044"/>
      <c r="O114" s="1044"/>
      <c r="P114" s="1044"/>
      <c r="Q114" s="1044"/>
      <c r="R114" s="1044"/>
      <c r="S114" s="1044"/>
      <c r="T114" s="1044"/>
      <c r="U114" s="1044"/>
      <c r="V114" s="1044"/>
      <c r="W114" s="1044"/>
      <c r="X114" s="1044"/>
      <c r="Y114" s="1044"/>
      <c r="Z114" s="1045"/>
      <c r="AA114" s="1052">
        <v>27124</v>
      </c>
      <c r="AB114" s="1053"/>
      <c r="AC114" s="1053"/>
      <c r="AD114" s="1053"/>
      <c r="AE114" s="1054"/>
      <c r="AF114" s="1055">
        <v>25174</v>
      </c>
      <c r="AG114" s="1053"/>
      <c r="AH114" s="1053"/>
      <c r="AI114" s="1053"/>
      <c r="AJ114" s="1054"/>
      <c r="AK114" s="1055">
        <v>26550</v>
      </c>
      <c r="AL114" s="1053"/>
      <c r="AM114" s="1053"/>
      <c r="AN114" s="1053"/>
      <c r="AO114" s="1054"/>
      <c r="AP114" s="1056">
        <v>1.6</v>
      </c>
      <c r="AQ114" s="1057"/>
      <c r="AR114" s="1057"/>
      <c r="AS114" s="1057"/>
      <c r="AT114" s="1058"/>
      <c r="AU114" s="994"/>
      <c r="AV114" s="995"/>
      <c r="AW114" s="995"/>
      <c r="AX114" s="995"/>
      <c r="AY114" s="995"/>
      <c r="AZ114" s="1043" t="s">
        <v>449</v>
      </c>
      <c r="BA114" s="1044"/>
      <c r="BB114" s="1044"/>
      <c r="BC114" s="1044"/>
      <c r="BD114" s="1044"/>
      <c r="BE114" s="1044"/>
      <c r="BF114" s="1044"/>
      <c r="BG114" s="1044"/>
      <c r="BH114" s="1044"/>
      <c r="BI114" s="1044"/>
      <c r="BJ114" s="1044"/>
      <c r="BK114" s="1044"/>
      <c r="BL114" s="1044"/>
      <c r="BM114" s="1044"/>
      <c r="BN114" s="1044"/>
      <c r="BO114" s="1044"/>
      <c r="BP114" s="1045"/>
      <c r="BQ114" s="1013">
        <v>636978</v>
      </c>
      <c r="BR114" s="1014"/>
      <c r="BS114" s="1014"/>
      <c r="BT114" s="1014"/>
      <c r="BU114" s="1014"/>
      <c r="BV114" s="1014">
        <v>584041</v>
      </c>
      <c r="BW114" s="1014"/>
      <c r="BX114" s="1014"/>
      <c r="BY114" s="1014"/>
      <c r="BZ114" s="1014"/>
      <c r="CA114" s="1014">
        <v>556750</v>
      </c>
      <c r="CB114" s="1014"/>
      <c r="CC114" s="1014"/>
      <c r="CD114" s="1014"/>
      <c r="CE114" s="1014"/>
      <c r="CF114" s="1008">
        <v>33.700000000000003</v>
      </c>
      <c r="CG114" s="1009"/>
      <c r="CH114" s="1009"/>
      <c r="CI114" s="1009"/>
      <c r="CJ114" s="1009"/>
      <c r="CK114" s="1039"/>
      <c r="CL114" s="1040"/>
      <c r="CM114" s="1010" t="s">
        <v>450</v>
      </c>
      <c r="CN114" s="1011"/>
      <c r="CO114" s="1011"/>
      <c r="CP114" s="1011"/>
      <c r="CQ114" s="1011"/>
      <c r="CR114" s="1011"/>
      <c r="CS114" s="1011"/>
      <c r="CT114" s="1011"/>
      <c r="CU114" s="1011"/>
      <c r="CV114" s="1011"/>
      <c r="CW114" s="1011"/>
      <c r="CX114" s="1011"/>
      <c r="CY114" s="1011"/>
      <c r="CZ114" s="1011"/>
      <c r="DA114" s="1011"/>
      <c r="DB114" s="1011"/>
      <c r="DC114" s="1011"/>
      <c r="DD114" s="1011"/>
      <c r="DE114" s="1011"/>
      <c r="DF114" s="1012"/>
      <c r="DG114" s="1052" t="s">
        <v>435</v>
      </c>
      <c r="DH114" s="1053"/>
      <c r="DI114" s="1053"/>
      <c r="DJ114" s="1053"/>
      <c r="DK114" s="1054"/>
      <c r="DL114" s="1055" t="s">
        <v>435</v>
      </c>
      <c r="DM114" s="1053"/>
      <c r="DN114" s="1053"/>
      <c r="DO114" s="1053"/>
      <c r="DP114" s="1054"/>
      <c r="DQ114" s="1055" t="s">
        <v>435</v>
      </c>
      <c r="DR114" s="1053"/>
      <c r="DS114" s="1053"/>
      <c r="DT114" s="1053"/>
      <c r="DU114" s="1054"/>
      <c r="DV114" s="1056" t="s">
        <v>435</v>
      </c>
      <c r="DW114" s="1057"/>
      <c r="DX114" s="1057"/>
      <c r="DY114" s="1057"/>
      <c r="DZ114" s="1058"/>
    </row>
    <row r="115" spans="1:130" s="247" customFormat="1" ht="26.25" customHeight="1" x14ac:dyDescent="0.15">
      <c r="A115" s="1048"/>
      <c r="B115" s="1049"/>
      <c r="C115" s="1044" t="s">
        <v>451</v>
      </c>
      <c r="D115" s="1044"/>
      <c r="E115" s="1044"/>
      <c r="F115" s="1044"/>
      <c r="G115" s="1044"/>
      <c r="H115" s="1044"/>
      <c r="I115" s="1044"/>
      <c r="J115" s="1044"/>
      <c r="K115" s="1044"/>
      <c r="L115" s="1044"/>
      <c r="M115" s="1044"/>
      <c r="N115" s="1044"/>
      <c r="O115" s="1044"/>
      <c r="P115" s="1044"/>
      <c r="Q115" s="1044"/>
      <c r="R115" s="1044"/>
      <c r="S115" s="1044"/>
      <c r="T115" s="1044"/>
      <c r="U115" s="1044"/>
      <c r="V115" s="1044"/>
      <c r="W115" s="1044"/>
      <c r="X115" s="1044"/>
      <c r="Y115" s="1044"/>
      <c r="Z115" s="1045"/>
      <c r="AA115" s="1027" t="s">
        <v>435</v>
      </c>
      <c r="AB115" s="1028"/>
      <c r="AC115" s="1028"/>
      <c r="AD115" s="1028"/>
      <c r="AE115" s="1029"/>
      <c r="AF115" s="1030" t="s">
        <v>435</v>
      </c>
      <c r="AG115" s="1028"/>
      <c r="AH115" s="1028"/>
      <c r="AI115" s="1028"/>
      <c r="AJ115" s="1029"/>
      <c r="AK115" s="1030" t="s">
        <v>438</v>
      </c>
      <c r="AL115" s="1028"/>
      <c r="AM115" s="1028"/>
      <c r="AN115" s="1028"/>
      <c r="AO115" s="1029"/>
      <c r="AP115" s="1031" t="s">
        <v>435</v>
      </c>
      <c r="AQ115" s="1032"/>
      <c r="AR115" s="1032"/>
      <c r="AS115" s="1032"/>
      <c r="AT115" s="1033"/>
      <c r="AU115" s="994"/>
      <c r="AV115" s="995"/>
      <c r="AW115" s="995"/>
      <c r="AX115" s="995"/>
      <c r="AY115" s="995"/>
      <c r="AZ115" s="1043" t="s">
        <v>452</v>
      </c>
      <c r="BA115" s="1044"/>
      <c r="BB115" s="1044"/>
      <c r="BC115" s="1044"/>
      <c r="BD115" s="1044"/>
      <c r="BE115" s="1044"/>
      <c r="BF115" s="1044"/>
      <c r="BG115" s="1044"/>
      <c r="BH115" s="1044"/>
      <c r="BI115" s="1044"/>
      <c r="BJ115" s="1044"/>
      <c r="BK115" s="1044"/>
      <c r="BL115" s="1044"/>
      <c r="BM115" s="1044"/>
      <c r="BN115" s="1044"/>
      <c r="BO115" s="1044"/>
      <c r="BP115" s="1045"/>
      <c r="BQ115" s="1013" t="s">
        <v>435</v>
      </c>
      <c r="BR115" s="1014"/>
      <c r="BS115" s="1014"/>
      <c r="BT115" s="1014"/>
      <c r="BU115" s="1014"/>
      <c r="BV115" s="1014" t="s">
        <v>435</v>
      </c>
      <c r="BW115" s="1014"/>
      <c r="BX115" s="1014"/>
      <c r="BY115" s="1014"/>
      <c r="BZ115" s="1014"/>
      <c r="CA115" s="1014" t="s">
        <v>435</v>
      </c>
      <c r="CB115" s="1014"/>
      <c r="CC115" s="1014"/>
      <c r="CD115" s="1014"/>
      <c r="CE115" s="1014"/>
      <c r="CF115" s="1008" t="s">
        <v>435</v>
      </c>
      <c r="CG115" s="1009"/>
      <c r="CH115" s="1009"/>
      <c r="CI115" s="1009"/>
      <c r="CJ115" s="1009"/>
      <c r="CK115" s="1039"/>
      <c r="CL115" s="1040"/>
      <c r="CM115" s="1043" t="s">
        <v>453</v>
      </c>
      <c r="CN115" s="1064"/>
      <c r="CO115" s="1064"/>
      <c r="CP115" s="1064"/>
      <c r="CQ115" s="1064"/>
      <c r="CR115" s="1064"/>
      <c r="CS115" s="1064"/>
      <c r="CT115" s="1064"/>
      <c r="CU115" s="1064"/>
      <c r="CV115" s="1064"/>
      <c r="CW115" s="1064"/>
      <c r="CX115" s="1064"/>
      <c r="CY115" s="1064"/>
      <c r="CZ115" s="1064"/>
      <c r="DA115" s="1064"/>
      <c r="DB115" s="1064"/>
      <c r="DC115" s="1064"/>
      <c r="DD115" s="1064"/>
      <c r="DE115" s="1064"/>
      <c r="DF115" s="1045"/>
      <c r="DG115" s="1052" t="s">
        <v>435</v>
      </c>
      <c r="DH115" s="1053"/>
      <c r="DI115" s="1053"/>
      <c r="DJ115" s="1053"/>
      <c r="DK115" s="1054"/>
      <c r="DL115" s="1055" t="s">
        <v>435</v>
      </c>
      <c r="DM115" s="1053"/>
      <c r="DN115" s="1053"/>
      <c r="DO115" s="1053"/>
      <c r="DP115" s="1054"/>
      <c r="DQ115" s="1055" t="s">
        <v>435</v>
      </c>
      <c r="DR115" s="1053"/>
      <c r="DS115" s="1053"/>
      <c r="DT115" s="1053"/>
      <c r="DU115" s="1054"/>
      <c r="DV115" s="1056" t="s">
        <v>435</v>
      </c>
      <c r="DW115" s="1057"/>
      <c r="DX115" s="1057"/>
      <c r="DY115" s="1057"/>
      <c r="DZ115" s="1058"/>
    </row>
    <row r="116" spans="1:130" s="247" customFormat="1" ht="26.25" customHeight="1" x14ac:dyDescent="0.15">
      <c r="A116" s="1050"/>
      <c r="B116" s="1051"/>
      <c r="C116" s="1059" t="s">
        <v>454</v>
      </c>
      <c r="D116" s="1059"/>
      <c r="E116" s="1059"/>
      <c r="F116" s="1059"/>
      <c r="G116" s="1059"/>
      <c r="H116" s="1059"/>
      <c r="I116" s="1059"/>
      <c r="J116" s="1059"/>
      <c r="K116" s="1059"/>
      <c r="L116" s="1059"/>
      <c r="M116" s="1059"/>
      <c r="N116" s="1059"/>
      <c r="O116" s="1059"/>
      <c r="P116" s="1059"/>
      <c r="Q116" s="1059"/>
      <c r="R116" s="1059"/>
      <c r="S116" s="1059"/>
      <c r="T116" s="1059"/>
      <c r="U116" s="1059"/>
      <c r="V116" s="1059"/>
      <c r="W116" s="1059"/>
      <c r="X116" s="1059"/>
      <c r="Y116" s="1059"/>
      <c r="Z116" s="1060"/>
      <c r="AA116" s="1052" t="s">
        <v>435</v>
      </c>
      <c r="AB116" s="1053"/>
      <c r="AC116" s="1053"/>
      <c r="AD116" s="1053"/>
      <c r="AE116" s="1054"/>
      <c r="AF116" s="1055" t="s">
        <v>435</v>
      </c>
      <c r="AG116" s="1053"/>
      <c r="AH116" s="1053"/>
      <c r="AI116" s="1053"/>
      <c r="AJ116" s="1054"/>
      <c r="AK116" s="1055" t="s">
        <v>435</v>
      </c>
      <c r="AL116" s="1053"/>
      <c r="AM116" s="1053"/>
      <c r="AN116" s="1053"/>
      <c r="AO116" s="1054"/>
      <c r="AP116" s="1056" t="s">
        <v>435</v>
      </c>
      <c r="AQ116" s="1057"/>
      <c r="AR116" s="1057"/>
      <c r="AS116" s="1057"/>
      <c r="AT116" s="1058"/>
      <c r="AU116" s="994"/>
      <c r="AV116" s="995"/>
      <c r="AW116" s="995"/>
      <c r="AX116" s="995"/>
      <c r="AY116" s="995"/>
      <c r="AZ116" s="1061" t="s">
        <v>455</v>
      </c>
      <c r="BA116" s="1062"/>
      <c r="BB116" s="1062"/>
      <c r="BC116" s="1062"/>
      <c r="BD116" s="1062"/>
      <c r="BE116" s="1062"/>
      <c r="BF116" s="1062"/>
      <c r="BG116" s="1062"/>
      <c r="BH116" s="1062"/>
      <c r="BI116" s="1062"/>
      <c r="BJ116" s="1062"/>
      <c r="BK116" s="1062"/>
      <c r="BL116" s="1062"/>
      <c r="BM116" s="1062"/>
      <c r="BN116" s="1062"/>
      <c r="BO116" s="1062"/>
      <c r="BP116" s="1063"/>
      <c r="BQ116" s="1013" t="s">
        <v>436</v>
      </c>
      <c r="BR116" s="1014"/>
      <c r="BS116" s="1014"/>
      <c r="BT116" s="1014"/>
      <c r="BU116" s="1014"/>
      <c r="BV116" s="1014" t="s">
        <v>435</v>
      </c>
      <c r="BW116" s="1014"/>
      <c r="BX116" s="1014"/>
      <c r="BY116" s="1014"/>
      <c r="BZ116" s="1014"/>
      <c r="CA116" s="1014" t="s">
        <v>435</v>
      </c>
      <c r="CB116" s="1014"/>
      <c r="CC116" s="1014"/>
      <c r="CD116" s="1014"/>
      <c r="CE116" s="1014"/>
      <c r="CF116" s="1008" t="s">
        <v>435</v>
      </c>
      <c r="CG116" s="1009"/>
      <c r="CH116" s="1009"/>
      <c r="CI116" s="1009"/>
      <c r="CJ116" s="1009"/>
      <c r="CK116" s="1039"/>
      <c r="CL116" s="1040"/>
      <c r="CM116" s="1010" t="s">
        <v>456</v>
      </c>
      <c r="CN116" s="1011"/>
      <c r="CO116" s="1011"/>
      <c r="CP116" s="1011"/>
      <c r="CQ116" s="1011"/>
      <c r="CR116" s="1011"/>
      <c r="CS116" s="1011"/>
      <c r="CT116" s="1011"/>
      <c r="CU116" s="1011"/>
      <c r="CV116" s="1011"/>
      <c r="CW116" s="1011"/>
      <c r="CX116" s="1011"/>
      <c r="CY116" s="1011"/>
      <c r="CZ116" s="1011"/>
      <c r="DA116" s="1011"/>
      <c r="DB116" s="1011"/>
      <c r="DC116" s="1011"/>
      <c r="DD116" s="1011"/>
      <c r="DE116" s="1011"/>
      <c r="DF116" s="1012"/>
      <c r="DG116" s="1052" t="s">
        <v>438</v>
      </c>
      <c r="DH116" s="1053"/>
      <c r="DI116" s="1053"/>
      <c r="DJ116" s="1053"/>
      <c r="DK116" s="1054"/>
      <c r="DL116" s="1055" t="s">
        <v>435</v>
      </c>
      <c r="DM116" s="1053"/>
      <c r="DN116" s="1053"/>
      <c r="DO116" s="1053"/>
      <c r="DP116" s="1054"/>
      <c r="DQ116" s="1055" t="s">
        <v>435</v>
      </c>
      <c r="DR116" s="1053"/>
      <c r="DS116" s="1053"/>
      <c r="DT116" s="1053"/>
      <c r="DU116" s="1054"/>
      <c r="DV116" s="1056" t="s">
        <v>435</v>
      </c>
      <c r="DW116" s="1057"/>
      <c r="DX116" s="1057"/>
      <c r="DY116" s="1057"/>
      <c r="DZ116" s="1058"/>
    </row>
    <row r="117" spans="1:130" s="247" customFormat="1" ht="26.25" customHeight="1" x14ac:dyDescent="0.15">
      <c r="A117" s="998" t="s">
        <v>187</v>
      </c>
      <c r="B117" s="979"/>
      <c r="C117" s="979"/>
      <c r="D117" s="979"/>
      <c r="E117" s="979"/>
      <c r="F117" s="979"/>
      <c r="G117" s="979"/>
      <c r="H117" s="979"/>
      <c r="I117" s="979"/>
      <c r="J117" s="979"/>
      <c r="K117" s="979"/>
      <c r="L117" s="979"/>
      <c r="M117" s="979"/>
      <c r="N117" s="979"/>
      <c r="O117" s="979"/>
      <c r="P117" s="979"/>
      <c r="Q117" s="979"/>
      <c r="R117" s="979"/>
      <c r="S117" s="979"/>
      <c r="T117" s="979"/>
      <c r="U117" s="979"/>
      <c r="V117" s="979"/>
      <c r="W117" s="979"/>
      <c r="X117" s="979"/>
      <c r="Y117" s="1069" t="s">
        <v>457</v>
      </c>
      <c r="Z117" s="980"/>
      <c r="AA117" s="1070">
        <v>391992</v>
      </c>
      <c r="AB117" s="1071"/>
      <c r="AC117" s="1071"/>
      <c r="AD117" s="1071"/>
      <c r="AE117" s="1072"/>
      <c r="AF117" s="1073">
        <v>407846</v>
      </c>
      <c r="AG117" s="1071"/>
      <c r="AH117" s="1071"/>
      <c r="AI117" s="1071"/>
      <c r="AJ117" s="1072"/>
      <c r="AK117" s="1073">
        <v>393927</v>
      </c>
      <c r="AL117" s="1071"/>
      <c r="AM117" s="1071"/>
      <c r="AN117" s="1071"/>
      <c r="AO117" s="1072"/>
      <c r="AP117" s="1074"/>
      <c r="AQ117" s="1075"/>
      <c r="AR117" s="1075"/>
      <c r="AS117" s="1075"/>
      <c r="AT117" s="1076"/>
      <c r="AU117" s="994"/>
      <c r="AV117" s="995"/>
      <c r="AW117" s="995"/>
      <c r="AX117" s="995"/>
      <c r="AY117" s="995"/>
      <c r="AZ117" s="1061" t="s">
        <v>458</v>
      </c>
      <c r="BA117" s="1062"/>
      <c r="BB117" s="1062"/>
      <c r="BC117" s="1062"/>
      <c r="BD117" s="1062"/>
      <c r="BE117" s="1062"/>
      <c r="BF117" s="1062"/>
      <c r="BG117" s="1062"/>
      <c r="BH117" s="1062"/>
      <c r="BI117" s="1062"/>
      <c r="BJ117" s="1062"/>
      <c r="BK117" s="1062"/>
      <c r="BL117" s="1062"/>
      <c r="BM117" s="1062"/>
      <c r="BN117" s="1062"/>
      <c r="BO117" s="1062"/>
      <c r="BP117" s="1063"/>
      <c r="BQ117" s="1013" t="s">
        <v>391</v>
      </c>
      <c r="BR117" s="1014"/>
      <c r="BS117" s="1014"/>
      <c r="BT117" s="1014"/>
      <c r="BU117" s="1014"/>
      <c r="BV117" s="1014" t="s">
        <v>391</v>
      </c>
      <c r="BW117" s="1014"/>
      <c r="BX117" s="1014"/>
      <c r="BY117" s="1014"/>
      <c r="BZ117" s="1014"/>
      <c r="CA117" s="1014" t="s">
        <v>436</v>
      </c>
      <c r="CB117" s="1014"/>
      <c r="CC117" s="1014"/>
      <c r="CD117" s="1014"/>
      <c r="CE117" s="1014"/>
      <c r="CF117" s="1008" t="s">
        <v>436</v>
      </c>
      <c r="CG117" s="1009"/>
      <c r="CH117" s="1009"/>
      <c r="CI117" s="1009"/>
      <c r="CJ117" s="1009"/>
      <c r="CK117" s="1039"/>
      <c r="CL117" s="1040"/>
      <c r="CM117" s="1010" t="s">
        <v>459</v>
      </c>
      <c r="CN117" s="1011"/>
      <c r="CO117" s="1011"/>
      <c r="CP117" s="1011"/>
      <c r="CQ117" s="1011"/>
      <c r="CR117" s="1011"/>
      <c r="CS117" s="1011"/>
      <c r="CT117" s="1011"/>
      <c r="CU117" s="1011"/>
      <c r="CV117" s="1011"/>
      <c r="CW117" s="1011"/>
      <c r="CX117" s="1011"/>
      <c r="CY117" s="1011"/>
      <c r="CZ117" s="1011"/>
      <c r="DA117" s="1011"/>
      <c r="DB117" s="1011"/>
      <c r="DC117" s="1011"/>
      <c r="DD117" s="1011"/>
      <c r="DE117" s="1011"/>
      <c r="DF117" s="1012"/>
      <c r="DG117" s="1052" t="s">
        <v>391</v>
      </c>
      <c r="DH117" s="1053"/>
      <c r="DI117" s="1053"/>
      <c r="DJ117" s="1053"/>
      <c r="DK117" s="1054"/>
      <c r="DL117" s="1055" t="s">
        <v>410</v>
      </c>
      <c r="DM117" s="1053"/>
      <c r="DN117" s="1053"/>
      <c r="DO117" s="1053"/>
      <c r="DP117" s="1054"/>
      <c r="DQ117" s="1055" t="s">
        <v>391</v>
      </c>
      <c r="DR117" s="1053"/>
      <c r="DS117" s="1053"/>
      <c r="DT117" s="1053"/>
      <c r="DU117" s="1054"/>
      <c r="DV117" s="1056" t="s">
        <v>391</v>
      </c>
      <c r="DW117" s="1057"/>
      <c r="DX117" s="1057"/>
      <c r="DY117" s="1057"/>
      <c r="DZ117" s="1058"/>
    </row>
    <row r="118" spans="1:130" s="247" customFormat="1" ht="26.25" customHeight="1" x14ac:dyDescent="0.15">
      <c r="A118" s="998" t="s">
        <v>430</v>
      </c>
      <c r="B118" s="979"/>
      <c r="C118" s="979"/>
      <c r="D118" s="979"/>
      <c r="E118" s="979"/>
      <c r="F118" s="979"/>
      <c r="G118" s="979"/>
      <c r="H118" s="979"/>
      <c r="I118" s="979"/>
      <c r="J118" s="979"/>
      <c r="K118" s="979"/>
      <c r="L118" s="979"/>
      <c r="M118" s="979"/>
      <c r="N118" s="979"/>
      <c r="O118" s="979"/>
      <c r="P118" s="979"/>
      <c r="Q118" s="979"/>
      <c r="R118" s="979"/>
      <c r="S118" s="979"/>
      <c r="T118" s="979"/>
      <c r="U118" s="979"/>
      <c r="V118" s="979"/>
      <c r="W118" s="979"/>
      <c r="X118" s="979"/>
      <c r="Y118" s="979"/>
      <c r="Z118" s="980"/>
      <c r="AA118" s="978" t="s">
        <v>428</v>
      </c>
      <c r="AB118" s="979"/>
      <c r="AC118" s="979"/>
      <c r="AD118" s="979"/>
      <c r="AE118" s="980"/>
      <c r="AF118" s="978" t="s">
        <v>306</v>
      </c>
      <c r="AG118" s="979"/>
      <c r="AH118" s="979"/>
      <c r="AI118" s="979"/>
      <c r="AJ118" s="980"/>
      <c r="AK118" s="978" t="s">
        <v>305</v>
      </c>
      <c r="AL118" s="979"/>
      <c r="AM118" s="979"/>
      <c r="AN118" s="979"/>
      <c r="AO118" s="980"/>
      <c r="AP118" s="1065" t="s">
        <v>429</v>
      </c>
      <c r="AQ118" s="1066"/>
      <c r="AR118" s="1066"/>
      <c r="AS118" s="1066"/>
      <c r="AT118" s="1067"/>
      <c r="AU118" s="994"/>
      <c r="AV118" s="995"/>
      <c r="AW118" s="995"/>
      <c r="AX118" s="995"/>
      <c r="AY118" s="995"/>
      <c r="AZ118" s="1068" t="s">
        <v>460</v>
      </c>
      <c r="BA118" s="1059"/>
      <c r="BB118" s="1059"/>
      <c r="BC118" s="1059"/>
      <c r="BD118" s="1059"/>
      <c r="BE118" s="1059"/>
      <c r="BF118" s="1059"/>
      <c r="BG118" s="1059"/>
      <c r="BH118" s="1059"/>
      <c r="BI118" s="1059"/>
      <c r="BJ118" s="1059"/>
      <c r="BK118" s="1059"/>
      <c r="BL118" s="1059"/>
      <c r="BM118" s="1059"/>
      <c r="BN118" s="1059"/>
      <c r="BO118" s="1059"/>
      <c r="BP118" s="1060"/>
      <c r="BQ118" s="1091" t="s">
        <v>391</v>
      </c>
      <c r="BR118" s="1092"/>
      <c r="BS118" s="1092"/>
      <c r="BT118" s="1092"/>
      <c r="BU118" s="1092"/>
      <c r="BV118" s="1092" t="s">
        <v>391</v>
      </c>
      <c r="BW118" s="1092"/>
      <c r="BX118" s="1092"/>
      <c r="BY118" s="1092"/>
      <c r="BZ118" s="1092"/>
      <c r="CA118" s="1092" t="s">
        <v>391</v>
      </c>
      <c r="CB118" s="1092"/>
      <c r="CC118" s="1092"/>
      <c r="CD118" s="1092"/>
      <c r="CE118" s="1092"/>
      <c r="CF118" s="1008" t="s">
        <v>410</v>
      </c>
      <c r="CG118" s="1009"/>
      <c r="CH118" s="1009"/>
      <c r="CI118" s="1009"/>
      <c r="CJ118" s="1009"/>
      <c r="CK118" s="1039"/>
      <c r="CL118" s="1040"/>
      <c r="CM118" s="1010" t="s">
        <v>461</v>
      </c>
      <c r="CN118" s="1011"/>
      <c r="CO118" s="1011"/>
      <c r="CP118" s="1011"/>
      <c r="CQ118" s="1011"/>
      <c r="CR118" s="1011"/>
      <c r="CS118" s="1011"/>
      <c r="CT118" s="1011"/>
      <c r="CU118" s="1011"/>
      <c r="CV118" s="1011"/>
      <c r="CW118" s="1011"/>
      <c r="CX118" s="1011"/>
      <c r="CY118" s="1011"/>
      <c r="CZ118" s="1011"/>
      <c r="DA118" s="1011"/>
      <c r="DB118" s="1011"/>
      <c r="DC118" s="1011"/>
      <c r="DD118" s="1011"/>
      <c r="DE118" s="1011"/>
      <c r="DF118" s="1012"/>
      <c r="DG118" s="1052" t="s">
        <v>391</v>
      </c>
      <c r="DH118" s="1053"/>
      <c r="DI118" s="1053"/>
      <c r="DJ118" s="1053"/>
      <c r="DK118" s="1054"/>
      <c r="DL118" s="1055" t="s">
        <v>410</v>
      </c>
      <c r="DM118" s="1053"/>
      <c r="DN118" s="1053"/>
      <c r="DO118" s="1053"/>
      <c r="DP118" s="1054"/>
      <c r="DQ118" s="1055" t="s">
        <v>438</v>
      </c>
      <c r="DR118" s="1053"/>
      <c r="DS118" s="1053"/>
      <c r="DT118" s="1053"/>
      <c r="DU118" s="1054"/>
      <c r="DV118" s="1056" t="s">
        <v>391</v>
      </c>
      <c r="DW118" s="1057"/>
      <c r="DX118" s="1057"/>
      <c r="DY118" s="1057"/>
      <c r="DZ118" s="1058"/>
    </row>
    <row r="119" spans="1:130" s="247" customFormat="1" ht="26.25" customHeight="1" x14ac:dyDescent="0.15">
      <c r="A119" s="1152" t="s">
        <v>433</v>
      </c>
      <c r="B119" s="1038"/>
      <c r="C119" s="1017" t="s">
        <v>434</v>
      </c>
      <c r="D119" s="1018"/>
      <c r="E119" s="1018"/>
      <c r="F119" s="1018"/>
      <c r="G119" s="1018"/>
      <c r="H119" s="1018"/>
      <c r="I119" s="1018"/>
      <c r="J119" s="1018"/>
      <c r="K119" s="1018"/>
      <c r="L119" s="1018"/>
      <c r="M119" s="1018"/>
      <c r="N119" s="1018"/>
      <c r="O119" s="1018"/>
      <c r="P119" s="1018"/>
      <c r="Q119" s="1018"/>
      <c r="R119" s="1018"/>
      <c r="S119" s="1018"/>
      <c r="T119" s="1018"/>
      <c r="U119" s="1018"/>
      <c r="V119" s="1018"/>
      <c r="W119" s="1018"/>
      <c r="X119" s="1018"/>
      <c r="Y119" s="1018"/>
      <c r="Z119" s="1019"/>
      <c r="AA119" s="985" t="s">
        <v>438</v>
      </c>
      <c r="AB119" s="986"/>
      <c r="AC119" s="986"/>
      <c r="AD119" s="986"/>
      <c r="AE119" s="987"/>
      <c r="AF119" s="988" t="s">
        <v>391</v>
      </c>
      <c r="AG119" s="986"/>
      <c r="AH119" s="986"/>
      <c r="AI119" s="986"/>
      <c r="AJ119" s="987"/>
      <c r="AK119" s="988" t="s">
        <v>436</v>
      </c>
      <c r="AL119" s="986"/>
      <c r="AM119" s="986"/>
      <c r="AN119" s="986"/>
      <c r="AO119" s="987"/>
      <c r="AP119" s="989" t="s">
        <v>462</v>
      </c>
      <c r="AQ119" s="990"/>
      <c r="AR119" s="990"/>
      <c r="AS119" s="990"/>
      <c r="AT119" s="991"/>
      <c r="AU119" s="996"/>
      <c r="AV119" s="997"/>
      <c r="AW119" s="997"/>
      <c r="AX119" s="997"/>
      <c r="AY119" s="997"/>
      <c r="AZ119" s="278" t="s">
        <v>187</v>
      </c>
      <c r="BA119" s="278"/>
      <c r="BB119" s="278"/>
      <c r="BC119" s="278"/>
      <c r="BD119" s="278"/>
      <c r="BE119" s="278"/>
      <c r="BF119" s="278"/>
      <c r="BG119" s="278"/>
      <c r="BH119" s="278"/>
      <c r="BI119" s="278"/>
      <c r="BJ119" s="278"/>
      <c r="BK119" s="278"/>
      <c r="BL119" s="278"/>
      <c r="BM119" s="278"/>
      <c r="BN119" s="278"/>
      <c r="BO119" s="1069" t="s">
        <v>463</v>
      </c>
      <c r="BP119" s="1100"/>
      <c r="BQ119" s="1091">
        <v>4282779</v>
      </c>
      <c r="BR119" s="1092"/>
      <c r="BS119" s="1092"/>
      <c r="BT119" s="1092"/>
      <c r="BU119" s="1092"/>
      <c r="BV119" s="1092">
        <v>4104426</v>
      </c>
      <c r="BW119" s="1092"/>
      <c r="BX119" s="1092"/>
      <c r="BY119" s="1092"/>
      <c r="BZ119" s="1092"/>
      <c r="CA119" s="1092">
        <v>3940864</v>
      </c>
      <c r="CB119" s="1092"/>
      <c r="CC119" s="1092"/>
      <c r="CD119" s="1092"/>
      <c r="CE119" s="1092"/>
      <c r="CF119" s="1093"/>
      <c r="CG119" s="1094"/>
      <c r="CH119" s="1094"/>
      <c r="CI119" s="1094"/>
      <c r="CJ119" s="1095"/>
      <c r="CK119" s="1041"/>
      <c r="CL119" s="1042"/>
      <c r="CM119" s="1096" t="s">
        <v>464</v>
      </c>
      <c r="CN119" s="1097"/>
      <c r="CO119" s="1097"/>
      <c r="CP119" s="1097"/>
      <c r="CQ119" s="1097"/>
      <c r="CR119" s="1097"/>
      <c r="CS119" s="1097"/>
      <c r="CT119" s="1097"/>
      <c r="CU119" s="1097"/>
      <c r="CV119" s="1097"/>
      <c r="CW119" s="1097"/>
      <c r="CX119" s="1097"/>
      <c r="CY119" s="1097"/>
      <c r="CZ119" s="1097"/>
      <c r="DA119" s="1097"/>
      <c r="DB119" s="1097"/>
      <c r="DC119" s="1097"/>
      <c r="DD119" s="1097"/>
      <c r="DE119" s="1097"/>
      <c r="DF119" s="1098"/>
      <c r="DG119" s="1099" t="s">
        <v>391</v>
      </c>
      <c r="DH119" s="1078"/>
      <c r="DI119" s="1078"/>
      <c r="DJ119" s="1078"/>
      <c r="DK119" s="1079"/>
      <c r="DL119" s="1077" t="s">
        <v>391</v>
      </c>
      <c r="DM119" s="1078"/>
      <c r="DN119" s="1078"/>
      <c r="DO119" s="1078"/>
      <c r="DP119" s="1079"/>
      <c r="DQ119" s="1077" t="s">
        <v>391</v>
      </c>
      <c r="DR119" s="1078"/>
      <c r="DS119" s="1078"/>
      <c r="DT119" s="1078"/>
      <c r="DU119" s="1079"/>
      <c r="DV119" s="1080" t="s">
        <v>391</v>
      </c>
      <c r="DW119" s="1081"/>
      <c r="DX119" s="1081"/>
      <c r="DY119" s="1081"/>
      <c r="DZ119" s="1082"/>
    </row>
    <row r="120" spans="1:130" s="247" customFormat="1" ht="26.25" customHeight="1" x14ac:dyDescent="0.15">
      <c r="A120" s="1153"/>
      <c r="B120" s="1040"/>
      <c r="C120" s="1010" t="s">
        <v>440</v>
      </c>
      <c r="D120" s="1011"/>
      <c r="E120" s="1011"/>
      <c r="F120" s="1011"/>
      <c r="G120" s="1011"/>
      <c r="H120" s="1011"/>
      <c r="I120" s="1011"/>
      <c r="J120" s="1011"/>
      <c r="K120" s="1011"/>
      <c r="L120" s="1011"/>
      <c r="M120" s="1011"/>
      <c r="N120" s="1011"/>
      <c r="O120" s="1011"/>
      <c r="P120" s="1011"/>
      <c r="Q120" s="1011"/>
      <c r="R120" s="1011"/>
      <c r="S120" s="1011"/>
      <c r="T120" s="1011"/>
      <c r="U120" s="1011"/>
      <c r="V120" s="1011"/>
      <c r="W120" s="1011"/>
      <c r="X120" s="1011"/>
      <c r="Y120" s="1011"/>
      <c r="Z120" s="1012"/>
      <c r="AA120" s="1052" t="s">
        <v>438</v>
      </c>
      <c r="AB120" s="1053"/>
      <c r="AC120" s="1053"/>
      <c r="AD120" s="1053"/>
      <c r="AE120" s="1054"/>
      <c r="AF120" s="1055" t="s">
        <v>391</v>
      </c>
      <c r="AG120" s="1053"/>
      <c r="AH120" s="1053"/>
      <c r="AI120" s="1053"/>
      <c r="AJ120" s="1054"/>
      <c r="AK120" s="1055" t="s">
        <v>391</v>
      </c>
      <c r="AL120" s="1053"/>
      <c r="AM120" s="1053"/>
      <c r="AN120" s="1053"/>
      <c r="AO120" s="1054"/>
      <c r="AP120" s="1056" t="s">
        <v>465</v>
      </c>
      <c r="AQ120" s="1057"/>
      <c r="AR120" s="1057"/>
      <c r="AS120" s="1057"/>
      <c r="AT120" s="1058"/>
      <c r="AU120" s="1083" t="s">
        <v>466</v>
      </c>
      <c r="AV120" s="1084"/>
      <c r="AW120" s="1084"/>
      <c r="AX120" s="1084"/>
      <c r="AY120" s="1085"/>
      <c r="AZ120" s="1034" t="s">
        <v>467</v>
      </c>
      <c r="BA120" s="983"/>
      <c r="BB120" s="983"/>
      <c r="BC120" s="983"/>
      <c r="BD120" s="983"/>
      <c r="BE120" s="983"/>
      <c r="BF120" s="983"/>
      <c r="BG120" s="983"/>
      <c r="BH120" s="983"/>
      <c r="BI120" s="983"/>
      <c r="BJ120" s="983"/>
      <c r="BK120" s="983"/>
      <c r="BL120" s="983"/>
      <c r="BM120" s="983"/>
      <c r="BN120" s="983"/>
      <c r="BO120" s="983"/>
      <c r="BP120" s="984"/>
      <c r="BQ120" s="1020">
        <v>3326080</v>
      </c>
      <c r="BR120" s="1021"/>
      <c r="BS120" s="1021"/>
      <c r="BT120" s="1021"/>
      <c r="BU120" s="1021"/>
      <c r="BV120" s="1021">
        <v>3287462</v>
      </c>
      <c r="BW120" s="1021"/>
      <c r="BX120" s="1021"/>
      <c r="BY120" s="1021"/>
      <c r="BZ120" s="1021"/>
      <c r="CA120" s="1021">
        <v>3138652</v>
      </c>
      <c r="CB120" s="1021"/>
      <c r="CC120" s="1021"/>
      <c r="CD120" s="1021"/>
      <c r="CE120" s="1021"/>
      <c r="CF120" s="1035">
        <v>189.8</v>
      </c>
      <c r="CG120" s="1036"/>
      <c r="CH120" s="1036"/>
      <c r="CI120" s="1036"/>
      <c r="CJ120" s="1036"/>
      <c r="CK120" s="1101" t="s">
        <v>468</v>
      </c>
      <c r="CL120" s="1102"/>
      <c r="CM120" s="1102"/>
      <c r="CN120" s="1102"/>
      <c r="CO120" s="1103"/>
      <c r="CP120" s="1109" t="s">
        <v>469</v>
      </c>
      <c r="CQ120" s="1110"/>
      <c r="CR120" s="1110"/>
      <c r="CS120" s="1110"/>
      <c r="CT120" s="1110"/>
      <c r="CU120" s="1110"/>
      <c r="CV120" s="1110"/>
      <c r="CW120" s="1110"/>
      <c r="CX120" s="1110"/>
      <c r="CY120" s="1110"/>
      <c r="CZ120" s="1110"/>
      <c r="DA120" s="1110"/>
      <c r="DB120" s="1110"/>
      <c r="DC120" s="1110"/>
      <c r="DD120" s="1110"/>
      <c r="DE120" s="1110"/>
      <c r="DF120" s="1111"/>
      <c r="DG120" s="1020">
        <v>282858</v>
      </c>
      <c r="DH120" s="1021"/>
      <c r="DI120" s="1021"/>
      <c r="DJ120" s="1021"/>
      <c r="DK120" s="1021"/>
      <c r="DL120" s="1021">
        <v>371933</v>
      </c>
      <c r="DM120" s="1021"/>
      <c r="DN120" s="1021"/>
      <c r="DO120" s="1021"/>
      <c r="DP120" s="1021"/>
      <c r="DQ120" s="1021">
        <v>361727</v>
      </c>
      <c r="DR120" s="1021"/>
      <c r="DS120" s="1021"/>
      <c r="DT120" s="1021"/>
      <c r="DU120" s="1021"/>
      <c r="DV120" s="1022">
        <v>21.9</v>
      </c>
      <c r="DW120" s="1022"/>
      <c r="DX120" s="1022"/>
      <c r="DY120" s="1022"/>
      <c r="DZ120" s="1023"/>
    </row>
    <row r="121" spans="1:130" s="247" customFormat="1" ht="26.25" customHeight="1" x14ac:dyDescent="0.15">
      <c r="A121" s="1153"/>
      <c r="B121" s="1040"/>
      <c r="C121" s="1061" t="s">
        <v>470</v>
      </c>
      <c r="D121" s="1062"/>
      <c r="E121" s="1062"/>
      <c r="F121" s="1062"/>
      <c r="G121" s="1062"/>
      <c r="H121" s="1062"/>
      <c r="I121" s="1062"/>
      <c r="J121" s="1062"/>
      <c r="K121" s="1062"/>
      <c r="L121" s="1062"/>
      <c r="M121" s="1062"/>
      <c r="N121" s="1062"/>
      <c r="O121" s="1062"/>
      <c r="P121" s="1062"/>
      <c r="Q121" s="1062"/>
      <c r="R121" s="1062"/>
      <c r="S121" s="1062"/>
      <c r="T121" s="1062"/>
      <c r="U121" s="1062"/>
      <c r="V121" s="1062"/>
      <c r="W121" s="1062"/>
      <c r="X121" s="1062"/>
      <c r="Y121" s="1062"/>
      <c r="Z121" s="1063"/>
      <c r="AA121" s="1052" t="s">
        <v>462</v>
      </c>
      <c r="AB121" s="1053"/>
      <c r="AC121" s="1053"/>
      <c r="AD121" s="1053"/>
      <c r="AE121" s="1054"/>
      <c r="AF121" s="1055" t="s">
        <v>391</v>
      </c>
      <c r="AG121" s="1053"/>
      <c r="AH121" s="1053"/>
      <c r="AI121" s="1053"/>
      <c r="AJ121" s="1054"/>
      <c r="AK121" s="1055" t="s">
        <v>391</v>
      </c>
      <c r="AL121" s="1053"/>
      <c r="AM121" s="1053"/>
      <c r="AN121" s="1053"/>
      <c r="AO121" s="1054"/>
      <c r="AP121" s="1056" t="s">
        <v>462</v>
      </c>
      <c r="AQ121" s="1057"/>
      <c r="AR121" s="1057"/>
      <c r="AS121" s="1057"/>
      <c r="AT121" s="1058"/>
      <c r="AU121" s="1086"/>
      <c r="AV121" s="1087"/>
      <c r="AW121" s="1087"/>
      <c r="AX121" s="1087"/>
      <c r="AY121" s="1088"/>
      <c r="AZ121" s="1043" t="s">
        <v>471</v>
      </c>
      <c r="BA121" s="1044"/>
      <c r="BB121" s="1044"/>
      <c r="BC121" s="1044"/>
      <c r="BD121" s="1044"/>
      <c r="BE121" s="1044"/>
      <c r="BF121" s="1044"/>
      <c r="BG121" s="1044"/>
      <c r="BH121" s="1044"/>
      <c r="BI121" s="1044"/>
      <c r="BJ121" s="1044"/>
      <c r="BK121" s="1044"/>
      <c r="BL121" s="1044"/>
      <c r="BM121" s="1044"/>
      <c r="BN121" s="1044"/>
      <c r="BO121" s="1044"/>
      <c r="BP121" s="1045"/>
      <c r="BQ121" s="1013" t="s">
        <v>391</v>
      </c>
      <c r="BR121" s="1014"/>
      <c r="BS121" s="1014"/>
      <c r="BT121" s="1014"/>
      <c r="BU121" s="1014"/>
      <c r="BV121" s="1014" t="s">
        <v>436</v>
      </c>
      <c r="BW121" s="1014"/>
      <c r="BX121" s="1014"/>
      <c r="BY121" s="1014"/>
      <c r="BZ121" s="1014"/>
      <c r="CA121" s="1014" t="s">
        <v>436</v>
      </c>
      <c r="CB121" s="1014"/>
      <c r="CC121" s="1014"/>
      <c r="CD121" s="1014"/>
      <c r="CE121" s="1014"/>
      <c r="CF121" s="1008" t="s">
        <v>436</v>
      </c>
      <c r="CG121" s="1009"/>
      <c r="CH121" s="1009"/>
      <c r="CI121" s="1009"/>
      <c r="CJ121" s="1009"/>
      <c r="CK121" s="1104"/>
      <c r="CL121" s="1105"/>
      <c r="CM121" s="1105"/>
      <c r="CN121" s="1105"/>
      <c r="CO121" s="1106"/>
      <c r="CP121" s="1114" t="s">
        <v>405</v>
      </c>
      <c r="CQ121" s="1115"/>
      <c r="CR121" s="1115"/>
      <c r="CS121" s="1115"/>
      <c r="CT121" s="1115"/>
      <c r="CU121" s="1115"/>
      <c r="CV121" s="1115"/>
      <c r="CW121" s="1115"/>
      <c r="CX121" s="1115"/>
      <c r="CY121" s="1115"/>
      <c r="CZ121" s="1115"/>
      <c r="DA121" s="1115"/>
      <c r="DB121" s="1115"/>
      <c r="DC121" s="1115"/>
      <c r="DD121" s="1115"/>
      <c r="DE121" s="1115"/>
      <c r="DF121" s="1116"/>
      <c r="DG121" s="1013" t="s">
        <v>391</v>
      </c>
      <c r="DH121" s="1014"/>
      <c r="DI121" s="1014"/>
      <c r="DJ121" s="1014"/>
      <c r="DK121" s="1014"/>
      <c r="DL121" s="1014" t="s">
        <v>438</v>
      </c>
      <c r="DM121" s="1014"/>
      <c r="DN121" s="1014"/>
      <c r="DO121" s="1014"/>
      <c r="DP121" s="1014"/>
      <c r="DQ121" s="1014" t="s">
        <v>391</v>
      </c>
      <c r="DR121" s="1014"/>
      <c r="DS121" s="1014"/>
      <c r="DT121" s="1014"/>
      <c r="DU121" s="1014"/>
      <c r="DV121" s="1015" t="s">
        <v>391</v>
      </c>
      <c r="DW121" s="1015"/>
      <c r="DX121" s="1015"/>
      <c r="DY121" s="1015"/>
      <c r="DZ121" s="1016"/>
    </row>
    <row r="122" spans="1:130" s="247" customFormat="1" ht="26.25" customHeight="1" x14ac:dyDescent="0.15">
      <c r="A122" s="1153"/>
      <c r="B122" s="1040"/>
      <c r="C122" s="1010" t="s">
        <v>450</v>
      </c>
      <c r="D122" s="1011"/>
      <c r="E122" s="1011"/>
      <c r="F122" s="1011"/>
      <c r="G122" s="1011"/>
      <c r="H122" s="1011"/>
      <c r="I122" s="1011"/>
      <c r="J122" s="1011"/>
      <c r="K122" s="1011"/>
      <c r="L122" s="1011"/>
      <c r="M122" s="1011"/>
      <c r="N122" s="1011"/>
      <c r="O122" s="1011"/>
      <c r="P122" s="1011"/>
      <c r="Q122" s="1011"/>
      <c r="R122" s="1011"/>
      <c r="S122" s="1011"/>
      <c r="T122" s="1011"/>
      <c r="U122" s="1011"/>
      <c r="V122" s="1011"/>
      <c r="W122" s="1011"/>
      <c r="X122" s="1011"/>
      <c r="Y122" s="1011"/>
      <c r="Z122" s="1012"/>
      <c r="AA122" s="1052" t="s">
        <v>391</v>
      </c>
      <c r="AB122" s="1053"/>
      <c r="AC122" s="1053"/>
      <c r="AD122" s="1053"/>
      <c r="AE122" s="1054"/>
      <c r="AF122" s="1055" t="s">
        <v>391</v>
      </c>
      <c r="AG122" s="1053"/>
      <c r="AH122" s="1053"/>
      <c r="AI122" s="1053"/>
      <c r="AJ122" s="1054"/>
      <c r="AK122" s="1055" t="s">
        <v>391</v>
      </c>
      <c r="AL122" s="1053"/>
      <c r="AM122" s="1053"/>
      <c r="AN122" s="1053"/>
      <c r="AO122" s="1054"/>
      <c r="AP122" s="1056" t="s">
        <v>391</v>
      </c>
      <c r="AQ122" s="1057"/>
      <c r="AR122" s="1057"/>
      <c r="AS122" s="1057"/>
      <c r="AT122" s="1058"/>
      <c r="AU122" s="1086"/>
      <c r="AV122" s="1087"/>
      <c r="AW122" s="1087"/>
      <c r="AX122" s="1087"/>
      <c r="AY122" s="1088"/>
      <c r="AZ122" s="1068" t="s">
        <v>472</v>
      </c>
      <c r="BA122" s="1059"/>
      <c r="BB122" s="1059"/>
      <c r="BC122" s="1059"/>
      <c r="BD122" s="1059"/>
      <c r="BE122" s="1059"/>
      <c r="BF122" s="1059"/>
      <c r="BG122" s="1059"/>
      <c r="BH122" s="1059"/>
      <c r="BI122" s="1059"/>
      <c r="BJ122" s="1059"/>
      <c r="BK122" s="1059"/>
      <c r="BL122" s="1059"/>
      <c r="BM122" s="1059"/>
      <c r="BN122" s="1059"/>
      <c r="BO122" s="1059"/>
      <c r="BP122" s="1060"/>
      <c r="BQ122" s="1091">
        <v>2550924</v>
      </c>
      <c r="BR122" s="1092"/>
      <c r="BS122" s="1092"/>
      <c r="BT122" s="1092"/>
      <c r="BU122" s="1092"/>
      <c r="BV122" s="1092">
        <v>2422309</v>
      </c>
      <c r="BW122" s="1092"/>
      <c r="BX122" s="1092"/>
      <c r="BY122" s="1092"/>
      <c r="BZ122" s="1092"/>
      <c r="CA122" s="1092">
        <v>2325120</v>
      </c>
      <c r="CB122" s="1092"/>
      <c r="CC122" s="1092"/>
      <c r="CD122" s="1092"/>
      <c r="CE122" s="1092"/>
      <c r="CF122" s="1112">
        <v>140.6</v>
      </c>
      <c r="CG122" s="1113"/>
      <c r="CH122" s="1113"/>
      <c r="CI122" s="1113"/>
      <c r="CJ122" s="1113"/>
      <c r="CK122" s="1104"/>
      <c r="CL122" s="1105"/>
      <c r="CM122" s="1105"/>
      <c r="CN122" s="1105"/>
      <c r="CO122" s="1106"/>
      <c r="CP122" s="1114" t="s">
        <v>473</v>
      </c>
      <c r="CQ122" s="1115"/>
      <c r="CR122" s="1115"/>
      <c r="CS122" s="1115"/>
      <c r="CT122" s="1115"/>
      <c r="CU122" s="1115"/>
      <c r="CV122" s="1115"/>
      <c r="CW122" s="1115"/>
      <c r="CX122" s="1115"/>
      <c r="CY122" s="1115"/>
      <c r="CZ122" s="1115"/>
      <c r="DA122" s="1115"/>
      <c r="DB122" s="1115"/>
      <c r="DC122" s="1115"/>
      <c r="DD122" s="1115"/>
      <c r="DE122" s="1115"/>
      <c r="DF122" s="1116"/>
      <c r="DG122" s="1013" t="s">
        <v>391</v>
      </c>
      <c r="DH122" s="1014"/>
      <c r="DI122" s="1014"/>
      <c r="DJ122" s="1014"/>
      <c r="DK122" s="1014"/>
      <c r="DL122" s="1014" t="s">
        <v>391</v>
      </c>
      <c r="DM122" s="1014"/>
      <c r="DN122" s="1014"/>
      <c r="DO122" s="1014"/>
      <c r="DP122" s="1014"/>
      <c r="DQ122" s="1014" t="s">
        <v>391</v>
      </c>
      <c r="DR122" s="1014"/>
      <c r="DS122" s="1014"/>
      <c r="DT122" s="1014"/>
      <c r="DU122" s="1014"/>
      <c r="DV122" s="1015" t="s">
        <v>465</v>
      </c>
      <c r="DW122" s="1015"/>
      <c r="DX122" s="1015"/>
      <c r="DY122" s="1015"/>
      <c r="DZ122" s="1016"/>
    </row>
    <row r="123" spans="1:130" s="247" customFormat="1" ht="26.25" customHeight="1" x14ac:dyDescent="0.15">
      <c r="A123" s="1153"/>
      <c r="B123" s="1040"/>
      <c r="C123" s="1010" t="s">
        <v>456</v>
      </c>
      <c r="D123" s="1011"/>
      <c r="E123" s="1011"/>
      <c r="F123" s="1011"/>
      <c r="G123" s="1011"/>
      <c r="H123" s="1011"/>
      <c r="I123" s="1011"/>
      <c r="J123" s="1011"/>
      <c r="K123" s="1011"/>
      <c r="L123" s="1011"/>
      <c r="M123" s="1011"/>
      <c r="N123" s="1011"/>
      <c r="O123" s="1011"/>
      <c r="P123" s="1011"/>
      <c r="Q123" s="1011"/>
      <c r="R123" s="1011"/>
      <c r="S123" s="1011"/>
      <c r="T123" s="1011"/>
      <c r="U123" s="1011"/>
      <c r="V123" s="1011"/>
      <c r="W123" s="1011"/>
      <c r="X123" s="1011"/>
      <c r="Y123" s="1011"/>
      <c r="Z123" s="1012"/>
      <c r="AA123" s="1052" t="s">
        <v>438</v>
      </c>
      <c r="AB123" s="1053"/>
      <c r="AC123" s="1053"/>
      <c r="AD123" s="1053"/>
      <c r="AE123" s="1054"/>
      <c r="AF123" s="1055" t="s">
        <v>391</v>
      </c>
      <c r="AG123" s="1053"/>
      <c r="AH123" s="1053"/>
      <c r="AI123" s="1053"/>
      <c r="AJ123" s="1054"/>
      <c r="AK123" s="1055" t="s">
        <v>391</v>
      </c>
      <c r="AL123" s="1053"/>
      <c r="AM123" s="1053"/>
      <c r="AN123" s="1053"/>
      <c r="AO123" s="1054"/>
      <c r="AP123" s="1056" t="s">
        <v>391</v>
      </c>
      <c r="AQ123" s="1057"/>
      <c r="AR123" s="1057"/>
      <c r="AS123" s="1057"/>
      <c r="AT123" s="1058"/>
      <c r="AU123" s="1089"/>
      <c r="AV123" s="1090"/>
      <c r="AW123" s="1090"/>
      <c r="AX123" s="1090"/>
      <c r="AY123" s="1090"/>
      <c r="AZ123" s="278" t="s">
        <v>187</v>
      </c>
      <c r="BA123" s="278"/>
      <c r="BB123" s="278"/>
      <c r="BC123" s="278"/>
      <c r="BD123" s="278"/>
      <c r="BE123" s="278"/>
      <c r="BF123" s="278"/>
      <c r="BG123" s="278"/>
      <c r="BH123" s="278"/>
      <c r="BI123" s="278"/>
      <c r="BJ123" s="278"/>
      <c r="BK123" s="278"/>
      <c r="BL123" s="278"/>
      <c r="BM123" s="278"/>
      <c r="BN123" s="278"/>
      <c r="BO123" s="1069" t="s">
        <v>474</v>
      </c>
      <c r="BP123" s="1100"/>
      <c r="BQ123" s="1159">
        <v>5877004</v>
      </c>
      <c r="BR123" s="1160"/>
      <c r="BS123" s="1160"/>
      <c r="BT123" s="1160"/>
      <c r="BU123" s="1160"/>
      <c r="BV123" s="1160">
        <v>5709771</v>
      </c>
      <c r="BW123" s="1160"/>
      <c r="BX123" s="1160"/>
      <c r="BY123" s="1160"/>
      <c r="BZ123" s="1160"/>
      <c r="CA123" s="1160">
        <v>5463772</v>
      </c>
      <c r="CB123" s="1160"/>
      <c r="CC123" s="1160"/>
      <c r="CD123" s="1160"/>
      <c r="CE123" s="1160"/>
      <c r="CF123" s="1093"/>
      <c r="CG123" s="1094"/>
      <c r="CH123" s="1094"/>
      <c r="CI123" s="1094"/>
      <c r="CJ123" s="1095"/>
      <c r="CK123" s="1104"/>
      <c r="CL123" s="1105"/>
      <c r="CM123" s="1105"/>
      <c r="CN123" s="1105"/>
      <c r="CO123" s="1106"/>
      <c r="CP123" s="1114" t="s">
        <v>475</v>
      </c>
      <c r="CQ123" s="1115"/>
      <c r="CR123" s="1115"/>
      <c r="CS123" s="1115"/>
      <c r="CT123" s="1115"/>
      <c r="CU123" s="1115"/>
      <c r="CV123" s="1115"/>
      <c r="CW123" s="1115"/>
      <c r="CX123" s="1115"/>
      <c r="CY123" s="1115"/>
      <c r="CZ123" s="1115"/>
      <c r="DA123" s="1115"/>
      <c r="DB123" s="1115"/>
      <c r="DC123" s="1115"/>
      <c r="DD123" s="1115"/>
      <c r="DE123" s="1115"/>
      <c r="DF123" s="1116"/>
      <c r="DG123" s="1052" t="s">
        <v>391</v>
      </c>
      <c r="DH123" s="1053"/>
      <c r="DI123" s="1053"/>
      <c r="DJ123" s="1053"/>
      <c r="DK123" s="1054"/>
      <c r="DL123" s="1055" t="s">
        <v>391</v>
      </c>
      <c r="DM123" s="1053"/>
      <c r="DN123" s="1053"/>
      <c r="DO123" s="1053"/>
      <c r="DP123" s="1054"/>
      <c r="DQ123" s="1055" t="s">
        <v>391</v>
      </c>
      <c r="DR123" s="1053"/>
      <c r="DS123" s="1053"/>
      <c r="DT123" s="1053"/>
      <c r="DU123" s="1054"/>
      <c r="DV123" s="1056" t="s">
        <v>391</v>
      </c>
      <c r="DW123" s="1057"/>
      <c r="DX123" s="1057"/>
      <c r="DY123" s="1057"/>
      <c r="DZ123" s="1058"/>
    </row>
    <row r="124" spans="1:130" s="247" customFormat="1" ht="26.25" customHeight="1" thickBot="1" x14ac:dyDescent="0.2">
      <c r="A124" s="1153"/>
      <c r="B124" s="1040"/>
      <c r="C124" s="1010" t="s">
        <v>459</v>
      </c>
      <c r="D124" s="1011"/>
      <c r="E124" s="1011"/>
      <c r="F124" s="1011"/>
      <c r="G124" s="1011"/>
      <c r="H124" s="1011"/>
      <c r="I124" s="1011"/>
      <c r="J124" s="1011"/>
      <c r="K124" s="1011"/>
      <c r="L124" s="1011"/>
      <c r="M124" s="1011"/>
      <c r="N124" s="1011"/>
      <c r="O124" s="1011"/>
      <c r="P124" s="1011"/>
      <c r="Q124" s="1011"/>
      <c r="R124" s="1011"/>
      <c r="S124" s="1011"/>
      <c r="T124" s="1011"/>
      <c r="U124" s="1011"/>
      <c r="V124" s="1011"/>
      <c r="W124" s="1011"/>
      <c r="X124" s="1011"/>
      <c r="Y124" s="1011"/>
      <c r="Z124" s="1012"/>
      <c r="AA124" s="1052" t="s">
        <v>391</v>
      </c>
      <c r="AB124" s="1053"/>
      <c r="AC124" s="1053"/>
      <c r="AD124" s="1053"/>
      <c r="AE124" s="1054"/>
      <c r="AF124" s="1055" t="s">
        <v>391</v>
      </c>
      <c r="AG124" s="1053"/>
      <c r="AH124" s="1053"/>
      <c r="AI124" s="1053"/>
      <c r="AJ124" s="1054"/>
      <c r="AK124" s="1055" t="s">
        <v>391</v>
      </c>
      <c r="AL124" s="1053"/>
      <c r="AM124" s="1053"/>
      <c r="AN124" s="1053"/>
      <c r="AO124" s="1054"/>
      <c r="AP124" s="1056" t="s">
        <v>391</v>
      </c>
      <c r="AQ124" s="1057"/>
      <c r="AR124" s="1057"/>
      <c r="AS124" s="1057"/>
      <c r="AT124" s="1058"/>
      <c r="AU124" s="1155" t="s">
        <v>476</v>
      </c>
      <c r="AV124" s="1156"/>
      <c r="AW124" s="1156"/>
      <c r="AX124" s="1156"/>
      <c r="AY124" s="1156"/>
      <c r="AZ124" s="1156"/>
      <c r="BA124" s="1156"/>
      <c r="BB124" s="1156"/>
      <c r="BC124" s="1156"/>
      <c r="BD124" s="1156"/>
      <c r="BE124" s="1156"/>
      <c r="BF124" s="1156"/>
      <c r="BG124" s="1156"/>
      <c r="BH124" s="1156"/>
      <c r="BI124" s="1156"/>
      <c r="BJ124" s="1156"/>
      <c r="BK124" s="1156"/>
      <c r="BL124" s="1156"/>
      <c r="BM124" s="1156"/>
      <c r="BN124" s="1156"/>
      <c r="BO124" s="1156"/>
      <c r="BP124" s="1157"/>
      <c r="BQ124" s="1158" t="s">
        <v>391</v>
      </c>
      <c r="BR124" s="1122"/>
      <c r="BS124" s="1122"/>
      <c r="BT124" s="1122"/>
      <c r="BU124" s="1122"/>
      <c r="BV124" s="1122" t="s">
        <v>391</v>
      </c>
      <c r="BW124" s="1122"/>
      <c r="BX124" s="1122"/>
      <c r="BY124" s="1122"/>
      <c r="BZ124" s="1122"/>
      <c r="CA124" s="1122" t="s">
        <v>391</v>
      </c>
      <c r="CB124" s="1122"/>
      <c r="CC124" s="1122"/>
      <c r="CD124" s="1122"/>
      <c r="CE124" s="1122"/>
      <c r="CF124" s="1123"/>
      <c r="CG124" s="1124"/>
      <c r="CH124" s="1124"/>
      <c r="CI124" s="1124"/>
      <c r="CJ124" s="1125"/>
      <c r="CK124" s="1107"/>
      <c r="CL124" s="1107"/>
      <c r="CM124" s="1107"/>
      <c r="CN124" s="1107"/>
      <c r="CO124" s="1108"/>
      <c r="CP124" s="1114" t="s">
        <v>477</v>
      </c>
      <c r="CQ124" s="1115"/>
      <c r="CR124" s="1115"/>
      <c r="CS124" s="1115"/>
      <c r="CT124" s="1115"/>
      <c r="CU124" s="1115"/>
      <c r="CV124" s="1115"/>
      <c r="CW124" s="1115"/>
      <c r="CX124" s="1115"/>
      <c r="CY124" s="1115"/>
      <c r="CZ124" s="1115"/>
      <c r="DA124" s="1115"/>
      <c r="DB124" s="1115"/>
      <c r="DC124" s="1115"/>
      <c r="DD124" s="1115"/>
      <c r="DE124" s="1115"/>
      <c r="DF124" s="1116"/>
      <c r="DG124" s="1099" t="s">
        <v>391</v>
      </c>
      <c r="DH124" s="1078"/>
      <c r="DI124" s="1078"/>
      <c r="DJ124" s="1078"/>
      <c r="DK124" s="1079"/>
      <c r="DL124" s="1077" t="s">
        <v>391</v>
      </c>
      <c r="DM124" s="1078"/>
      <c r="DN124" s="1078"/>
      <c r="DO124" s="1078"/>
      <c r="DP124" s="1079"/>
      <c r="DQ124" s="1077" t="s">
        <v>436</v>
      </c>
      <c r="DR124" s="1078"/>
      <c r="DS124" s="1078"/>
      <c r="DT124" s="1078"/>
      <c r="DU124" s="1079"/>
      <c r="DV124" s="1080" t="s">
        <v>391</v>
      </c>
      <c r="DW124" s="1081"/>
      <c r="DX124" s="1081"/>
      <c r="DY124" s="1081"/>
      <c r="DZ124" s="1082"/>
    </row>
    <row r="125" spans="1:130" s="247" customFormat="1" ht="26.25" customHeight="1" x14ac:dyDescent="0.15">
      <c r="A125" s="1153"/>
      <c r="B125" s="1040"/>
      <c r="C125" s="1010" t="s">
        <v>461</v>
      </c>
      <c r="D125" s="1011"/>
      <c r="E125" s="1011"/>
      <c r="F125" s="1011"/>
      <c r="G125" s="1011"/>
      <c r="H125" s="1011"/>
      <c r="I125" s="1011"/>
      <c r="J125" s="1011"/>
      <c r="K125" s="1011"/>
      <c r="L125" s="1011"/>
      <c r="M125" s="1011"/>
      <c r="N125" s="1011"/>
      <c r="O125" s="1011"/>
      <c r="P125" s="1011"/>
      <c r="Q125" s="1011"/>
      <c r="R125" s="1011"/>
      <c r="S125" s="1011"/>
      <c r="T125" s="1011"/>
      <c r="U125" s="1011"/>
      <c r="V125" s="1011"/>
      <c r="W125" s="1011"/>
      <c r="X125" s="1011"/>
      <c r="Y125" s="1011"/>
      <c r="Z125" s="1012"/>
      <c r="AA125" s="1052" t="s">
        <v>391</v>
      </c>
      <c r="AB125" s="1053"/>
      <c r="AC125" s="1053"/>
      <c r="AD125" s="1053"/>
      <c r="AE125" s="1054"/>
      <c r="AF125" s="1055" t="s">
        <v>391</v>
      </c>
      <c r="AG125" s="1053"/>
      <c r="AH125" s="1053"/>
      <c r="AI125" s="1053"/>
      <c r="AJ125" s="1054"/>
      <c r="AK125" s="1055" t="s">
        <v>438</v>
      </c>
      <c r="AL125" s="1053"/>
      <c r="AM125" s="1053"/>
      <c r="AN125" s="1053"/>
      <c r="AO125" s="1054"/>
      <c r="AP125" s="1056" t="s">
        <v>391</v>
      </c>
      <c r="AQ125" s="1057"/>
      <c r="AR125" s="1057"/>
      <c r="AS125" s="1057"/>
      <c r="AT125" s="1058"/>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117" t="s">
        <v>478</v>
      </c>
      <c r="CL125" s="1102"/>
      <c r="CM125" s="1102"/>
      <c r="CN125" s="1102"/>
      <c r="CO125" s="1103"/>
      <c r="CP125" s="1034" t="s">
        <v>479</v>
      </c>
      <c r="CQ125" s="983"/>
      <c r="CR125" s="983"/>
      <c r="CS125" s="983"/>
      <c r="CT125" s="983"/>
      <c r="CU125" s="983"/>
      <c r="CV125" s="983"/>
      <c r="CW125" s="983"/>
      <c r="CX125" s="983"/>
      <c r="CY125" s="983"/>
      <c r="CZ125" s="983"/>
      <c r="DA125" s="983"/>
      <c r="DB125" s="983"/>
      <c r="DC125" s="983"/>
      <c r="DD125" s="983"/>
      <c r="DE125" s="983"/>
      <c r="DF125" s="984"/>
      <c r="DG125" s="1020" t="s">
        <v>391</v>
      </c>
      <c r="DH125" s="1021"/>
      <c r="DI125" s="1021"/>
      <c r="DJ125" s="1021"/>
      <c r="DK125" s="1021"/>
      <c r="DL125" s="1021" t="s">
        <v>391</v>
      </c>
      <c r="DM125" s="1021"/>
      <c r="DN125" s="1021"/>
      <c r="DO125" s="1021"/>
      <c r="DP125" s="1021"/>
      <c r="DQ125" s="1021" t="s">
        <v>391</v>
      </c>
      <c r="DR125" s="1021"/>
      <c r="DS125" s="1021"/>
      <c r="DT125" s="1021"/>
      <c r="DU125" s="1021"/>
      <c r="DV125" s="1022" t="s">
        <v>462</v>
      </c>
      <c r="DW125" s="1022"/>
      <c r="DX125" s="1022"/>
      <c r="DY125" s="1022"/>
      <c r="DZ125" s="1023"/>
    </row>
    <row r="126" spans="1:130" s="247" customFormat="1" ht="26.25" customHeight="1" thickBot="1" x14ac:dyDescent="0.2">
      <c r="A126" s="1153"/>
      <c r="B126" s="1040"/>
      <c r="C126" s="1010" t="s">
        <v>464</v>
      </c>
      <c r="D126" s="1011"/>
      <c r="E126" s="1011"/>
      <c r="F126" s="1011"/>
      <c r="G126" s="1011"/>
      <c r="H126" s="1011"/>
      <c r="I126" s="1011"/>
      <c r="J126" s="1011"/>
      <c r="K126" s="1011"/>
      <c r="L126" s="1011"/>
      <c r="M126" s="1011"/>
      <c r="N126" s="1011"/>
      <c r="O126" s="1011"/>
      <c r="P126" s="1011"/>
      <c r="Q126" s="1011"/>
      <c r="R126" s="1011"/>
      <c r="S126" s="1011"/>
      <c r="T126" s="1011"/>
      <c r="U126" s="1011"/>
      <c r="V126" s="1011"/>
      <c r="W126" s="1011"/>
      <c r="X126" s="1011"/>
      <c r="Y126" s="1011"/>
      <c r="Z126" s="1012"/>
      <c r="AA126" s="1052" t="s">
        <v>462</v>
      </c>
      <c r="AB126" s="1053"/>
      <c r="AC126" s="1053"/>
      <c r="AD126" s="1053"/>
      <c r="AE126" s="1054"/>
      <c r="AF126" s="1055" t="s">
        <v>391</v>
      </c>
      <c r="AG126" s="1053"/>
      <c r="AH126" s="1053"/>
      <c r="AI126" s="1053"/>
      <c r="AJ126" s="1054"/>
      <c r="AK126" s="1055" t="s">
        <v>391</v>
      </c>
      <c r="AL126" s="1053"/>
      <c r="AM126" s="1053"/>
      <c r="AN126" s="1053"/>
      <c r="AO126" s="1054"/>
      <c r="AP126" s="1056" t="s">
        <v>391</v>
      </c>
      <c r="AQ126" s="1057"/>
      <c r="AR126" s="1057"/>
      <c r="AS126" s="1057"/>
      <c r="AT126" s="1058"/>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118"/>
      <c r="CL126" s="1105"/>
      <c r="CM126" s="1105"/>
      <c r="CN126" s="1105"/>
      <c r="CO126" s="1106"/>
      <c r="CP126" s="1043" t="s">
        <v>480</v>
      </c>
      <c r="CQ126" s="1044"/>
      <c r="CR126" s="1044"/>
      <c r="CS126" s="1044"/>
      <c r="CT126" s="1044"/>
      <c r="CU126" s="1044"/>
      <c r="CV126" s="1044"/>
      <c r="CW126" s="1044"/>
      <c r="CX126" s="1044"/>
      <c r="CY126" s="1044"/>
      <c r="CZ126" s="1044"/>
      <c r="DA126" s="1044"/>
      <c r="DB126" s="1044"/>
      <c r="DC126" s="1044"/>
      <c r="DD126" s="1044"/>
      <c r="DE126" s="1044"/>
      <c r="DF126" s="1045"/>
      <c r="DG126" s="1013" t="s">
        <v>436</v>
      </c>
      <c r="DH126" s="1014"/>
      <c r="DI126" s="1014"/>
      <c r="DJ126" s="1014"/>
      <c r="DK126" s="1014"/>
      <c r="DL126" s="1014" t="s">
        <v>391</v>
      </c>
      <c r="DM126" s="1014"/>
      <c r="DN126" s="1014"/>
      <c r="DO126" s="1014"/>
      <c r="DP126" s="1014"/>
      <c r="DQ126" s="1014" t="s">
        <v>391</v>
      </c>
      <c r="DR126" s="1014"/>
      <c r="DS126" s="1014"/>
      <c r="DT126" s="1014"/>
      <c r="DU126" s="1014"/>
      <c r="DV126" s="1015" t="s">
        <v>391</v>
      </c>
      <c r="DW126" s="1015"/>
      <c r="DX126" s="1015"/>
      <c r="DY126" s="1015"/>
      <c r="DZ126" s="1016"/>
    </row>
    <row r="127" spans="1:130" s="247" customFormat="1" ht="26.25" customHeight="1" x14ac:dyDescent="0.15">
      <c r="A127" s="1154"/>
      <c r="B127" s="1042"/>
      <c r="C127" s="1096" t="s">
        <v>481</v>
      </c>
      <c r="D127" s="1097"/>
      <c r="E127" s="1097"/>
      <c r="F127" s="1097"/>
      <c r="G127" s="1097"/>
      <c r="H127" s="1097"/>
      <c r="I127" s="1097"/>
      <c r="J127" s="1097"/>
      <c r="K127" s="1097"/>
      <c r="L127" s="1097"/>
      <c r="M127" s="1097"/>
      <c r="N127" s="1097"/>
      <c r="O127" s="1097"/>
      <c r="P127" s="1097"/>
      <c r="Q127" s="1097"/>
      <c r="R127" s="1097"/>
      <c r="S127" s="1097"/>
      <c r="T127" s="1097"/>
      <c r="U127" s="1097"/>
      <c r="V127" s="1097"/>
      <c r="W127" s="1097"/>
      <c r="X127" s="1097"/>
      <c r="Y127" s="1097"/>
      <c r="Z127" s="1098"/>
      <c r="AA127" s="1052" t="s">
        <v>391</v>
      </c>
      <c r="AB127" s="1053"/>
      <c r="AC127" s="1053"/>
      <c r="AD127" s="1053"/>
      <c r="AE127" s="1054"/>
      <c r="AF127" s="1055" t="s">
        <v>391</v>
      </c>
      <c r="AG127" s="1053"/>
      <c r="AH127" s="1053"/>
      <c r="AI127" s="1053"/>
      <c r="AJ127" s="1054"/>
      <c r="AK127" s="1055" t="s">
        <v>438</v>
      </c>
      <c r="AL127" s="1053"/>
      <c r="AM127" s="1053"/>
      <c r="AN127" s="1053"/>
      <c r="AO127" s="1054"/>
      <c r="AP127" s="1056" t="s">
        <v>391</v>
      </c>
      <c r="AQ127" s="1057"/>
      <c r="AR127" s="1057"/>
      <c r="AS127" s="1057"/>
      <c r="AT127" s="1058"/>
      <c r="AU127" s="283"/>
      <c r="AV127" s="283"/>
      <c r="AW127" s="283"/>
      <c r="AX127" s="1126" t="s">
        <v>482</v>
      </c>
      <c r="AY127" s="1127"/>
      <c r="AZ127" s="1127"/>
      <c r="BA127" s="1127"/>
      <c r="BB127" s="1127"/>
      <c r="BC127" s="1127"/>
      <c r="BD127" s="1127"/>
      <c r="BE127" s="1128"/>
      <c r="BF127" s="1129" t="s">
        <v>483</v>
      </c>
      <c r="BG127" s="1127"/>
      <c r="BH127" s="1127"/>
      <c r="BI127" s="1127"/>
      <c r="BJ127" s="1127"/>
      <c r="BK127" s="1127"/>
      <c r="BL127" s="1128"/>
      <c r="BM127" s="1129" t="s">
        <v>484</v>
      </c>
      <c r="BN127" s="1127"/>
      <c r="BO127" s="1127"/>
      <c r="BP127" s="1127"/>
      <c r="BQ127" s="1127"/>
      <c r="BR127" s="1127"/>
      <c r="BS127" s="1128"/>
      <c r="BT127" s="1129" t="s">
        <v>485</v>
      </c>
      <c r="BU127" s="1127"/>
      <c r="BV127" s="1127"/>
      <c r="BW127" s="1127"/>
      <c r="BX127" s="1127"/>
      <c r="BY127" s="1127"/>
      <c r="BZ127" s="1151"/>
      <c r="CA127" s="283"/>
      <c r="CB127" s="283"/>
      <c r="CC127" s="283"/>
      <c r="CD127" s="284"/>
      <c r="CE127" s="284"/>
      <c r="CF127" s="284"/>
      <c r="CG127" s="281"/>
      <c r="CH127" s="281"/>
      <c r="CI127" s="281"/>
      <c r="CJ127" s="282"/>
      <c r="CK127" s="1118"/>
      <c r="CL127" s="1105"/>
      <c r="CM127" s="1105"/>
      <c r="CN127" s="1105"/>
      <c r="CO127" s="1106"/>
      <c r="CP127" s="1043" t="s">
        <v>486</v>
      </c>
      <c r="CQ127" s="1044"/>
      <c r="CR127" s="1044"/>
      <c r="CS127" s="1044"/>
      <c r="CT127" s="1044"/>
      <c r="CU127" s="1044"/>
      <c r="CV127" s="1044"/>
      <c r="CW127" s="1044"/>
      <c r="CX127" s="1044"/>
      <c r="CY127" s="1044"/>
      <c r="CZ127" s="1044"/>
      <c r="DA127" s="1044"/>
      <c r="DB127" s="1044"/>
      <c r="DC127" s="1044"/>
      <c r="DD127" s="1044"/>
      <c r="DE127" s="1044"/>
      <c r="DF127" s="1045"/>
      <c r="DG127" s="1013" t="s">
        <v>438</v>
      </c>
      <c r="DH127" s="1014"/>
      <c r="DI127" s="1014"/>
      <c r="DJ127" s="1014"/>
      <c r="DK127" s="1014"/>
      <c r="DL127" s="1014" t="s">
        <v>391</v>
      </c>
      <c r="DM127" s="1014"/>
      <c r="DN127" s="1014"/>
      <c r="DO127" s="1014"/>
      <c r="DP127" s="1014"/>
      <c r="DQ127" s="1014" t="s">
        <v>391</v>
      </c>
      <c r="DR127" s="1014"/>
      <c r="DS127" s="1014"/>
      <c r="DT127" s="1014"/>
      <c r="DU127" s="1014"/>
      <c r="DV127" s="1015" t="s">
        <v>391</v>
      </c>
      <c r="DW127" s="1015"/>
      <c r="DX127" s="1015"/>
      <c r="DY127" s="1015"/>
      <c r="DZ127" s="1016"/>
    </row>
    <row r="128" spans="1:130" s="247" customFormat="1" ht="26.25" customHeight="1" thickBot="1" x14ac:dyDescent="0.2">
      <c r="A128" s="1137" t="s">
        <v>487</v>
      </c>
      <c r="B128" s="1138"/>
      <c r="C128" s="1138"/>
      <c r="D128" s="1138"/>
      <c r="E128" s="1138"/>
      <c r="F128" s="1138"/>
      <c r="G128" s="1138"/>
      <c r="H128" s="1138"/>
      <c r="I128" s="1138"/>
      <c r="J128" s="1138"/>
      <c r="K128" s="1138"/>
      <c r="L128" s="1138"/>
      <c r="M128" s="1138"/>
      <c r="N128" s="1138"/>
      <c r="O128" s="1138"/>
      <c r="P128" s="1138"/>
      <c r="Q128" s="1138"/>
      <c r="R128" s="1138"/>
      <c r="S128" s="1138"/>
      <c r="T128" s="1138"/>
      <c r="U128" s="1138"/>
      <c r="V128" s="1138"/>
      <c r="W128" s="1139" t="s">
        <v>488</v>
      </c>
      <c r="X128" s="1139"/>
      <c r="Y128" s="1139"/>
      <c r="Z128" s="1140"/>
      <c r="AA128" s="1141" t="s">
        <v>438</v>
      </c>
      <c r="AB128" s="1142"/>
      <c r="AC128" s="1142"/>
      <c r="AD128" s="1142"/>
      <c r="AE128" s="1143"/>
      <c r="AF128" s="1144" t="s">
        <v>391</v>
      </c>
      <c r="AG128" s="1142"/>
      <c r="AH128" s="1142"/>
      <c r="AI128" s="1142"/>
      <c r="AJ128" s="1143"/>
      <c r="AK128" s="1144" t="s">
        <v>436</v>
      </c>
      <c r="AL128" s="1142"/>
      <c r="AM128" s="1142"/>
      <c r="AN128" s="1142"/>
      <c r="AO128" s="1143"/>
      <c r="AP128" s="1145"/>
      <c r="AQ128" s="1146"/>
      <c r="AR128" s="1146"/>
      <c r="AS128" s="1146"/>
      <c r="AT128" s="1147"/>
      <c r="AU128" s="283"/>
      <c r="AV128" s="283"/>
      <c r="AW128" s="283"/>
      <c r="AX128" s="982" t="s">
        <v>489</v>
      </c>
      <c r="AY128" s="983"/>
      <c r="AZ128" s="983"/>
      <c r="BA128" s="983"/>
      <c r="BB128" s="983"/>
      <c r="BC128" s="983"/>
      <c r="BD128" s="983"/>
      <c r="BE128" s="984"/>
      <c r="BF128" s="1148" t="s">
        <v>391</v>
      </c>
      <c r="BG128" s="1149"/>
      <c r="BH128" s="1149"/>
      <c r="BI128" s="1149"/>
      <c r="BJ128" s="1149"/>
      <c r="BK128" s="1149"/>
      <c r="BL128" s="1150"/>
      <c r="BM128" s="1148">
        <v>15</v>
      </c>
      <c r="BN128" s="1149"/>
      <c r="BO128" s="1149"/>
      <c r="BP128" s="1149"/>
      <c r="BQ128" s="1149"/>
      <c r="BR128" s="1149"/>
      <c r="BS128" s="1150"/>
      <c r="BT128" s="1148">
        <v>20</v>
      </c>
      <c r="BU128" s="1149"/>
      <c r="BV128" s="1149"/>
      <c r="BW128" s="1149"/>
      <c r="BX128" s="1149"/>
      <c r="BY128" s="1149"/>
      <c r="BZ128" s="1173"/>
      <c r="CA128" s="284"/>
      <c r="CB128" s="284"/>
      <c r="CC128" s="284"/>
      <c r="CD128" s="284"/>
      <c r="CE128" s="284"/>
      <c r="CF128" s="284"/>
      <c r="CG128" s="281"/>
      <c r="CH128" s="281"/>
      <c r="CI128" s="281"/>
      <c r="CJ128" s="282"/>
      <c r="CK128" s="1119"/>
      <c r="CL128" s="1120"/>
      <c r="CM128" s="1120"/>
      <c r="CN128" s="1120"/>
      <c r="CO128" s="1121"/>
      <c r="CP128" s="1130" t="s">
        <v>490</v>
      </c>
      <c r="CQ128" s="1131"/>
      <c r="CR128" s="1131"/>
      <c r="CS128" s="1131"/>
      <c r="CT128" s="1131"/>
      <c r="CU128" s="1131"/>
      <c r="CV128" s="1131"/>
      <c r="CW128" s="1131"/>
      <c r="CX128" s="1131"/>
      <c r="CY128" s="1131"/>
      <c r="CZ128" s="1131"/>
      <c r="DA128" s="1131"/>
      <c r="DB128" s="1131"/>
      <c r="DC128" s="1131"/>
      <c r="DD128" s="1131"/>
      <c r="DE128" s="1131"/>
      <c r="DF128" s="1132"/>
      <c r="DG128" s="1133" t="s">
        <v>391</v>
      </c>
      <c r="DH128" s="1134"/>
      <c r="DI128" s="1134"/>
      <c r="DJ128" s="1134"/>
      <c r="DK128" s="1134"/>
      <c r="DL128" s="1134" t="s">
        <v>391</v>
      </c>
      <c r="DM128" s="1134"/>
      <c r="DN128" s="1134"/>
      <c r="DO128" s="1134"/>
      <c r="DP128" s="1134"/>
      <c r="DQ128" s="1134" t="s">
        <v>391</v>
      </c>
      <c r="DR128" s="1134"/>
      <c r="DS128" s="1134"/>
      <c r="DT128" s="1134"/>
      <c r="DU128" s="1134"/>
      <c r="DV128" s="1135" t="s">
        <v>391</v>
      </c>
      <c r="DW128" s="1135"/>
      <c r="DX128" s="1135"/>
      <c r="DY128" s="1135"/>
      <c r="DZ128" s="1136"/>
    </row>
    <row r="129" spans="1:131" s="247" customFormat="1" ht="26.25" customHeight="1" x14ac:dyDescent="0.15">
      <c r="A129" s="1024" t="s">
        <v>107</v>
      </c>
      <c r="B129" s="1025"/>
      <c r="C129" s="1025"/>
      <c r="D129" s="1025"/>
      <c r="E129" s="1025"/>
      <c r="F129" s="1025"/>
      <c r="G129" s="1025"/>
      <c r="H129" s="1025"/>
      <c r="I129" s="1025"/>
      <c r="J129" s="1025"/>
      <c r="K129" s="1025"/>
      <c r="L129" s="1025"/>
      <c r="M129" s="1025"/>
      <c r="N129" s="1025"/>
      <c r="O129" s="1025"/>
      <c r="P129" s="1025"/>
      <c r="Q129" s="1025"/>
      <c r="R129" s="1025"/>
      <c r="S129" s="1025"/>
      <c r="T129" s="1025"/>
      <c r="U129" s="1025"/>
      <c r="V129" s="1025"/>
      <c r="W129" s="1167" t="s">
        <v>491</v>
      </c>
      <c r="X129" s="1168"/>
      <c r="Y129" s="1168"/>
      <c r="Z129" s="1169"/>
      <c r="AA129" s="1052">
        <v>1982755</v>
      </c>
      <c r="AB129" s="1053"/>
      <c r="AC129" s="1053"/>
      <c r="AD129" s="1053"/>
      <c r="AE129" s="1054"/>
      <c r="AF129" s="1055">
        <v>1946182</v>
      </c>
      <c r="AG129" s="1053"/>
      <c r="AH129" s="1053"/>
      <c r="AI129" s="1053"/>
      <c r="AJ129" s="1054"/>
      <c r="AK129" s="1055">
        <v>1949314</v>
      </c>
      <c r="AL129" s="1053"/>
      <c r="AM129" s="1053"/>
      <c r="AN129" s="1053"/>
      <c r="AO129" s="1054"/>
      <c r="AP129" s="1170"/>
      <c r="AQ129" s="1171"/>
      <c r="AR129" s="1171"/>
      <c r="AS129" s="1171"/>
      <c r="AT129" s="1172"/>
      <c r="AU129" s="285"/>
      <c r="AV129" s="285"/>
      <c r="AW129" s="285"/>
      <c r="AX129" s="1161" t="s">
        <v>492</v>
      </c>
      <c r="AY129" s="1044"/>
      <c r="AZ129" s="1044"/>
      <c r="BA129" s="1044"/>
      <c r="BB129" s="1044"/>
      <c r="BC129" s="1044"/>
      <c r="BD129" s="1044"/>
      <c r="BE129" s="1045"/>
      <c r="BF129" s="1162" t="s">
        <v>391</v>
      </c>
      <c r="BG129" s="1163"/>
      <c r="BH129" s="1163"/>
      <c r="BI129" s="1163"/>
      <c r="BJ129" s="1163"/>
      <c r="BK129" s="1163"/>
      <c r="BL129" s="1164"/>
      <c r="BM129" s="1162">
        <v>20</v>
      </c>
      <c r="BN129" s="1163"/>
      <c r="BO129" s="1163"/>
      <c r="BP129" s="1163"/>
      <c r="BQ129" s="1163"/>
      <c r="BR129" s="1163"/>
      <c r="BS129" s="1164"/>
      <c r="BT129" s="1162">
        <v>30</v>
      </c>
      <c r="BU129" s="1165"/>
      <c r="BV129" s="1165"/>
      <c r="BW129" s="1165"/>
      <c r="BX129" s="1165"/>
      <c r="BY129" s="1165"/>
      <c r="BZ129" s="1166"/>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1024" t="s">
        <v>493</v>
      </c>
      <c r="B130" s="1025"/>
      <c r="C130" s="1025"/>
      <c r="D130" s="1025"/>
      <c r="E130" s="1025"/>
      <c r="F130" s="1025"/>
      <c r="G130" s="1025"/>
      <c r="H130" s="1025"/>
      <c r="I130" s="1025"/>
      <c r="J130" s="1025"/>
      <c r="K130" s="1025"/>
      <c r="L130" s="1025"/>
      <c r="M130" s="1025"/>
      <c r="N130" s="1025"/>
      <c r="O130" s="1025"/>
      <c r="P130" s="1025"/>
      <c r="Q130" s="1025"/>
      <c r="R130" s="1025"/>
      <c r="S130" s="1025"/>
      <c r="T130" s="1025"/>
      <c r="U130" s="1025"/>
      <c r="V130" s="1025"/>
      <c r="W130" s="1167" t="s">
        <v>494</v>
      </c>
      <c r="X130" s="1168"/>
      <c r="Y130" s="1168"/>
      <c r="Z130" s="1169"/>
      <c r="AA130" s="1052">
        <v>291797</v>
      </c>
      <c r="AB130" s="1053"/>
      <c r="AC130" s="1053"/>
      <c r="AD130" s="1053"/>
      <c r="AE130" s="1054"/>
      <c r="AF130" s="1055">
        <v>308817</v>
      </c>
      <c r="AG130" s="1053"/>
      <c r="AH130" s="1053"/>
      <c r="AI130" s="1053"/>
      <c r="AJ130" s="1054"/>
      <c r="AK130" s="1055">
        <v>295267</v>
      </c>
      <c r="AL130" s="1053"/>
      <c r="AM130" s="1053"/>
      <c r="AN130" s="1053"/>
      <c r="AO130" s="1054"/>
      <c r="AP130" s="1170"/>
      <c r="AQ130" s="1171"/>
      <c r="AR130" s="1171"/>
      <c r="AS130" s="1171"/>
      <c r="AT130" s="1172"/>
      <c r="AU130" s="285"/>
      <c r="AV130" s="285"/>
      <c r="AW130" s="285"/>
      <c r="AX130" s="1161" t="s">
        <v>495</v>
      </c>
      <c r="AY130" s="1044"/>
      <c r="AZ130" s="1044"/>
      <c r="BA130" s="1044"/>
      <c r="BB130" s="1044"/>
      <c r="BC130" s="1044"/>
      <c r="BD130" s="1044"/>
      <c r="BE130" s="1045"/>
      <c r="BF130" s="1198">
        <v>5.9</v>
      </c>
      <c r="BG130" s="1199"/>
      <c r="BH130" s="1199"/>
      <c r="BI130" s="1199"/>
      <c r="BJ130" s="1199"/>
      <c r="BK130" s="1199"/>
      <c r="BL130" s="1200"/>
      <c r="BM130" s="1198">
        <v>25</v>
      </c>
      <c r="BN130" s="1199"/>
      <c r="BO130" s="1199"/>
      <c r="BP130" s="1199"/>
      <c r="BQ130" s="1199"/>
      <c r="BR130" s="1199"/>
      <c r="BS130" s="1200"/>
      <c r="BT130" s="1198">
        <v>35</v>
      </c>
      <c r="BU130" s="1201"/>
      <c r="BV130" s="1201"/>
      <c r="BW130" s="1201"/>
      <c r="BX130" s="1201"/>
      <c r="BY130" s="1201"/>
      <c r="BZ130" s="1202"/>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1203"/>
      <c r="B131" s="1204"/>
      <c r="C131" s="1204"/>
      <c r="D131" s="1204"/>
      <c r="E131" s="1204"/>
      <c r="F131" s="1204"/>
      <c r="G131" s="1204"/>
      <c r="H131" s="1204"/>
      <c r="I131" s="1204"/>
      <c r="J131" s="1204"/>
      <c r="K131" s="1204"/>
      <c r="L131" s="1204"/>
      <c r="M131" s="1204"/>
      <c r="N131" s="1204"/>
      <c r="O131" s="1204"/>
      <c r="P131" s="1204"/>
      <c r="Q131" s="1204"/>
      <c r="R131" s="1204"/>
      <c r="S131" s="1204"/>
      <c r="T131" s="1204"/>
      <c r="U131" s="1204"/>
      <c r="V131" s="1204"/>
      <c r="W131" s="1205" t="s">
        <v>496</v>
      </c>
      <c r="X131" s="1206"/>
      <c r="Y131" s="1206"/>
      <c r="Z131" s="1207"/>
      <c r="AA131" s="1099">
        <v>1690958</v>
      </c>
      <c r="AB131" s="1078"/>
      <c r="AC131" s="1078"/>
      <c r="AD131" s="1078"/>
      <c r="AE131" s="1079"/>
      <c r="AF131" s="1077">
        <v>1637365</v>
      </c>
      <c r="AG131" s="1078"/>
      <c r="AH131" s="1078"/>
      <c r="AI131" s="1078"/>
      <c r="AJ131" s="1079"/>
      <c r="AK131" s="1077">
        <v>1654047</v>
      </c>
      <c r="AL131" s="1078"/>
      <c r="AM131" s="1078"/>
      <c r="AN131" s="1078"/>
      <c r="AO131" s="1079"/>
      <c r="AP131" s="1208"/>
      <c r="AQ131" s="1209"/>
      <c r="AR131" s="1209"/>
      <c r="AS131" s="1209"/>
      <c r="AT131" s="1210"/>
      <c r="AU131" s="285"/>
      <c r="AV131" s="285"/>
      <c r="AW131" s="285"/>
      <c r="AX131" s="1180" t="s">
        <v>497</v>
      </c>
      <c r="AY131" s="1131"/>
      <c r="AZ131" s="1131"/>
      <c r="BA131" s="1131"/>
      <c r="BB131" s="1131"/>
      <c r="BC131" s="1131"/>
      <c r="BD131" s="1131"/>
      <c r="BE131" s="1132"/>
      <c r="BF131" s="1181" t="s">
        <v>462</v>
      </c>
      <c r="BG131" s="1182"/>
      <c r="BH131" s="1182"/>
      <c r="BI131" s="1182"/>
      <c r="BJ131" s="1182"/>
      <c r="BK131" s="1182"/>
      <c r="BL131" s="1183"/>
      <c r="BM131" s="1181">
        <v>350</v>
      </c>
      <c r="BN131" s="1182"/>
      <c r="BO131" s="1182"/>
      <c r="BP131" s="1182"/>
      <c r="BQ131" s="1182"/>
      <c r="BR131" s="1182"/>
      <c r="BS131" s="1183"/>
      <c r="BT131" s="1184"/>
      <c r="BU131" s="1185"/>
      <c r="BV131" s="1185"/>
      <c r="BW131" s="1185"/>
      <c r="BX131" s="1185"/>
      <c r="BY131" s="1185"/>
      <c r="BZ131" s="1186"/>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1187" t="s">
        <v>498</v>
      </c>
      <c r="B132" s="1188"/>
      <c r="C132" s="1188"/>
      <c r="D132" s="1188"/>
      <c r="E132" s="1188"/>
      <c r="F132" s="1188"/>
      <c r="G132" s="1188"/>
      <c r="H132" s="1188"/>
      <c r="I132" s="1188"/>
      <c r="J132" s="1188"/>
      <c r="K132" s="1188"/>
      <c r="L132" s="1188"/>
      <c r="M132" s="1188"/>
      <c r="N132" s="1188"/>
      <c r="O132" s="1188"/>
      <c r="P132" s="1188"/>
      <c r="Q132" s="1188"/>
      <c r="R132" s="1188"/>
      <c r="S132" s="1188"/>
      <c r="T132" s="1188"/>
      <c r="U132" s="1188"/>
      <c r="V132" s="1191" t="s">
        <v>499</v>
      </c>
      <c r="W132" s="1191"/>
      <c r="X132" s="1191"/>
      <c r="Y132" s="1191"/>
      <c r="Z132" s="1192"/>
      <c r="AA132" s="1193">
        <v>5.9253393640000001</v>
      </c>
      <c r="AB132" s="1194"/>
      <c r="AC132" s="1194"/>
      <c r="AD132" s="1194"/>
      <c r="AE132" s="1195"/>
      <c r="AF132" s="1196">
        <v>6.0480711390000002</v>
      </c>
      <c r="AG132" s="1194"/>
      <c r="AH132" s="1194"/>
      <c r="AI132" s="1194"/>
      <c r="AJ132" s="1195"/>
      <c r="AK132" s="1196">
        <v>5.9647639999999997</v>
      </c>
      <c r="AL132" s="1194"/>
      <c r="AM132" s="1194"/>
      <c r="AN132" s="1194"/>
      <c r="AO132" s="1195"/>
      <c r="AP132" s="1093"/>
      <c r="AQ132" s="1094"/>
      <c r="AR132" s="1094"/>
      <c r="AS132" s="1094"/>
      <c r="AT132" s="1197"/>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1189"/>
      <c r="B133" s="1190"/>
      <c r="C133" s="1190"/>
      <c r="D133" s="1190"/>
      <c r="E133" s="1190"/>
      <c r="F133" s="1190"/>
      <c r="G133" s="1190"/>
      <c r="H133" s="1190"/>
      <c r="I133" s="1190"/>
      <c r="J133" s="1190"/>
      <c r="K133" s="1190"/>
      <c r="L133" s="1190"/>
      <c r="M133" s="1190"/>
      <c r="N133" s="1190"/>
      <c r="O133" s="1190"/>
      <c r="P133" s="1190"/>
      <c r="Q133" s="1190"/>
      <c r="R133" s="1190"/>
      <c r="S133" s="1190"/>
      <c r="T133" s="1190"/>
      <c r="U133" s="1190"/>
      <c r="V133" s="1174" t="s">
        <v>500</v>
      </c>
      <c r="W133" s="1174"/>
      <c r="X133" s="1174"/>
      <c r="Y133" s="1174"/>
      <c r="Z133" s="1175"/>
      <c r="AA133" s="1176">
        <v>5.5</v>
      </c>
      <c r="AB133" s="1177"/>
      <c r="AC133" s="1177"/>
      <c r="AD133" s="1177"/>
      <c r="AE133" s="1178"/>
      <c r="AF133" s="1176">
        <v>5.6</v>
      </c>
      <c r="AG133" s="1177"/>
      <c r="AH133" s="1177"/>
      <c r="AI133" s="1177"/>
      <c r="AJ133" s="1178"/>
      <c r="AK133" s="1176">
        <v>5.9</v>
      </c>
      <c r="AL133" s="1177"/>
      <c r="AM133" s="1177"/>
      <c r="AN133" s="1177"/>
      <c r="AO133" s="1178"/>
      <c r="AP133" s="1123"/>
      <c r="AQ133" s="1124"/>
      <c r="AR133" s="1124"/>
      <c r="AS133" s="1124"/>
      <c r="AT133" s="1179"/>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SqcMDaDBskp6Ri7mR8uWgx2uxkAirMfQSbALDaa3JJfvs32NLAyKqhYeGZsM45TZPnQ5RoeulRm2mzF08BlaOw==" saltValue="7ddab7lvjWMQ0Iou2eOre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U1" zoomScaleNormal="85" zoomScaleSheetLayoutView="100" workbookViewId="0">
      <selection activeCell="DH97" sqref="DH97"/>
    </sheetView>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501</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8BoRmb1aG+nihAJgjt71JTjcj3RtM+lUjQ0n61cwaQzXC24HxtSOONoA36mjPVx23ItffBVYNiUOXW3nSPYSng==" saltValue="sYiMFlT3gZYXT7NaKXQeAg=="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N70" zoomScaleNormal="10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ZYjEYZTgF/fnOr9Wi94nyL9yD7T5nKhRgayXItKkPOhOC+iU2/MvNBcbMCKEyuYyM5zEJWHWyDcDgzYxKtinhw==" saltValue="pE5hvicz2+FumkRDt3Jpt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topLeftCell="A25"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502</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503</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4" t="s">
        <v>504</v>
      </c>
      <c r="AP7" s="304"/>
      <c r="AQ7" s="305" t="s">
        <v>505</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5"/>
      <c r="AP8" s="310" t="s">
        <v>506</v>
      </c>
      <c r="AQ8" s="311" t="s">
        <v>507</v>
      </c>
      <c r="AR8" s="312" t="s">
        <v>508</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16" t="s">
        <v>509</v>
      </c>
      <c r="AL9" s="1217"/>
      <c r="AM9" s="1217"/>
      <c r="AN9" s="1218"/>
      <c r="AO9" s="313">
        <v>503479</v>
      </c>
      <c r="AP9" s="313">
        <v>190567</v>
      </c>
      <c r="AQ9" s="314">
        <v>218185</v>
      </c>
      <c r="AR9" s="315">
        <v>-12.7</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16" t="s">
        <v>510</v>
      </c>
      <c r="AL10" s="1217"/>
      <c r="AM10" s="1217"/>
      <c r="AN10" s="1218"/>
      <c r="AO10" s="316">
        <v>111269</v>
      </c>
      <c r="AP10" s="316">
        <v>42115</v>
      </c>
      <c r="AQ10" s="317">
        <v>27381</v>
      </c>
      <c r="AR10" s="318">
        <v>53.8</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16" t="s">
        <v>511</v>
      </c>
      <c r="AL11" s="1217"/>
      <c r="AM11" s="1217"/>
      <c r="AN11" s="1218"/>
      <c r="AO11" s="316">
        <v>5764</v>
      </c>
      <c r="AP11" s="316">
        <v>2182</v>
      </c>
      <c r="AQ11" s="317">
        <v>25697</v>
      </c>
      <c r="AR11" s="318">
        <v>-91.5</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16" t="s">
        <v>512</v>
      </c>
      <c r="AL12" s="1217"/>
      <c r="AM12" s="1217"/>
      <c r="AN12" s="1218"/>
      <c r="AO12" s="316" t="s">
        <v>513</v>
      </c>
      <c r="AP12" s="316" t="s">
        <v>513</v>
      </c>
      <c r="AQ12" s="317">
        <v>4359</v>
      </c>
      <c r="AR12" s="318" t="s">
        <v>513</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16" t="s">
        <v>514</v>
      </c>
      <c r="AL13" s="1217"/>
      <c r="AM13" s="1217"/>
      <c r="AN13" s="1218"/>
      <c r="AO13" s="316" t="s">
        <v>513</v>
      </c>
      <c r="AP13" s="316" t="s">
        <v>513</v>
      </c>
      <c r="AQ13" s="317" t="s">
        <v>513</v>
      </c>
      <c r="AR13" s="318" t="s">
        <v>513</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16" t="s">
        <v>515</v>
      </c>
      <c r="AL14" s="1217"/>
      <c r="AM14" s="1217"/>
      <c r="AN14" s="1218"/>
      <c r="AO14" s="316" t="s">
        <v>513</v>
      </c>
      <c r="AP14" s="316" t="s">
        <v>513</v>
      </c>
      <c r="AQ14" s="317">
        <v>8999</v>
      </c>
      <c r="AR14" s="318" t="s">
        <v>513</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16" t="s">
        <v>516</v>
      </c>
      <c r="AL15" s="1217"/>
      <c r="AM15" s="1217"/>
      <c r="AN15" s="1218"/>
      <c r="AO15" s="316">
        <v>19711</v>
      </c>
      <c r="AP15" s="316">
        <v>7461</v>
      </c>
      <c r="AQ15" s="317">
        <v>6052</v>
      </c>
      <c r="AR15" s="318">
        <v>23.3</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19" t="s">
        <v>517</v>
      </c>
      <c r="AL16" s="1220"/>
      <c r="AM16" s="1220"/>
      <c r="AN16" s="1221"/>
      <c r="AO16" s="316">
        <v>-59574</v>
      </c>
      <c r="AP16" s="316">
        <v>-22549</v>
      </c>
      <c r="AQ16" s="317">
        <v>-19480</v>
      </c>
      <c r="AR16" s="318">
        <v>15.8</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19" t="s">
        <v>187</v>
      </c>
      <c r="AL17" s="1220"/>
      <c r="AM17" s="1220"/>
      <c r="AN17" s="1221"/>
      <c r="AO17" s="316">
        <v>580649</v>
      </c>
      <c r="AP17" s="316">
        <v>219776</v>
      </c>
      <c r="AQ17" s="317">
        <v>271195</v>
      </c>
      <c r="AR17" s="318">
        <v>-19</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518</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519</v>
      </c>
      <c r="AP20" s="324" t="s">
        <v>520</v>
      </c>
      <c r="AQ20" s="325" t="s">
        <v>521</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11" t="s">
        <v>522</v>
      </c>
      <c r="AL21" s="1212"/>
      <c r="AM21" s="1212"/>
      <c r="AN21" s="1213"/>
      <c r="AO21" s="328">
        <v>21.57</v>
      </c>
      <c r="AP21" s="329">
        <v>25.46</v>
      </c>
      <c r="AQ21" s="330">
        <v>-3.89</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11" t="s">
        <v>523</v>
      </c>
      <c r="AL22" s="1212"/>
      <c r="AM22" s="1212"/>
      <c r="AN22" s="1213"/>
      <c r="AO22" s="333">
        <v>100.1</v>
      </c>
      <c r="AP22" s="334">
        <v>93.7</v>
      </c>
      <c r="AQ22" s="335">
        <v>6.4</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524</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525</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526</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4" t="s">
        <v>504</v>
      </c>
      <c r="AP30" s="304"/>
      <c r="AQ30" s="305" t="s">
        <v>505</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5"/>
      <c r="AP31" s="310" t="s">
        <v>506</v>
      </c>
      <c r="AQ31" s="311" t="s">
        <v>507</v>
      </c>
      <c r="AR31" s="312" t="s">
        <v>508</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27" t="s">
        <v>527</v>
      </c>
      <c r="AL32" s="1228"/>
      <c r="AM32" s="1228"/>
      <c r="AN32" s="1229"/>
      <c r="AO32" s="343">
        <v>357318</v>
      </c>
      <c r="AP32" s="343">
        <v>135245</v>
      </c>
      <c r="AQ32" s="344">
        <v>157756</v>
      </c>
      <c r="AR32" s="345">
        <v>-14.3</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27" t="s">
        <v>528</v>
      </c>
      <c r="AL33" s="1228"/>
      <c r="AM33" s="1228"/>
      <c r="AN33" s="1229"/>
      <c r="AO33" s="343" t="s">
        <v>513</v>
      </c>
      <c r="AP33" s="343" t="s">
        <v>513</v>
      </c>
      <c r="AQ33" s="344" t="s">
        <v>513</v>
      </c>
      <c r="AR33" s="345" t="s">
        <v>513</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27" t="s">
        <v>529</v>
      </c>
      <c r="AL34" s="1228"/>
      <c r="AM34" s="1228"/>
      <c r="AN34" s="1229"/>
      <c r="AO34" s="343" t="s">
        <v>513</v>
      </c>
      <c r="AP34" s="343" t="s">
        <v>513</v>
      </c>
      <c r="AQ34" s="344" t="s">
        <v>513</v>
      </c>
      <c r="AR34" s="345" t="s">
        <v>513</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27" t="s">
        <v>530</v>
      </c>
      <c r="AL35" s="1228"/>
      <c r="AM35" s="1228"/>
      <c r="AN35" s="1229"/>
      <c r="AO35" s="343">
        <v>10059</v>
      </c>
      <c r="AP35" s="343">
        <v>3807</v>
      </c>
      <c r="AQ35" s="344">
        <v>29837</v>
      </c>
      <c r="AR35" s="345">
        <v>-87.2</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27" t="s">
        <v>531</v>
      </c>
      <c r="AL36" s="1228"/>
      <c r="AM36" s="1228"/>
      <c r="AN36" s="1229"/>
      <c r="AO36" s="343">
        <v>26550</v>
      </c>
      <c r="AP36" s="343">
        <v>10049</v>
      </c>
      <c r="AQ36" s="344">
        <v>5452</v>
      </c>
      <c r="AR36" s="345">
        <v>84.3</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27" t="s">
        <v>532</v>
      </c>
      <c r="AL37" s="1228"/>
      <c r="AM37" s="1228"/>
      <c r="AN37" s="1229"/>
      <c r="AO37" s="343" t="s">
        <v>513</v>
      </c>
      <c r="AP37" s="343" t="s">
        <v>513</v>
      </c>
      <c r="AQ37" s="344">
        <v>1300</v>
      </c>
      <c r="AR37" s="345" t="s">
        <v>513</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30" t="s">
        <v>533</v>
      </c>
      <c r="AL38" s="1231"/>
      <c r="AM38" s="1231"/>
      <c r="AN38" s="1232"/>
      <c r="AO38" s="346" t="s">
        <v>513</v>
      </c>
      <c r="AP38" s="346" t="s">
        <v>513</v>
      </c>
      <c r="AQ38" s="347">
        <v>36</v>
      </c>
      <c r="AR38" s="335" t="s">
        <v>513</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30" t="s">
        <v>534</v>
      </c>
      <c r="AL39" s="1231"/>
      <c r="AM39" s="1231"/>
      <c r="AN39" s="1232"/>
      <c r="AO39" s="343" t="s">
        <v>513</v>
      </c>
      <c r="AP39" s="343" t="s">
        <v>513</v>
      </c>
      <c r="AQ39" s="344">
        <v>-9131</v>
      </c>
      <c r="AR39" s="345" t="s">
        <v>513</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27" t="s">
        <v>535</v>
      </c>
      <c r="AL40" s="1228"/>
      <c r="AM40" s="1228"/>
      <c r="AN40" s="1229"/>
      <c r="AO40" s="343">
        <v>-295267</v>
      </c>
      <c r="AP40" s="343">
        <v>-111759</v>
      </c>
      <c r="AQ40" s="344">
        <v>-138994</v>
      </c>
      <c r="AR40" s="345">
        <v>-19.600000000000001</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33" t="s">
        <v>297</v>
      </c>
      <c r="AL41" s="1234"/>
      <c r="AM41" s="1234"/>
      <c r="AN41" s="1235"/>
      <c r="AO41" s="343">
        <v>98660</v>
      </c>
      <c r="AP41" s="343">
        <v>37343</v>
      </c>
      <c r="AQ41" s="344">
        <v>46254</v>
      </c>
      <c r="AR41" s="345">
        <v>-19.3</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536</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537</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538</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22" t="s">
        <v>504</v>
      </c>
      <c r="AN49" s="1224" t="s">
        <v>539</v>
      </c>
      <c r="AO49" s="1225"/>
      <c r="AP49" s="1225"/>
      <c r="AQ49" s="1225"/>
      <c r="AR49" s="1226"/>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23"/>
      <c r="AN50" s="359" t="s">
        <v>540</v>
      </c>
      <c r="AO50" s="360" t="s">
        <v>541</v>
      </c>
      <c r="AP50" s="361" t="s">
        <v>542</v>
      </c>
      <c r="AQ50" s="362" t="s">
        <v>543</v>
      </c>
      <c r="AR50" s="363" t="s">
        <v>544</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545</v>
      </c>
      <c r="AL51" s="356"/>
      <c r="AM51" s="364">
        <v>623723</v>
      </c>
      <c r="AN51" s="365">
        <v>212875</v>
      </c>
      <c r="AO51" s="366">
        <v>-62.2</v>
      </c>
      <c r="AP51" s="367">
        <v>287914</v>
      </c>
      <c r="AQ51" s="368">
        <v>-0.2</v>
      </c>
      <c r="AR51" s="369">
        <v>-62</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546</v>
      </c>
      <c r="AM52" s="372">
        <v>580934</v>
      </c>
      <c r="AN52" s="373">
        <v>198271</v>
      </c>
      <c r="AO52" s="374">
        <v>30</v>
      </c>
      <c r="AP52" s="375">
        <v>146531</v>
      </c>
      <c r="AQ52" s="376">
        <v>3.5</v>
      </c>
      <c r="AR52" s="377">
        <v>26.5</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547</v>
      </c>
      <c r="AL53" s="356"/>
      <c r="AM53" s="364">
        <v>477784</v>
      </c>
      <c r="AN53" s="365">
        <v>167467</v>
      </c>
      <c r="AO53" s="366">
        <v>-21.3</v>
      </c>
      <c r="AP53" s="367">
        <v>310300</v>
      </c>
      <c r="AQ53" s="368">
        <v>7.8</v>
      </c>
      <c r="AR53" s="369">
        <v>-29.1</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546</v>
      </c>
      <c r="AM54" s="372">
        <v>267641</v>
      </c>
      <c r="AN54" s="373">
        <v>93810</v>
      </c>
      <c r="AO54" s="374">
        <v>-52.7</v>
      </c>
      <c r="AP54" s="375">
        <v>157576</v>
      </c>
      <c r="AQ54" s="376">
        <v>7.5</v>
      </c>
      <c r="AR54" s="377">
        <v>-60.2</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548</v>
      </c>
      <c r="AL55" s="356"/>
      <c r="AM55" s="364">
        <v>480847</v>
      </c>
      <c r="AN55" s="365">
        <v>171608</v>
      </c>
      <c r="AO55" s="366">
        <v>2.5</v>
      </c>
      <c r="AP55" s="367">
        <v>317319</v>
      </c>
      <c r="AQ55" s="368">
        <v>2.2999999999999998</v>
      </c>
      <c r="AR55" s="369">
        <v>0.2</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546</v>
      </c>
      <c r="AM56" s="372">
        <v>224699</v>
      </c>
      <c r="AN56" s="373">
        <v>80192</v>
      </c>
      <c r="AO56" s="374">
        <v>-14.5</v>
      </c>
      <c r="AP56" s="375">
        <v>164214</v>
      </c>
      <c r="AQ56" s="376">
        <v>4.2</v>
      </c>
      <c r="AR56" s="377">
        <v>-18.7</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549</v>
      </c>
      <c r="AL57" s="356"/>
      <c r="AM57" s="364">
        <v>388093</v>
      </c>
      <c r="AN57" s="365">
        <v>141433</v>
      </c>
      <c r="AO57" s="366">
        <v>-17.600000000000001</v>
      </c>
      <c r="AP57" s="367">
        <v>289738</v>
      </c>
      <c r="AQ57" s="368">
        <v>-8.6999999999999993</v>
      </c>
      <c r="AR57" s="369">
        <v>-8.9</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546</v>
      </c>
      <c r="AM58" s="372">
        <v>190074</v>
      </c>
      <c r="AN58" s="373">
        <v>69269</v>
      </c>
      <c r="AO58" s="374">
        <v>-13.6</v>
      </c>
      <c r="AP58" s="375">
        <v>156238</v>
      </c>
      <c r="AQ58" s="376">
        <v>-4.9000000000000004</v>
      </c>
      <c r="AR58" s="377">
        <v>-8.6999999999999993</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550</v>
      </c>
      <c r="AL59" s="356"/>
      <c r="AM59" s="364">
        <v>526338</v>
      </c>
      <c r="AN59" s="365">
        <v>199220</v>
      </c>
      <c r="AO59" s="366">
        <v>40.9</v>
      </c>
      <c r="AP59" s="367">
        <v>316937</v>
      </c>
      <c r="AQ59" s="368">
        <v>9.4</v>
      </c>
      <c r="AR59" s="369">
        <v>31.5</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546</v>
      </c>
      <c r="AM60" s="372">
        <v>145954</v>
      </c>
      <c r="AN60" s="373">
        <v>55244</v>
      </c>
      <c r="AO60" s="374">
        <v>-20.2</v>
      </c>
      <c r="AP60" s="375">
        <v>199150</v>
      </c>
      <c r="AQ60" s="376">
        <v>27.5</v>
      </c>
      <c r="AR60" s="377">
        <v>-47.7</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551</v>
      </c>
      <c r="AL61" s="378"/>
      <c r="AM61" s="379">
        <v>499357</v>
      </c>
      <c r="AN61" s="380">
        <v>178521</v>
      </c>
      <c r="AO61" s="381">
        <v>-11.5</v>
      </c>
      <c r="AP61" s="382">
        <v>304442</v>
      </c>
      <c r="AQ61" s="383">
        <v>2.1</v>
      </c>
      <c r="AR61" s="369">
        <v>-13.6</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546</v>
      </c>
      <c r="AM62" s="372">
        <v>281860</v>
      </c>
      <c r="AN62" s="373">
        <v>99357</v>
      </c>
      <c r="AO62" s="374">
        <v>-14.2</v>
      </c>
      <c r="AP62" s="375">
        <v>164742</v>
      </c>
      <c r="AQ62" s="376">
        <v>7.6</v>
      </c>
      <c r="AR62" s="377">
        <v>-21.8</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llPPU4xG7ClkvQuxEX8RmuRx8zG4hU9a/gixQJZIxP1en0CbYaw3muCRK8I/OnnZTjPJ52g+q3IXRJYCTnVPAA==" saltValue="5dE/pHd0P0q/NnBJxru3D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94" zoomScaleNormal="100" zoomScaleSheetLayoutView="55" workbookViewId="0">
      <selection activeCell="A110" sqref="A110:XFD110"/>
    </sheetView>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553</v>
      </c>
    </row>
    <row r="120" spans="125:125" ht="13.5" hidden="1" customHeight="1" x14ac:dyDescent="0.15"/>
    <row r="121" spans="125:125" ht="13.5" hidden="1" customHeight="1" x14ac:dyDescent="0.15">
      <c r="DU121" s="291"/>
    </row>
  </sheetData>
  <sheetProtection algorithmName="SHA-512" hashValue="Ye/gDCzrCtTQgCgTnobA3jv9pIzkXfHQ3yym2sESQxUkpRylyOeZrKEV8ADDuItQqfzjORTHeKkvULyxqYLwYA==" saltValue="WXAHtgJTv2i1/Ze/LpD8j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0" zoomScaleNormal="8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554</v>
      </c>
    </row>
  </sheetData>
  <sheetProtection algorithmName="SHA-512" hashValue="DQZquQ8bUmcMC62qckpa3uzPCXq7QKarxHMveRiukopi84/tgZregQBsmhtrRg6PRXY7UCcSPKjMdWj5l0yoLw==" saltValue="hp6unZZjqoitCVX7N8uf5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37" zoomScaleSheetLayoutView="100" workbookViewId="0">
      <selection activeCell="N44" sqref="N44"/>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555</v>
      </c>
      <c r="G46" s="8" t="s">
        <v>556</v>
      </c>
      <c r="H46" s="8" t="s">
        <v>557</v>
      </c>
      <c r="I46" s="8" t="s">
        <v>558</v>
      </c>
      <c r="J46" s="9" t="s">
        <v>559</v>
      </c>
    </row>
    <row r="47" spans="2:10" ht="57.75" customHeight="1" x14ac:dyDescent="0.15">
      <c r="B47" s="10"/>
      <c r="C47" s="1236" t="s">
        <v>3</v>
      </c>
      <c r="D47" s="1236"/>
      <c r="E47" s="1237"/>
      <c r="F47" s="11">
        <v>60.11</v>
      </c>
      <c r="G47" s="12">
        <v>61.36</v>
      </c>
      <c r="H47" s="12">
        <v>63.04</v>
      </c>
      <c r="I47" s="12">
        <v>60.66</v>
      </c>
      <c r="J47" s="13">
        <v>60.59</v>
      </c>
    </row>
    <row r="48" spans="2:10" ht="57.75" customHeight="1" x14ac:dyDescent="0.15">
      <c r="B48" s="14"/>
      <c r="C48" s="1238" t="s">
        <v>4</v>
      </c>
      <c r="D48" s="1238"/>
      <c r="E48" s="1239"/>
      <c r="F48" s="15">
        <v>27.42</v>
      </c>
      <c r="G48" s="16">
        <v>24.9</v>
      </c>
      <c r="H48" s="16">
        <v>17</v>
      </c>
      <c r="I48" s="16">
        <v>14.8</v>
      </c>
      <c r="J48" s="17">
        <v>20.149999999999999</v>
      </c>
    </row>
    <row r="49" spans="2:10" ht="57.75" customHeight="1" thickBot="1" x14ac:dyDescent="0.2">
      <c r="B49" s="18"/>
      <c r="C49" s="1240" t="s">
        <v>5</v>
      </c>
      <c r="D49" s="1240"/>
      <c r="E49" s="1241"/>
      <c r="F49" s="19">
        <v>1.27</v>
      </c>
      <c r="G49" s="20" t="s">
        <v>560</v>
      </c>
      <c r="H49" s="20" t="s">
        <v>561</v>
      </c>
      <c r="I49" s="20" t="s">
        <v>562</v>
      </c>
      <c r="J49" s="21">
        <v>5.41</v>
      </c>
    </row>
    <row r="50" spans="2:10" ht="13.5" customHeight="1" x14ac:dyDescent="0.15"/>
  </sheetData>
  <sheetProtection algorithmName="SHA-512" hashValue="466t+/FZ1iZjTTIpcmkJIDewHINSwviY38Rp+uPitOaqb9BSFRPY+S0+hsQxDvjdDGLeDxgdtlrO8e0rUOH6zA==" saltValue="NZgcZXbHS68Vsn7nwKcoV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133132</cp:lastModifiedBy>
  <cp:lastPrinted>2021-09-29T05:36:49Z</cp:lastPrinted>
  <dcterms:created xsi:type="dcterms:W3CDTF">2021-02-05T03:45:20Z</dcterms:created>
  <dcterms:modified xsi:type="dcterms:W3CDTF">2021-10-27T23:13:51Z</dcterms:modified>
  <cp:category/>
</cp:coreProperties>
</file>