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20.89.61\share2009\_04財政班\_02決算統計\◆決算統計チーム共通◆\03_各種調査\08&amp;09_財政状況資料集\R元決算分\07_市町村→県（第２回）\HP掲載\"/>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BW34" i="10"/>
  <c r="BE34" i="10"/>
  <c r="AM34" i="10"/>
  <c r="U34" i="10"/>
  <c r="C34" i="10"/>
  <c r="BW35" i="10" l="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<sst xmlns="http://schemas.openxmlformats.org/spreadsheetml/2006/main" count="1131" uniqueCount="612">
  <si>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</si>
  <si>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</si>
  <si>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</si>
  <si>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</si>
  <si>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</si>
  <si>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</si>
  <si>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</si>
  <si>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</si>
  <si>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</si>
  <si>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</si>
  <si>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</si>
  <si>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</si>
  <si>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</si>
  <si>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</si>
  <si>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</si>
  <si>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</si>
  <si>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</si>
  <si>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</si>
  <si>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</si>
  <si>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</si>
  <si>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</si>
  <si>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</si>
  <si>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</si>
  <si>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</si>
  <si>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</si>
  <si>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</si>
  <si>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</si>
  <si>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</si>
  <si>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</si>
  <si>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</si>
  <si>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</si>
  <si>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</si>
  <si>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</si>
  <si>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</si>
  <si>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</si>
  <si>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</si>
  <si>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</si>
  <si>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</si>
  <si>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</si>
  <si>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</si>
  <si>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</si>
  <si>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</si>
  <si>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</si>
  <si>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</si>
  <si>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</si>
  <si>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</si>
  <si>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</si>
  <si>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</si>
  <si>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</si>
  <si>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</si>
  <si>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</si>
  <si>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</si>
  <si>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</si>
  <si>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</si>
  <si>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</si>
  <si>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</si>
  <si>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</si>
  <si>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</si>
  <si>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</si>
  <si>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</si>
  <si>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</si>
  <si>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</si>
  <si>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</si>
  <si>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</si>
  <si>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</si>
  <si>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</si>
  <si>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</si>
  <si>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</si>
  <si>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</si>
  <si>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</si>
  <si>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</si>
  <si>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</si>
  <si>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</si>
  <si>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</si>
  <si>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</si>
  <si>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</si>
  <si>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</si>
  <si>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</si>
  <si>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</si>
  <si>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</si>
  <si>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</si>
  <si>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</si>
  <si>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</si>
  <si>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</si>
  <si>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Ⅰ－１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</si>
  <si>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</si>
  <si>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</si>
  <si>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</si>
  <si>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</si>
  <si>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</si>
  <si>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</si>
  <si>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</si>
  <si>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</si>
  <si>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</si>
  <si>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</si>
  <si>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</si>
  <si>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</si>
  <si>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御坊市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</si>
  <si>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</si>
  <si>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</si>
  <si>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</si>
  <si>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</si>
  <si>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</si>
  <si>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</si>
  <si>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</si>
  <si>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</si>
  <si>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</si>
  <si>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</si>
  <si>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</si>
  <si>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</si>
  <si>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</si>
  <si>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</si>
  <si>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</si>
  <si>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</si>
  <si>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</si>
  <si>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</si>
  <si>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</si>
  <si>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</si>
  <si>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</si>
  <si>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</si>
  <si>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</si>
  <si>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</si>
  <si>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</si>
  <si>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</si>
  <si>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</si>
  <si>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</si>
  <si>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</si>
  <si>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</si>
  <si>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</si>
  <si>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</si>
  <si>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</si>
  <si>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</si>
  <si>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</si>
  <si>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</si>
  <si>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</si>
  <si>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</si>
  <si>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</si>
  <si>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</si>
  <si>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</si>
  <si>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</si>
  <si>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</si>
  <si>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</si>
  <si>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</si>
  <si>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</si>
  <si>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</si>
  <si>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</si>
  <si>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</si>
  <si>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</si>
  <si>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</si>
  <si>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</si>
  <si>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</si>
  <si>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</si>
  <si>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</si>
  <si>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</si>
  <si>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</si>
  <si>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</si>
  <si>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</si>
  <si>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</si>
  <si>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</si>
  <si>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</si>
  <si>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</si>
  <si>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</si>
  <si>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</si>
  <si>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</si>
  <si>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</si>
  <si>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</si>
  <si>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</si>
  <si>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</si>
  <si>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</si>
  <si>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</si>
  <si>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</si>
  <si>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</si>
  <si>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</si>
  <si>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</si>
  <si>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</si>
  <si>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</si>
  <si>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</si>
  <si>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</si>
  <si>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</si>
  <si>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</si>
  <si>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</si>
  <si>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</si>
  <si>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</si>
  <si>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</si>
  <si>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</si>
  <si>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</si>
  <si>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</si>
  <si>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</si>
  <si>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</si>
  <si>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</si>
  <si>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</si>
  <si>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</si>
  <si>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</si>
  <si>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</si>
  <si>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</si>
  <si>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</si>
  <si>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</si>
  <si>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</si>
  <si>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</si>
  <si>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</si>
  <si>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</si>
  <si>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</si>
  <si>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</si>
  <si>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</si>
  <si>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</si>
  <si>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</si>
  <si>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</si>
  <si>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</si>
  <si>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</si>
  <si>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</si>
  <si>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</si>
  <si>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和歌山県御坊市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</si>
  <si>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</si>
  <si>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</si>
  <si>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</si>
  <si>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</si>
  <si>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</si>
  <si>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</si>
  <si>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</si>
  <si>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</si>
  <si>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</si>
  <si>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</si>
  <si>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</si>
  <si>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</si>
  <si>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</si>
  <si>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</si>
  <si>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</si>
  <si>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</si>
  <si>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</si>
  <si>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</si>
  <si>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</si>
  <si>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</si>
  <si>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</si>
  <si>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</si>
  <si>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</si>
  <si>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</si>
  <si>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</si>
  <si>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</si>
  <si>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</si>
  <si>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</si>
  <si>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</si>
  <si>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</si>
  <si>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</si>
  <si>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</si>
  <si>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</si>
  <si>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</si>
  <si>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</si>
  <si>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</si>
  <si>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</si>
  <si>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</si>
  <si>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</si>
  <si>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</si>
  <si>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</si>
  <si>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</si>
  <si>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</si>
  <si>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</si>
  <si>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</si>
  <si>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</si>
  <si>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</si>
  <si>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</si>
  <si>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</si>
  <si>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</si>
  <si>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</si>
  <si>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</si>
  <si>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</si>
  <si>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</si>
  <si>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</si>
  <si>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</si>
  <si>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</si>
  <si>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</si>
  <si>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</si>
  <si>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</si>
  <si>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</si>
  <si>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</si>
  <si>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</si>
  <si>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</si>
  <si>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</si>
  <si>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</si>
  <si>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</si>
  <si>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</si>
  <si>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</si>
  <si>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</si>
  <si>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</si>
  <si>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</si>
  <si>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</si>
  <si>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</si>
  <si>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</si>
  <si>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</si>
  <si>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</si>
  <si>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</si>
  <si>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</si>
  <si>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</si>
  <si>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</si>
  <si>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</si>
  <si>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</si>
  <si>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</si>
  <si>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</si>
  <si>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</si>
  <si>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</si>
  <si>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</si>
  <si>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</si>
  <si>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</si>
  <si>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</si>
  <si>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</si>
  <si>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</si>
  <si>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</si>
  <si>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</si>
  <si>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</si>
  <si>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</si>
  <si>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</si>
  <si>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</si>
  <si>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</si>
  <si>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</si>
  <si>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</si>
  <si>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</si>
  <si>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</si>
  <si>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</si>
  <si>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</si>
  <si>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</si>
  <si>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</si>
  <si>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</si>
  <si>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</si>
  <si>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</si>
  <si>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</si>
  <si>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</si>
  <si>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</si>
  <si>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</si>
  <si>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</si>
  <si>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</si>
  <si>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</si>
  <si>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</si>
  <si>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</si>
  <si>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</si>
  <si>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</si>
  <si>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</si>
  <si>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</si>
  <si>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</si>
  <si>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</si>
  <si>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介護サービス</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</si>
  <si>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</si>
  <si>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</si>
  <si>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</si>
  <si>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</si>
  <si>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</si>
  <si>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</si>
  <si>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</si>
  <si>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</si>
  <si>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</si>
  <si>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</si>
  <si>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</si>
  <si>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</si>
  <si>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</si>
  <si>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</si>
  <si>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</si>
  <si>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</si>
  <si>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</si>
  <si>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</si>
  <si>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</si>
  <si>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</si>
  <si>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</si>
  <si>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</si>
  <si>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</si>
  <si>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</si>
  <si>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</si>
  <si>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</si>
  <si>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</si>
  <si>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和歌山県御坊市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</si>
  <si>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</si>
  <si>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</si>
  <si>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</si>
  <si>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</si>
  <si>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</si>
  <si>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</si>
  <si>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</si>
  <si>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</si>
  <si>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</si>
  <si>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</si>
  <si>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</si>
  <si>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</si>
  <si>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</si>
  <si>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</si>
  <si>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</si>
  <si>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</si>
  <si>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</si>
  <si>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</si>
  <si>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</si>
  <si>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</si>
  <si>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</si>
  <si>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</si>
  <si>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</si>
  <si>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</si>
  <si>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</si>
  <si>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</si>
  <si>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</si>
  <si>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</si>
  <si>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</si>
  <si>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</si>
  <si>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</si>
  <si>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</si>
  <si>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</si>
  <si>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</si>
  <si>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</si>
  <si>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</si>
  <si>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</si>
  <si>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</si>
  <si>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</si>
  <si>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農業集落排水事業特別会計</t>
    <phoneticPr fontId="5"/>
  </si>
  <si>
    <t>-</t>
    <phoneticPr fontId="5"/>
  </si>
  <si>
    <t>法非適用企業</t>
    <phoneticPr fontId="5"/>
  </si>
  <si>
    <t>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</si>
  <si>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</si>
  <si>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</si>
  <si>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</si>
  <si>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</si>
  <si>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</si>
  <si>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</si>
  <si>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</si>
  <si>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</si>
  <si>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</si>
  <si>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</si>
  <si>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</si>
  <si>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</si>
  <si>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</si>
  <si>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</si>
  <si>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</si>
  <si>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</si>
  <si>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</si>
  <si>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</si>
  <si>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</si>
  <si>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</si>
  <si>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</si>
  <si>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</si>
  <si>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</si>
  <si>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</si>
  <si>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</si>
  <si>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</si>
  <si>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</si>
  <si>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</si>
  <si>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</si>
  <si>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</si>
  <si>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</si>
  <si>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</si>
  <si>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</si>
  <si>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</si>
  <si>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</si>
  <si>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</si>
  <si>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</si>
  <si>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</si>
  <si>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</si>
  <si>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</si>
  <si>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</si>
  <si>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</si>
  <si>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</si>
  <si>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</si>
  <si>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</si>
  <si>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</si>
  <si>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</si>
  <si>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</si>
  <si>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</si>
  <si>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</si>
  <si>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</si>
  <si>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</si>
  <si>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</si>
  <si>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</si>
  <si>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</si>
  <si>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</si>
  <si>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</si>
  <si>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</si>
  <si>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</si>
  <si>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</si>
  <si>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</si>
  <si>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</si>
  <si>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</si>
  <si>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t>
    <phoneticPr fontId="5"/>
  </si>
  <si>
    <t>-</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</si>
  <si>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</si>
  <si>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</si>
  <si>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</si>
  <si>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</si>
  <si>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</si>
  <si>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</si>
  <si>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</si>
  <si>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</si>
  <si>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</si>
  <si>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</si>
  <si>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</si>
  <si>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</si>
  <si>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</si>
  <si>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</si>
  <si>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</si>
  <si>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</si>
  <si>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</si>
  <si>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</si>
  <si>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</si>
  <si>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</si>
  <si>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</si>
  <si>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</si>
  <si>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</si>
  <si>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</si>
  <si>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</si>
  <si>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</si>
  <si>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</si>
  <si>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</si>
  <si>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</si>
  <si>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</si>
  <si>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</si>
  <si>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</si>
  <si>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</si>
  <si>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</si>
  <si>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</si>
  <si>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</si>
  <si>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</si>
  <si>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</si>
  <si>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</si>
  <si>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</si>
  <si>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</si>
  <si>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</si>
  <si>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</si>
  <si>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</si>
  <si>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</si>
  <si>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</si>
  <si>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</si>
  <si>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</si>
  <si>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</si>
  <si>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</si>
  <si>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</si>
  <si>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</si>
  <si>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</si>
  <si>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</si>
  <si>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</si>
  <si>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</si>
  <si>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</si>
  <si>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</si>
  <si>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</si>
  <si>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</si>
  <si>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</si>
  <si>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</si>
  <si>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</si>
  <si>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</si>
  <si>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</si>
  <si>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</si>
  <si>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</si>
  <si>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</si>
  <si>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</si>
  <si>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</si>
  <si>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</si>
  <si>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</si>
  <si>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</si>
  <si>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</si>
  <si>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</si>
  <si>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</si>
  <si>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</si>
  <si>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</si>
  <si>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</si>
  <si>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</si>
  <si>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</si>
  <si>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</si>
  <si>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</si>
  <si>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</si>
  <si>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</si>
  <si>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</si>
  <si>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</si>
  <si>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</si>
  <si>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0.27</t>
  </si>
  <si>
    <t>▲ 5.18</t>
  </si>
  <si>
    <t>▲ 4.20</t>
  </si>
  <si>
    <t>▲ 6.99</t>
  </si>
  <si>
    <t>▲ 3.15</t>
  </si>
  <si>
    <t>水道事業会計</t>
  </si>
  <si>
    <t>国民健康保険特別会計</t>
  </si>
  <si>
    <t>公共下水道事業特別会計</t>
  </si>
  <si>
    <t>一般会計</t>
  </si>
  <si>
    <t>後期高齢者医療特別会計</t>
  </si>
  <si>
    <t>介護保険特別会計</t>
  </si>
  <si>
    <t>農業集落排水事業特別会計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</si>
  <si>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</si>
  <si>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</si>
  <si>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</si>
  <si>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</si>
  <si>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</si>
  <si>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</si>
  <si>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</si>
  <si>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</si>
  <si>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御坊市ふれあいセンター</t>
    <rPh sb="0" eb="3">
      <t>ゴボウシ</t>
    </rPh>
    <phoneticPr fontId="18"/>
  </si>
  <si>
    <t>和歌山県市町村総合事務組合</t>
    <rPh sb="0" eb="4">
      <t>ワカヤマケン</t>
    </rPh>
    <rPh sb="4" eb="7">
      <t>シチョウソン</t>
    </rPh>
    <rPh sb="7" eb="9">
      <t>ソウゴウ</t>
    </rPh>
    <rPh sb="9" eb="11">
      <t>ジム</t>
    </rPh>
    <rPh sb="11" eb="13">
      <t>クミアイ</t>
    </rPh>
    <phoneticPr fontId="19"/>
  </si>
  <si>
    <t>-</t>
    <phoneticPr fontId="19"/>
  </si>
  <si>
    <t>御坊市日高川町中学校組合</t>
    <rPh sb="0" eb="3">
      <t>ゴボウシ</t>
    </rPh>
    <rPh sb="3" eb="7">
      <t>ヒダカガワチョウ</t>
    </rPh>
    <rPh sb="7" eb="8">
      <t>チュウ</t>
    </rPh>
    <rPh sb="8" eb="10">
      <t>ガッコウ</t>
    </rPh>
    <rPh sb="10" eb="12">
      <t>クミアイ</t>
    </rPh>
    <phoneticPr fontId="19"/>
  </si>
  <si>
    <t>御坊日高老人福祉施設事務組合</t>
    <rPh sb="0" eb="2">
      <t>ゴボウ</t>
    </rPh>
    <rPh sb="2" eb="4">
      <t>ヒダカ</t>
    </rPh>
    <rPh sb="4" eb="6">
      <t>ロウジン</t>
    </rPh>
    <rPh sb="6" eb="8">
      <t>フクシ</t>
    </rPh>
    <rPh sb="8" eb="10">
      <t>シセツ</t>
    </rPh>
    <rPh sb="10" eb="12">
      <t>ジム</t>
    </rPh>
    <rPh sb="12" eb="14">
      <t>クミアイ</t>
    </rPh>
    <phoneticPr fontId="19"/>
  </si>
  <si>
    <t>御坊日高老人福祉施設事務組合（公営企業会計）</t>
    <rPh sb="0" eb="2">
      <t>ゴボウ</t>
    </rPh>
    <rPh sb="2" eb="4">
      <t>ヒダカ</t>
    </rPh>
    <rPh sb="4" eb="6">
      <t>ロウジン</t>
    </rPh>
    <rPh sb="6" eb="8">
      <t>フクシ</t>
    </rPh>
    <rPh sb="8" eb="10">
      <t>シセツ</t>
    </rPh>
    <rPh sb="10" eb="12">
      <t>ジム</t>
    </rPh>
    <rPh sb="12" eb="14">
      <t>クミアイ</t>
    </rPh>
    <rPh sb="15" eb="17">
      <t>コウエイ</t>
    </rPh>
    <rPh sb="17" eb="19">
      <t>キギョウ</t>
    </rPh>
    <rPh sb="19" eb="21">
      <t>カイケイ</t>
    </rPh>
    <phoneticPr fontId="19"/>
  </si>
  <si>
    <t>御坊広域行政事務組合</t>
    <rPh sb="0" eb="2">
      <t>ゴボウ</t>
    </rPh>
    <rPh sb="2" eb="4">
      <t>コウイキ</t>
    </rPh>
    <rPh sb="4" eb="6">
      <t>ギョウセイ</t>
    </rPh>
    <rPh sb="6" eb="8">
      <t>ジム</t>
    </rPh>
    <rPh sb="8" eb="10">
      <t>クミアイ</t>
    </rPh>
    <phoneticPr fontId="19"/>
  </si>
  <si>
    <t>和歌山地方税回収機構</t>
    <rPh sb="0" eb="3">
      <t>ワカヤマ</t>
    </rPh>
    <rPh sb="3" eb="6">
      <t>チホウゼイ</t>
    </rPh>
    <rPh sb="6" eb="8">
      <t>カイシュウ</t>
    </rPh>
    <rPh sb="8" eb="10">
      <t>キコウ</t>
    </rPh>
    <phoneticPr fontId="19"/>
  </si>
  <si>
    <t>和歌山県後期高齢者医療広域連合</t>
    <rPh sb="0" eb="4">
      <t>ワカヤマケン</t>
    </rPh>
    <rPh sb="4" eb="6">
      <t>コウキ</t>
    </rPh>
    <rPh sb="6" eb="9">
      <t>コウレイシャ</t>
    </rPh>
    <rPh sb="9" eb="11">
      <t>イリョウ</t>
    </rPh>
    <rPh sb="11" eb="13">
      <t>コウイキ</t>
    </rPh>
    <rPh sb="13" eb="15">
      <t>レンゴウ</t>
    </rPh>
    <phoneticPr fontId="19"/>
  </si>
  <si>
    <t>和歌山県後期高齢者医療広域連合（特別会計）</t>
    <rPh sb="0" eb="4">
      <t>ワカヤマケン</t>
    </rPh>
    <rPh sb="4" eb="6">
      <t>コウキ</t>
    </rPh>
    <rPh sb="6" eb="9">
      <t>コウレイシャ</t>
    </rPh>
    <rPh sb="9" eb="11">
      <t>イリョウ</t>
    </rPh>
    <rPh sb="11" eb="13">
      <t>コウイキ</t>
    </rPh>
    <rPh sb="13" eb="15">
      <t>レンゴウ</t>
    </rPh>
    <rPh sb="16" eb="18">
      <t>トクベツ</t>
    </rPh>
    <rPh sb="18" eb="20">
      <t>カイケイ</t>
    </rPh>
    <phoneticPr fontId="19"/>
  </si>
  <si>
    <t>和歌山県住宅新築資金等貸付金回収管理組合</t>
    <rPh sb="0" eb="4">
      <t>ワカヤマケン</t>
    </rPh>
    <rPh sb="4" eb="6">
      <t>ジュウタク</t>
    </rPh>
    <rPh sb="6" eb="8">
      <t>シンチク</t>
    </rPh>
    <rPh sb="8" eb="10">
      <t>シキン</t>
    </rPh>
    <rPh sb="10" eb="11">
      <t>トウ</t>
    </rPh>
    <rPh sb="11" eb="13">
      <t>カシツケ</t>
    </rPh>
    <rPh sb="13" eb="14">
      <t>キン</t>
    </rPh>
    <rPh sb="14" eb="16">
      <t>カイシュウ</t>
    </rPh>
    <rPh sb="16" eb="18">
      <t>カンリ</t>
    </rPh>
    <rPh sb="18" eb="20">
      <t>クミアイ</t>
    </rPh>
    <phoneticPr fontId="19"/>
  </si>
  <si>
    <t>御坊市外五ヶ町病院経営事務組合</t>
    <rPh sb="0" eb="3">
      <t>ゴボウシ</t>
    </rPh>
    <rPh sb="3" eb="4">
      <t>ホカ</t>
    </rPh>
    <rPh sb="4" eb="5">
      <t>５</t>
    </rPh>
    <rPh sb="6" eb="7">
      <t>チョウ</t>
    </rPh>
    <rPh sb="7" eb="9">
      <t>ビョウイン</t>
    </rPh>
    <rPh sb="9" eb="11">
      <t>ケイエイ</t>
    </rPh>
    <rPh sb="11" eb="13">
      <t>ジム</t>
    </rPh>
    <rPh sb="13" eb="15">
      <t>クミアイ</t>
    </rPh>
    <phoneticPr fontId="19"/>
  </si>
  <si>
    <t>庁舎建設基金</t>
  </si>
  <si>
    <t>塩屋･名田町地域振興基金</t>
  </si>
  <si>
    <t>水産業振興基金</t>
    <phoneticPr fontId="2"/>
  </si>
  <si>
    <t>公共施設等維持補修基金</t>
  </si>
  <si>
    <t>日高港振興基金</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</si>
  <si>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</si>
  <si>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</si>
  <si>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</si>
  <si>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は、地方債現在高の減等により、前年度と比較して1.5％減少したものの、依然として類似団体と比べて高い水準にあり、今後も市庁舎建設事業等を控え、増加する見込みである。有形固定資産減価償却率についても、類似団体より高くなっている。今後は、より一層の財政健全化を推進することで将来負担比率の増加抑制を図るとともに、公共施設についても、公共施設等総合管理計画に基づき、令和2年度に策定予定の個別施設計画において、各施設の適正な維持管理に努める必要がある。</t>
    <rPh sb="12" eb="18">
      <t>チホウサイゲンザイダカ</t>
    </rPh>
    <rPh sb="19" eb="20">
      <t>ゲン</t>
    </rPh>
    <rPh sb="20" eb="21">
      <t>ナド</t>
    </rPh>
    <rPh sb="25" eb="28">
      <t>ゼンネンド</t>
    </rPh>
    <rPh sb="29" eb="31">
      <t>ヒカク</t>
    </rPh>
    <rPh sb="37" eb="39">
      <t>ゲンショウ</t>
    </rPh>
    <rPh sb="45" eb="47">
      <t>イゼン</t>
    </rPh>
    <rPh sb="76" eb="77">
      <t>ナド</t>
    </rPh>
    <rPh sb="92" eb="98">
      <t>ユウケイコテイシサン</t>
    </rPh>
    <rPh sb="98" eb="103">
      <t>ゲンカショウキャクリツ</t>
    </rPh>
    <rPh sb="109" eb="113">
      <t>ルイジダンタイ</t>
    </rPh>
    <rPh sb="115" eb="116">
      <t>タカ</t>
    </rPh>
    <rPh sb="190" eb="192">
      <t>レイワ</t>
    </rPh>
    <rPh sb="193" eb="195">
      <t>ネンド</t>
    </rPh>
    <rPh sb="198" eb="200">
      <t>ヨテイ</t>
    </rPh>
    <rPh sb="227" eb="229">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</si>
  <si>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</si>
  <si>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</si>
  <si>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</si>
  <si>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</si>
  <si>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</si>
  <si>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</si>
  <si>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については、地方債現在高の減等により、前年度と比較して1.5％減少したものの、依然として類似団体と比べて高い水準にある。実質公債費比率においても、前年度と比較して0.6％増加し、類似団体と比べて高い水準にある。今後も市庁舎建設事業等の大型事業により、地方債現在高の増加が見込まれているが、交付税措置がある有利な地方債の活用や、計画的な繰上償還の実施等により、将来の公債費負担の抑制を図り健全な財政運営に努める必要がある。</t>
    <rPh sb="66" eb="71">
      <t>ジッシツコウサイヒ</t>
    </rPh>
    <rPh sb="71" eb="73">
      <t>ヒリツ</t>
    </rPh>
    <rPh sb="79" eb="82">
      <t>ゼンネンド</t>
    </rPh>
    <rPh sb="83" eb="85">
      <t>ヒカク</t>
    </rPh>
    <rPh sb="91" eb="93">
      <t>ゾウカ</t>
    </rPh>
    <rPh sb="95" eb="99">
      <t>ルイジダンタイ</t>
    </rPh>
    <rPh sb="100" eb="101">
      <t>クラ</t>
    </rPh>
    <rPh sb="103" eb="104">
      <t>タカ</t>
    </rPh>
    <rPh sb="105" eb="107">
      <t>スイジュン</t>
    </rPh>
    <rPh sb="141" eb="143">
      <t>ミコ</t>
    </rPh>
    <rPh sb="210" eb="212">
      <t>ヒツヨウ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</si>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</sst>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85459</c:v>
                </c:pt>
                <c:pt idx="1">
                  <c:v>83280</c:v>
                </c:pt>
                <c:pt idx="2">
                  <c:v>88968</c:v>
                </c:pt>
                <c:pt idx="3">
                  <c:v>85173</c:v>
                </c:pt>
                <c:pt idx="4">
                  <c:v>94081</c:v>
                </c:pt>
              </c:numCache>
            </c:numRef>
          </c:val>
          <c:smooth val="0"/>
          <c:extLst>
            <c:ext xmlns:c16="http://schemas.microsoft.com/office/drawing/2014/chart" uri="{C3380CC4-5D6E-409C-BE32-E72D297353CC}">
              <c16:uniqueId val="{00000000-82A5-43D2-AEFE-B5D12B3980C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87408</c:v>
                </c:pt>
                <c:pt idx="1">
                  <c:v>56512</c:v>
                </c:pt>
                <c:pt idx="2">
                  <c:v>54799</c:v>
                </c:pt>
                <c:pt idx="3">
                  <c:v>63967</c:v>
                </c:pt>
                <c:pt idx="4">
                  <c:v>66062</c:v>
                </c:pt>
              </c:numCache>
            </c:numRef>
          </c:val>
          <c:smooth val="0"/>
          <c:extLst>
            <c:ext xmlns:c16="http://schemas.microsoft.com/office/drawing/2014/chart" uri="{C3380CC4-5D6E-409C-BE32-E72D297353CC}">
              <c16:uniqueId val="{00000001-82A5-43D2-AEFE-B5D12B3980C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0.85</c:v>
                </c:pt>
                <c:pt idx="1">
                  <c:v>0.9</c:v>
                </c:pt>
                <c:pt idx="2">
                  <c:v>1.0900000000000001</c:v>
                </c:pt>
                <c:pt idx="3">
                  <c:v>0.43</c:v>
                </c:pt>
                <c:pt idx="4">
                  <c:v>0.23</c:v>
                </c:pt>
              </c:numCache>
            </c:numRef>
          </c:val>
          <c:extLst>
            <c:ext xmlns:c16="http://schemas.microsoft.com/office/drawing/2014/chart" uri="{C3380CC4-5D6E-409C-BE32-E72D297353CC}">
              <c16:uniqueId val="{00000000-9FAD-4031-8811-5BA767F2B0F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42.09</c:v>
                </c:pt>
                <c:pt idx="1">
                  <c:v>37.35</c:v>
                </c:pt>
                <c:pt idx="2">
                  <c:v>33.15</c:v>
                </c:pt>
                <c:pt idx="3">
                  <c:v>26.82</c:v>
                </c:pt>
                <c:pt idx="4">
                  <c:v>23.98</c:v>
                </c:pt>
              </c:numCache>
            </c:numRef>
          </c:val>
          <c:extLst>
            <c:ext xmlns:c16="http://schemas.microsoft.com/office/drawing/2014/chart" uri="{C3380CC4-5D6E-409C-BE32-E72D297353CC}">
              <c16:uniqueId val="{00000001-9FAD-4031-8811-5BA767F2B0F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-0.27</c:v>
                </c:pt>
                <c:pt idx="1">
                  <c:v>-5.18</c:v>
                </c:pt>
                <c:pt idx="2">
                  <c:v>-4.2</c:v>
                </c:pt>
                <c:pt idx="3">
                  <c:v>-6.99</c:v>
                </c:pt>
                <c:pt idx="4">
                  <c:v>-3.15</c:v>
                </c:pt>
              </c:numCache>
            </c:numRef>
          </c:val>
          <c:smooth val="0"/>
          <c:extLst>
            <c:ext xmlns:c16="http://schemas.microsoft.com/office/drawing/2014/chart" uri="{C3380CC4-5D6E-409C-BE32-E72D297353CC}">
              <c16:uniqueId val="{00000002-9FAD-4031-8811-5BA767F2B0F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0.47</c:v>
                </c:pt>
                <c:pt idx="2">
                  <c:v>#N/A</c:v>
                </c:pt>
                <c:pt idx="3">
                  <c:v>0.61</c:v>
                </c:pt>
                <c:pt idx="4">
                  <c:v>#N/A</c:v>
                </c:pt>
                <c:pt idx="5">
                  <c:v>0.66</c:v>
                </c:pt>
                <c:pt idx="6">
                  <c:v>0</c:v>
                </c:pt>
                <c:pt idx="7">
                  <c:v>0</c:v>
                </c:pt>
                <c:pt idx="8">
                  <c:v>0</c:v>
                </c:pt>
                <c:pt idx="9">
                  <c:v>0</c:v>
                </c:pt>
              </c:numCache>
            </c:numRef>
          </c:val>
          <c:extLst>
            <c:ext xmlns:c16="http://schemas.microsoft.com/office/drawing/2014/chart" uri="{C3380CC4-5D6E-409C-BE32-E72D297353CC}">
              <c16:uniqueId val="{00000000-C17D-44BA-B0EE-0A4113EA599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17D-44BA-B0EE-0A4113EA599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17D-44BA-B0EE-0A4113EA5999}"/>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C17D-44BA-B0EE-0A4113EA5999}"/>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0.37</c:v>
                </c:pt>
                <c:pt idx="2">
                  <c:v>#N/A</c:v>
                </c:pt>
                <c:pt idx="3">
                  <c:v>0.43</c:v>
                </c:pt>
                <c:pt idx="4">
                  <c:v>#N/A</c:v>
                </c:pt>
                <c:pt idx="5">
                  <c:v>0.19</c:v>
                </c:pt>
                <c:pt idx="6">
                  <c:v>#N/A</c:v>
                </c:pt>
                <c:pt idx="7">
                  <c:v>0.17</c:v>
                </c:pt>
                <c:pt idx="8">
                  <c:v>#N/A</c:v>
                </c:pt>
                <c:pt idx="9">
                  <c:v>0.05</c:v>
                </c:pt>
              </c:numCache>
            </c:numRef>
          </c:val>
          <c:extLst>
            <c:ext xmlns:c16="http://schemas.microsoft.com/office/drawing/2014/chart" uri="{C3380CC4-5D6E-409C-BE32-E72D297353CC}">
              <c16:uniqueId val="{00000004-C17D-44BA-B0EE-0A4113EA5999}"/>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0.1</c:v>
                </c:pt>
                <c:pt idx="2">
                  <c:v>#N/A</c:v>
                </c:pt>
                <c:pt idx="3">
                  <c:v>0.09</c:v>
                </c:pt>
                <c:pt idx="4">
                  <c:v>#N/A</c:v>
                </c:pt>
                <c:pt idx="5">
                  <c:v>0.1</c:v>
                </c:pt>
                <c:pt idx="6">
                  <c:v>#N/A</c:v>
                </c:pt>
                <c:pt idx="7">
                  <c:v>0.11</c:v>
                </c:pt>
                <c:pt idx="8">
                  <c:v>#N/A</c:v>
                </c:pt>
                <c:pt idx="9">
                  <c:v>0.11</c:v>
                </c:pt>
              </c:numCache>
            </c:numRef>
          </c:val>
          <c:extLst>
            <c:ext xmlns:c16="http://schemas.microsoft.com/office/drawing/2014/chart" uri="{C3380CC4-5D6E-409C-BE32-E72D297353CC}">
              <c16:uniqueId val="{00000005-C17D-44BA-B0EE-0A4113EA5999}"/>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0.37</c:v>
                </c:pt>
                <c:pt idx="2">
                  <c:v>#N/A</c:v>
                </c:pt>
                <c:pt idx="3">
                  <c:v>0.28000000000000003</c:v>
                </c:pt>
                <c:pt idx="4">
                  <c:v>#N/A</c:v>
                </c:pt>
                <c:pt idx="5">
                  <c:v>0.42</c:v>
                </c:pt>
                <c:pt idx="6">
                  <c:v>#N/A</c:v>
                </c:pt>
                <c:pt idx="7">
                  <c:v>0.43</c:v>
                </c:pt>
                <c:pt idx="8">
                  <c:v>#N/A</c:v>
                </c:pt>
                <c:pt idx="9">
                  <c:v>0.23</c:v>
                </c:pt>
              </c:numCache>
            </c:numRef>
          </c:val>
          <c:extLst>
            <c:ext xmlns:c16="http://schemas.microsoft.com/office/drawing/2014/chart" uri="{C3380CC4-5D6E-409C-BE32-E72D297353CC}">
              <c16:uniqueId val="{00000006-C17D-44BA-B0EE-0A4113EA5999}"/>
            </c:ext>
          </c:extLst>
        </c:ser>
        <c:ser>
          <c:idx val="7"/>
          <c:order val="7"/>
          <c:tx>
            <c:strRef>
              <c:f>データシート!$A$34</c:f>
              <c:strCache>
                <c:ptCount val="1"/>
                <c:pt idx="0">
                  <c:v>公共下水道事業特別会計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0.71</c:v>
                </c:pt>
                <c:pt idx="2">
                  <c:v>#N/A</c:v>
                </c:pt>
                <c:pt idx="3">
                  <c:v>0.69</c:v>
                </c:pt>
                <c:pt idx="4">
                  <c:v>#N/A</c:v>
                </c:pt>
                <c:pt idx="5">
                  <c:v>0.72</c:v>
                </c:pt>
                <c:pt idx="6">
                  <c:v>#N/A</c:v>
                </c:pt>
                <c:pt idx="7">
                  <c:v>0.65</c:v>
                </c:pt>
                <c:pt idx="8">
                  <c:v>#N/A</c:v>
                </c:pt>
                <c:pt idx="9">
                  <c:v>0.93</c:v>
                </c:pt>
              </c:numCache>
            </c:numRef>
          </c:val>
          <c:extLst>
            <c:ext xmlns:c16="http://schemas.microsoft.com/office/drawing/2014/chart" uri="{C3380CC4-5D6E-409C-BE32-E72D297353CC}">
              <c16:uniqueId val="{00000007-C17D-44BA-B0EE-0A4113EA5999}"/>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2.15</c:v>
                </c:pt>
                <c:pt idx="2">
                  <c:v>#N/A</c:v>
                </c:pt>
                <c:pt idx="3">
                  <c:v>2.82</c:v>
                </c:pt>
                <c:pt idx="4">
                  <c:v>#N/A</c:v>
                </c:pt>
                <c:pt idx="5">
                  <c:v>5.14</c:v>
                </c:pt>
                <c:pt idx="6">
                  <c:v>#N/A</c:v>
                </c:pt>
                <c:pt idx="7">
                  <c:v>5.66</c:v>
                </c:pt>
                <c:pt idx="8">
                  <c:v>#N/A</c:v>
                </c:pt>
                <c:pt idx="9">
                  <c:v>6.58</c:v>
                </c:pt>
              </c:numCache>
            </c:numRef>
          </c:val>
          <c:extLst>
            <c:ext xmlns:c16="http://schemas.microsoft.com/office/drawing/2014/chart" uri="{C3380CC4-5D6E-409C-BE32-E72D297353CC}">
              <c16:uniqueId val="{00000008-C17D-44BA-B0EE-0A4113EA599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9.08</c:v>
                </c:pt>
                <c:pt idx="2">
                  <c:v>#N/A</c:v>
                </c:pt>
                <c:pt idx="3">
                  <c:v>8.9600000000000009</c:v>
                </c:pt>
                <c:pt idx="4">
                  <c:v>#N/A</c:v>
                </c:pt>
                <c:pt idx="5">
                  <c:v>10.23</c:v>
                </c:pt>
                <c:pt idx="6">
                  <c:v>#N/A</c:v>
                </c:pt>
                <c:pt idx="7">
                  <c:v>7.5</c:v>
                </c:pt>
                <c:pt idx="8">
                  <c:v>#N/A</c:v>
                </c:pt>
                <c:pt idx="9">
                  <c:v>8.1</c:v>
                </c:pt>
              </c:numCache>
            </c:numRef>
          </c:val>
          <c:extLst>
            <c:ext xmlns:c16="http://schemas.microsoft.com/office/drawing/2014/chart" uri="{C3380CC4-5D6E-409C-BE32-E72D297353CC}">
              <c16:uniqueId val="{00000009-C17D-44BA-B0EE-0A4113EA599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1042</c:v>
                </c:pt>
                <c:pt idx="5">
                  <c:v>1037</c:v>
                </c:pt>
                <c:pt idx="8">
                  <c:v>1043</c:v>
                </c:pt>
                <c:pt idx="11">
                  <c:v>991</c:v>
                </c:pt>
                <c:pt idx="14">
                  <c:v>986</c:v>
                </c:pt>
              </c:numCache>
            </c:numRef>
          </c:val>
          <c:extLst>
            <c:ext xmlns:c16="http://schemas.microsoft.com/office/drawing/2014/chart" uri="{C3380CC4-5D6E-409C-BE32-E72D297353CC}">
              <c16:uniqueId val="{00000000-5C3E-42FA-B6C0-5DC3E21E997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C3E-42FA-B6C0-5DC3E21E997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C3E-42FA-B6C0-5DC3E21E997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165</c:v>
                </c:pt>
                <c:pt idx="3">
                  <c:v>145</c:v>
                </c:pt>
                <c:pt idx="6">
                  <c:v>155</c:v>
                </c:pt>
                <c:pt idx="9">
                  <c:v>147</c:v>
                </c:pt>
                <c:pt idx="12">
                  <c:v>155</c:v>
                </c:pt>
              </c:numCache>
            </c:numRef>
          </c:val>
          <c:extLst>
            <c:ext xmlns:c16="http://schemas.microsoft.com/office/drawing/2014/chart" uri="{C3380CC4-5D6E-409C-BE32-E72D297353CC}">
              <c16:uniqueId val="{00000003-5C3E-42FA-B6C0-5DC3E21E997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131</c:v>
                </c:pt>
                <c:pt idx="3">
                  <c:v>140</c:v>
                </c:pt>
                <c:pt idx="6">
                  <c:v>164</c:v>
                </c:pt>
                <c:pt idx="9">
                  <c:v>168</c:v>
                </c:pt>
                <c:pt idx="12">
                  <c:v>170</c:v>
                </c:pt>
              </c:numCache>
            </c:numRef>
          </c:val>
          <c:extLst>
            <c:ext xmlns:c16="http://schemas.microsoft.com/office/drawing/2014/chart" uri="{C3380CC4-5D6E-409C-BE32-E72D297353CC}">
              <c16:uniqueId val="{00000004-5C3E-42FA-B6C0-5DC3E21E997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C3E-42FA-B6C0-5DC3E21E997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C3E-42FA-B6C0-5DC3E21E997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1394</c:v>
                </c:pt>
                <c:pt idx="3">
                  <c:v>1402</c:v>
                </c:pt>
                <c:pt idx="6">
                  <c:v>1454</c:v>
                </c:pt>
                <c:pt idx="9">
                  <c:v>1422</c:v>
                </c:pt>
                <c:pt idx="12">
                  <c:v>1413</c:v>
                </c:pt>
              </c:numCache>
            </c:numRef>
          </c:val>
          <c:extLst>
            <c:ext xmlns:c16="http://schemas.microsoft.com/office/drawing/2014/chart" uri="{C3380CC4-5D6E-409C-BE32-E72D297353CC}">
              <c16:uniqueId val="{00000007-5C3E-42FA-B6C0-5DC3E21E997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648</c:v>
                </c:pt>
                <c:pt idx="2">
                  <c:v>#N/A</c:v>
                </c:pt>
                <c:pt idx="3">
                  <c:v>#N/A</c:v>
                </c:pt>
                <c:pt idx="4">
                  <c:v>650</c:v>
                </c:pt>
                <c:pt idx="5">
                  <c:v>#N/A</c:v>
                </c:pt>
                <c:pt idx="6">
                  <c:v>#N/A</c:v>
                </c:pt>
                <c:pt idx="7">
                  <c:v>730</c:v>
                </c:pt>
                <c:pt idx="8">
                  <c:v>#N/A</c:v>
                </c:pt>
                <c:pt idx="9">
                  <c:v>#N/A</c:v>
                </c:pt>
                <c:pt idx="10">
                  <c:v>746</c:v>
                </c:pt>
                <c:pt idx="11">
                  <c:v>#N/A</c:v>
                </c:pt>
                <c:pt idx="12">
                  <c:v>#N/A</c:v>
                </c:pt>
                <c:pt idx="13">
                  <c:v>752</c:v>
                </c:pt>
                <c:pt idx="14">
                  <c:v>#N/A</c:v>
                </c:pt>
              </c:numCache>
            </c:numRef>
          </c:val>
          <c:smooth val="0"/>
          <c:extLst>
            <c:ext xmlns:c16="http://schemas.microsoft.com/office/drawing/2014/chart" uri="{C3380CC4-5D6E-409C-BE32-E72D297353CC}">
              <c16:uniqueId val="{00000008-5C3E-42FA-B6C0-5DC3E21E997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9515</c:v>
                </c:pt>
                <c:pt idx="5">
                  <c:v>9494</c:v>
                </c:pt>
                <c:pt idx="8">
                  <c:v>9343</c:v>
                </c:pt>
                <c:pt idx="11">
                  <c:v>9326</c:v>
                </c:pt>
                <c:pt idx="14">
                  <c:v>9377</c:v>
                </c:pt>
              </c:numCache>
            </c:numRef>
          </c:val>
          <c:extLst>
            <c:ext xmlns:c16="http://schemas.microsoft.com/office/drawing/2014/chart" uri="{C3380CC4-5D6E-409C-BE32-E72D297353CC}">
              <c16:uniqueId val="{00000000-4230-4F0C-A009-FF3BA05C31A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2101</c:v>
                </c:pt>
                <c:pt idx="5">
                  <c:v>2117</c:v>
                </c:pt>
                <c:pt idx="8">
                  <c:v>1995</c:v>
                </c:pt>
                <c:pt idx="11">
                  <c:v>1913</c:v>
                </c:pt>
                <c:pt idx="14">
                  <c:v>1891</c:v>
                </c:pt>
              </c:numCache>
            </c:numRef>
          </c:val>
          <c:extLst>
            <c:ext xmlns:c16="http://schemas.microsoft.com/office/drawing/2014/chart" uri="{C3380CC4-5D6E-409C-BE32-E72D297353CC}">
              <c16:uniqueId val="{00000001-4230-4F0C-A009-FF3BA05C31A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4276</c:v>
                </c:pt>
                <c:pt idx="5">
                  <c:v>3958</c:v>
                </c:pt>
                <c:pt idx="8">
                  <c:v>3776</c:v>
                </c:pt>
                <c:pt idx="11">
                  <c:v>3401</c:v>
                </c:pt>
                <c:pt idx="14">
                  <c:v>3105</c:v>
                </c:pt>
              </c:numCache>
            </c:numRef>
          </c:val>
          <c:extLst>
            <c:ext xmlns:c16="http://schemas.microsoft.com/office/drawing/2014/chart" uri="{C3380CC4-5D6E-409C-BE32-E72D297353CC}">
              <c16:uniqueId val="{00000002-4230-4F0C-A009-FF3BA05C31A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122</c:v>
                </c:pt>
                <c:pt idx="9">
                  <c:v>149</c:v>
                </c:pt>
                <c:pt idx="12">
                  <c:v>224</c:v>
                </c:pt>
              </c:numCache>
            </c:numRef>
          </c:val>
          <c:extLst>
            <c:ext xmlns:c16="http://schemas.microsoft.com/office/drawing/2014/chart" uri="{C3380CC4-5D6E-409C-BE32-E72D297353CC}">
              <c16:uniqueId val="{00000003-4230-4F0C-A009-FF3BA05C31A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230-4F0C-A009-FF3BA05C31A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230-4F0C-A009-FF3BA05C31A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2341</c:v>
                </c:pt>
                <c:pt idx="3">
                  <c:v>2239</c:v>
                </c:pt>
                <c:pt idx="6">
                  <c:v>2222</c:v>
                </c:pt>
                <c:pt idx="9">
                  <c:v>2104</c:v>
                </c:pt>
                <c:pt idx="12">
                  <c:v>2073</c:v>
                </c:pt>
              </c:numCache>
            </c:numRef>
          </c:val>
          <c:extLst>
            <c:ext xmlns:c16="http://schemas.microsoft.com/office/drawing/2014/chart" uri="{C3380CC4-5D6E-409C-BE32-E72D297353CC}">
              <c16:uniqueId val="{00000006-4230-4F0C-A009-FF3BA05C31A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1883</c:v>
                </c:pt>
                <c:pt idx="3">
                  <c:v>2082</c:v>
                </c:pt>
                <c:pt idx="6">
                  <c:v>1973</c:v>
                </c:pt>
                <c:pt idx="9">
                  <c:v>1842</c:v>
                </c:pt>
                <c:pt idx="12">
                  <c:v>1726</c:v>
                </c:pt>
              </c:numCache>
            </c:numRef>
          </c:val>
          <c:extLst>
            <c:ext xmlns:c16="http://schemas.microsoft.com/office/drawing/2014/chart" uri="{C3380CC4-5D6E-409C-BE32-E72D297353CC}">
              <c16:uniqueId val="{00000007-4230-4F0C-A009-FF3BA05C31A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2491</c:v>
                </c:pt>
                <c:pt idx="3">
                  <c:v>2517</c:v>
                </c:pt>
                <c:pt idx="6">
                  <c:v>2588</c:v>
                </c:pt>
                <c:pt idx="9">
                  <c:v>2689</c:v>
                </c:pt>
                <c:pt idx="12">
                  <c:v>2762</c:v>
                </c:pt>
              </c:numCache>
            </c:numRef>
          </c:val>
          <c:extLst>
            <c:ext xmlns:c16="http://schemas.microsoft.com/office/drawing/2014/chart" uri="{C3380CC4-5D6E-409C-BE32-E72D297353CC}">
              <c16:uniqueId val="{00000008-4230-4F0C-A009-FF3BA05C31A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230-4F0C-A009-FF3BA05C31A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14862</c:v>
                </c:pt>
                <c:pt idx="3">
                  <c:v>14563</c:v>
                </c:pt>
                <c:pt idx="6">
                  <c:v>14289</c:v>
                </c:pt>
                <c:pt idx="9">
                  <c:v>14076</c:v>
                </c:pt>
                <c:pt idx="12">
                  <c:v>13694</c:v>
                </c:pt>
              </c:numCache>
            </c:numRef>
          </c:val>
          <c:extLst>
            <c:ext xmlns:c16="http://schemas.microsoft.com/office/drawing/2014/chart" uri="{C3380CC4-5D6E-409C-BE32-E72D297353CC}">
              <c16:uniqueId val="{0000000A-4230-4F0C-A009-FF3BA05C31A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5685</c:v>
                </c:pt>
                <c:pt idx="2">
                  <c:v>#N/A</c:v>
                </c:pt>
                <c:pt idx="3">
                  <c:v>#N/A</c:v>
                </c:pt>
                <c:pt idx="4">
                  <c:v>5833</c:v>
                </c:pt>
                <c:pt idx="5">
                  <c:v>#N/A</c:v>
                </c:pt>
                <c:pt idx="6">
                  <c:v>#N/A</c:v>
                </c:pt>
                <c:pt idx="7">
                  <c:v>6082</c:v>
                </c:pt>
                <c:pt idx="8">
                  <c:v>#N/A</c:v>
                </c:pt>
                <c:pt idx="9">
                  <c:v>#N/A</c:v>
                </c:pt>
                <c:pt idx="10">
                  <c:v>6219</c:v>
                </c:pt>
                <c:pt idx="11">
                  <c:v>#N/A</c:v>
                </c:pt>
                <c:pt idx="12">
                  <c:v>#N/A</c:v>
                </c:pt>
                <c:pt idx="13">
                  <c:v>6105</c:v>
                </c:pt>
                <c:pt idx="14">
                  <c:v>#N/A</c:v>
                </c:pt>
              </c:numCache>
            </c:numRef>
          </c:val>
          <c:smooth val="0"/>
          <c:extLst>
            <c:ext xmlns:c16="http://schemas.microsoft.com/office/drawing/2014/chart" uri="{C3380CC4-5D6E-409C-BE32-E72D297353CC}">
              <c16:uniqueId val="{0000000B-4230-4F0C-A009-FF3BA05C31A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2241</c:v>
                </c:pt>
                <c:pt idx="1">
                  <c:v>1813</c:v>
                </c:pt>
                <c:pt idx="2">
                  <c:v>1614</c:v>
                </c:pt>
              </c:numCache>
            </c:numRef>
          </c:val>
          <c:extLst>
            <c:ext xmlns:c16="http://schemas.microsoft.com/office/drawing/2014/chart" uri="{C3380CC4-5D6E-409C-BE32-E72D297353CC}">
              <c16:uniqueId val="{00000000-E58F-4AE0-B64D-B34729B0AC3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86</c:v>
                </c:pt>
                <c:pt idx="1">
                  <c:v>90</c:v>
                </c:pt>
                <c:pt idx="2">
                  <c:v>94</c:v>
                </c:pt>
              </c:numCache>
            </c:numRef>
          </c:val>
          <c:extLst>
            <c:ext xmlns:c16="http://schemas.microsoft.com/office/drawing/2014/chart" uri="{C3380CC4-5D6E-409C-BE32-E72D297353CC}">
              <c16:uniqueId val="{00000001-E58F-4AE0-B64D-B34729B0AC3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1368</c:v>
                </c:pt>
                <c:pt idx="1">
                  <c:v>1418</c:v>
                </c:pt>
                <c:pt idx="2">
                  <c:v>1347</c:v>
                </c:pt>
              </c:numCache>
            </c:numRef>
          </c:val>
          <c:extLst>
            <c:ext xmlns:c16="http://schemas.microsoft.com/office/drawing/2014/chart" uri="{C3380CC4-5D6E-409C-BE32-E72D297353CC}">
              <c16:uniqueId val="{00000002-E58F-4AE0-B64D-B34729B0AC3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{1E4BE710-8C4D-4BA7-8E76-93FB8C08F869}</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BDD3-40C2-826A-75DEC28082A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{FBBD11FA-CB53-41E1-8C4F-FF9A183699A8}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DD3-40C2-826A-75DEC28082A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{ED2E54A0-3966-46C3-A81B-3D9CFB04E3DF}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DD3-40C2-826A-75DEC28082A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{4A9426E8-E392-4FEA-9DAB-C3476A0B90D6}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DD3-40C2-826A-75DEC28082A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{16F18EF0-15DF-48D0-ABDD-8385E5BFCFF1}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DD3-40C2-826A-75DEC28082A0}"/>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{2DDB4741-00B4-4A83-95DD-2E143602AA1F}</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BDD3-40C2-826A-75DEC28082A0}"/>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{FACF8BDD-6636-418A-B370-F7361B4F1939}</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BDD3-40C2-826A-75DEC28082A0}"/>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{1303693F-3688-49E7-A6EE-A0210DD08CAF}</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BDD3-40C2-826A-75DEC28082A0}"/>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{59A89CC8-AD9E-4CE6-8259-1BE0D4B9FAFB}</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BDD3-40C2-826A-75DEC28082A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59.4</c:v>
                </c:pt>
                <c:pt idx="8">
                  <c:v>60.4</c:v>
                </c:pt>
                <c:pt idx="16">
                  <c:v>61.2</c:v>
                </c:pt>
                <c:pt idx="24">
                  <c:v>61.9</c:v>
                </c:pt>
                <c:pt idx="32">
                  <c:v>62.6</c:v>
                </c:pt>
              </c:numCache>
            </c:numRef>
          </c:xVal>
          <c:yVal>
            <c:numRef>
              <c:f>公会計指標分析・財政指標組合せ分析表!$BP$51:$DC$51</c:f>
              <c:numCache>
                <c:formatCode>#,##0.0;"▲ "#,##0.0</c:formatCode>
                <c:ptCount val="40"/>
                <c:pt idx="0">
                  <c:v>94.7</c:v>
                </c:pt>
                <c:pt idx="8">
                  <c:v>98.5</c:v>
                </c:pt>
                <c:pt idx="16">
                  <c:v>103.3</c:v>
                </c:pt>
                <c:pt idx="24">
                  <c:v>104.9</c:v>
                </c:pt>
                <c:pt idx="32">
                  <c:v>103.4</c:v>
                </c:pt>
              </c:numCache>
            </c:numRef>
          </c:yVal>
          <c:smooth val="0"/>
          <c:extLst>
            <c:ext xmlns:c16="http://schemas.microsoft.com/office/drawing/2014/chart" uri="{C3380CC4-5D6E-409C-BE32-E72D297353CC}">
              <c16:uniqueId val="{00000009-BDD3-40C2-826A-75DEC28082A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{812EB96B-69FA-4984-A189-4FC6FB589D30}</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BDD3-40C2-826A-75DEC28082A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{3209588D-61CA-48E9-A783-0EA3E2BA221C}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DD3-40C2-826A-75DEC28082A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{9109314E-B386-44A6-9CF5-A282C1F831A8}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DD3-40C2-826A-75DEC28082A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{F31FCB0A-67E1-4AA8-BA29-433F14D18AA4}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DD3-40C2-826A-75DEC28082A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{3ECFFAE6-9EBB-41BF-8826-BD376FDF03D6}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DD3-40C2-826A-75DEC28082A0}"/>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{BCC72D89-CDB3-4C8A-8B9C-F96BDA1D0DF9}</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BDD3-40C2-826A-75DEC28082A0}"/>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{CB73E645-FD5C-4DEF-BE7B-E6F2610D3C3F}</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BDD3-40C2-826A-75DEC28082A0}"/>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{657946DA-62AA-4F97-8AC2-080158AA4226}</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BDD3-40C2-826A-75DEC28082A0}"/>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{3D80354C-BC12-45EE-B3AB-AD4FCEEE526F}</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BDD3-40C2-826A-75DEC28082A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52.9</c:v>
                </c:pt>
                <c:pt idx="8">
                  <c:v>58.3</c:v>
                </c:pt>
                <c:pt idx="16">
                  <c:v>59.6</c:v>
                </c:pt>
                <c:pt idx="24">
                  <c:v>60.7</c:v>
                </c:pt>
                <c:pt idx="32">
                  <c:v>62</c:v>
                </c:pt>
              </c:numCache>
            </c:numRef>
          </c:xVal>
          <c:yVal>
            <c:numRef>
              <c:f>公会計指標分析・財政指標組合せ分析表!$BP$55:$DC$55</c:f>
              <c:numCache>
                <c:formatCode>#,##0.0;"▲ "#,##0.0</c:formatCode>
                <c:ptCount val="40"/>
                <c:pt idx="0">
                  <c:v>58.5</c:v>
                </c:pt>
                <c:pt idx="8">
                  <c:v>54.6</c:v>
                </c:pt>
                <c:pt idx="16">
                  <c:v>53.2</c:v>
                </c:pt>
                <c:pt idx="24">
                  <c:v>47.9</c:v>
                </c:pt>
                <c:pt idx="32">
                  <c:v>49</c:v>
                </c:pt>
              </c:numCache>
            </c:numRef>
          </c:yVal>
          <c:smooth val="0"/>
          <c:extLst>
            <c:ext xmlns:c16="http://schemas.microsoft.com/office/drawing/2014/chart" uri="{C3380CC4-5D6E-409C-BE32-E72D297353CC}">
              <c16:uniqueId val="{00000013-BDD3-40C2-826A-75DEC28082A0}"/>
            </c:ext>
          </c:extLst>
        </c:ser>
        <c:dLbls>
          <c:showLegendKey val="0"/>
          <c:showVal val="1"/>
          <c:showCatName val="0"/>
          <c:showSerName val="0"/>
          <c:showPercent val="0"/>
          <c:showBubbleSize val="0"/>
        </c:dLbls>
        <c:axId val="46179840"/>
        <c:axId val="46181760"/>
      </c:scatterChart>
      <c:valAx>
        <c:axId val="46179840"/>
        <c:scaling>
          <c:orientation val="minMax"/>
          <c:max val="63.5"/>
          <c:min val="52.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15"/>
          <c:min val="4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{9C160C86-CED8-45ED-8F51-4F260E9C6307}</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CD08-4A20-874A-9CBBC6A6801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{4B3E174E-7C6E-4DD7-99B2-1352C24910A7}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D08-4A20-874A-9CBBC6A6801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{24734A14-F28F-4172-8FCE-9FB769F19D69}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D08-4A20-874A-9CBBC6A6801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{72DC22E0-2786-4B54-8820-5CA011775BBF}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D08-4A20-874A-9CBBC6A6801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{7AA80422-DEC6-40F2-92E5-E46E4AF73252}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D08-4A20-874A-9CBBC6A68019}"/>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{165EB123-401A-49B0-AA97-A3FFCB14FEDF}</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CD08-4A20-874A-9CBBC6A68019}"/>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{476754AB-B41F-4750-AE65-657BCFD97341}</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CD08-4A20-874A-9CBBC6A68019}"/>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{747DE6B1-8722-4FC2-B034-B4717F1E3326}</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CD08-4A20-874A-9CBBC6A68019}"/>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{1C578E77-0E15-4735-B14D-CDA0C63A33D3}</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CD08-4A20-874A-9CBBC6A6801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10.6</c:v>
                </c:pt>
                <c:pt idx="8">
                  <c:v>11</c:v>
                </c:pt>
                <c:pt idx="16">
                  <c:v>11.4</c:v>
                </c:pt>
                <c:pt idx="24">
                  <c:v>11.9</c:v>
                </c:pt>
                <c:pt idx="32">
                  <c:v>12.5</c:v>
                </c:pt>
              </c:numCache>
            </c:numRef>
          </c:xVal>
          <c:yVal>
            <c:numRef>
              <c:f>公会計指標分析・財政指標組合せ分析表!$BP$73:$DC$73</c:f>
              <c:numCache>
                <c:formatCode>#,##0.0;"▲ "#,##0.0</c:formatCode>
                <c:ptCount val="40"/>
                <c:pt idx="0">
                  <c:v>94.7</c:v>
                </c:pt>
                <c:pt idx="8">
                  <c:v>98.5</c:v>
                </c:pt>
                <c:pt idx="16">
                  <c:v>103.3</c:v>
                </c:pt>
                <c:pt idx="24">
                  <c:v>104.9</c:v>
                </c:pt>
                <c:pt idx="32">
                  <c:v>103.4</c:v>
                </c:pt>
              </c:numCache>
            </c:numRef>
          </c:yVal>
          <c:smooth val="0"/>
          <c:extLst>
            <c:ext xmlns:c16="http://schemas.microsoft.com/office/drawing/2014/chart" uri="{C3380CC4-5D6E-409C-BE32-E72D297353CC}">
              <c16:uniqueId val="{00000009-CD08-4A20-874A-9CBBC6A6801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{DB2AD052-083E-4B30-ADC6-1D202200ED64}</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CD08-4A20-874A-9CBBC6A6801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{01C8B33C-B3D3-429F-BD94-13E531307764}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D08-4A20-874A-9CBBC6A6801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{5C800BC2-A02B-4777-8E14-2399F0BCD61A}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D08-4A20-874A-9CBBC6A6801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{E23A72B4-77B6-48F6-9EEF-B70B6EFB156C}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D08-4A20-874A-9CBBC6A6801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{72A63D19-153D-4185-B2D9-438B22C66302}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D08-4A20-874A-9CBBC6A68019}"/>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{35D885D9-4678-44D1-AFB2-1DC6400A720F}</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CD08-4A20-874A-9CBBC6A68019}"/>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{8021901D-0D13-491E-A618-69E7FC0D7B62}</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CD08-4A20-874A-9CBBC6A68019}"/>
                </c:ext>
              </c:extLst>
            </c:dLbl>
            <c:dLbl>
              <c:idx val="24"/>
              <c:layout>
                <c:manualLayout>
                  <c:x val="-3.0279495078984368E-2"/>
                  <c:y val="-6.2416647087793951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{1D38641D-ED50-4DFE-B9B0-9618D3CF4F48}</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CD08-4A20-874A-9CBBC6A68019}"/>
                </c:ext>
              </c:extLst>
            </c:dLbl>
            <c:dLbl>
              <c:idx val="32"/>
              <c:layout>
                <c:manualLayout>
                  <c:x val="-3.2988839265201846E-2"/>
                  <c:y val="-6.2416647087793951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{012B0743-99C3-42B6-AD34-62EC392CB338}</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CD08-4A20-874A-9CBBC6A6801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10.7</c:v>
                </c:pt>
                <c:pt idx="8">
                  <c:v>10</c:v>
                </c:pt>
                <c:pt idx="16">
                  <c:v>9.8000000000000007</c:v>
                </c:pt>
                <c:pt idx="24">
                  <c:v>9.6</c:v>
                </c:pt>
                <c:pt idx="32">
                  <c:v>9.5</c:v>
                </c:pt>
              </c:numCache>
            </c:numRef>
          </c:xVal>
          <c:yVal>
            <c:numRef>
              <c:f>公会計指標分析・財政指標組合せ分析表!$BP$77:$DC$77</c:f>
              <c:numCache>
                <c:formatCode>#,##0.0;"▲ "#,##0.0</c:formatCode>
                <c:ptCount val="40"/>
                <c:pt idx="0">
                  <c:v>58.5</c:v>
                </c:pt>
                <c:pt idx="8">
                  <c:v>54.6</c:v>
                </c:pt>
                <c:pt idx="16">
                  <c:v>53.2</c:v>
                </c:pt>
                <c:pt idx="24">
                  <c:v>47.9</c:v>
                </c:pt>
                <c:pt idx="32">
                  <c:v>49</c:v>
                </c:pt>
              </c:numCache>
            </c:numRef>
          </c:yVal>
          <c:smooth val="0"/>
          <c:extLst>
            <c:ext xmlns:c16="http://schemas.microsoft.com/office/drawing/2014/chart" uri="{C3380CC4-5D6E-409C-BE32-E72D297353CC}">
              <c16:uniqueId val="{00000013-CD08-4A20-874A-9CBBC6A68019}"/>
            </c:ext>
          </c:extLst>
        </c:ser>
        <c:dLbls>
          <c:showLegendKey val="0"/>
          <c:showVal val="1"/>
          <c:showCatName val="0"/>
          <c:showSerName val="0"/>
          <c:showPercent val="0"/>
          <c:showBubbleSize val="0"/>
        </c:dLbls>
        <c:axId val="84219776"/>
        <c:axId val="84234240"/>
      </c:scatterChart>
      <c:valAx>
        <c:axId val="84219776"/>
        <c:scaling>
          <c:orientation val="minMax"/>
          <c:max val="12.799999999999999"/>
          <c:min val="9.300000000000000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15"/>
          <c:min val="4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和歌山県御坊市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過去に実施した大型事業の起債の償還が進んできている中で、近年の地方債残高は減少傾向にある。さらに、元利償還金についても、平成２９年度に津波避難タワー建設用地取得に伴う公共用地先行取得等整備事業債の全額繰上償還のため、一時的に増となったが、それ以降は減少している。これまで基本的な方針として、償還額以内での起債の発行に取り組んできたところであるが、今後数年間は本格化する新庁舎建設事業や一部事務組合のごみ処理・し尿処理施設改修事業などの大型事業の本格化に伴い、公債費が増加する見込みである。そのため、これまで以上に事業の優先順位を見定めて、交付税措置のある有利な起債を活用しつつ、引き続き健全化に取り組み、安定した財政運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満期一括償還地方債を活用していない。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和歌山県御坊市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元年度は起債借入額（緊急防災・減災事業債や臨時財政対策債など）の減等により、地方債残高は減少し、一部事務組合負担等見込額についても、ひだか病院負担金が施設・設備等の更新終了に伴い、減少している。充当可能財源等についても、財政調整基金の取り崩しを行ったことから減となったものの、地方債現在高等が減少していることから将来負担比率は減少している。今後も、公共下水道事業などの継続事業や新庁舎建設事業、一部事務組合のごみ処理・し尿処理施設改修事業などの大型事業が本格化することから、負担増の要因もあるが、世代間負担の公平性の観点から後世への過大な負担を残すことのないよう、事業の優先順位を見定めて、公共施設等の在り方の検討を進め、負担の平準化を図るなど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和歌山県御坊市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財政調整基金について、平成２７年度以降は財源不足から取り崩し額が増加し、基金残高は減少してきている。令和元年度では、財政調整基金を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億円取り崩したことに加え、市庁舎建設のための庁舎建設基金を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百万円取り崩したことから、基金全体としては前年度より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極力、財政調整基金の繰り入れに頼らない財政運営を目標に掲げ、今後もより一層の歳出削減等、財政の健全化に取り組んでいく。「庁舎建設基金」については、新庁舎建設事業の本格化に伴い、今後も取崩額が増加する。また、「公共施設等維持補修基金」については、老朽化施設の修繕などの費用に充てる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・庁舎建設基金：現庁舎の耐震強度不足や老朽化などへの対応策として、新庁舎を建設し、その建設に要する経費の財源に充てるため。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・公共施設等維持補修基金：公共施設の老朽化などへの対応策として、建物の修繕その他の維持補修に要する経費の財源に充てるため。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・庁舎建設基金：新庁舎基本設計業務委託のため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・公共施設等維持補修基金：老朽化施設の維持修繕などのため、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百万取り崩したことによる減。</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・庁舎建設基金：今後事業の本格化に伴い、減少が見込まれる。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・公共施設等維持補修基金：今後も個別施設計画に基づき、老朽化施設の維持修繕などに対応するため、減少が見込まれる。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平成２７年度以降は財源不足から取り崩し額が増加し、基金残高は減少してきており、令和元年度では、市税や臨時財政対策債等の歳入一般財源が減少したことから、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億円取り崩したことにより、前年度より減となった。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の影響により市税の伸びは期待できず、また地方交付税も人口減少に伴い減少が予想され、歳出では、少子高齢化・雇用環境の悪化に伴う扶助費の増、大規模災害に備えた防災対策事業や公共施設の老朽化対策、新庁舎建設などによる普通建設事業費の増など、非常に厳しい財政状況が続くことが予想され、今後も財政調整基金の取り崩しも余儀なくされ、減少すると見込まれる。極力、財政調整基金の繰り入れに頼らない財政運営を目標に掲げ、今後もより一層の歳出削減など、財政の健全化に取り組んで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公共下水道事業債などの償還のため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百万円を積み立てたことにより、前年度より増となった。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令和５年度以降に償還のピークを迎えるため、それに備えて毎年度計画的に積み立てを行う予定である。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和歌山県御坊市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23,117
22,934
43.91
13,663,554
13,563,443
15,595
6,731,698
13,694,164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103.4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％増加し、全国平均及び和歌山県平均よりは低い水準にあるが、類似団体平均より高くなっている。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今後は、公共施設等総合管理計画に基づき、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策定</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予定の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個別施設計画において、各施設の適正な維持管理に努め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00000000-0008-0000-0000-00003E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136144</xdr:rowOff>
    </xdr:from>
    <xdr:to>
      <xdr:col>23</xdr:col>
      <xdr:colOff>85090</xdr:colOff>
      <xdr:row>33</xdr:row>
      <xdr:rowOff>39243</xdr:rowOff>
    </xdr:to>
    <xdr:cxnSp macro="">
      <xdr:nvCxnSpPr>
        <xdr:cNvPr id="63" name="直線コネクタ 62">
          <a:extLst>
            <a:ext uri="{FF2B5EF4-FFF2-40B4-BE49-F238E27FC236}">
              <a16:creationId xmlns:a16="http://schemas.microsoft.com/office/drawing/2014/main" id="{00000000-0008-0000-0000-00003F000000}"/>
            </a:ext>
          </a:extLst>
        </xdr:cNvPr>
        <xdr:cNvCxnSpPr/>
      </xdr:nvCxnSpPr>
      <xdr:spPr>
        <a:xfrm flipV="1">
          <a:off x="4760595" y="5365369"/>
          <a:ext cx="1270" cy="1103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43070</xdr:rowOff>
    </xdr:from>
    <xdr:ext cx="405111" cy="259045"/>
    <xdr:sp macro="" textlink="">
      <xdr:nvSpPr>
        <xdr:cNvPr id="64" name="有形固定資産減価償却率最小値テキスト">
          <a:extLst>
            <a:ext uri="{FF2B5EF4-FFF2-40B4-BE49-F238E27FC236}">
              <a16:creationId xmlns:a16="http://schemas.microsoft.com/office/drawing/2014/main" id="{00000000-0008-0000-0000-000040000000}"/>
            </a:ext>
          </a:extLst>
        </xdr:cNvPr>
        <xdr:cNvSpPr txBox="1"/>
      </xdr:nvSpPr>
      <xdr:spPr>
        <a:xfrm>
          <a:off x="4813300" y="6472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39243</xdr:rowOff>
    </xdr:from>
    <xdr:to>
      <xdr:col>23</xdr:col>
      <xdr:colOff>174625</xdr:colOff>
      <xdr:row>33</xdr:row>
      <xdr:rowOff>39243</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a:off x="4673600" y="646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82821</xdr:rowOff>
    </xdr:from>
    <xdr:ext cx="405111" cy="259045"/>
    <xdr:sp macro="" textlink="">
      <xdr:nvSpPr>
        <xdr:cNvPr id="66" name="有形固定資産減価償却率最大値テキスト">
          <a:extLst>
            <a:ext uri="{FF2B5EF4-FFF2-40B4-BE49-F238E27FC236}">
              <a16:creationId xmlns:a16="http://schemas.microsoft.com/office/drawing/2014/main" id="{00000000-0008-0000-0000-000042000000}"/>
            </a:ext>
          </a:extLst>
        </xdr:cNvPr>
        <xdr:cNvSpPr txBox="1"/>
      </xdr:nvSpPr>
      <xdr:spPr>
        <a:xfrm>
          <a:off x="4813300" y="514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136144</xdr:rowOff>
    </xdr:from>
    <xdr:to>
      <xdr:col>23</xdr:col>
      <xdr:colOff>174625</xdr:colOff>
      <xdr:row>26</xdr:row>
      <xdr:rowOff>136144</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4673600" y="5365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88282</xdr:rowOff>
    </xdr:from>
    <xdr:ext cx="405111" cy="259045"/>
    <xdr:sp macro="" textlink="">
      <xdr:nvSpPr>
        <xdr:cNvPr id="68" name="有形固定資産減価償却率平均値テキスト">
          <a:extLst>
            <a:ext uri="{FF2B5EF4-FFF2-40B4-BE49-F238E27FC236}">
              <a16:creationId xmlns:a16="http://schemas.microsoft.com/office/drawing/2014/main" id="{00000000-0008-0000-0000-000044000000}"/>
            </a:ext>
          </a:extLst>
        </xdr:cNvPr>
        <xdr:cNvSpPr txBox="1"/>
      </xdr:nvSpPr>
      <xdr:spPr>
        <a:xfrm>
          <a:off x="4813300" y="5660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65405</xdr:rowOff>
    </xdr:from>
    <xdr:to>
      <xdr:col>23</xdr:col>
      <xdr:colOff>136525</xdr:colOff>
      <xdr:row>29</xdr:row>
      <xdr:rowOff>167005</xdr:rowOff>
    </xdr:to>
    <xdr:sp macro="" textlink="">
      <xdr:nvSpPr>
        <xdr:cNvPr id="69" name="フローチャート: 判断 68">
          <a:extLst>
            <a:ext uri="{FF2B5EF4-FFF2-40B4-BE49-F238E27FC236}">
              <a16:creationId xmlns:a16="http://schemas.microsoft.com/office/drawing/2014/main" id="{00000000-0008-0000-0000-000045000000}"/>
            </a:ext>
          </a:extLst>
        </xdr:cNvPr>
        <xdr:cNvSpPr/>
      </xdr:nvSpPr>
      <xdr:spPr>
        <a:xfrm>
          <a:off x="47117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37338</xdr:rowOff>
    </xdr:from>
    <xdr:to>
      <xdr:col>19</xdr:col>
      <xdr:colOff>187325</xdr:colOff>
      <xdr:row>29</xdr:row>
      <xdr:rowOff>138938</xdr:rowOff>
    </xdr:to>
    <xdr:sp macro="" textlink="">
      <xdr:nvSpPr>
        <xdr:cNvPr id="70" name="フローチャート: 判断 69">
          <a:extLst>
            <a:ext uri="{FF2B5EF4-FFF2-40B4-BE49-F238E27FC236}">
              <a16:creationId xmlns:a16="http://schemas.microsoft.com/office/drawing/2014/main" id="{00000000-0008-0000-0000-000046000000}"/>
            </a:ext>
          </a:extLst>
        </xdr:cNvPr>
        <xdr:cNvSpPr/>
      </xdr:nvSpPr>
      <xdr:spPr>
        <a:xfrm>
          <a:off x="4000500" y="57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13589</xdr:rowOff>
    </xdr:from>
    <xdr:to>
      <xdr:col>15</xdr:col>
      <xdr:colOff>187325</xdr:colOff>
      <xdr:row>29</xdr:row>
      <xdr:rowOff>115189</xdr:rowOff>
    </xdr:to>
    <xdr:sp macro="" textlink="">
      <xdr:nvSpPr>
        <xdr:cNvPr id="71" name="フローチャート: 判断 70">
          <a:extLst>
            <a:ext uri="{FF2B5EF4-FFF2-40B4-BE49-F238E27FC236}">
              <a16:creationId xmlns:a16="http://schemas.microsoft.com/office/drawing/2014/main" id="{00000000-0008-0000-0000-000047000000}"/>
            </a:ext>
          </a:extLst>
        </xdr:cNvPr>
        <xdr:cNvSpPr/>
      </xdr:nvSpPr>
      <xdr:spPr>
        <a:xfrm>
          <a:off x="3238500" y="57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156972</xdr:rowOff>
    </xdr:from>
    <xdr:to>
      <xdr:col>11</xdr:col>
      <xdr:colOff>187325</xdr:colOff>
      <xdr:row>29</xdr:row>
      <xdr:rowOff>87122</xdr:rowOff>
    </xdr:to>
    <xdr:sp macro="" textlink="">
      <xdr:nvSpPr>
        <xdr:cNvPr id="72" name="フローチャート: 判断 71">
          <a:extLst>
            <a:ext uri="{FF2B5EF4-FFF2-40B4-BE49-F238E27FC236}">
              <a16:creationId xmlns:a16="http://schemas.microsoft.com/office/drawing/2014/main" id="{00000000-0008-0000-0000-000048000000}"/>
            </a:ext>
          </a:extLst>
        </xdr:cNvPr>
        <xdr:cNvSpPr/>
      </xdr:nvSpPr>
      <xdr:spPr>
        <a:xfrm>
          <a:off x="2476500" y="572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40386</xdr:rowOff>
    </xdr:from>
    <xdr:to>
      <xdr:col>7</xdr:col>
      <xdr:colOff>187325</xdr:colOff>
      <xdr:row>28</xdr:row>
      <xdr:rowOff>141986</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1714500" y="561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00000000-0008-0000-0000-00004A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0000000-0008-0000-0000-00004B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78359</xdr:rowOff>
    </xdr:from>
    <xdr:to>
      <xdr:col>23</xdr:col>
      <xdr:colOff>136525</xdr:colOff>
      <xdr:row>30</xdr:row>
      <xdr:rowOff>8509</xdr:rowOff>
    </xdr:to>
    <xdr:sp macro="" textlink="">
      <xdr:nvSpPr>
        <xdr:cNvPr id="79" name="楕円 78">
          <a:extLst>
            <a:ext uri="{FF2B5EF4-FFF2-40B4-BE49-F238E27FC236}">
              <a16:creationId xmlns:a16="http://schemas.microsoft.com/office/drawing/2014/main" id="{00000000-0008-0000-0000-00004F000000}"/>
            </a:ext>
          </a:extLst>
        </xdr:cNvPr>
        <xdr:cNvSpPr/>
      </xdr:nvSpPr>
      <xdr:spPr>
        <a:xfrm>
          <a:off x="4711700" y="582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56786</xdr:rowOff>
    </xdr:from>
    <xdr:ext cx="405111" cy="259045"/>
    <xdr:sp macro="" textlink="">
      <xdr:nvSpPr>
        <xdr:cNvPr id="80" name="有形固定資産減価償却率該当値テキスト">
          <a:extLst>
            <a:ext uri="{FF2B5EF4-FFF2-40B4-BE49-F238E27FC236}">
              <a16:creationId xmlns:a16="http://schemas.microsoft.com/office/drawing/2014/main" id="{00000000-0008-0000-0000-000050000000}"/>
            </a:ext>
          </a:extLst>
        </xdr:cNvPr>
        <xdr:cNvSpPr txBox="1"/>
      </xdr:nvSpPr>
      <xdr:spPr>
        <a:xfrm>
          <a:off x="4813300" y="5800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63246</xdr:rowOff>
    </xdr:from>
    <xdr:to>
      <xdr:col>19</xdr:col>
      <xdr:colOff>187325</xdr:colOff>
      <xdr:row>29</xdr:row>
      <xdr:rowOff>164846</xdr:rowOff>
    </xdr:to>
    <xdr:sp macro="" textlink="">
      <xdr:nvSpPr>
        <xdr:cNvPr id="81" name="楕円 80">
          <a:extLst>
            <a:ext uri="{FF2B5EF4-FFF2-40B4-BE49-F238E27FC236}">
              <a16:creationId xmlns:a16="http://schemas.microsoft.com/office/drawing/2014/main" id="{00000000-0008-0000-0000-000051000000}"/>
            </a:ext>
          </a:extLst>
        </xdr:cNvPr>
        <xdr:cNvSpPr/>
      </xdr:nvSpPr>
      <xdr:spPr>
        <a:xfrm>
          <a:off x="4000500" y="580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114046</xdr:rowOff>
    </xdr:from>
    <xdr:to>
      <xdr:col>23</xdr:col>
      <xdr:colOff>85725</xdr:colOff>
      <xdr:row>29</xdr:row>
      <xdr:rowOff>129159</xdr:rowOff>
    </xdr:to>
    <xdr:cxnSp macro="">
      <xdr:nvCxnSpPr>
        <xdr:cNvPr id="82" name="直線コネクタ 81">
          <a:extLst>
            <a:ext uri="{FF2B5EF4-FFF2-40B4-BE49-F238E27FC236}">
              <a16:creationId xmlns:a16="http://schemas.microsoft.com/office/drawing/2014/main" id="{00000000-0008-0000-0000-000052000000}"/>
            </a:ext>
          </a:extLst>
        </xdr:cNvPr>
        <xdr:cNvCxnSpPr/>
      </xdr:nvCxnSpPr>
      <xdr:spPr>
        <a:xfrm>
          <a:off x="4051300" y="5857621"/>
          <a:ext cx="7112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48133</xdr:rowOff>
    </xdr:from>
    <xdr:to>
      <xdr:col>15</xdr:col>
      <xdr:colOff>187325</xdr:colOff>
      <xdr:row>29</xdr:row>
      <xdr:rowOff>149733</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3238500" y="579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98933</xdr:rowOff>
    </xdr:from>
    <xdr:to>
      <xdr:col>19</xdr:col>
      <xdr:colOff>136525</xdr:colOff>
      <xdr:row>29</xdr:row>
      <xdr:rowOff>114046</xdr:rowOff>
    </xdr:to>
    <xdr:cxnSp macro="">
      <xdr:nvCxnSpPr>
        <xdr:cNvPr id="84" name="直線コネクタ 83">
          <a:extLst>
            <a:ext uri="{FF2B5EF4-FFF2-40B4-BE49-F238E27FC236}">
              <a16:creationId xmlns:a16="http://schemas.microsoft.com/office/drawing/2014/main" id="{00000000-0008-0000-0000-000054000000}"/>
            </a:ext>
          </a:extLst>
        </xdr:cNvPr>
        <xdr:cNvCxnSpPr/>
      </xdr:nvCxnSpPr>
      <xdr:spPr>
        <a:xfrm>
          <a:off x="3289300" y="5842508"/>
          <a:ext cx="7620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30861</xdr:rowOff>
    </xdr:from>
    <xdr:to>
      <xdr:col>11</xdr:col>
      <xdr:colOff>187325</xdr:colOff>
      <xdr:row>29</xdr:row>
      <xdr:rowOff>132461</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2476500" y="577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81661</xdr:rowOff>
    </xdr:from>
    <xdr:to>
      <xdr:col>15</xdr:col>
      <xdr:colOff>136525</xdr:colOff>
      <xdr:row>29</xdr:row>
      <xdr:rowOff>98933</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2527300" y="5825236"/>
          <a:ext cx="762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9271</xdr:rowOff>
    </xdr:from>
    <xdr:to>
      <xdr:col>7</xdr:col>
      <xdr:colOff>187325</xdr:colOff>
      <xdr:row>29</xdr:row>
      <xdr:rowOff>110871</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1714500" y="575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60071</xdr:rowOff>
    </xdr:from>
    <xdr:to>
      <xdr:col>11</xdr:col>
      <xdr:colOff>136525</xdr:colOff>
      <xdr:row>29</xdr:row>
      <xdr:rowOff>81661</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1765300" y="5803646"/>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155465</xdr:rowOff>
    </xdr:from>
    <xdr:ext cx="405111" cy="259045"/>
    <xdr:sp macro="" textlink="">
      <xdr:nvSpPr>
        <xdr:cNvPr id="89" name="n_1aveValue有形固定資産減価償却率">
          <a:extLst>
            <a:ext uri="{FF2B5EF4-FFF2-40B4-BE49-F238E27FC236}">
              <a16:creationId xmlns:a16="http://schemas.microsoft.com/office/drawing/2014/main" id="{00000000-0008-0000-0000-000059000000}"/>
            </a:ext>
          </a:extLst>
        </xdr:cNvPr>
        <xdr:cNvSpPr txBox="1"/>
      </xdr:nvSpPr>
      <xdr:spPr>
        <a:xfrm>
          <a:off x="3836044" y="5556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131716</xdr:rowOff>
    </xdr:from>
    <xdr:ext cx="405111" cy="259045"/>
    <xdr:sp macro="" textlink="">
      <xdr:nvSpPr>
        <xdr:cNvPr id="90" name="n_2aveValue有形固定資産減価償却率">
          <a:extLst>
            <a:ext uri="{FF2B5EF4-FFF2-40B4-BE49-F238E27FC236}">
              <a16:creationId xmlns:a16="http://schemas.microsoft.com/office/drawing/2014/main" id="{00000000-0008-0000-0000-00005A000000}"/>
            </a:ext>
          </a:extLst>
        </xdr:cNvPr>
        <xdr:cNvSpPr txBox="1"/>
      </xdr:nvSpPr>
      <xdr:spPr>
        <a:xfrm>
          <a:off x="3086744" y="553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103649</xdr:rowOff>
    </xdr:from>
    <xdr:ext cx="405111" cy="259045"/>
    <xdr:sp macro="" textlink="">
      <xdr:nvSpPr>
        <xdr:cNvPr id="91" name="n_3aveValue有形固定資産減価償却率">
          <a:extLst>
            <a:ext uri="{FF2B5EF4-FFF2-40B4-BE49-F238E27FC236}">
              <a16:creationId xmlns:a16="http://schemas.microsoft.com/office/drawing/2014/main" id="{00000000-0008-0000-0000-00005B000000}"/>
            </a:ext>
          </a:extLst>
        </xdr:cNvPr>
        <xdr:cNvSpPr txBox="1"/>
      </xdr:nvSpPr>
      <xdr:spPr>
        <a:xfrm>
          <a:off x="2324744" y="5504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158513</xdr:rowOff>
    </xdr:from>
    <xdr:ext cx="405111" cy="259045"/>
    <xdr:sp macro="" textlink="">
      <xdr:nvSpPr>
        <xdr:cNvPr id="92" name="n_4aveValue有形固定資産減価償却率">
          <a:extLst>
            <a:ext uri="{FF2B5EF4-FFF2-40B4-BE49-F238E27FC236}">
              <a16:creationId xmlns:a16="http://schemas.microsoft.com/office/drawing/2014/main" id="{00000000-0008-0000-0000-00005C000000}"/>
            </a:ext>
          </a:extLst>
        </xdr:cNvPr>
        <xdr:cNvSpPr txBox="1"/>
      </xdr:nvSpPr>
      <xdr:spPr>
        <a:xfrm>
          <a:off x="1562744" y="5387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155973</xdr:rowOff>
    </xdr:from>
    <xdr:ext cx="405111" cy="259045"/>
    <xdr:sp macro="" textlink="">
      <xdr:nvSpPr>
        <xdr:cNvPr id="93" name="n_1mainValue有形固定資産減価償却率">
          <a:extLst>
            <a:ext uri="{FF2B5EF4-FFF2-40B4-BE49-F238E27FC236}">
              <a16:creationId xmlns:a16="http://schemas.microsoft.com/office/drawing/2014/main" id="{00000000-0008-0000-0000-00005D000000}"/>
            </a:ext>
          </a:extLst>
        </xdr:cNvPr>
        <xdr:cNvSpPr txBox="1"/>
      </xdr:nvSpPr>
      <xdr:spPr>
        <a:xfrm>
          <a:off x="3836044" y="5899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140860</xdr:rowOff>
    </xdr:from>
    <xdr:ext cx="405111" cy="259045"/>
    <xdr:sp macro="" textlink="">
      <xdr:nvSpPr>
        <xdr:cNvPr id="94" name="n_2mainValue有形固定資産減価償却率">
          <a:extLst>
            <a:ext uri="{FF2B5EF4-FFF2-40B4-BE49-F238E27FC236}">
              <a16:creationId xmlns:a16="http://schemas.microsoft.com/office/drawing/2014/main" id="{00000000-0008-0000-0000-00005E000000}"/>
            </a:ext>
          </a:extLst>
        </xdr:cNvPr>
        <xdr:cNvSpPr txBox="1"/>
      </xdr:nvSpPr>
      <xdr:spPr>
        <a:xfrm>
          <a:off x="3086744" y="5884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123588</xdr:rowOff>
    </xdr:from>
    <xdr:ext cx="405111" cy="259045"/>
    <xdr:sp macro="" textlink="">
      <xdr:nvSpPr>
        <xdr:cNvPr id="95" name="n_3mainValue有形固定資産減価償却率">
          <a:extLst>
            <a:ext uri="{FF2B5EF4-FFF2-40B4-BE49-F238E27FC236}">
              <a16:creationId xmlns:a16="http://schemas.microsoft.com/office/drawing/2014/main" id="{00000000-0008-0000-0000-00005F000000}"/>
            </a:ext>
          </a:extLst>
        </xdr:cNvPr>
        <xdr:cNvSpPr txBox="1"/>
      </xdr:nvSpPr>
      <xdr:spPr>
        <a:xfrm>
          <a:off x="2324744" y="5867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101998</xdr:rowOff>
    </xdr:from>
    <xdr:ext cx="405111" cy="259045"/>
    <xdr:sp macro="" textlink="">
      <xdr:nvSpPr>
        <xdr:cNvPr id="96" name="n_4mainValue有形固定資産減価償却率">
          <a:extLst>
            <a:ext uri="{FF2B5EF4-FFF2-40B4-BE49-F238E27FC236}">
              <a16:creationId xmlns:a16="http://schemas.microsoft.com/office/drawing/2014/main" id="{00000000-0008-0000-0000-000060000000}"/>
            </a:ext>
          </a:extLst>
        </xdr:cNvPr>
        <xdr:cNvSpPr txBox="1"/>
      </xdr:nvSpPr>
      <xdr:spPr>
        <a:xfrm>
          <a:off x="1562744" y="5845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00000000-0008-0000-0000-000061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00000000-0008-0000-0000-000062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[ 1,413.7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00000000-0008-0000-0000-00006D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地方債現在高の減等により、前年度と比較して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66.1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％減少したものの、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全国平均及び和歌山県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平均の全てにおいて、高い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水準にある。今後は、地方債償還の財源に充てることができる減債基金の計画的な積み立てを行うとともに、財政調整基金の減少が見込まれるため、財政調整基金の繰り入れに頼らない財政運営を目標に掲げ、より一層の歳出削減等、財政の健全化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取り組む必要がある。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00000000-0008-0000-0000-00006E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00000000-0008-0000-0000-00006F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a:extLst>
            <a:ext uri="{FF2B5EF4-FFF2-40B4-BE49-F238E27FC236}">
              <a16:creationId xmlns:a16="http://schemas.microsoft.com/office/drawing/2014/main" id="{00000000-0008-0000-0000-000071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000-00007E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61027</xdr:rowOff>
    </xdr:from>
    <xdr:to>
      <xdr:col>76</xdr:col>
      <xdr:colOff>21589</xdr:colOff>
      <xdr:row>34</xdr:row>
      <xdr:rowOff>142294</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flipV="1">
          <a:off x="14793595" y="5461702"/>
          <a:ext cx="1269" cy="128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146121</xdr:rowOff>
    </xdr:from>
    <xdr:ext cx="560923" cy="259045"/>
    <xdr:sp macro="" textlink="">
      <xdr:nvSpPr>
        <xdr:cNvPr id="128" name="債務償還比率最小値テキスト">
          <a:extLst>
            <a:ext uri="{FF2B5EF4-FFF2-40B4-BE49-F238E27FC236}">
              <a16:creationId xmlns:a16="http://schemas.microsoft.com/office/drawing/2014/main" id="{00000000-0008-0000-0000-000080000000}"/>
            </a:ext>
          </a:extLst>
        </xdr:cNvPr>
        <xdr:cNvSpPr txBox="1"/>
      </xdr:nvSpPr>
      <xdr:spPr>
        <a:xfrm>
          <a:off x="14846300" y="674694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142294</xdr:rowOff>
    </xdr:from>
    <xdr:to>
      <xdr:col>76</xdr:col>
      <xdr:colOff>111125</xdr:colOff>
      <xdr:row>34</xdr:row>
      <xdr:rowOff>142294</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4706600" y="674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7704</xdr:rowOff>
    </xdr:from>
    <xdr:ext cx="469744" cy="259045"/>
    <xdr:sp macro="" textlink="">
      <xdr:nvSpPr>
        <xdr:cNvPr id="130" name="債務償還比率最大値テキスト">
          <a:extLst>
            <a:ext uri="{FF2B5EF4-FFF2-40B4-BE49-F238E27FC236}">
              <a16:creationId xmlns:a16="http://schemas.microsoft.com/office/drawing/2014/main" id="{00000000-0008-0000-0000-000082000000}"/>
            </a:ext>
          </a:extLst>
        </xdr:cNvPr>
        <xdr:cNvSpPr txBox="1"/>
      </xdr:nvSpPr>
      <xdr:spPr>
        <a:xfrm>
          <a:off x="14846300" y="5236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61027</xdr:rowOff>
    </xdr:from>
    <xdr:to>
      <xdr:col>76</xdr:col>
      <xdr:colOff>111125</xdr:colOff>
      <xdr:row>27</xdr:row>
      <xdr:rowOff>61027</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4706600" y="5461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54186</xdr:rowOff>
    </xdr:from>
    <xdr:ext cx="469744" cy="259045"/>
    <xdr:sp macro="" textlink="">
      <xdr:nvSpPr>
        <xdr:cNvPr id="132" name="債務償還比率平均値テキスト">
          <a:extLst>
            <a:ext uri="{FF2B5EF4-FFF2-40B4-BE49-F238E27FC236}">
              <a16:creationId xmlns:a16="http://schemas.microsoft.com/office/drawing/2014/main" id="{00000000-0008-0000-0000-000084000000}"/>
            </a:ext>
          </a:extLst>
        </xdr:cNvPr>
        <xdr:cNvSpPr txBox="1"/>
      </xdr:nvSpPr>
      <xdr:spPr>
        <a:xfrm>
          <a:off x="14846300" y="57977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31309</xdr:rowOff>
    </xdr:from>
    <xdr:to>
      <xdr:col>76</xdr:col>
      <xdr:colOff>73025</xdr:colOff>
      <xdr:row>30</xdr:row>
      <xdr:rowOff>132909</xdr:rowOff>
    </xdr:to>
    <xdr:sp macro="" textlink="">
      <xdr:nvSpPr>
        <xdr:cNvPr id="133" name="フローチャート: 判断 132">
          <a:extLst>
            <a:ext uri="{FF2B5EF4-FFF2-40B4-BE49-F238E27FC236}">
              <a16:creationId xmlns:a16="http://schemas.microsoft.com/office/drawing/2014/main" id="{00000000-0008-0000-0000-000085000000}"/>
            </a:ext>
          </a:extLst>
        </xdr:cNvPr>
        <xdr:cNvSpPr/>
      </xdr:nvSpPr>
      <xdr:spPr>
        <a:xfrm>
          <a:off x="14744700" y="59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8279</xdr:rowOff>
    </xdr:from>
    <xdr:to>
      <xdr:col>72</xdr:col>
      <xdr:colOff>123825</xdr:colOff>
      <xdr:row>30</xdr:row>
      <xdr:rowOff>109879</xdr:rowOff>
    </xdr:to>
    <xdr:sp macro="" textlink="">
      <xdr:nvSpPr>
        <xdr:cNvPr id="134" name="フローチャート: 判断 133">
          <a:extLst>
            <a:ext uri="{FF2B5EF4-FFF2-40B4-BE49-F238E27FC236}">
              <a16:creationId xmlns:a16="http://schemas.microsoft.com/office/drawing/2014/main" id="{00000000-0008-0000-0000-000086000000}"/>
            </a:ext>
          </a:extLst>
        </xdr:cNvPr>
        <xdr:cNvSpPr/>
      </xdr:nvSpPr>
      <xdr:spPr>
        <a:xfrm>
          <a:off x="14033500" y="592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168523</xdr:rowOff>
    </xdr:from>
    <xdr:to>
      <xdr:col>68</xdr:col>
      <xdr:colOff>123825</xdr:colOff>
      <xdr:row>30</xdr:row>
      <xdr:rowOff>98673</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3271500" y="591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147139</xdr:rowOff>
    </xdr:from>
    <xdr:to>
      <xdr:col>64</xdr:col>
      <xdr:colOff>123825</xdr:colOff>
      <xdr:row>30</xdr:row>
      <xdr:rowOff>77289</xdr:rowOff>
    </xdr:to>
    <xdr:sp macro="" textlink="">
      <xdr:nvSpPr>
        <xdr:cNvPr id="136" name="フローチャート: 判断 135">
          <a:extLst>
            <a:ext uri="{FF2B5EF4-FFF2-40B4-BE49-F238E27FC236}">
              <a16:creationId xmlns:a16="http://schemas.microsoft.com/office/drawing/2014/main" id="{00000000-0008-0000-0000-000088000000}"/>
            </a:ext>
          </a:extLst>
        </xdr:cNvPr>
        <xdr:cNvSpPr/>
      </xdr:nvSpPr>
      <xdr:spPr>
        <a:xfrm>
          <a:off x="12509500" y="589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106735</xdr:rowOff>
    </xdr:from>
    <xdr:to>
      <xdr:col>60</xdr:col>
      <xdr:colOff>123825</xdr:colOff>
      <xdr:row>30</xdr:row>
      <xdr:rowOff>36885</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1747500" y="585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000-00008A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000-00008B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34</xdr:row>
      <xdr:rowOff>63222</xdr:rowOff>
    </xdr:from>
    <xdr:to>
      <xdr:col>76</xdr:col>
      <xdr:colOff>73025</xdr:colOff>
      <xdr:row>34</xdr:row>
      <xdr:rowOff>164822</xdr:rowOff>
    </xdr:to>
    <xdr:sp macro="" textlink="">
      <xdr:nvSpPr>
        <xdr:cNvPr id="143" name="楕円 142">
          <a:extLst>
            <a:ext uri="{FF2B5EF4-FFF2-40B4-BE49-F238E27FC236}">
              <a16:creationId xmlns:a16="http://schemas.microsoft.com/office/drawing/2014/main" id="{00000000-0008-0000-0000-00008F000000}"/>
            </a:ext>
          </a:extLst>
        </xdr:cNvPr>
        <xdr:cNvSpPr/>
      </xdr:nvSpPr>
      <xdr:spPr>
        <a:xfrm>
          <a:off x="14744700" y="666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149599</xdr:rowOff>
    </xdr:from>
    <xdr:ext cx="560923" cy="259045"/>
    <xdr:sp macro="" textlink="">
      <xdr:nvSpPr>
        <xdr:cNvPr id="144" name="債務償還比率該当値テキスト">
          <a:extLst>
            <a:ext uri="{FF2B5EF4-FFF2-40B4-BE49-F238E27FC236}">
              <a16:creationId xmlns:a16="http://schemas.microsoft.com/office/drawing/2014/main" id="{00000000-0008-0000-0000-000090000000}"/>
            </a:ext>
          </a:extLst>
        </xdr:cNvPr>
        <xdr:cNvSpPr txBox="1"/>
      </xdr:nvSpPr>
      <xdr:spPr>
        <a:xfrm>
          <a:off x="14846300" y="657897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34</xdr:row>
      <xdr:rowOff>131179</xdr:rowOff>
    </xdr:from>
    <xdr:to>
      <xdr:col>72</xdr:col>
      <xdr:colOff>123825</xdr:colOff>
      <xdr:row>35</xdr:row>
      <xdr:rowOff>61329</xdr:rowOff>
    </xdr:to>
    <xdr:sp macro="" textlink="">
      <xdr:nvSpPr>
        <xdr:cNvPr id="145" name="楕円 144">
          <a:extLst>
            <a:ext uri="{FF2B5EF4-FFF2-40B4-BE49-F238E27FC236}">
              <a16:creationId xmlns:a16="http://schemas.microsoft.com/office/drawing/2014/main" id="{00000000-0008-0000-0000-000091000000}"/>
            </a:ext>
          </a:extLst>
        </xdr:cNvPr>
        <xdr:cNvSpPr/>
      </xdr:nvSpPr>
      <xdr:spPr>
        <a:xfrm>
          <a:off x="14033500" y="673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34</xdr:row>
      <xdr:rowOff>114022</xdr:rowOff>
    </xdr:from>
    <xdr:to>
      <xdr:col>76</xdr:col>
      <xdr:colOff>22225</xdr:colOff>
      <xdr:row>35</xdr:row>
      <xdr:rowOff>10529</xdr:rowOff>
    </xdr:to>
    <xdr:cxnSp macro="">
      <xdr:nvCxnSpPr>
        <xdr:cNvPr id="146" name="直線コネクタ 145">
          <a:extLst>
            <a:ext uri="{FF2B5EF4-FFF2-40B4-BE49-F238E27FC236}">
              <a16:creationId xmlns:a16="http://schemas.microsoft.com/office/drawing/2014/main" id="{00000000-0008-0000-0000-000092000000}"/>
            </a:ext>
          </a:extLst>
        </xdr:cNvPr>
        <xdr:cNvCxnSpPr/>
      </xdr:nvCxnSpPr>
      <xdr:spPr>
        <a:xfrm flipV="1">
          <a:off x="14084300" y="6714847"/>
          <a:ext cx="711200" cy="67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46736</xdr:rowOff>
    </xdr:from>
    <xdr:to>
      <xdr:col>68</xdr:col>
      <xdr:colOff>123825</xdr:colOff>
      <xdr:row>33</xdr:row>
      <xdr:rowOff>148336</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3271500" y="647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97536</xdr:rowOff>
    </xdr:from>
    <xdr:to>
      <xdr:col>72</xdr:col>
      <xdr:colOff>73025</xdr:colOff>
      <xdr:row>35</xdr:row>
      <xdr:rowOff>10529</xdr:rowOff>
    </xdr:to>
    <xdr:cxnSp macro="">
      <xdr:nvCxnSpPr>
        <xdr:cNvPr id="148" name="直線コネクタ 147">
          <a:extLst>
            <a:ext uri="{FF2B5EF4-FFF2-40B4-BE49-F238E27FC236}">
              <a16:creationId xmlns:a16="http://schemas.microsoft.com/office/drawing/2014/main" id="{00000000-0008-0000-0000-000094000000}"/>
            </a:ext>
          </a:extLst>
        </xdr:cNvPr>
        <xdr:cNvCxnSpPr/>
      </xdr:nvCxnSpPr>
      <xdr:spPr>
        <a:xfrm>
          <a:off x="13322300" y="6526911"/>
          <a:ext cx="762000" cy="255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132546</xdr:rowOff>
    </xdr:from>
    <xdr:to>
      <xdr:col>64</xdr:col>
      <xdr:colOff>123825</xdr:colOff>
      <xdr:row>33</xdr:row>
      <xdr:rowOff>62696</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2509500" y="639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11896</xdr:rowOff>
    </xdr:from>
    <xdr:to>
      <xdr:col>68</xdr:col>
      <xdr:colOff>73025</xdr:colOff>
      <xdr:row>33</xdr:row>
      <xdr:rowOff>97536</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a:off x="12560300" y="6441271"/>
          <a:ext cx="762000" cy="8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54271</xdr:rowOff>
    </xdr:from>
    <xdr:to>
      <xdr:col>60</xdr:col>
      <xdr:colOff>123825</xdr:colOff>
      <xdr:row>31</xdr:row>
      <xdr:rowOff>155871</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1747500" y="614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105071</xdr:rowOff>
    </xdr:from>
    <xdr:to>
      <xdr:col>64</xdr:col>
      <xdr:colOff>73025</xdr:colOff>
      <xdr:row>33</xdr:row>
      <xdr:rowOff>11896</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a:off x="11798300" y="6191546"/>
          <a:ext cx="762000" cy="249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126406</xdr:rowOff>
    </xdr:from>
    <xdr:ext cx="469744" cy="259045"/>
    <xdr:sp macro="" textlink="">
      <xdr:nvSpPr>
        <xdr:cNvPr id="153" name="n_1aveValue債務償還比率">
          <a:extLst>
            <a:ext uri="{FF2B5EF4-FFF2-40B4-BE49-F238E27FC236}">
              <a16:creationId xmlns:a16="http://schemas.microsoft.com/office/drawing/2014/main" id="{00000000-0008-0000-0000-000099000000}"/>
            </a:ext>
          </a:extLst>
        </xdr:cNvPr>
        <xdr:cNvSpPr txBox="1"/>
      </xdr:nvSpPr>
      <xdr:spPr>
        <a:xfrm>
          <a:off x="13836727" y="5698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115200</xdr:rowOff>
    </xdr:from>
    <xdr:ext cx="469744" cy="259045"/>
    <xdr:sp macro="" textlink="">
      <xdr:nvSpPr>
        <xdr:cNvPr id="154" name="n_2aveValue債務償還比率">
          <a:extLst>
            <a:ext uri="{FF2B5EF4-FFF2-40B4-BE49-F238E27FC236}">
              <a16:creationId xmlns:a16="http://schemas.microsoft.com/office/drawing/2014/main" id="{00000000-0008-0000-0000-00009A000000}"/>
            </a:ext>
          </a:extLst>
        </xdr:cNvPr>
        <xdr:cNvSpPr txBox="1"/>
      </xdr:nvSpPr>
      <xdr:spPr>
        <a:xfrm>
          <a:off x="13087427" y="568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93816</xdr:rowOff>
    </xdr:from>
    <xdr:ext cx="469744" cy="259045"/>
    <xdr:sp macro="" textlink="">
      <xdr:nvSpPr>
        <xdr:cNvPr id="155" name="n_3aveValue債務償還比率">
          <a:extLst>
            <a:ext uri="{FF2B5EF4-FFF2-40B4-BE49-F238E27FC236}">
              <a16:creationId xmlns:a16="http://schemas.microsoft.com/office/drawing/2014/main" id="{00000000-0008-0000-0000-00009B000000}"/>
            </a:ext>
          </a:extLst>
        </xdr:cNvPr>
        <xdr:cNvSpPr txBox="1"/>
      </xdr:nvSpPr>
      <xdr:spPr>
        <a:xfrm>
          <a:off x="12325427" y="566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53412</xdr:rowOff>
    </xdr:from>
    <xdr:ext cx="469744" cy="259045"/>
    <xdr:sp macro="" textlink="">
      <xdr:nvSpPr>
        <xdr:cNvPr id="156" name="n_4aveValue債務償還比率">
          <a:extLst>
            <a:ext uri="{FF2B5EF4-FFF2-40B4-BE49-F238E27FC236}">
              <a16:creationId xmlns:a16="http://schemas.microsoft.com/office/drawing/2014/main" id="{00000000-0008-0000-0000-00009C000000}"/>
            </a:ext>
          </a:extLst>
        </xdr:cNvPr>
        <xdr:cNvSpPr txBox="1"/>
      </xdr:nvSpPr>
      <xdr:spPr>
        <a:xfrm>
          <a:off x="11563427" y="5625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35</xdr:row>
      <xdr:rowOff>52456</xdr:rowOff>
    </xdr:from>
    <xdr:ext cx="560923" cy="259045"/>
    <xdr:sp macro="" textlink="">
      <xdr:nvSpPr>
        <xdr:cNvPr id="157" name="n_1mainValue債務償還比率">
          <a:extLst>
            <a:ext uri="{FF2B5EF4-FFF2-40B4-BE49-F238E27FC236}">
              <a16:creationId xmlns:a16="http://schemas.microsoft.com/office/drawing/2014/main" id="{00000000-0008-0000-0000-00009D000000}"/>
            </a:ext>
          </a:extLst>
        </xdr:cNvPr>
        <xdr:cNvSpPr txBox="1"/>
      </xdr:nvSpPr>
      <xdr:spPr>
        <a:xfrm>
          <a:off x="13791138" y="682473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33</xdr:row>
      <xdr:rowOff>139463</xdr:rowOff>
    </xdr:from>
    <xdr:ext cx="560923" cy="259045"/>
    <xdr:sp macro="" textlink="">
      <xdr:nvSpPr>
        <xdr:cNvPr id="158" name="n_2mainValue債務償還比率">
          <a:extLst>
            <a:ext uri="{FF2B5EF4-FFF2-40B4-BE49-F238E27FC236}">
              <a16:creationId xmlns:a16="http://schemas.microsoft.com/office/drawing/2014/main" id="{00000000-0008-0000-0000-00009E000000}"/>
            </a:ext>
          </a:extLst>
        </xdr:cNvPr>
        <xdr:cNvSpPr txBox="1"/>
      </xdr:nvSpPr>
      <xdr:spPr>
        <a:xfrm>
          <a:off x="13041838" y="656883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33</xdr:row>
      <xdr:rowOff>53822</xdr:rowOff>
    </xdr:from>
    <xdr:ext cx="560923" cy="259045"/>
    <xdr:sp macro="" textlink="">
      <xdr:nvSpPr>
        <xdr:cNvPr id="159" name="n_3mainValue債務償還比率">
          <a:extLst>
            <a:ext uri="{FF2B5EF4-FFF2-40B4-BE49-F238E27FC236}">
              <a16:creationId xmlns:a16="http://schemas.microsoft.com/office/drawing/2014/main" id="{00000000-0008-0000-0000-00009F000000}"/>
            </a:ext>
          </a:extLst>
        </xdr:cNvPr>
        <xdr:cNvSpPr txBox="1"/>
      </xdr:nvSpPr>
      <xdr:spPr>
        <a:xfrm>
          <a:off x="12279838" y="648319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146998</xdr:rowOff>
    </xdr:from>
    <xdr:ext cx="469744" cy="259045"/>
    <xdr:sp macro="" textlink="">
      <xdr:nvSpPr>
        <xdr:cNvPr id="160" name="n_4mainValue債務償還比率">
          <a:extLst>
            <a:ext uri="{FF2B5EF4-FFF2-40B4-BE49-F238E27FC236}">
              <a16:creationId xmlns:a16="http://schemas.microsoft.com/office/drawing/2014/main" id="{00000000-0008-0000-0000-0000A0000000}"/>
            </a:ext>
          </a:extLst>
        </xdr:cNvPr>
        <xdr:cNvSpPr txBox="1"/>
      </xdr:nvSpPr>
      <xdr:spPr>
        <a:xfrm>
          <a:off x="11563427" y="6233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000-0000A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000-0000A2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000-0000A3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000-0000A4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000-0000A5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000-0000A6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和歌山県御坊市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23,117
22,934
43.91
13,663,554
13,563,443
15,595
6,731,698
13,694,164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103.4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1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1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1089</xdr:rowOff>
    </xdr:from>
    <xdr:to>
      <xdr:col>24</xdr:col>
      <xdr:colOff>62865</xdr:colOff>
      <xdr:row>42</xdr:row>
      <xdr:rowOff>87630</xdr:rowOff>
    </xdr:to>
    <xdr:cxnSp macro="">
      <xdr:nvCxnSpPr>
        <xdr:cNvPr id="58" name="直線コネクタ 57">
          <a:extLst>
            <a:ext uri="{FF2B5EF4-FFF2-40B4-BE49-F238E27FC236}">
              <a16:creationId xmlns:a16="http://schemas.microsoft.com/office/drawing/2014/main" id="{00000000-0008-0000-0100-00003A000000}"/>
            </a:ext>
          </a:extLst>
        </xdr:cNvPr>
        <xdr:cNvCxnSpPr/>
      </xdr:nvCxnSpPr>
      <xdr:spPr>
        <a:xfrm flipV="1">
          <a:off x="4634865" y="5830389"/>
          <a:ext cx="0" cy="1458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91457</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100-00003B000000}"/>
            </a:ext>
          </a:extLst>
        </xdr:cNvPr>
        <xdr:cNvSpPr txBox="1"/>
      </xdr:nvSpPr>
      <xdr:spPr>
        <a:xfrm>
          <a:off x="4673600" y="729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87630</xdr:rowOff>
    </xdr:from>
    <xdr:to>
      <xdr:col>24</xdr:col>
      <xdr:colOff>152400</xdr:colOff>
      <xdr:row>42</xdr:row>
      <xdr:rowOff>87630</xdr:rowOff>
    </xdr:to>
    <xdr:cxnSp macro="">
      <xdr:nvCxnSpPr>
        <xdr:cNvPr id="60" name="直線コネクタ 59">
          <a:extLst>
            <a:ext uri="{FF2B5EF4-FFF2-40B4-BE49-F238E27FC236}">
              <a16:creationId xmlns:a16="http://schemas.microsoft.com/office/drawing/2014/main" id="{00000000-0008-0000-0100-00003C000000}"/>
            </a:ext>
          </a:extLst>
        </xdr:cNvPr>
        <xdr:cNvCxnSpPr/>
      </xdr:nvCxnSpPr>
      <xdr:spPr>
        <a:xfrm>
          <a:off x="4546600" y="728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119216</xdr:rowOff>
    </xdr:from>
    <xdr:ext cx="405111" cy="259045"/>
    <xdr:sp macro="" textlink="">
      <xdr:nvSpPr>
        <xdr:cNvPr id="61" name="【道路】&#10;有形固定資産減価償却率最大値テキスト">
          <a:extLst>
            <a:ext uri="{FF2B5EF4-FFF2-40B4-BE49-F238E27FC236}">
              <a16:creationId xmlns:a16="http://schemas.microsoft.com/office/drawing/2014/main" id="{00000000-0008-0000-0100-00003D000000}"/>
            </a:ext>
          </a:extLst>
        </xdr:cNvPr>
        <xdr:cNvSpPr txBox="1"/>
      </xdr:nvSpPr>
      <xdr:spPr>
        <a:xfrm>
          <a:off x="4673600" y="560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1089</xdr:rowOff>
    </xdr:from>
    <xdr:to>
      <xdr:col>24</xdr:col>
      <xdr:colOff>152400</xdr:colOff>
      <xdr:row>34</xdr:row>
      <xdr:rowOff>1089</xdr:rowOff>
    </xdr:to>
    <xdr:cxnSp macro="">
      <xdr:nvCxnSpPr>
        <xdr:cNvPr id="62" name="直線コネクタ 61">
          <a:extLst>
            <a:ext uri="{FF2B5EF4-FFF2-40B4-BE49-F238E27FC236}">
              <a16:creationId xmlns:a16="http://schemas.microsoft.com/office/drawing/2014/main" id="{00000000-0008-0000-0100-00003E000000}"/>
            </a:ext>
          </a:extLst>
        </xdr:cNvPr>
        <xdr:cNvCxnSpPr/>
      </xdr:nvCxnSpPr>
      <xdr:spPr>
        <a:xfrm>
          <a:off x="4546600" y="5830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156046</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100-00003F000000}"/>
            </a:ext>
          </a:extLst>
        </xdr:cNvPr>
        <xdr:cNvSpPr txBox="1"/>
      </xdr:nvSpPr>
      <xdr:spPr>
        <a:xfrm>
          <a:off x="4673600" y="6499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133169</xdr:rowOff>
    </xdr:from>
    <xdr:to>
      <xdr:col>24</xdr:col>
      <xdr:colOff>114300</xdr:colOff>
      <xdr:row>39</xdr:row>
      <xdr:rowOff>63319</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4584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93980</xdr:rowOff>
    </xdr:from>
    <xdr:to>
      <xdr:col>20</xdr:col>
      <xdr:colOff>38100</xdr:colOff>
      <xdr:row>39</xdr:row>
      <xdr:rowOff>24130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3746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71120</xdr:rowOff>
    </xdr:from>
    <xdr:to>
      <xdr:col>15</xdr:col>
      <xdr:colOff>101600</xdr:colOff>
      <xdr:row>39</xdr:row>
      <xdr:rowOff>1270</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2857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59690</xdr:rowOff>
    </xdr:from>
    <xdr:to>
      <xdr:col>10</xdr:col>
      <xdr:colOff>165100</xdr:colOff>
      <xdr:row>38</xdr:row>
      <xdr:rowOff>161290</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968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77651</xdr:rowOff>
    </xdr:from>
    <xdr:to>
      <xdr:col>6</xdr:col>
      <xdr:colOff>38100</xdr:colOff>
      <xdr:row>38</xdr:row>
      <xdr:rowOff>7801</xdr:rowOff>
    </xdr:to>
    <xdr:sp macro="" textlink="">
      <xdr:nvSpPr>
        <xdr:cNvPr id="68" name="フローチャート: 判断 67">
          <a:extLst>
            <a:ext uri="{FF2B5EF4-FFF2-40B4-BE49-F238E27FC236}">
              <a16:creationId xmlns:a16="http://schemas.microsoft.com/office/drawing/2014/main" id="{00000000-0008-0000-0100-000044000000}"/>
            </a:ext>
          </a:extLst>
        </xdr:cNvPr>
        <xdr:cNvSpPr/>
      </xdr:nvSpPr>
      <xdr:spPr>
        <a:xfrm>
          <a:off x="1079500" y="642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1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151130</xdr:rowOff>
    </xdr:from>
    <xdr:to>
      <xdr:col>24</xdr:col>
      <xdr:colOff>114300</xdr:colOff>
      <xdr:row>39</xdr:row>
      <xdr:rowOff>81280</xdr:rowOff>
    </xdr:to>
    <xdr:sp macro="" textlink="">
      <xdr:nvSpPr>
        <xdr:cNvPr id="74" name="楕円 73">
          <a:extLst>
            <a:ext uri="{FF2B5EF4-FFF2-40B4-BE49-F238E27FC236}">
              <a16:creationId xmlns:a16="http://schemas.microsoft.com/office/drawing/2014/main" id="{00000000-0008-0000-0100-00004A000000}"/>
            </a:ext>
          </a:extLst>
        </xdr:cNvPr>
        <xdr:cNvSpPr/>
      </xdr:nvSpPr>
      <xdr:spPr>
        <a:xfrm>
          <a:off x="45847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129557</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100-00004B000000}"/>
            </a:ext>
          </a:extLst>
        </xdr:cNvPr>
        <xdr:cNvSpPr txBox="1"/>
      </xdr:nvSpPr>
      <xdr:spPr>
        <a:xfrm>
          <a:off x="4673600"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126637</xdr:rowOff>
    </xdr:from>
    <xdr:to>
      <xdr:col>20</xdr:col>
      <xdr:colOff>38100</xdr:colOff>
      <xdr:row>39</xdr:row>
      <xdr:rowOff>56787</xdr:rowOff>
    </xdr:to>
    <xdr:sp macro="" textlink="">
      <xdr:nvSpPr>
        <xdr:cNvPr id="76" name="楕円 75">
          <a:extLst>
            <a:ext uri="{FF2B5EF4-FFF2-40B4-BE49-F238E27FC236}">
              <a16:creationId xmlns:a16="http://schemas.microsoft.com/office/drawing/2014/main" id="{00000000-0008-0000-0100-00004C000000}"/>
            </a:ext>
          </a:extLst>
        </xdr:cNvPr>
        <xdr:cNvSpPr/>
      </xdr:nvSpPr>
      <xdr:spPr>
        <a:xfrm>
          <a:off x="3746500" y="664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5987</xdr:rowOff>
    </xdr:from>
    <xdr:to>
      <xdr:col>24</xdr:col>
      <xdr:colOff>63500</xdr:colOff>
      <xdr:row>39</xdr:row>
      <xdr:rowOff>30480</xdr:rowOff>
    </xdr:to>
    <xdr:cxnSp macro="">
      <xdr:nvCxnSpPr>
        <xdr:cNvPr id="77" name="直線コネクタ 76">
          <a:extLst>
            <a:ext uri="{FF2B5EF4-FFF2-40B4-BE49-F238E27FC236}">
              <a16:creationId xmlns:a16="http://schemas.microsoft.com/office/drawing/2014/main" id="{00000000-0008-0000-0100-00004D000000}"/>
            </a:ext>
          </a:extLst>
        </xdr:cNvPr>
        <xdr:cNvCxnSpPr/>
      </xdr:nvCxnSpPr>
      <xdr:spPr>
        <a:xfrm>
          <a:off x="3797300" y="6692537"/>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105410</xdr:rowOff>
    </xdr:from>
    <xdr:to>
      <xdr:col>15</xdr:col>
      <xdr:colOff>101600</xdr:colOff>
      <xdr:row>39</xdr:row>
      <xdr:rowOff>35560</xdr:rowOff>
    </xdr:to>
    <xdr:sp macro="" textlink="">
      <xdr:nvSpPr>
        <xdr:cNvPr id="78" name="楕円 77">
          <a:extLst>
            <a:ext uri="{FF2B5EF4-FFF2-40B4-BE49-F238E27FC236}">
              <a16:creationId xmlns:a16="http://schemas.microsoft.com/office/drawing/2014/main" id="{00000000-0008-0000-0100-00004E000000}"/>
            </a:ext>
          </a:extLst>
        </xdr:cNvPr>
        <xdr:cNvSpPr/>
      </xdr:nvSpPr>
      <xdr:spPr>
        <a:xfrm>
          <a:off x="2857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156210</xdr:rowOff>
    </xdr:from>
    <xdr:to>
      <xdr:col>19</xdr:col>
      <xdr:colOff>177800</xdr:colOff>
      <xdr:row>39</xdr:row>
      <xdr:rowOff>5987</xdr:rowOff>
    </xdr:to>
    <xdr:cxnSp macro="">
      <xdr:nvCxnSpPr>
        <xdr:cNvPr id="79" name="直線コネクタ 78">
          <a:extLst>
            <a:ext uri="{FF2B5EF4-FFF2-40B4-BE49-F238E27FC236}">
              <a16:creationId xmlns:a16="http://schemas.microsoft.com/office/drawing/2014/main" id="{00000000-0008-0000-0100-00004F000000}"/>
            </a:ext>
          </a:extLst>
        </xdr:cNvPr>
        <xdr:cNvCxnSpPr/>
      </xdr:nvCxnSpPr>
      <xdr:spPr>
        <a:xfrm>
          <a:off x="2908300" y="667131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80917</xdr:rowOff>
    </xdr:from>
    <xdr:to>
      <xdr:col>10</xdr:col>
      <xdr:colOff>165100</xdr:colOff>
      <xdr:row>39</xdr:row>
      <xdr:rowOff>11067</xdr:rowOff>
    </xdr:to>
    <xdr:sp macro="" textlink="">
      <xdr:nvSpPr>
        <xdr:cNvPr id="80" name="楕円 79">
          <a:extLst>
            <a:ext uri="{FF2B5EF4-FFF2-40B4-BE49-F238E27FC236}">
              <a16:creationId xmlns:a16="http://schemas.microsoft.com/office/drawing/2014/main" id="{00000000-0008-0000-0100-000050000000}"/>
            </a:ext>
          </a:extLst>
        </xdr:cNvPr>
        <xdr:cNvSpPr/>
      </xdr:nvSpPr>
      <xdr:spPr>
        <a:xfrm>
          <a:off x="1968500" y="659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131717</xdr:rowOff>
    </xdr:from>
    <xdr:to>
      <xdr:col>15</xdr:col>
      <xdr:colOff>50800</xdr:colOff>
      <xdr:row>38</xdr:row>
      <xdr:rowOff>156210</xdr:rowOff>
    </xdr:to>
    <xdr:cxnSp macro="">
      <xdr:nvCxnSpPr>
        <xdr:cNvPr id="81" name="直線コネクタ 80">
          <a:extLst>
            <a:ext uri="{FF2B5EF4-FFF2-40B4-BE49-F238E27FC236}">
              <a16:creationId xmlns:a16="http://schemas.microsoft.com/office/drawing/2014/main" id="{00000000-0008-0000-0100-000051000000}"/>
            </a:ext>
          </a:extLst>
        </xdr:cNvPr>
        <xdr:cNvCxnSpPr/>
      </xdr:nvCxnSpPr>
      <xdr:spPr>
        <a:xfrm>
          <a:off x="2019300" y="664681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49893</xdr:rowOff>
    </xdr:from>
    <xdr:to>
      <xdr:col>6</xdr:col>
      <xdr:colOff>38100</xdr:colOff>
      <xdr:row>38</xdr:row>
      <xdr:rowOff>151493</xdr:rowOff>
    </xdr:to>
    <xdr:sp macro="" textlink="">
      <xdr:nvSpPr>
        <xdr:cNvPr id="82" name="楕円 81">
          <a:extLst>
            <a:ext uri="{FF2B5EF4-FFF2-40B4-BE49-F238E27FC236}">
              <a16:creationId xmlns:a16="http://schemas.microsoft.com/office/drawing/2014/main" id="{00000000-0008-0000-0100-000052000000}"/>
            </a:ext>
          </a:extLst>
        </xdr:cNvPr>
        <xdr:cNvSpPr/>
      </xdr:nvSpPr>
      <xdr:spPr>
        <a:xfrm>
          <a:off x="1079500" y="656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100693</xdr:rowOff>
    </xdr:from>
    <xdr:to>
      <xdr:col>10</xdr:col>
      <xdr:colOff>114300</xdr:colOff>
      <xdr:row>38</xdr:row>
      <xdr:rowOff>131717</xdr:rowOff>
    </xdr:to>
    <xdr:cxnSp macro="">
      <xdr:nvCxnSpPr>
        <xdr:cNvPr id="83" name="直線コネクタ 82">
          <a:extLst>
            <a:ext uri="{FF2B5EF4-FFF2-40B4-BE49-F238E27FC236}">
              <a16:creationId xmlns:a16="http://schemas.microsoft.com/office/drawing/2014/main" id="{00000000-0008-0000-0100-000053000000}"/>
            </a:ext>
          </a:extLst>
        </xdr:cNvPr>
        <xdr:cNvCxnSpPr/>
      </xdr:nvCxnSpPr>
      <xdr:spPr>
        <a:xfrm>
          <a:off x="1130300" y="661579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40657</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100-000054000000}"/>
            </a:ext>
          </a:extLst>
        </xdr:cNvPr>
        <xdr:cNvSpPr txBox="1"/>
      </xdr:nvSpPr>
      <xdr:spPr>
        <a:xfrm>
          <a:off x="35820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17797</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100-000055000000}"/>
            </a:ext>
          </a:extLst>
        </xdr:cNvPr>
        <xdr:cNvSpPr txBox="1"/>
      </xdr:nvSpPr>
      <xdr:spPr>
        <a:xfrm>
          <a:off x="27057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6367</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100-000056000000}"/>
            </a:ext>
          </a:extLst>
        </xdr:cNvPr>
        <xdr:cNvSpPr txBox="1"/>
      </xdr:nvSpPr>
      <xdr:spPr>
        <a:xfrm>
          <a:off x="1816744"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24328</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100-000057000000}"/>
            </a:ext>
          </a:extLst>
        </xdr:cNvPr>
        <xdr:cNvSpPr txBox="1"/>
      </xdr:nvSpPr>
      <xdr:spPr>
        <a:xfrm>
          <a:off x="927744" y="61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47914</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100-000058000000}"/>
            </a:ext>
          </a:extLst>
        </xdr:cNvPr>
        <xdr:cNvSpPr txBox="1"/>
      </xdr:nvSpPr>
      <xdr:spPr>
        <a:xfrm>
          <a:off x="3582044" y="673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26687</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100-000059000000}"/>
            </a:ext>
          </a:extLst>
        </xdr:cNvPr>
        <xdr:cNvSpPr txBox="1"/>
      </xdr:nvSpPr>
      <xdr:spPr>
        <a:xfrm>
          <a:off x="27057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2194</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100-00005A000000}"/>
            </a:ext>
          </a:extLst>
        </xdr:cNvPr>
        <xdr:cNvSpPr txBox="1"/>
      </xdr:nvSpPr>
      <xdr:spPr>
        <a:xfrm>
          <a:off x="1816744" y="668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142620</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100-00005B000000}"/>
            </a:ext>
          </a:extLst>
        </xdr:cNvPr>
        <xdr:cNvSpPr txBox="1"/>
      </xdr:nvSpPr>
      <xdr:spPr>
        <a:xfrm>
          <a:off x="9277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1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1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1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1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a:extLst>
            <a:ext uri="{FF2B5EF4-FFF2-40B4-BE49-F238E27FC236}">
              <a16:creationId xmlns:a16="http://schemas.microsoft.com/office/drawing/2014/main" id="{00000000-0008-0000-0100-000069000000}"/>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1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a:extLst>
            <a:ext uri="{FF2B5EF4-FFF2-40B4-BE49-F238E27FC236}">
              <a16:creationId xmlns:a16="http://schemas.microsoft.com/office/drawing/2014/main" id="{00000000-0008-0000-0100-00006B000000}"/>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1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a:extLst>
            <a:ext uri="{FF2B5EF4-FFF2-40B4-BE49-F238E27FC236}">
              <a16:creationId xmlns:a16="http://schemas.microsoft.com/office/drawing/2014/main" id="{00000000-0008-0000-0100-00006D000000}"/>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1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a:extLst>
            <a:ext uri="{FF2B5EF4-FFF2-40B4-BE49-F238E27FC236}">
              <a16:creationId xmlns:a16="http://schemas.microsoft.com/office/drawing/2014/main" id="{00000000-0008-0000-0100-00006F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00000000-0008-0000-01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114897</xdr:rowOff>
    </xdr:from>
    <xdr:to>
      <xdr:col>54</xdr:col>
      <xdr:colOff>189865</xdr:colOff>
      <xdr:row>41</xdr:row>
      <xdr:rowOff>115190</xdr:rowOff>
    </xdr:to>
    <xdr:cxnSp macro="">
      <xdr:nvCxnSpPr>
        <xdr:cNvPr id="113" name="直線コネクタ 112">
          <a:extLst>
            <a:ext uri="{FF2B5EF4-FFF2-40B4-BE49-F238E27FC236}">
              <a16:creationId xmlns:a16="http://schemas.microsoft.com/office/drawing/2014/main" id="{00000000-0008-0000-0100-000071000000}"/>
            </a:ext>
          </a:extLst>
        </xdr:cNvPr>
        <xdr:cNvCxnSpPr/>
      </xdr:nvCxnSpPr>
      <xdr:spPr>
        <a:xfrm flipV="1">
          <a:off x="10476865" y="5772747"/>
          <a:ext cx="0" cy="1371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119017</xdr:rowOff>
    </xdr:from>
    <xdr:ext cx="469744" cy="259045"/>
    <xdr:sp macro="" textlink="">
      <xdr:nvSpPr>
        <xdr:cNvPr id="114" name="【道路】&#10;一人当たり延長最小値テキスト">
          <a:extLst>
            <a:ext uri="{FF2B5EF4-FFF2-40B4-BE49-F238E27FC236}">
              <a16:creationId xmlns:a16="http://schemas.microsoft.com/office/drawing/2014/main" id="{00000000-0008-0000-0100-000072000000}"/>
            </a:ext>
          </a:extLst>
        </xdr:cNvPr>
        <xdr:cNvSpPr txBox="1"/>
      </xdr:nvSpPr>
      <xdr:spPr>
        <a:xfrm>
          <a:off x="10515600" y="714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115190</xdr:rowOff>
    </xdr:from>
    <xdr:to>
      <xdr:col>55</xdr:col>
      <xdr:colOff>88900</xdr:colOff>
      <xdr:row>41</xdr:row>
      <xdr:rowOff>115190</xdr:rowOff>
    </xdr:to>
    <xdr:cxnSp macro="">
      <xdr:nvCxnSpPr>
        <xdr:cNvPr id="115" name="直線コネクタ 114">
          <a:extLst>
            <a:ext uri="{FF2B5EF4-FFF2-40B4-BE49-F238E27FC236}">
              <a16:creationId xmlns:a16="http://schemas.microsoft.com/office/drawing/2014/main" id="{00000000-0008-0000-0100-000073000000}"/>
            </a:ext>
          </a:extLst>
        </xdr:cNvPr>
        <xdr:cNvCxnSpPr/>
      </xdr:nvCxnSpPr>
      <xdr:spPr>
        <a:xfrm>
          <a:off x="10388600" y="714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61574</xdr:rowOff>
    </xdr:from>
    <xdr:ext cx="599010" cy="259045"/>
    <xdr:sp macro="" textlink="">
      <xdr:nvSpPr>
        <xdr:cNvPr id="116" name="【道路】&#10;一人当たり延長最大値テキスト">
          <a:extLst>
            <a:ext uri="{FF2B5EF4-FFF2-40B4-BE49-F238E27FC236}">
              <a16:creationId xmlns:a16="http://schemas.microsoft.com/office/drawing/2014/main" id="{00000000-0008-0000-0100-000074000000}"/>
            </a:ext>
          </a:extLst>
        </xdr:cNvPr>
        <xdr:cNvSpPr txBox="1"/>
      </xdr:nvSpPr>
      <xdr:spPr>
        <a:xfrm>
          <a:off x="10515600" y="5547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114897</xdr:rowOff>
    </xdr:from>
    <xdr:to>
      <xdr:col>55</xdr:col>
      <xdr:colOff>88900</xdr:colOff>
      <xdr:row>33</xdr:row>
      <xdr:rowOff>114897</xdr:rowOff>
    </xdr:to>
    <xdr:cxnSp macro="">
      <xdr:nvCxnSpPr>
        <xdr:cNvPr id="117" name="直線コネクタ 116">
          <a:extLst>
            <a:ext uri="{FF2B5EF4-FFF2-40B4-BE49-F238E27FC236}">
              <a16:creationId xmlns:a16="http://schemas.microsoft.com/office/drawing/2014/main" id="{00000000-0008-0000-0100-000075000000}"/>
            </a:ext>
          </a:extLst>
        </xdr:cNvPr>
        <xdr:cNvCxnSpPr/>
      </xdr:nvCxnSpPr>
      <xdr:spPr>
        <a:xfrm>
          <a:off x="10388600" y="5772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43403</xdr:rowOff>
    </xdr:from>
    <xdr:ext cx="534377" cy="259045"/>
    <xdr:sp macro="" textlink="">
      <xdr:nvSpPr>
        <xdr:cNvPr id="118" name="【道路】&#10;一人当たり延長平均値テキスト">
          <a:extLst>
            <a:ext uri="{FF2B5EF4-FFF2-40B4-BE49-F238E27FC236}">
              <a16:creationId xmlns:a16="http://schemas.microsoft.com/office/drawing/2014/main" id="{00000000-0008-0000-0100-000076000000}"/>
            </a:ext>
          </a:extLst>
        </xdr:cNvPr>
        <xdr:cNvSpPr txBox="1"/>
      </xdr:nvSpPr>
      <xdr:spPr>
        <a:xfrm>
          <a:off x="10515600" y="6729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20526</xdr:rowOff>
    </xdr:from>
    <xdr:to>
      <xdr:col>55</xdr:col>
      <xdr:colOff>50800</xdr:colOff>
      <xdr:row>40</xdr:row>
      <xdr:rowOff>122126</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10426700" y="687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26552</xdr:rowOff>
    </xdr:from>
    <xdr:to>
      <xdr:col>50</xdr:col>
      <xdr:colOff>165100</xdr:colOff>
      <xdr:row>40</xdr:row>
      <xdr:rowOff>128152</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9588500" y="688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40954</xdr:rowOff>
    </xdr:from>
    <xdr:to>
      <xdr:col>46</xdr:col>
      <xdr:colOff>38100</xdr:colOff>
      <xdr:row>40</xdr:row>
      <xdr:rowOff>142554</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8699500" y="689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38238</xdr:rowOff>
    </xdr:from>
    <xdr:to>
      <xdr:col>41</xdr:col>
      <xdr:colOff>101600</xdr:colOff>
      <xdr:row>40</xdr:row>
      <xdr:rowOff>139838</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7810500" y="6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57102</xdr:rowOff>
    </xdr:from>
    <xdr:to>
      <xdr:col>36</xdr:col>
      <xdr:colOff>165100</xdr:colOff>
      <xdr:row>40</xdr:row>
      <xdr:rowOff>158702</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6921500" y="69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154806</xdr:rowOff>
    </xdr:from>
    <xdr:to>
      <xdr:col>55</xdr:col>
      <xdr:colOff>50800</xdr:colOff>
      <xdr:row>41</xdr:row>
      <xdr:rowOff>84956</xdr:rowOff>
    </xdr:to>
    <xdr:sp macro="" textlink="">
      <xdr:nvSpPr>
        <xdr:cNvPr id="129" name="楕円 128">
          <a:extLst>
            <a:ext uri="{FF2B5EF4-FFF2-40B4-BE49-F238E27FC236}">
              <a16:creationId xmlns:a16="http://schemas.microsoft.com/office/drawing/2014/main" id="{00000000-0008-0000-0100-000081000000}"/>
            </a:ext>
          </a:extLst>
        </xdr:cNvPr>
        <xdr:cNvSpPr/>
      </xdr:nvSpPr>
      <xdr:spPr>
        <a:xfrm>
          <a:off x="10426700" y="701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69733</xdr:rowOff>
    </xdr:from>
    <xdr:ext cx="534377" cy="259045"/>
    <xdr:sp macro="" textlink="">
      <xdr:nvSpPr>
        <xdr:cNvPr id="130" name="【道路】&#10;一人当たり延長該当値テキスト">
          <a:extLst>
            <a:ext uri="{FF2B5EF4-FFF2-40B4-BE49-F238E27FC236}">
              <a16:creationId xmlns:a16="http://schemas.microsoft.com/office/drawing/2014/main" id="{00000000-0008-0000-0100-000082000000}"/>
            </a:ext>
          </a:extLst>
        </xdr:cNvPr>
        <xdr:cNvSpPr txBox="1"/>
      </xdr:nvSpPr>
      <xdr:spPr>
        <a:xfrm>
          <a:off x="10515600" y="692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156808</xdr:rowOff>
    </xdr:from>
    <xdr:to>
      <xdr:col>50</xdr:col>
      <xdr:colOff>165100</xdr:colOff>
      <xdr:row>41</xdr:row>
      <xdr:rowOff>86958</xdr:rowOff>
    </xdr:to>
    <xdr:sp macro="" textlink="">
      <xdr:nvSpPr>
        <xdr:cNvPr id="131" name="楕円 130">
          <a:extLst>
            <a:ext uri="{FF2B5EF4-FFF2-40B4-BE49-F238E27FC236}">
              <a16:creationId xmlns:a16="http://schemas.microsoft.com/office/drawing/2014/main" id="{00000000-0008-0000-0100-000083000000}"/>
            </a:ext>
          </a:extLst>
        </xdr:cNvPr>
        <xdr:cNvSpPr/>
      </xdr:nvSpPr>
      <xdr:spPr>
        <a:xfrm>
          <a:off x="9588500" y="701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34156</xdr:rowOff>
    </xdr:from>
    <xdr:to>
      <xdr:col>55</xdr:col>
      <xdr:colOff>0</xdr:colOff>
      <xdr:row>41</xdr:row>
      <xdr:rowOff>36158</xdr:rowOff>
    </xdr:to>
    <xdr:cxnSp macro="">
      <xdr:nvCxnSpPr>
        <xdr:cNvPr id="132" name="直線コネクタ 131">
          <a:extLst>
            <a:ext uri="{FF2B5EF4-FFF2-40B4-BE49-F238E27FC236}">
              <a16:creationId xmlns:a16="http://schemas.microsoft.com/office/drawing/2014/main" id="{00000000-0008-0000-0100-000084000000}"/>
            </a:ext>
          </a:extLst>
        </xdr:cNvPr>
        <xdr:cNvCxnSpPr/>
      </xdr:nvCxnSpPr>
      <xdr:spPr>
        <a:xfrm flipV="1">
          <a:off x="9639300" y="7063606"/>
          <a:ext cx="838200" cy="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159597</xdr:rowOff>
    </xdr:from>
    <xdr:to>
      <xdr:col>46</xdr:col>
      <xdr:colOff>38100</xdr:colOff>
      <xdr:row>41</xdr:row>
      <xdr:rowOff>89747</xdr:rowOff>
    </xdr:to>
    <xdr:sp macro="" textlink="">
      <xdr:nvSpPr>
        <xdr:cNvPr id="133" name="楕円 132">
          <a:extLst>
            <a:ext uri="{FF2B5EF4-FFF2-40B4-BE49-F238E27FC236}">
              <a16:creationId xmlns:a16="http://schemas.microsoft.com/office/drawing/2014/main" id="{00000000-0008-0000-0100-000085000000}"/>
            </a:ext>
          </a:extLst>
        </xdr:cNvPr>
        <xdr:cNvSpPr/>
      </xdr:nvSpPr>
      <xdr:spPr>
        <a:xfrm>
          <a:off x="8699500" y="701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36158</xdr:rowOff>
    </xdr:from>
    <xdr:to>
      <xdr:col>50</xdr:col>
      <xdr:colOff>114300</xdr:colOff>
      <xdr:row>41</xdr:row>
      <xdr:rowOff>38947</xdr:rowOff>
    </xdr:to>
    <xdr:cxnSp macro="">
      <xdr:nvCxnSpPr>
        <xdr:cNvPr id="134" name="直線コネクタ 133">
          <a:extLst>
            <a:ext uri="{FF2B5EF4-FFF2-40B4-BE49-F238E27FC236}">
              <a16:creationId xmlns:a16="http://schemas.microsoft.com/office/drawing/2014/main" id="{00000000-0008-0000-0100-000086000000}"/>
            </a:ext>
          </a:extLst>
        </xdr:cNvPr>
        <xdr:cNvCxnSpPr/>
      </xdr:nvCxnSpPr>
      <xdr:spPr>
        <a:xfrm flipV="1">
          <a:off x="8750300" y="7065608"/>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160667</xdr:rowOff>
    </xdr:from>
    <xdr:to>
      <xdr:col>41</xdr:col>
      <xdr:colOff>101600</xdr:colOff>
      <xdr:row>41</xdr:row>
      <xdr:rowOff>90817</xdr:rowOff>
    </xdr:to>
    <xdr:sp macro="" textlink="">
      <xdr:nvSpPr>
        <xdr:cNvPr id="135" name="楕円 134">
          <a:extLst>
            <a:ext uri="{FF2B5EF4-FFF2-40B4-BE49-F238E27FC236}">
              <a16:creationId xmlns:a16="http://schemas.microsoft.com/office/drawing/2014/main" id="{00000000-0008-0000-0100-000087000000}"/>
            </a:ext>
          </a:extLst>
        </xdr:cNvPr>
        <xdr:cNvSpPr/>
      </xdr:nvSpPr>
      <xdr:spPr>
        <a:xfrm>
          <a:off x="7810500" y="701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38947</xdr:rowOff>
    </xdr:from>
    <xdr:to>
      <xdr:col>45</xdr:col>
      <xdr:colOff>177800</xdr:colOff>
      <xdr:row>41</xdr:row>
      <xdr:rowOff>40017</xdr:rowOff>
    </xdr:to>
    <xdr:cxnSp macro="">
      <xdr:nvCxnSpPr>
        <xdr:cNvPr id="136" name="直線コネクタ 135">
          <a:extLst>
            <a:ext uri="{FF2B5EF4-FFF2-40B4-BE49-F238E27FC236}">
              <a16:creationId xmlns:a16="http://schemas.microsoft.com/office/drawing/2014/main" id="{00000000-0008-0000-0100-000088000000}"/>
            </a:ext>
          </a:extLst>
        </xdr:cNvPr>
        <xdr:cNvCxnSpPr/>
      </xdr:nvCxnSpPr>
      <xdr:spPr>
        <a:xfrm flipV="1">
          <a:off x="7861300" y="7068397"/>
          <a:ext cx="889000" cy="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161883</xdr:rowOff>
    </xdr:from>
    <xdr:to>
      <xdr:col>36</xdr:col>
      <xdr:colOff>165100</xdr:colOff>
      <xdr:row>41</xdr:row>
      <xdr:rowOff>92033</xdr:rowOff>
    </xdr:to>
    <xdr:sp macro="" textlink="">
      <xdr:nvSpPr>
        <xdr:cNvPr id="137" name="楕円 136">
          <a:extLst>
            <a:ext uri="{FF2B5EF4-FFF2-40B4-BE49-F238E27FC236}">
              <a16:creationId xmlns:a16="http://schemas.microsoft.com/office/drawing/2014/main" id="{00000000-0008-0000-0100-000089000000}"/>
            </a:ext>
          </a:extLst>
        </xdr:cNvPr>
        <xdr:cNvSpPr/>
      </xdr:nvSpPr>
      <xdr:spPr>
        <a:xfrm>
          <a:off x="6921500" y="701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40017</xdr:rowOff>
    </xdr:from>
    <xdr:to>
      <xdr:col>41</xdr:col>
      <xdr:colOff>50800</xdr:colOff>
      <xdr:row>41</xdr:row>
      <xdr:rowOff>41233</xdr:rowOff>
    </xdr:to>
    <xdr:cxnSp macro="">
      <xdr:nvCxnSpPr>
        <xdr:cNvPr id="138" name="直線コネクタ 137">
          <a:extLst>
            <a:ext uri="{FF2B5EF4-FFF2-40B4-BE49-F238E27FC236}">
              <a16:creationId xmlns:a16="http://schemas.microsoft.com/office/drawing/2014/main" id="{00000000-0008-0000-0100-00008A000000}"/>
            </a:ext>
          </a:extLst>
        </xdr:cNvPr>
        <xdr:cNvCxnSpPr/>
      </xdr:nvCxnSpPr>
      <xdr:spPr>
        <a:xfrm flipV="1">
          <a:off x="6972300" y="7069467"/>
          <a:ext cx="889000" cy="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144679</xdr:rowOff>
    </xdr:from>
    <xdr:ext cx="534377" cy="259045"/>
    <xdr:sp macro="" textlink="">
      <xdr:nvSpPr>
        <xdr:cNvPr id="139" name="n_1aveValue【道路】&#10;一人当たり延長">
          <a:extLst>
            <a:ext uri="{FF2B5EF4-FFF2-40B4-BE49-F238E27FC236}">
              <a16:creationId xmlns:a16="http://schemas.microsoft.com/office/drawing/2014/main" id="{00000000-0008-0000-0100-00008B000000}"/>
            </a:ext>
          </a:extLst>
        </xdr:cNvPr>
        <xdr:cNvSpPr txBox="1"/>
      </xdr:nvSpPr>
      <xdr:spPr>
        <a:xfrm>
          <a:off x="9359411" y="665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159081</xdr:rowOff>
    </xdr:from>
    <xdr:ext cx="534377" cy="259045"/>
    <xdr:sp macro="" textlink="">
      <xdr:nvSpPr>
        <xdr:cNvPr id="140" name="n_2aveValue【道路】&#10;一人当たり延長">
          <a:extLst>
            <a:ext uri="{FF2B5EF4-FFF2-40B4-BE49-F238E27FC236}">
              <a16:creationId xmlns:a16="http://schemas.microsoft.com/office/drawing/2014/main" id="{00000000-0008-0000-0100-00008C000000}"/>
            </a:ext>
          </a:extLst>
        </xdr:cNvPr>
        <xdr:cNvSpPr txBox="1"/>
      </xdr:nvSpPr>
      <xdr:spPr>
        <a:xfrm>
          <a:off x="8483111" y="667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156365</xdr:rowOff>
    </xdr:from>
    <xdr:ext cx="534377" cy="259045"/>
    <xdr:sp macro="" textlink="">
      <xdr:nvSpPr>
        <xdr:cNvPr id="141" name="n_3aveValue【道路】&#10;一人当たり延長">
          <a:extLst>
            <a:ext uri="{FF2B5EF4-FFF2-40B4-BE49-F238E27FC236}">
              <a16:creationId xmlns:a16="http://schemas.microsoft.com/office/drawing/2014/main" id="{00000000-0008-0000-0100-00008D000000}"/>
            </a:ext>
          </a:extLst>
        </xdr:cNvPr>
        <xdr:cNvSpPr txBox="1"/>
      </xdr:nvSpPr>
      <xdr:spPr>
        <a:xfrm>
          <a:off x="7594111" y="667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3779</xdr:rowOff>
    </xdr:from>
    <xdr:ext cx="534377" cy="259045"/>
    <xdr:sp macro="" textlink="">
      <xdr:nvSpPr>
        <xdr:cNvPr id="142" name="n_4aveValue【道路】&#10;一人当たり延長">
          <a:extLst>
            <a:ext uri="{FF2B5EF4-FFF2-40B4-BE49-F238E27FC236}">
              <a16:creationId xmlns:a16="http://schemas.microsoft.com/office/drawing/2014/main" id="{00000000-0008-0000-0100-00008E000000}"/>
            </a:ext>
          </a:extLst>
        </xdr:cNvPr>
        <xdr:cNvSpPr txBox="1"/>
      </xdr:nvSpPr>
      <xdr:spPr>
        <a:xfrm>
          <a:off x="6705111" y="669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78085</xdr:rowOff>
    </xdr:from>
    <xdr:ext cx="534377" cy="259045"/>
    <xdr:sp macro="" textlink="">
      <xdr:nvSpPr>
        <xdr:cNvPr id="143" name="n_1mainValue【道路】&#10;一人当たり延長">
          <a:extLst>
            <a:ext uri="{FF2B5EF4-FFF2-40B4-BE49-F238E27FC236}">
              <a16:creationId xmlns:a16="http://schemas.microsoft.com/office/drawing/2014/main" id="{00000000-0008-0000-0100-00008F000000}"/>
            </a:ext>
          </a:extLst>
        </xdr:cNvPr>
        <xdr:cNvSpPr txBox="1"/>
      </xdr:nvSpPr>
      <xdr:spPr>
        <a:xfrm>
          <a:off x="9359411" y="710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80874</xdr:rowOff>
    </xdr:from>
    <xdr:ext cx="534377" cy="259045"/>
    <xdr:sp macro="" textlink="">
      <xdr:nvSpPr>
        <xdr:cNvPr id="144" name="n_2mainValue【道路】&#10;一人当たり延長">
          <a:extLst>
            <a:ext uri="{FF2B5EF4-FFF2-40B4-BE49-F238E27FC236}">
              <a16:creationId xmlns:a16="http://schemas.microsoft.com/office/drawing/2014/main" id="{00000000-0008-0000-0100-000090000000}"/>
            </a:ext>
          </a:extLst>
        </xdr:cNvPr>
        <xdr:cNvSpPr txBox="1"/>
      </xdr:nvSpPr>
      <xdr:spPr>
        <a:xfrm>
          <a:off x="8483111" y="711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81944</xdr:rowOff>
    </xdr:from>
    <xdr:ext cx="534377" cy="259045"/>
    <xdr:sp macro="" textlink="">
      <xdr:nvSpPr>
        <xdr:cNvPr id="145" name="n_3mainValue【道路】&#10;一人当たり延長">
          <a:extLst>
            <a:ext uri="{FF2B5EF4-FFF2-40B4-BE49-F238E27FC236}">
              <a16:creationId xmlns:a16="http://schemas.microsoft.com/office/drawing/2014/main" id="{00000000-0008-0000-0100-000091000000}"/>
            </a:ext>
          </a:extLst>
        </xdr:cNvPr>
        <xdr:cNvSpPr txBox="1"/>
      </xdr:nvSpPr>
      <xdr:spPr>
        <a:xfrm>
          <a:off x="7594111" y="7111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83160</xdr:rowOff>
    </xdr:from>
    <xdr:ext cx="534377" cy="259045"/>
    <xdr:sp macro="" textlink="">
      <xdr:nvSpPr>
        <xdr:cNvPr id="146" name="n_4mainValue【道路】&#10;一人当たり延長">
          <a:extLst>
            <a:ext uri="{FF2B5EF4-FFF2-40B4-BE49-F238E27FC236}">
              <a16:creationId xmlns:a16="http://schemas.microsoft.com/office/drawing/2014/main" id="{00000000-0008-0000-0100-000092000000}"/>
            </a:ext>
          </a:extLst>
        </xdr:cNvPr>
        <xdr:cNvSpPr txBox="1"/>
      </xdr:nvSpPr>
      <xdr:spPr>
        <a:xfrm>
          <a:off x="6705111" y="711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1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1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1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1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9" name="テキスト ボックス 158">
          <a:extLst>
            <a:ext uri="{FF2B5EF4-FFF2-40B4-BE49-F238E27FC236}">
              <a16:creationId xmlns:a16="http://schemas.microsoft.com/office/drawing/2014/main" id="{00000000-0008-0000-0100-00009F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1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1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1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1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1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1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1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7" name="テキスト ボックス 166">
          <a:extLst>
            <a:ext uri="{FF2B5EF4-FFF2-40B4-BE49-F238E27FC236}">
              <a16:creationId xmlns:a16="http://schemas.microsoft.com/office/drawing/2014/main" id="{00000000-0008-0000-0100-0000A7000000}"/>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1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00000000-0008-0000-0100-0000A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160020</xdr:rowOff>
    </xdr:from>
    <xdr:to>
      <xdr:col>24</xdr:col>
      <xdr:colOff>62865</xdr:colOff>
      <xdr:row>64</xdr:row>
      <xdr:rowOff>127635</xdr:rowOff>
    </xdr:to>
    <xdr:cxnSp macro="">
      <xdr:nvCxnSpPr>
        <xdr:cNvPr id="170" name="直線コネクタ 169">
          <a:extLst>
            <a:ext uri="{FF2B5EF4-FFF2-40B4-BE49-F238E27FC236}">
              <a16:creationId xmlns:a16="http://schemas.microsoft.com/office/drawing/2014/main" id="{00000000-0008-0000-0100-0000AA000000}"/>
            </a:ext>
          </a:extLst>
        </xdr:cNvPr>
        <xdr:cNvCxnSpPr/>
      </xdr:nvCxnSpPr>
      <xdr:spPr>
        <a:xfrm flipV="1">
          <a:off x="4634865" y="9589770"/>
          <a:ext cx="0" cy="1510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131462</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00000000-0008-0000-0100-0000AB000000}"/>
            </a:ext>
          </a:extLst>
        </xdr:cNvPr>
        <xdr:cNvSpPr txBox="1"/>
      </xdr:nvSpPr>
      <xdr:spPr>
        <a:xfrm>
          <a:off x="4673600" y="1110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127635</xdr:rowOff>
    </xdr:from>
    <xdr:to>
      <xdr:col>24</xdr:col>
      <xdr:colOff>152400</xdr:colOff>
      <xdr:row>64</xdr:row>
      <xdr:rowOff>127635</xdr:rowOff>
    </xdr:to>
    <xdr:cxnSp macro="">
      <xdr:nvCxnSpPr>
        <xdr:cNvPr id="172" name="直線コネクタ 171">
          <a:extLst>
            <a:ext uri="{FF2B5EF4-FFF2-40B4-BE49-F238E27FC236}">
              <a16:creationId xmlns:a16="http://schemas.microsoft.com/office/drawing/2014/main" id="{00000000-0008-0000-0100-0000AC000000}"/>
            </a:ext>
          </a:extLst>
        </xdr:cNvPr>
        <xdr:cNvCxnSpPr/>
      </xdr:nvCxnSpPr>
      <xdr:spPr>
        <a:xfrm>
          <a:off x="4546600" y="1110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106697</xdr:rowOff>
    </xdr:from>
    <xdr:ext cx="340478" cy="259045"/>
    <xdr:sp macro="" textlink="">
      <xdr:nvSpPr>
        <xdr:cNvPr id="173" name="【橋りょう・トンネル】&#10;有形固定資産減価償却率最大値テキスト">
          <a:extLst>
            <a:ext uri="{FF2B5EF4-FFF2-40B4-BE49-F238E27FC236}">
              <a16:creationId xmlns:a16="http://schemas.microsoft.com/office/drawing/2014/main" id="{00000000-0008-0000-0100-0000AD000000}"/>
            </a:ext>
          </a:extLst>
        </xdr:cNvPr>
        <xdr:cNvSpPr txBox="1"/>
      </xdr:nvSpPr>
      <xdr:spPr>
        <a:xfrm>
          <a:off x="4673600" y="936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160020</xdr:rowOff>
    </xdr:from>
    <xdr:to>
      <xdr:col>24</xdr:col>
      <xdr:colOff>152400</xdr:colOff>
      <xdr:row>55</xdr:row>
      <xdr:rowOff>160020</xdr:rowOff>
    </xdr:to>
    <xdr:cxnSp macro="">
      <xdr:nvCxnSpPr>
        <xdr:cNvPr id="174" name="直線コネクタ 173">
          <a:extLst>
            <a:ext uri="{FF2B5EF4-FFF2-40B4-BE49-F238E27FC236}">
              <a16:creationId xmlns:a16="http://schemas.microsoft.com/office/drawing/2014/main" id="{00000000-0008-0000-0100-0000AE000000}"/>
            </a:ext>
          </a:extLst>
        </xdr:cNvPr>
        <xdr:cNvCxnSpPr/>
      </xdr:nvCxnSpPr>
      <xdr:spPr>
        <a:xfrm>
          <a:off x="4546600" y="958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19702</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00000000-0008-0000-0100-0000AF000000}"/>
            </a:ext>
          </a:extLst>
        </xdr:cNvPr>
        <xdr:cNvSpPr txBox="1"/>
      </xdr:nvSpPr>
      <xdr:spPr>
        <a:xfrm>
          <a:off x="4673600" y="10478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168275</xdr:rowOff>
    </xdr:from>
    <xdr:to>
      <xdr:col>24</xdr:col>
      <xdr:colOff>114300</xdr:colOff>
      <xdr:row>62</xdr:row>
      <xdr:rowOff>98425</xdr:rowOff>
    </xdr:to>
    <xdr:sp macro="" textlink="">
      <xdr:nvSpPr>
        <xdr:cNvPr id="176" name="フローチャート: 判断 175">
          <a:extLst>
            <a:ext uri="{FF2B5EF4-FFF2-40B4-BE49-F238E27FC236}">
              <a16:creationId xmlns:a16="http://schemas.microsoft.com/office/drawing/2014/main" id="{00000000-0008-0000-0100-0000B0000000}"/>
            </a:ext>
          </a:extLst>
        </xdr:cNvPr>
        <xdr:cNvSpPr/>
      </xdr:nvSpPr>
      <xdr:spPr>
        <a:xfrm>
          <a:off x="4584700" y="1062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141605</xdr:rowOff>
    </xdr:from>
    <xdr:to>
      <xdr:col>20</xdr:col>
      <xdr:colOff>38100</xdr:colOff>
      <xdr:row>62</xdr:row>
      <xdr:rowOff>71755</xdr:rowOff>
    </xdr:to>
    <xdr:sp macro="" textlink="">
      <xdr:nvSpPr>
        <xdr:cNvPr id="177" name="フローチャート: 判断 176">
          <a:extLst>
            <a:ext uri="{FF2B5EF4-FFF2-40B4-BE49-F238E27FC236}">
              <a16:creationId xmlns:a16="http://schemas.microsoft.com/office/drawing/2014/main" id="{00000000-0008-0000-0100-0000B1000000}"/>
            </a:ext>
          </a:extLst>
        </xdr:cNvPr>
        <xdr:cNvSpPr/>
      </xdr:nvSpPr>
      <xdr:spPr>
        <a:xfrm>
          <a:off x="3746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113030</xdr:rowOff>
    </xdr:from>
    <xdr:to>
      <xdr:col>15</xdr:col>
      <xdr:colOff>101600</xdr:colOff>
      <xdr:row>62</xdr:row>
      <xdr:rowOff>43180</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2857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84455</xdr:rowOff>
    </xdr:from>
    <xdr:to>
      <xdr:col>10</xdr:col>
      <xdr:colOff>165100</xdr:colOff>
      <xdr:row>62</xdr:row>
      <xdr:rowOff>14605</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1968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44450</xdr:rowOff>
    </xdr:from>
    <xdr:to>
      <xdr:col>6</xdr:col>
      <xdr:colOff>38100</xdr:colOff>
      <xdr:row>61</xdr:row>
      <xdr:rowOff>146050</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1079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100-0000B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168275</xdr:rowOff>
    </xdr:from>
    <xdr:to>
      <xdr:col>24</xdr:col>
      <xdr:colOff>114300</xdr:colOff>
      <xdr:row>62</xdr:row>
      <xdr:rowOff>98425</xdr:rowOff>
    </xdr:to>
    <xdr:sp macro="" textlink="">
      <xdr:nvSpPr>
        <xdr:cNvPr id="186" name="楕円 185">
          <a:extLst>
            <a:ext uri="{FF2B5EF4-FFF2-40B4-BE49-F238E27FC236}">
              <a16:creationId xmlns:a16="http://schemas.microsoft.com/office/drawing/2014/main" id="{00000000-0008-0000-0100-0000BA000000}"/>
            </a:ext>
          </a:extLst>
        </xdr:cNvPr>
        <xdr:cNvSpPr/>
      </xdr:nvSpPr>
      <xdr:spPr>
        <a:xfrm>
          <a:off x="4584700" y="1062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146702</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00000000-0008-0000-0100-0000BB000000}"/>
            </a:ext>
          </a:extLst>
        </xdr:cNvPr>
        <xdr:cNvSpPr txBox="1"/>
      </xdr:nvSpPr>
      <xdr:spPr>
        <a:xfrm>
          <a:off x="4673600" y="1060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166370</xdr:rowOff>
    </xdr:from>
    <xdr:to>
      <xdr:col>20</xdr:col>
      <xdr:colOff>38100</xdr:colOff>
      <xdr:row>62</xdr:row>
      <xdr:rowOff>96520</xdr:rowOff>
    </xdr:to>
    <xdr:sp macro="" textlink="">
      <xdr:nvSpPr>
        <xdr:cNvPr id="188" name="楕円 187">
          <a:extLst>
            <a:ext uri="{FF2B5EF4-FFF2-40B4-BE49-F238E27FC236}">
              <a16:creationId xmlns:a16="http://schemas.microsoft.com/office/drawing/2014/main" id="{00000000-0008-0000-0100-0000BC000000}"/>
            </a:ext>
          </a:extLst>
        </xdr:cNvPr>
        <xdr:cNvSpPr/>
      </xdr:nvSpPr>
      <xdr:spPr>
        <a:xfrm>
          <a:off x="3746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45720</xdr:rowOff>
    </xdr:from>
    <xdr:to>
      <xdr:col>24</xdr:col>
      <xdr:colOff>63500</xdr:colOff>
      <xdr:row>62</xdr:row>
      <xdr:rowOff>47625</xdr:rowOff>
    </xdr:to>
    <xdr:cxnSp macro="">
      <xdr:nvCxnSpPr>
        <xdr:cNvPr id="189" name="直線コネクタ 188">
          <a:extLst>
            <a:ext uri="{FF2B5EF4-FFF2-40B4-BE49-F238E27FC236}">
              <a16:creationId xmlns:a16="http://schemas.microsoft.com/office/drawing/2014/main" id="{00000000-0008-0000-0100-0000BD000000}"/>
            </a:ext>
          </a:extLst>
        </xdr:cNvPr>
        <xdr:cNvCxnSpPr/>
      </xdr:nvCxnSpPr>
      <xdr:spPr>
        <a:xfrm>
          <a:off x="3797300" y="1067562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151130</xdr:rowOff>
    </xdr:from>
    <xdr:to>
      <xdr:col>15</xdr:col>
      <xdr:colOff>101600</xdr:colOff>
      <xdr:row>62</xdr:row>
      <xdr:rowOff>81280</xdr:rowOff>
    </xdr:to>
    <xdr:sp macro="" textlink="">
      <xdr:nvSpPr>
        <xdr:cNvPr id="190" name="楕円 189">
          <a:extLst>
            <a:ext uri="{FF2B5EF4-FFF2-40B4-BE49-F238E27FC236}">
              <a16:creationId xmlns:a16="http://schemas.microsoft.com/office/drawing/2014/main" id="{00000000-0008-0000-0100-0000BE000000}"/>
            </a:ext>
          </a:extLst>
        </xdr:cNvPr>
        <xdr:cNvSpPr/>
      </xdr:nvSpPr>
      <xdr:spPr>
        <a:xfrm>
          <a:off x="28575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30480</xdr:rowOff>
    </xdr:from>
    <xdr:to>
      <xdr:col>19</xdr:col>
      <xdr:colOff>177800</xdr:colOff>
      <xdr:row>62</xdr:row>
      <xdr:rowOff>45720</xdr:rowOff>
    </xdr:to>
    <xdr:cxnSp macro="">
      <xdr:nvCxnSpPr>
        <xdr:cNvPr id="191" name="直線コネクタ 190">
          <a:extLst>
            <a:ext uri="{FF2B5EF4-FFF2-40B4-BE49-F238E27FC236}">
              <a16:creationId xmlns:a16="http://schemas.microsoft.com/office/drawing/2014/main" id="{00000000-0008-0000-0100-0000BF000000}"/>
            </a:ext>
          </a:extLst>
        </xdr:cNvPr>
        <xdr:cNvCxnSpPr/>
      </xdr:nvCxnSpPr>
      <xdr:spPr>
        <a:xfrm>
          <a:off x="2908300" y="106603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135890</xdr:rowOff>
    </xdr:from>
    <xdr:to>
      <xdr:col>10</xdr:col>
      <xdr:colOff>165100</xdr:colOff>
      <xdr:row>62</xdr:row>
      <xdr:rowOff>66040</xdr:rowOff>
    </xdr:to>
    <xdr:sp macro="" textlink="">
      <xdr:nvSpPr>
        <xdr:cNvPr id="192" name="楕円 191">
          <a:extLst>
            <a:ext uri="{FF2B5EF4-FFF2-40B4-BE49-F238E27FC236}">
              <a16:creationId xmlns:a16="http://schemas.microsoft.com/office/drawing/2014/main" id="{00000000-0008-0000-0100-0000C0000000}"/>
            </a:ext>
          </a:extLst>
        </xdr:cNvPr>
        <xdr:cNvSpPr/>
      </xdr:nvSpPr>
      <xdr:spPr>
        <a:xfrm>
          <a:off x="19685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15240</xdr:rowOff>
    </xdr:from>
    <xdr:to>
      <xdr:col>15</xdr:col>
      <xdr:colOff>50800</xdr:colOff>
      <xdr:row>62</xdr:row>
      <xdr:rowOff>30480</xdr:rowOff>
    </xdr:to>
    <xdr:cxnSp macro="">
      <xdr:nvCxnSpPr>
        <xdr:cNvPr id="193" name="直線コネクタ 192">
          <a:extLst>
            <a:ext uri="{FF2B5EF4-FFF2-40B4-BE49-F238E27FC236}">
              <a16:creationId xmlns:a16="http://schemas.microsoft.com/office/drawing/2014/main" id="{00000000-0008-0000-0100-0000C1000000}"/>
            </a:ext>
          </a:extLst>
        </xdr:cNvPr>
        <xdr:cNvCxnSpPr/>
      </xdr:nvCxnSpPr>
      <xdr:spPr>
        <a:xfrm>
          <a:off x="2019300" y="106451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122555</xdr:rowOff>
    </xdr:from>
    <xdr:to>
      <xdr:col>6</xdr:col>
      <xdr:colOff>38100</xdr:colOff>
      <xdr:row>62</xdr:row>
      <xdr:rowOff>52705</xdr:rowOff>
    </xdr:to>
    <xdr:sp macro="" textlink="">
      <xdr:nvSpPr>
        <xdr:cNvPr id="194" name="楕円 193">
          <a:extLst>
            <a:ext uri="{FF2B5EF4-FFF2-40B4-BE49-F238E27FC236}">
              <a16:creationId xmlns:a16="http://schemas.microsoft.com/office/drawing/2014/main" id="{00000000-0008-0000-0100-0000C2000000}"/>
            </a:ext>
          </a:extLst>
        </xdr:cNvPr>
        <xdr:cNvSpPr/>
      </xdr:nvSpPr>
      <xdr:spPr>
        <a:xfrm>
          <a:off x="1079500" y="1058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1905</xdr:rowOff>
    </xdr:from>
    <xdr:to>
      <xdr:col>10</xdr:col>
      <xdr:colOff>114300</xdr:colOff>
      <xdr:row>62</xdr:row>
      <xdr:rowOff>15240</xdr:rowOff>
    </xdr:to>
    <xdr:cxnSp macro="">
      <xdr:nvCxnSpPr>
        <xdr:cNvPr id="195" name="直線コネクタ 194">
          <a:extLst>
            <a:ext uri="{FF2B5EF4-FFF2-40B4-BE49-F238E27FC236}">
              <a16:creationId xmlns:a16="http://schemas.microsoft.com/office/drawing/2014/main" id="{00000000-0008-0000-0100-0000C3000000}"/>
            </a:ext>
          </a:extLst>
        </xdr:cNvPr>
        <xdr:cNvCxnSpPr/>
      </xdr:nvCxnSpPr>
      <xdr:spPr>
        <a:xfrm>
          <a:off x="1130300" y="1063180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88282</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00000000-0008-0000-0100-0000C4000000}"/>
            </a:ext>
          </a:extLst>
        </xdr:cNvPr>
        <xdr:cNvSpPr txBox="1"/>
      </xdr:nvSpPr>
      <xdr:spPr>
        <a:xfrm>
          <a:off x="3582044" y="1037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59707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00000000-0008-0000-0100-0000C5000000}"/>
            </a:ext>
          </a:extLst>
        </xdr:cNvPr>
        <xdr:cNvSpPr txBox="1"/>
      </xdr:nvSpPr>
      <xdr:spPr>
        <a:xfrm>
          <a:off x="2705744" y="1034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31132</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1816744" y="1031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162577</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927744" y="1027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87647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35820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72407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2705744" y="1070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57167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1816744" y="1068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43832</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927744" y="1067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00000000-0008-0000-0100-0000C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00000000-0008-0000-0100-0000D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00000000-0008-0000-0100-0000D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7" name="テキスト ボックス 216">
          <a:extLst>
            <a:ext uri="{FF2B5EF4-FFF2-40B4-BE49-F238E27FC236}">
              <a16:creationId xmlns:a16="http://schemas.microsoft.com/office/drawing/2014/main" id="{00000000-0008-0000-0100-0000D9000000}"/>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9" name="テキスト ボックス 218">
          <a:extLst>
            <a:ext uri="{FF2B5EF4-FFF2-40B4-BE49-F238E27FC236}">
              <a16:creationId xmlns:a16="http://schemas.microsoft.com/office/drawing/2014/main" id="{00000000-0008-0000-0100-0000DB000000}"/>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00000000-0008-0000-0100-0000DC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1" name="テキスト ボックス 220">
          <a:extLst>
            <a:ext uri="{FF2B5EF4-FFF2-40B4-BE49-F238E27FC236}">
              <a16:creationId xmlns:a16="http://schemas.microsoft.com/office/drawing/2014/main" id="{00000000-0008-0000-0100-0000DD00000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0000000-0008-0000-0100-0000DE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00000000-0008-0000-0100-0000E0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52705</xdr:rowOff>
    </xdr:from>
    <xdr:to>
      <xdr:col>54</xdr:col>
      <xdr:colOff>189865</xdr:colOff>
      <xdr:row>63</xdr:row>
      <xdr:rowOff>170380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flipV="1">
          <a:off x="10476865" y="9482455"/>
          <a:ext cx="0" cy="1489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2757</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00000000-0008-0000-0100-0000E2000000}"/>
            </a:ext>
          </a:extLst>
        </xdr:cNvPr>
        <xdr:cNvSpPr txBox="1"/>
      </xdr:nvSpPr>
      <xdr:spPr>
        <a:xfrm>
          <a:off x="10515600" y="1097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170380</xdr:rowOff>
    </xdr:from>
    <xdr:to>
      <xdr:col>55</xdr:col>
      <xdr:colOff>88900</xdr:colOff>
      <xdr:row>63</xdr:row>
      <xdr:rowOff>170380</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10388600" y="1097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170832</xdr:rowOff>
    </xdr:from>
    <xdr:ext cx="690189" cy="259045"/>
    <xdr:sp macro="" textlink="">
      <xdr:nvSpPr>
        <xdr:cNvPr id="228" name="【橋りょう・トンネル】&#10;一人当たり有形固定資産（償却資産）額最大値テキスト">
          <a:extLst>
            <a:ext uri="{FF2B5EF4-FFF2-40B4-BE49-F238E27FC236}">
              <a16:creationId xmlns:a16="http://schemas.microsoft.com/office/drawing/2014/main" id="{00000000-0008-0000-0100-0000E4000000}"/>
            </a:ext>
          </a:extLst>
        </xdr:cNvPr>
        <xdr:cNvSpPr txBox="1"/>
      </xdr:nvSpPr>
      <xdr:spPr>
        <a:xfrm>
          <a:off x="10515600" y="92576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52705</xdr:rowOff>
    </xdr:from>
    <xdr:to>
      <xdr:col>55</xdr:col>
      <xdr:colOff>88900</xdr:colOff>
      <xdr:row>55</xdr:row>
      <xdr:rowOff>52705</xdr:rowOff>
    </xdr:to>
    <xdr:cxnSp macro="">
      <xdr:nvCxnSpPr>
        <xdr:cNvPr id="229" name="直線コネクタ 228">
          <a:extLst>
            <a:ext uri="{FF2B5EF4-FFF2-40B4-BE49-F238E27FC236}">
              <a16:creationId xmlns:a16="http://schemas.microsoft.com/office/drawing/2014/main" id="{00000000-0008-0000-0100-0000E5000000}"/>
            </a:ext>
          </a:extLst>
        </xdr:cNvPr>
        <xdr:cNvCxnSpPr/>
      </xdr:nvCxnSpPr>
      <xdr:spPr>
        <a:xfrm>
          <a:off x="10388600" y="9482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107228</xdr:rowOff>
    </xdr:from>
    <xdr:ext cx="599010" cy="259045"/>
    <xdr:sp macro="" textlink="">
      <xdr:nvSpPr>
        <xdr:cNvPr id="230" name="【橋りょう・トンネル】&#10;一人当たり有形固定資産（償却資産）額平均値テキスト">
          <a:extLst>
            <a:ext uri="{FF2B5EF4-FFF2-40B4-BE49-F238E27FC236}">
              <a16:creationId xmlns:a16="http://schemas.microsoft.com/office/drawing/2014/main" id="{00000000-0008-0000-0100-0000E6000000}"/>
            </a:ext>
          </a:extLst>
        </xdr:cNvPr>
        <xdr:cNvSpPr txBox="1"/>
      </xdr:nvSpPr>
      <xdr:spPr>
        <a:xfrm>
          <a:off x="10515600" y="105656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128801</xdr:rowOff>
    </xdr:from>
    <xdr:to>
      <xdr:col>55</xdr:col>
      <xdr:colOff>50800</xdr:colOff>
      <xdr:row>62</xdr:row>
      <xdr:rowOff>58951</xdr:rowOff>
    </xdr:to>
    <xdr:sp macro="" textlink="">
      <xdr:nvSpPr>
        <xdr:cNvPr id="231" name="フローチャート: 判断 230">
          <a:extLst>
            <a:ext uri="{FF2B5EF4-FFF2-40B4-BE49-F238E27FC236}">
              <a16:creationId xmlns:a16="http://schemas.microsoft.com/office/drawing/2014/main" id="{00000000-0008-0000-0100-0000E7000000}"/>
            </a:ext>
          </a:extLst>
        </xdr:cNvPr>
        <xdr:cNvSpPr/>
      </xdr:nvSpPr>
      <xdr:spPr>
        <a:xfrm>
          <a:off x="10426700" y="1058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128346</xdr:rowOff>
    </xdr:from>
    <xdr:to>
      <xdr:col>50</xdr:col>
      <xdr:colOff>165100</xdr:colOff>
      <xdr:row>62</xdr:row>
      <xdr:rowOff>58496</xdr:rowOff>
    </xdr:to>
    <xdr:sp macro="" textlink="">
      <xdr:nvSpPr>
        <xdr:cNvPr id="232" name="フローチャート: 判断 231">
          <a:extLst>
            <a:ext uri="{FF2B5EF4-FFF2-40B4-BE49-F238E27FC236}">
              <a16:creationId xmlns:a16="http://schemas.microsoft.com/office/drawing/2014/main" id="{00000000-0008-0000-0100-0000E8000000}"/>
            </a:ext>
          </a:extLst>
        </xdr:cNvPr>
        <xdr:cNvSpPr/>
      </xdr:nvSpPr>
      <xdr:spPr>
        <a:xfrm>
          <a:off x="9588500" y="1058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137719</xdr:rowOff>
    </xdr:from>
    <xdr:to>
      <xdr:col>46</xdr:col>
      <xdr:colOff>38100</xdr:colOff>
      <xdr:row>62</xdr:row>
      <xdr:rowOff>67869</xdr:rowOff>
    </xdr:to>
    <xdr:sp macro="" textlink="">
      <xdr:nvSpPr>
        <xdr:cNvPr id="233" name="フローチャート: 判断 232">
          <a:extLst>
            <a:ext uri="{FF2B5EF4-FFF2-40B4-BE49-F238E27FC236}">
              <a16:creationId xmlns:a16="http://schemas.microsoft.com/office/drawing/2014/main" id="{00000000-0008-0000-0100-0000E9000000}"/>
            </a:ext>
          </a:extLst>
        </xdr:cNvPr>
        <xdr:cNvSpPr/>
      </xdr:nvSpPr>
      <xdr:spPr>
        <a:xfrm>
          <a:off x="8699500" y="1059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147317</xdr:rowOff>
    </xdr:from>
    <xdr:to>
      <xdr:col>41</xdr:col>
      <xdr:colOff>101600</xdr:colOff>
      <xdr:row>62</xdr:row>
      <xdr:rowOff>77467</xdr:rowOff>
    </xdr:to>
    <xdr:sp macro="" textlink="">
      <xdr:nvSpPr>
        <xdr:cNvPr id="234" name="フローチャート: 判断 233">
          <a:extLst>
            <a:ext uri="{FF2B5EF4-FFF2-40B4-BE49-F238E27FC236}">
              <a16:creationId xmlns:a16="http://schemas.microsoft.com/office/drawing/2014/main" id="{00000000-0008-0000-0100-0000EA000000}"/>
            </a:ext>
          </a:extLst>
        </xdr:cNvPr>
        <xdr:cNvSpPr/>
      </xdr:nvSpPr>
      <xdr:spPr>
        <a:xfrm>
          <a:off x="7810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45409</xdr:rowOff>
    </xdr:from>
    <xdr:to>
      <xdr:col>36</xdr:col>
      <xdr:colOff>165100</xdr:colOff>
      <xdr:row>62</xdr:row>
      <xdr:rowOff>147009</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6921500" y="106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100-0000EC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100-0000ED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100-0000EE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100-0000EF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16420</xdr:rowOff>
    </xdr:from>
    <xdr:to>
      <xdr:col>55</xdr:col>
      <xdr:colOff>50800</xdr:colOff>
      <xdr:row>61</xdr:row>
      <xdr:rowOff>118020</xdr:rowOff>
    </xdr:to>
    <xdr:sp macro="" textlink="">
      <xdr:nvSpPr>
        <xdr:cNvPr id="241" name="楕円 240">
          <a:extLst>
            <a:ext uri="{FF2B5EF4-FFF2-40B4-BE49-F238E27FC236}">
              <a16:creationId xmlns:a16="http://schemas.microsoft.com/office/drawing/2014/main" id="{00000000-0008-0000-0100-0000F1000000}"/>
            </a:ext>
          </a:extLst>
        </xdr:cNvPr>
        <xdr:cNvSpPr/>
      </xdr:nvSpPr>
      <xdr:spPr>
        <a:xfrm>
          <a:off x="10426700" y="1047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39297</xdr:rowOff>
    </xdr:from>
    <xdr:ext cx="599010" cy="259045"/>
    <xdr:sp macro="" textlink="">
      <xdr:nvSpPr>
        <xdr:cNvPr id="242" name="【橋りょう・トンネル】&#10;一人当たり有形固定資産（償却資産）額該当値テキスト">
          <a:extLst>
            <a:ext uri="{FF2B5EF4-FFF2-40B4-BE49-F238E27FC236}">
              <a16:creationId xmlns:a16="http://schemas.microsoft.com/office/drawing/2014/main" id="{00000000-0008-0000-0100-0000F2000000}"/>
            </a:ext>
          </a:extLst>
        </xdr:cNvPr>
        <xdr:cNvSpPr txBox="1"/>
      </xdr:nvSpPr>
      <xdr:spPr>
        <a:xfrm>
          <a:off x="10515600" y="10326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36804</xdr:rowOff>
    </xdr:from>
    <xdr:to>
      <xdr:col>50</xdr:col>
      <xdr:colOff>165100</xdr:colOff>
      <xdr:row>61</xdr:row>
      <xdr:rowOff>138404</xdr:rowOff>
    </xdr:to>
    <xdr:sp macro="" textlink="">
      <xdr:nvSpPr>
        <xdr:cNvPr id="243" name="楕円 242">
          <a:extLst>
            <a:ext uri="{FF2B5EF4-FFF2-40B4-BE49-F238E27FC236}">
              <a16:creationId xmlns:a16="http://schemas.microsoft.com/office/drawing/2014/main" id="{00000000-0008-0000-0100-0000F3000000}"/>
            </a:ext>
          </a:extLst>
        </xdr:cNvPr>
        <xdr:cNvSpPr/>
      </xdr:nvSpPr>
      <xdr:spPr>
        <a:xfrm>
          <a:off x="9588500" y="1049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67220</xdr:rowOff>
    </xdr:from>
    <xdr:to>
      <xdr:col>55</xdr:col>
      <xdr:colOff>0</xdr:colOff>
      <xdr:row>61</xdr:row>
      <xdr:rowOff>87604</xdr:rowOff>
    </xdr:to>
    <xdr:cxnSp macro="">
      <xdr:nvCxnSpPr>
        <xdr:cNvPr id="244" name="直線コネクタ 243">
          <a:extLst>
            <a:ext uri="{FF2B5EF4-FFF2-40B4-BE49-F238E27FC236}">
              <a16:creationId xmlns:a16="http://schemas.microsoft.com/office/drawing/2014/main" id="{00000000-0008-0000-0100-0000F4000000}"/>
            </a:ext>
          </a:extLst>
        </xdr:cNvPr>
        <xdr:cNvCxnSpPr/>
      </xdr:nvCxnSpPr>
      <xdr:spPr>
        <a:xfrm flipV="1">
          <a:off x="9639300" y="10525670"/>
          <a:ext cx="838200" cy="2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50473</xdr:rowOff>
    </xdr:from>
    <xdr:to>
      <xdr:col>46</xdr:col>
      <xdr:colOff>38100</xdr:colOff>
      <xdr:row>61</xdr:row>
      <xdr:rowOff>152073</xdr:rowOff>
    </xdr:to>
    <xdr:sp macro="" textlink="">
      <xdr:nvSpPr>
        <xdr:cNvPr id="245" name="楕円 244">
          <a:extLst>
            <a:ext uri="{FF2B5EF4-FFF2-40B4-BE49-F238E27FC236}">
              <a16:creationId xmlns:a16="http://schemas.microsoft.com/office/drawing/2014/main" id="{00000000-0008-0000-0100-0000F5000000}"/>
            </a:ext>
          </a:extLst>
        </xdr:cNvPr>
        <xdr:cNvSpPr/>
      </xdr:nvSpPr>
      <xdr:spPr>
        <a:xfrm>
          <a:off x="8699500" y="1050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87604</xdr:rowOff>
    </xdr:from>
    <xdr:to>
      <xdr:col>50</xdr:col>
      <xdr:colOff>114300</xdr:colOff>
      <xdr:row>61</xdr:row>
      <xdr:rowOff>101273</xdr:rowOff>
    </xdr:to>
    <xdr:cxnSp macro="">
      <xdr:nvCxnSpPr>
        <xdr:cNvPr id="246" name="直線コネクタ 245">
          <a:extLst>
            <a:ext uri="{FF2B5EF4-FFF2-40B4-BE49-F238E27FC236}">
              <a16:creationId xmlns:a16="http://schemas.microsoft.com/office/drawing/2014/main" id="{00000000-0008-0000-0100-0000F6000000}"/>
            </a:ext>
          </a:extLst>
        </xdr:cNvPr>
        <xdr:cNvCxnSpPr/>
      </xdr:nvCxnSpPr>
      <xdr:spPr>
        <a:xfrm flipV="1">
          <a:off x="8750300" y="10546054"/>
          <a:ext cx="889000" cy="13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61151</xdr:rowOff>
    </xdr:from>
    <xdr:to>
      <xdr:col>41</xdr:col>
      <xdr:colOff>101600</xdr:colOff>
      <xdr:row>61</xdr:row>
      <xdr:rowOff>162751</xdr:rowOff>
    </xdr:to>
    <xdr:sp macro="" textlink="">
      <xdr:nvSpPr>
        <xdr:cNvPr id="247" name="楕円 246">
          <a:extLst>
            <a:ext uri="{FF2B5EF4-FFF2-40B4-BE49-F238E27FC236}">
              <a16:creationId xmlns:a16="http://schemas.microsoft.com/office/drawing/2014/main" id="{00000000-0008-0000-0100-0000F7000000}"/>
            </a:ext>
          </a:extLst>
        </xdr:cNvPr>
        <xdr:cNvSpPr/>
      </xdr:nvSpPr>
      <xdr:spPr>
        <a:xfrm>
          <a:off x="7810500" y="1051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101273</xdr:rowOff>
    </xdr:from>
    <xdr:to>
      <xdr:col>45</xdr:col>
      <xdr:colOff>177800</xdr:colOff>
      <xdr:row>61</xdr:row>
      <xdr:rowOff>111951</xdr:rowOff>
    </xdr:to>
    <xdr:cxnSp macro="">
      <xdr:nvCxnSpPr>
        <xdr:cNvPr id="248" name="直線コネクタ 247">
          <a:extLst>
            <a:ext uri="{FF2B5EF4-FFF2-40B4-BE49-F238E27FC236}">
              <a16:creationId xmlns:a16="http://schemas.microsoft.com/office/drawing/2014/main" id="{00000000-0008-0000-0100-0000F8000000}"/>
            </a:ext>
          </a:extLst>
        </xdr:cNvPr>
        <xdr:cNvCxnSpPr/>
      </xdr:nvCxnSpPr>
      <xdr:spPr>
        <a:xfrm flipV="1">
          <a:off x="7861300" y="10559723"/>
          <a:ext cx="889000" cy="1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73532</xdr:rowOff>
    </xdr:from>
    <xdr:to>
      <xdr:col>36</xdr:col>
      <xdr:colOff>165100</xdr:colOff>
      <xdr:row>62</xdr:row>
      <xdr:rowOff>3682</xdr:rowOff>
    </xdr:to>
    <xdr:sp macro="" textlink="">
      <xdr:nvSpPr>
        <xdr:cNvPr id="249" name="楕円 248">
          <a:extLst>
            <a:ext uri="{FF2B5EF4-FFF2-40B4-BE49-F238E27FC236}">
              <a16:creationId xmlns:a16="http://schemas.microsoft.com/office/drawing/2014/main" id="{00000000-0008-0000-0100-0000F9000000}"/>
            </a:ext>
          </a:extLst>
        </xdr:cNvPr>
        <xdr:cNvSpPr/>
      </xdr:nvSpPr>
      <xdr:spPr>
        <a:xfrm>
          <a:off x="6921500" y="1053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111951</xdr:rowOff>
    </xdr:from>
    <xdr:to>
      <xdr:col>41</xdr:col>
      <xdr:colOff>50800</xdr:colOff>
      <xdr:row>61</xdr:row>
      <xdr:rowOff>124332</xdr:rowOff>
    </xdr:to>
    <xdr:cxnSp macro="">
      <xdr:nvCxnSpPr>
        <xdr:cNvPr id="250" name="直線コネクタ 249">
          <a:extLst>
            <a:ext uri="{FF2B5EF4-FFF2-40B4-BE49-F238E27FC236}">
              <a16:creationId xmlns:a16="http://schemas.microsoft.com/office/drawing/2014/main" id="{00000000-0008-0000-0100-0000FA000000}"/>
            </a:ext>
          </a:extLst>
        </xdr:cNvPr>
        <xdr:cNvCxnSpPr/>
      </xdr:nvCxnSpPr>
      <xdr:spPr>
        <a:xfrm flipV="1">
          <a:off x="6972300" y="10570401"/>
          <a:ext cx="889000" cy="1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49623</xdr:rowOff>
    </xdr:from>
    <xdr:ext cx="599010" cy="259045"/>
    <xdr:sp macro="" textlink="">
      <xdr:nvSpPr>
        <xdr:cNvPr id="251" name="n_1aveValue【橋りょう・トンネル】&#10;一人当たり有形固定資産（償却資産）額">
          <a:extLst>
            <a:ext uri="{FF2B5EF4-FFF2-40B4-BE49-F238E27FC236}">
              <a16:creationId xmlns:a16="http://schemas.microsoft.com/office/drawing/2014/main" id="{00000000-0008-0000-0100-0000FB000000}"/>
            </a:ext>
          </a:extLst>
        </xdr:cNvPr>
        <xdr:cNvSpPr txBox="1"/>
      </xdr:nvSpPr>
      <xdr:spPr>
        <a:xfrm>
          <a:off x="9327095" y="1067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58996</xdr:rowOff>
    </xdr:from>
    <xdr:ext cx="599010" cy="259045"/>
    <xdr:sp macro="" textlink="">
      <xdr:nvSpPr>
        <xdr:cNvPr id="252" name="n_2aveValue【橋りょう・トンネル】&#10;一人当たり有形固定資産（償却資産）額">
          <a:extLst>
            <a:ext uri="{FF2B5EF4-FFF2-40B4-BE49-F238E27FC236}">
              <a16:creationId xmlns:a16="http://schemas.microsoft.com/office/drawing/2014/main" id="{00000000-0008-0000-0100-0000FC000000}"/>
            </a:ext>
          </a:extLst>
        </xdr:cNvPr>
        <xdr:cNvSpPr txBox="1"/>
      </xdr:nvSpPr>
      <xdr:spPr>
        <a:xfrm>
          <a:off x="8450795" y="10688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68594</xdr:rowOff>
    </xdr:from>
    <xdr:ext cx="599010" cy="259045"/>
    <xdr:sp macro="" textlink="">
      <xdr:nvSpPr>
        <xdr:cNvPr id="253" name="n_3aveValue【橋りょう・トンネル】&#10;一人当たり有形固定資産（償却資産）額">
          <a:extLst>
            <a:ext uri="{FF2B5EF4-FFF2-40B4-BE49-F238E27FC236}">
              <a16:creationId xmlns:a16="http://schemas.microsoft.com/office/drawing/2014/main" id="{00000000-0008-0000-0100-0000FD000000}"/>
            </a:ext>
          </a:extLst>
        </xdr:cNvPr>
        <xdr:cNvSpPr txBox="1"/>
      </xdr:nvSpPr>
      <xdr:spPr>
        <a:xfrm>
          <a:off x="7561795" y="1069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138136</xdr:rowOff>
    </xdr:from>
    <xdr:ext cx="599010" cy="259045"/>
    <xdr:sp macro="" textlink="">
      <xdr:nvSpPr>
        <xdr:cNvPr id="254" name="n_4aveValue【橋りょう・トンネル】&#10;一人当たり有形固定資産（償却資産）額">
          <a:extLst>
            <a:ext uri="{FF2B5EF4-FFF2-40B4-BE49-F238E27FC236}">
              <a16:creationId xmlns:a16="http://schemas.microsoft.com/office/drawing/2014/main" id="{00000000-0008-0000-0100-0000FE000000}"/>
            </a:ext>
          </a:extLst>
        </xdr:cNvPr>
        <xdr:cNvSpPr txBox="1"/>
      </xdr:nvSpPr>
      <xdr:spPr>
        <a:xfrm>
          <a:off x="6672795" y="10768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154931</xdr:rowOff>
    </xdr:from>
    <xdr:ext cx="599010" cy="259045"/>
    <xdr:sp macro="" textlink="">
      <xdr:nvSpPr>
        <xdr:cNvPr id="255" name="n_1main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9327095" y="10270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168600</xdr:rowOff>
    </xdr:from>
    <xdr:ext cx="599010" cy="259045"/>
    <xdr:sp macro="" textlink="">
      <xdr:nvSpPr>
        <xdr:cNvPr id="256" name="n_2main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8450795" y="1028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7828</xdr:rowOff>
    </xdr:from>
    <xdr:ext cx="599010" cy="259045"/>
    <xdr:sp macro="" textlink="">
      <xdr:nvSpPr>
        <xdr:cNvPr id="257" name="n_3main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7561795" y="10294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20209</xdr:rowOff>
    </xdr:from>
    <xdr:ext cx="599010" cy="259045"/>
    <xdr:sp macro="" textlink="">
      <xdr:nvSpPr>
        <xdr:cNvPr id="258" name="n_4main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6672795" y="10307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0000000-0008-0000-0100-000003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00000000-0008-0000-0100-000004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00000000-0008-0000-0100-000005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00000000-0008-0000-0100-000006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00000000-0008-0000-0100-00000B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00000000-0008-0000-0100-00000C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00000000-0008-0000-0100-00000D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a:extLst>
            <a:ext uri="{FF2B5EF4-FFF2-40B4-BE49-F238E27FC236}">
              <a16:creationId xmlns:a16="http://schemas.microsoft.com/office/drawing/2014/main" id="{00000000-0008-0000-0100-00000E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a:extLst>
            <a:ext uri="{FF2B5EF4-FFF2-40B4-BE49-F238E27FC236}">
              <a16:creationId xmlns:a16="http://schemas.microsoft.com/office/drawing/2014/main" id="{00000000-0008-0000-0100-00000F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a:extLst>
            <a:ext uri="{FF2B5EF4-FFF2-40B4-BE49-F238E27FC236}">
              <a16:creationId xmlns:a16="http://schemas.microsoft.com/office/drawing/2014/main" id="{00000000-0008-0000-0100-000010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a:extLst>
            <a:ext uri="{FF2B5EF4-FFF2-40B4-BE49-F238E27FC236}">
              <a16:creationId xmlns:a16="http://schemas.microsoft.com/office/drawing/2014/main" id="{00000000-0008-0000-0100-000011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a:extLst>
            <a:ext uri="{FF2B5EF4-FFF2-40B4-BE49-F238E27FC236}">
              <a16:creationId xmlns:a16="http://schemas.microsoft.com/office/drawing/2014/main" id="{00000000-0008-0000-0100-000012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a:extLst>
            <a:ext uri="{FF2B5EF4-FFF2-40B4-BE49-F238E27FC236}">
              <a16:creationId xmlns:a16="http://schemas.microsoft.com/office/drawing/2014/main" id="{00000000-0008-0000-0100-000014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a:extLst>
            <a:ext uri="{FF2B5EF4-FFF2-40B4-BE49-F238E27FC236}">
              <a16:creationId xmlns:a16="http://schemas.microsoft.com/office/drawing/2014/main" id="{00000000-0008-0000-0100-000016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a:extLst>
            <a:ext uri="{FF2B5EF4-FFF2-40B4-BE49-F238E27FC236}">
              <a16:creationId xmlns:a16="http://schemas.microsoft.com/office/drawing/2014/main" id="{00000000-0008-0000-0100-000017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00000000-0008-0000-0100-000018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a:extLst>
            <a:ext uri="{FF2B5EF4-FFF2-40B4-BE49-F238E27FC236}">
              <a16:creationId xmlns:a16="http://schemas.microsoft.com/office/drawing/2014/main" id="{00000000-0008-0000-0100-000019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00000000-0008-0000-0100-00001A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169545</xdr:rowOff>
    </xdr:from>
    <xdr:to>
      <xdr:col>24</xdr:col>
      <xdr:colOff>62865</xdr:colOff>
      <xdr:row>86</xdr:row>
      <xdr:rowOff>114300</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flipV="1">
          <a:off x="4634865" y="13542645"/>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00000000-0008-0000-0100-00001C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116222</xdr:rowOff>
    </xdr:from>
    <xdr:ext cx="405111" cy="259045"/>
    <xdr:sp macro="" textlink="">
      <xdr:nvSpPr>
        <xdr:cNvPr id="286" name="【公営住宅】&#10;有形固定資産減価償却率最大値テキスト">
          <a:extLst>
            <a:ext uri="{FF2B5EF4-FFF2-40B4-BE49-F238E27FC236}">
              <a16:creationId xmlns:a16="http://schemas.microsoft.com/office/drawing/2014/main" id="{00000000-0008-0000-0100-00001E010000}"/>
            </a:ext>
          </a:extLst>
        </xdr:cNvPr>
        <xdr:cNvSpPr txBox="1"/>
      </xdr:nvSpPr>
      <xdr:spPr>
        <a:xfrm>
          <a:off x="4673600" y="13317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169545</xdr:rowOff>
    </xdr:from>
    <xdr:to>
      <xdr:col>24</xdr:col>
      <xdr:colOff>152400</xdr:colOff>
      <xdr:row>78</xdr:row>
      <xdr:rowOff>169545</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a:off x="4546600" y="13542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153052</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00000000-0008-0000-0100-000020010000}"/>
            </a:ext>
          </a:extLst>
        </xdr:cNvPr>
        <xdr:cNvSpPr txBox="1"/>
      </xdr:nvSpPr>
      <xdr:spPr>
        <a:xfrm>
          <a:off x="4673600" y="14040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130175</xdr:rowOff>
    </xdr:from>
    <xdr:to>
      <xdr:col>24</xdr:col>
      <xdr:colOff>114300</xdr:colOff>
      <xdr:row>83</xdr:row>
      <xdr:rowOff>60325</xdr:rowOff>
    </xdr:to>
    <xdr:sp macro="" textlink="">
      <xdr:nvSpPr>
        <xdr:cNvPr id="289" name="フローチャート: 判断 288">
          <a:extLst>
            <a:ext uri="{FF2B5EF4-FFF2-40B4-BE49-F238E27FC236}">
              <a16:creationId xmlns:a16="http://schemas.microsoft.com/office/drawing/2014/main" id="{00000000-0008-0000-0100-000021010000}"/>
            </a:ext>
          </a:extLst>
        </xdr:cNvPr>
        <xdr:cNvSpPr/>
      </xdr:nvSpPr>
      <xdr:spPr>
        <a:xfrm>
          <a:off x="45847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107314</xdr:rowOff>
    </xdr:from>
    <xdr:to>
      <xdr:col>20</xdr:col>
      <xdr:colOff>38100</xdr:colOff>
      <xdr:row>83</xdr:row>
      <xdr:rowOff>37464</xdr:rowOff>
    </xdr:to>
    <xdr:sp macro="" textlink="">
      <xdr:nvSpPr>
        <xdr:cNvPr id="290" name="フローチャート: 判断 289">
          <a:extLst>
            <a:ext uri="{FF2B5EF4-FFF2-40B4-BE49-F238E27FC236}">
              <a16:creationId xmlns:a16="http://schemas.microsoft.com/office/drawing/2014/main" id="{00000000-0008-0000-0100-000022010000}"/>
            </a:ext>
          </a:extLst>
        </xdr:cNvPr>
        <xdr:cNvSpPr/>
      </xdr:nvSpPr>
      <xdr:spPr>
        <a:xfrm>
          <a:off x="3746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84455</xdr:rowOff>
    </xdr:from>
    <xdr:to>
      <xdr:col>15</xdr:col>
      <xdr:colOff>101600</xdr:colOff>
      <xdr:row>83</xdr:row>
      <xdr:rowOff>14605</xdr:rowOff>
    </xdr:to>
    <xdr:sp macro="" textlink="">
      <xdr:nvSpPr>
        <xdr:cNvPr id="291" name="フローチャート: 判断 290">
          <a:extLst>
            <a:ext uri="{FF2B5EF4-FFF2-40B4-BE49-F238E27FC236}">
              <a16:creationId xmlns:a16="http://schemas.microsoft.com/office/drawing/2014/main" id="{00000000-0008-0000-0100-000023010000}"/>
            </a:ext>
          </a:extLst>
        </xdr:cNvPr>
        <xdr:cNvSpPr/>
      </xdr:nvSpPr>
      <xdr:spPr>
        <a:xfrm>
          <a:off x="2857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92" name="フローチャート: 判断 291">
          <a:extLst>
            <a:ext uri="{FF2B5EF4-FFF2-40B4-BE49-F238E27FC236}">
              <a16:creationId xmlns:a16="http://schemas.microsoft.com/office/drawing/2014/main" id="{00000000-0008-0000-0100-000024010000}"/>
            </a:ext>
          </a:extLst>
        </xdr:cNvPr>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29211</xdr:rowOff>
    </xdr:from>
    <xdr:to>
      <xdr:col>6</xdr:col>
      <xdr:colOff>38100</xdr:colOff>
      <xdr:row>82</xdr:row>
      <xdr:rowOff>130811</xdr:rowOff>
    </xdr:to>
    <xdr:sp macro="" textlink="">
      <xdr:nvSpPr>
        <xdr:cNvPr id="293" name="フローチャート: 判断 292">
          <a:extLst>
            <a:ext uri="{FF2B5EF4-FFF2-40B4-BE49-F238E27FC236}">
              <a16:creationId xmlns:a16="http://schemas.microsoft.com/office/drawing/2014/main" id="{00000000-0008-0000-0100-000025010000}"/>
            </a:ext>
          </a:extLst>
        </xdr:cNvPr>
        <xdr:cNvSpPr/>
      </xdr:nvSpPr>
      <xdr:spPr>
        <a:xfrm>
          <a:off x="10795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100-000026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100-000027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100-000028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100-000029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100-00002A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59689</xdr:rowOff>
    </xdr:from>
    <xdr:to>
      <xdr:col>24</xdr:col>
      <xdr:colOff>114300</xdr:colOff>
      <xdr:row>83</xdr:row>
      <xdr:rowOff>161289</xdr:rowOff>
    </xdr:to>
    <xdr:sp macro="" textlink="">
      <xdr:nvSpPr>
        <xdr:cNvPr id="299" name="楕円 298">
          <a:extLst>
            <a:ext uri="{FF2B5EF4-FFF2-40B4-BE49-F238E27FC236}">
              <a16:creationId xmlns:a16="http://schemas.microsoft.com/office/drawing/2014/main" id="{00000000-0008-0000-0100-00002B010000}"/>
            </a:ext>
          </a:extLst>
        </xdr:cNvPr>
        <xdr:cNvSpPr/>
      </xdr:nvSpPr>
      <xdr:spPr>
        <a:xfrm>
          <a:off x="4584700" y="1429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38116</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00000000-0008-0000-0100-00002C010000}"/>
            </a:ext>
          </a:extLst>
        </xdr:cNvPr>
        <xdr:cNvSpPr txBox="1"/>
      </xdr:nvSpPr>
      <xdr:spPr>
        <a:xfrm>
          <a:off x="4673600" y="1426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33020</xdr:rowOff>
    </xdr:from>
    <xdr:to>
      <xdr:col>20</xdr:col>
      <xdr:colOff>38100</xdr:colOff>
      <xdr:row>83</xdr:row>
      <xdr:rowOff>134620</xdr:rowOff>
    </xdr:to>
    <xdr:sp macro="" textlink="">
      <xdr:nvSpPr>
        <xdr:cNvPr id="301" name="楕円 300">
          <a:extLst>
            <a:ext uri="{FF2B5EF4-FFF2-40B4-BE49-F238E27FC236}">
              <a16:creationId xmlns:a16="http://schemas.microsoft.com/office/drawing/2014/main" id="{00000000-0008-0000-0100-00002D010000}"/>
            </a:ext>
          </a:extLst>
        </xdr:cNvPr>
        <xdr:cNvSpPr/>
      </xdr:nvSpPr>
      <xdr:spPr>
        <a:xfrm>
          <a:off x="3746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83820</xdr:rowOff>
    </xdr:from>
    <xdr:to>
      <xdr:col>24</xdr:col>
      <xdr:colOff>63500</xdr:colOff>
      <xdr:row>83</xdr:row>
      <xdr:rowOff>110489</xdr:rowOff>
    </xdr:to>
    <xdr:cxnSp macro="">
      <xdr:nvCxnSpPr>
        <xdr:cNvPr id="302" name="直線コネクタ 301">
          <a:extLst>
            <a:ext uri="{FF2B5EF4-FFF2-40B4-BE49-F238E27FC236}">
              <a16:creationId xmlns:a16="http://schemas.microsoft.com/office/drawing/2014/main" id="{00000000-0008-0000-0100-00002E010000}"/>
            </a:ext>
          </a:extLst>
        </xdr:cNvPr>
        <xdr:cNvCxnSpPr/>
      </xdr:nvCxnSpPr>
      <xdr:spPr>
        <a:xfrm>
          <a:off x="3797300" y="14314170"/>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6350</xdr:rowOff>
    </xdr:from>
    <xdr:to>
      <xdr:col>15</xdr:col>
      <xdr:colOff>101600</xdr:colOff>
      <xdr:row>83</xdr:row>
      <xdr:rowOff>107950</xdr:rowOff>
    </xdr:to>
    <xdr:sp macro="" textlink="">
      <xdr:nvSpPr>
        <xdr:cNvPr id="303" name="楕円 302">
          <a:extLst>
            <a:ext uri="{FF2B5EF4-FFF2-40B4-BE49-F238E27FC236}">
              <a16:creationId xmlns:a16="http://schemas.microsoft.com/office/drawing/2014/main" id="{00000000-0008-0000-0100-00002F010000}"/>
            </a:ext>
          </a:extLst>
        </xdr:cNvPr>
        <xdr:cNvSpPr/>
      </xdr:nvSpPr>
      <xdr:spPr>
        <a:xfrm>
          <a:off x="2857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57150</xdr:rowOff>
    </xdr:from>
    <xdr:to>
      <xdr:col>19</xdr:col>
      <xdr:colOff>177800</xdr:colOff>
      <xdr:row>83</xdr:row>
      <xdr:rowOff>83820</xdr:rowOff>
    </xdr:to>
    <xdr:cxnSp macro="">
      <xdr:nvCxnSpPr>
        <xdr:cNvPr id="304" name="直線コネクタ 303">
          <a:extLst>
            <a:ext uri="{FF2B5EF4-FFF2-40B4-BE49-F238E27FC236}">
              <a16:creationId xmlns:a16="http://schemas.microsoft.com/office/drawing/2014/main" id="{00000000-0008-0000-0100-000030010000}"/>
            </a:ext>
          </a:extLst>
        </xdr:cNvPr>
        <xdr:cNvCxnSpPr/>
      </xdr:nvCxnSpPr>
      <xdr:spPr>
        <a:xfrm>
          <a:off x="2908300" y="142875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149225</xdr:rowOff>
    </xdr:from>
    <xdr:to>
      <xdr:col>10</xdr:col>
      <xdr:colOff>165100</xdr:colOff>
      <xdr:row>83</xdr:row>
      <xdr:rowOff>79375</xdr:rowOff>
    </xdr:to>
    <xdr:sp macro="" textlink="">
      <xdr:nvSpPr>
        <xdr:cNvPr id="305" name="楕円 304">
          <a:extLst>
            <a:ext uri="{FF2B5EF4-FFF2-40B4-BE49-F238E27FC236}">
              <a16:creationId xmlns:a16="http://schemas.microsoft.com/office/drawing/2014/main" id="{00000000-0008-0000-0100-000031010000}"/>
            </a:ext>
          </a:extLst>
        </xdr:cNvPr>
        <xdr:cNvSpPr/>
      </xdr:nvSpPr>
      <xdr:spPr>
        <a:xfrm>
          <a:off x="1968500" y="1420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28575</xdr:rowOff>
    </xdr:from>
    <xdr:to>
      <xdr:col>15</xdr:col>
      <xdr:colOff>50800</xdr:colOff>
      <xdr:row>83</xdr:row>
      <xdr:rowOff>57150</xdr:rowOff>
    </xdr:to>
    <xdr:cxnSp macro="">
      <xdr:nvCxnSpPr>
        <xdr:cNvPr id="306" name="直線コネクタ 305">
          <a:extLst>
            <a:ext uri="{FF2B5EF4-FFF2-40B4-BE49-F238E27FC236}">
              <a16:creationId xmlns:a16="http://schemas.microsoft.com/office/drawing/2014/main" id="{00000000-0008-0000-0100-000032010000}"/>
            </a:ext>
          </a:extLst>
        </xdr:cNvPr>
        <xdr:cNvCxnSpPr/>
      </xdr:nvCxnSpPr>
      <xdr:spPr>
        <a:xfrm>
          <a:off x="2019300" y="142589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114936</xdr:rowOff>
    </xdr:from>
    <xdr:to>
      <xdr:col>6</xdr:col>
      <xdr:colOff>38100</xdr:colOff>
      <xdr:row>83</xdr:row>
      <xdr:rowOff>45086</xdr:rowOff>
    </xdr:to>
    <xdr:sp macro="" textlink="">
      <xdr:nvSpPr>
        <xdr:cNvPr id="307" name="楕円 306">
          <a:extLst>
            <a:ext uri="{FF2B5EF4-FFF2-40B4-BE49-F238E27FC236}">
              <a16:creationId xmlns:a16="http://schemas.microsoft.com/office/drawing/2014/main" id="{00000000-0008-0000-0100-000033010000}"/>
            </a:ext>
          </a:extLst>
        </xdr:cNvPr>
        <xdr:cNvSpPr/>
      </xdr:nvSpPr>
      <xdr:spPr>
        <a:xfrm>
          <a:off x="1079500" y="1417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165736</xdr:rowOff>
    </xdr:from>
    <xdr:to>
      <xdr:col>10</xdr:col>
      <xdr:colOff>114300</xdr:colOff>
      <xdr:row>83</xdr:row>
      <xdr:rowOff>28575</xdr:rowOff>
    </xdr:to>
    <xdr:cxnSp macro="">
      <xdr:nvCxnSpPr>
        <xdr:cNvPr id="308" name="直線コネクタ 307">
          <a:extLst>
            <a:ext uri="{FF2B5EF4-FFF2-40B4-BE49-F238E27FC236}">
              <a16:creationId xmlns:a16="http://schemas.microsoft.com/office/drawing/2014/main" id="{00000000-0008-0000-0100-000034010000}"/>
            </a:ext>
          </a:extLst>
        </xdr:cNvPr>
        <xdr:cNvCxnSpPr/>
      </xdr:nvCxnSpPr>
      <xdr:spPr>
        <a:xfrm>
          <a:off x="1130300" y="1422463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53991</xdr:rowOff>
    </xdr:from>
    <xdr:ext cx="405111" cy="259045"/>
    <xdr:sp macro="" textlink="">
      <xdr:nvSpPr>
        <xdr:cNvPr id="309" name="n_1aveValue【公営住宅】&#10;有形固定資産減価償却率">
          <a:extLst>
            <a:ext uri="{FF2B5EF4-FFF2-40B4-BE49-F238E27FC236}">
              <a16:creationId xmlns:a16="http://schemas.microsoft.com/office/drawing/2014/main" id="{00000000-0008-0000-0100-000035010000}"/>
            </a:ext>
          </a:extLst>
        </xdr:cNvPr>
        <xdr:cNvSpPr txBox="1"/>
      </xdr:nvSpPr>
      <xdr:spPr>
        <a:xfrm>
          <a:off x="3582044" y="1394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31132</xdr:rowOff>
    </xdr:from>
    <xdr:ext cx="405111" cy="259045"/>
    <xdr:sp macro="" textlink="">
      <xdr:nvSpPr>
        <xdr:cNvPr id="310" name="n_2aveValue【公営住宅】&#10;有形固定資産減価償却率">
          <a:extLst>
            <a:ext uri="{FF2B5EF4-FFF2-40B4-BE49-F238E27FC236}">
              <a16:creationId xmlns:a16="http://schemas.microsoft.com/office/drawing/2014/main" id="{00000000-0008-0000-0100-000036010000}"/>
            </a:ext>
          </a:extLst>
        </xdr:cNvPr>
        <xdr:cNvSpPr txBox="1"/>
      </xdr:nvSpPr>
      <xdr:spPr>
        <a:xfrm>
          <a:off x="2705744" y="139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2557</xdr:rowOff>
    </xdr:from>
    <xdr:ext cx="405111" cy="259045"/>
    <xdr:sp macro="" textlink="">
      <xdr:nvSpPr>
        <xdr:cNvPr id="311" name="n_3aveValue【公営住宅】&#10;有形固定資産減価償却率">
          <a:extLst>
            <a:ext uri="{FF2B5EF4-FFF2-40B4-BE49-F238E27FC236}">
              <a16:creationId xmlns:a16="http://schemas.microsoft.com/office/drawing/2014/main" id="{00000000-0008-0000-0100-000037010000}"/>
            </a:ext>
          </a:extLst>
        </xdr:cNvPr>
        <xdr:cNvSpPr txBox="1"/>
      </xdr:nvSpPr>
      <xdr:spPr>
        <a:xfrm>
          <a:off x="1816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147338</xdr:rowOff>
    </xdr:from>
    <xdr:ext cx="405111" cy="259045"/>
    <xdr:sp macro="" textlink="">
      <xdr:nvSpPr>
        <xdr:cNvPr id="312" name="n_4aveValue【公営住宅】&#10;有形固定資産減価償却率">
          <a:extLst>
            <a:ext uri="{FF2B5EF4-FFF2-40B4-BE49-F238E27FC236}">
              <a16:creationId xmlns:a16="http://schemas.microsoft.com/office/drawing/2014/main" id="{00000000-0008-0000-0100-000038010000}"/>
            </a:ext>
          </a:extLst>
        </xdr:cNvPr>
        <xdr:cNvSpPr txBox="1"/>
      </xdr:nvSpPr>
      <xdr:spPr>
        <a:xfrm>
          <a:off x="927744"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125747</xdr:rowOff>
    </xdr:from>
    <xdr:ext cx="405111" cy="259045"/>
    <xdr:sp macro="" textlink="">
      <xdr:nvSpPr>
        <xdr:cNvPr id="313" name="n_1mainValue【公営住宅】&#10;有形固定資産減価償却率">
          <a:extLst>
            <a:ext uri="{FF2B5EF4-FFF2-40B4-BE49-F238E27FC236}">
              <a16:creationId xmlns:a16="http://schemas.microsoft.com/office/drawing/2014/main" id="{00000000-0008-0000-0100-000039010000}"/>
            </a:ext>
          </a:extLst>
        </xdr:cNvPr>
        <xdr:cNvSpPr txBox="1"/>
      </xdr:nvSpPr>
      <xdr:spPr>
        <a:xfrm>
          <a:off x="3582044"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99077</xdr:rowOff>
    </xdr:from>
    <xdr:ext cx="405111" cy="259045"/>
    <xdr:sp macro="" textlink="">
      <xdr:nvSpPr>
        <xdr:cNvPr id="314" name="n_2mainValue【公営住宅】&#10;有形固定資産減価償却率">
          <a:extLst>
            <a:ext uri="{FF2B5EF4-FFF2-40B4-BE49-F238E27FC236}">
              <a16:creationId xmlns:a16="http://schemas.microsoft.com/office/drawing/2014/main" id="{00000000-0008-0000-0100-00003A010000}"/>
            </a:ext>
          </a:extLst>
        </xdr:cNvPr>
        <xdr:cNvSpPr txBox="1"/>
      </xdr:nvSpPr>
      <xdr:spPr>
        <a:xfrm>
          <a:off x="2705744" y="1432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70502</xdr:rowOff>
    </xdr:from>
    <xdr:ext cx="405111" cy="259045"/>
    <xdr:sp macro="" textlink="">
      <xdr:nvSpPr>
        <xdr:cNvPr id="315" name="n_3mainValue【公営住宅】&#10;有形固定資産減価償却率">
          <a:extLst>
            <a:ext uri="{FF2B5EF4-FFF2-40B4-BE49-F238E27FC236}">
              <a16:creationId xmlns:a16="http://schemas.microsoft.com/office/drawing/2014/main" id="{00000000-0008-0000-0100-00003B010000}"/>
            </a:ext>
          </a:extLst>
        </xdr:cNvPr>
        <xdr:cNvSpPr txBox="1"/>
      </xdr:nvSpPr>
      <xdr:spPr>
        <a:xfrm>
          <a:off x="1816744" y="1430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36213</xdr:rowOff>
    </xdr:from>
    <xdr:ext cx="405111" cy="259045"/>
    <xdr:sp macro="" textlink="">
      <xdr:nvSpPr>
        <xdr:cNvPr id="316" name="n_4mainValue【公営住宅】&#10;有形固定資産減価償却率">
          <a:extLst>
            <a:ext uri="{FF2B5EF4-FFF2-40B4-BE49-F238E27FC236}">
              <a16:creationId xmlns:a16="http://schemas.microsoft.com/office/drawing/2014/main" id="{00000000-0008-0000-0100-00003C010000}"/>
            </a:ext>
          </a:extLst>
        </xdr:cNvPr>
        <xdr:cNvSpPr txBox="1"/>
      </xdr:nvSpPr>
      <xdr:spPr>
        <a:xfrm>
          <a:off x="927744" y="1426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00000000-0008-0000-0100-00003D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00000000-0008-0000-0100-00003E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00000000-0008-0000-0100-00003F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00000000-0008-0000-0100-000040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00000000-0008-0000-0100-000041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00000000-0008-0000-0100-000045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00000000-0008-0000-0100-000046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a:extLst>
            <a:ext uri="{FF2B5EF4-FFF2-40B4-BE49-F238E27FC236}">
              <a16:creationId xmlns:a16="http://schemas.microsoft.com/office/drawing/2014/main" id="{00000000-0008-0000-0100-000047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a:extLst>
            <a:ext uri="{FF2B5EF4-FFF2-40B4-BE49-F238E27FC236}">
              <a16:creationId xmlns:a16="http://schemas.microsoft.com/office/drawing/2014/main" id="{00000000-0008-0000-0100-000048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a:extLst>
            <a:ext uri="{FF2B5EF4-FFF2-40B4-BE49-F238E27FC236}">
              <a16:creationId xmlns:a16="http://schemas.microsoft.com/office/drawing/2014/main" id="{00000000-0008-0000-0100-000049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00000000-0008-0000-0100-00004F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6" name="テキスト ボックス 335">
          <a:extLst>
            <a:ext uri="{FF2B5EF4-FFF2-40B4-BE49-F238E27FC236}">
              <a16:creationId xmlns:a16="http://schemas.microsoft.com/office/drawing/2014/main" id="{00000000-0008-0000-0100-000050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a:extLst>
            <a:ext uri="{FF2B5EF4-FFF2-40B4-BE49-F238E27FC236}">
              <a16:creationId xmlns:a16="http://schemas.microsoft.com/office/drawing/2014/main" id="{00000000-0008-0000-0100-000051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135530</xdr:rowOff>
    </xdr:from>
    <xdr:to>
      <xdr:col>54</xdr:col>
      <xdr:colOff>189865</xdr:colOff>
      <xdr:row>86</xdr:row>
      <xdr:rowOff>32979</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flipV="1">
          <a:off x="10476865" y="13680080"/>
          <a:ext cx="0" cy="1097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36806</xdr:rowOff>
    </xdr:from>
    <xdr:ext cx="469744" cy="259045"/>
    <xdr:sp macro="" textlink="">
      <xdr:nvSpPr>
        <xdr:cNvPr id="339" name="【公営住宅】&#10;一人当たり面積最小値テキスト">
          <a:extLst>
            <a:ext uri="{FF2B5EF4-FFF2-40B4-BE49-F238E27FC236}">
              <a16:creationId xmlns:a16="http://schemas.microsoft.com/office/drawing/2014/main" id="{00000000-0008-0000-0100-000053010000}"/>
            </a:ext>
          </a:extLst>
        </xdr:cNvPr>
        <xdr:cNvSpPr txBox="1"/>
      </xdr:nvSpPr>
      <xdr:spPr>
        <a:xfrm>
          <a:off x="10515600" y="1478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32979</xdr:rowOff>
    </xdr:from>
    <xdr:to>
      <xdr:col>55</xdr:col>
      <xdr:colOff>88900</xdr:colOff>
      <xdr:row>86</xdr:row>
      <xdr:rowOff>32979</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10388600" y="14777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82207</xdr:rowOff>
    </xdr:from>
    <xdr:ext cx="534377" cy="259045"/>
    <xdr:sp macro="" textlink="">
      <xdr:nvSpPr>
        <xdr:cNvPr id="341" name="【公営住宅】&#10;一人当たり面積最大値テキスト">
          <a:extLst>
            <a:ext uri="{FF2B5EF4-FFF2-40B4-BE49-F238E27FC236}">
              <a16:creationId xmlns:a16="http://schemas.microsoft.com/office/drawing/2014/main" id="{00000000-0008-0000-0100-000055010000}"/>
            </a:ext>
          </a:extLst>
        </xdr:cNvPr>
        <xdr:cNvSpPr txBox="1"/>
      </xdr:nvSpPr>
      <xdr:spPr>
        <a:xfrm>
          <a:off x="10515600" y="1345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135530</xdr:rowOff>
    </xdr:from>
    <xdr:to>
      <xdr:col>55</xdr:col>
      <xdr:colOff>88900</xdr:colOff>
      <xdr:row>79</xdr:row>
      <xdr:rowOff>135530</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10388600" y="1368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79021</xdr:rowOff>
    </xdr:from>
    <xdr:ext cx="469744" cy="259045"/>
    <xdr:sp macro="" textlink="">
      <xdr:nvSpPr>
        <xdr:cNvPr id="343" name="【公営住宅】&#10;一人当たり面積平均値テキスト">
          <a:extLst>
            <a:ext uri="{FF2B5EF4-FFF2-40B4-BE49-F238E27FC236}">
              <a16:creationId xmlns:a16="http://schemas.microsoft.com/office/drawing/2014/main" id="{00000000-0008-0000-0100-000057010000}"/>
            </a:ext>
          </a:extLst>
        </xdr:cNvPr>
        <xdr:cNvSpPr txBox="1"/>
      </xdr:nvSpPr>
      <xdr:spPr>
        <a:xfrm>
          <a:off x="10515600" y="14652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100594</xdr:rowOff>
    </xdr:from>
    <xdr:to>
      <xdr:col>55</xdr:col>
      <xdr:colOff>50800</xdr:colOff>
      <xdr:row>86</xdr:row>
      <xdr:rowOff>30744</xdr:rowOff>
    </xdr:to>
    <xdr:sp macro="" textlink="">
      <xdr:nvSpPr>
        <xdr:cNvPr id="344" name="フローチャート: 判断 343">
          <a:extLst>
            <a:ext uri="{FF2B5EF4-FFF2-40B4-BE49-F238E27FC236}">
              <a16:creationId xmlns:a16="http://schemas.microsoft.com/office/drawing/2014/main" id="{00000000-0008-0000-0100-000058010000}"/>
            </a:ext>
          </a:extLst>
        </xdr:cNvPr>
        <xdr:cNvSpPr/>
      </xdr:nvSpPr>
      <xdr:spPr>
        <a:xfrm>
          <a:off x="104267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101828</xdr:rowOff>
    </xdr:from>
    <xdr:to>
      <xdr:col>50</xdr:col>
      <xdr:colOff>165100</xdr:colOff>
      <xdr:row>86</xdr:row>
      <xdr:rowOff>31978</xdr:rowOff>
    </xdr:to>
    <xdr:sp macro="" textlink="">
      <xdr:nvSpPr>
        <xdr:cNvPr id="345" name="フローチャート: 判断 344">
          <a:extLst>
            <a:ext uri="{FF2B5EF4-FFF2-40B4-BE49-F238E27FC236}">
              <a16:creationId xmlns:a16="http://schemas.microsoft.com/office/drawing/2014/main" id="{00000000-0008-0000-0100-000059010000}"/>
            </a:ext>
          </a:extLst>
        </xdr:cNvPr>
        <xdr:cNvSpPr/>
      </xdr:nvSpPr>
      <xdr:spPr>
        <a:xfrm>
          <a:off x="9588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104023</xdr:rowOff>
    </xdr:from>
    <xdr:to>
      <xdr:col>46</xdr:col>
      <xdr:colOff>38100</xdr:colOff>
      <xdr:row>86</xdr:row>
      <xdr:rowOff>34173</xdr:rowOff>
    </xdr:to>
    <xdr:sp macro="" textlink="">
      <xdr:nvSpPr>
        <xdr:cNvPr id="346" name="フローチャート: 判断 345">
          <a:extLst>
            <a:ext uri="{FF2B5EF4-FFF2-40B4-BE49-F238E27FC236}">
              <a16:creationId xmlns:a16="http://schemas.microsoft.com/office/drawing/2014/main" id="{00000000-0008-0000-0100-00005A010000}"/>
            </a:ext>
          </a:extLst>
        </xdr:cNvPr>
        <xdr:cNvSpPr/>
      </xdr:nvSpPr>
      <xdr:spPr>
        <a:xfrm>
          <a:off x="8699500" y="1467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104708</xdr:rowOff>
    </xdr:from>
    <xdr:to>
      <xdr:col>41</xdr:col>
      <xdr:colOff>101600</xdr:colOff>
      <xdr:row>86</xdr:row>
      <xdr:rowOff>34858</xdr:rowOff>
    </xdr:to>
    <xdr:sp macro="" textlink="">
      <xdr:nvSpPr>
        <xdr:cNvPr id="347" name="フローチャート: 判断 346">
          <a:extLst>
            <a:ext uri="{FF2B5EF4-FFF2-40B4-BE49-F238E27FC236}">
              <a16:creationId xmlns:a16="http://schemas.microsoft.com/office/drawing/2014/main" id="{00000000-0008-0000-0100-00005B010000}"/>
            </a:ext>
          </a:extLst>
        </xdr:cNvPr>
        <xdr:cNvSpPr/>
      </xdr:nvSpPr>
      <xdr:spPr>
        <a:xfrm>
          <a:off x="7810500" y="1467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107635</xdr:rowOff>
    </xdr:from>
    <xdr:to>
      <xdr:col>36</xdr:col>
      <xdr:colOff>165100</xdr:colOff>
      <xdr:row>86</xdr:row>
      <xdr:rowOff>37785</xdr:rowOff>
    </xdr:to>
    <xdr:sp macro="" textlink="">
      <xdr:nvSpPr>
        <xdr:cNvPr id="348" name="フローチャート: 判断 347">
          <a:extLst>
            <a:ext uri="{FF2B5EF4-FFF2-40B4-BE49-F238E27FC236}">
              <a16:creationId xmlns:a16="http://schemas.microsoft.com/office/drawing/2014/main" id="{00000000-0008-0000-0100-00005C010000}"/>
            </a:ext>
          </a:extLst>
        </xdr:cNvPr>
        <xdr:cNvSpPr/>
      </xdr:nvSpPr>
      <xdr:spPr>
        <a:xfrm>
          <a:off x="6921500" y="1468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00000000-0008-0000-0100-00005D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0000000-0008-0000-0100-00005E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100-00005F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100-000060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100-000061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61869</xdr:rowOff>
    </xdr:from>
    <xdr:to>
      <xdr:col>55</xdr:col>
      <xdr:colOff>50800</xdr:colOff>
      <xdr:row>85</xdr:row>
      <xdr:rowOff>163469</xdr:rowOff>
    </xdr:to>
    <xdr:sp macro="" textlink="">
      <xdr:nvSpPr>
        <xdr:cNvPr id="354" name="楕円 353">
          <a:extLst>
            <a:ext uri="{FF2B5EF4-FFF2-40B4-BE49-F238E27FC236}">
              <a16:creationId xmlns:a16="http://schemas.microsoft.com/office/drawing/2014/main" id="{00000000-0008-0000-0100-000062010000}"/>
            </a:ext>
          </a:extLst>
        </xdr:cNvPr>
        <xdr:cNvSpPr/>
      </xdr:nvSpPr>
      <xdr:spPr>
        <a:xfrm>
          <a:off x="10426700" y="1463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21246</xdr:rowOff>
    </xdr:from>
    <xdr:ext cx="469744" cy="259045"/>
    <xdr:sp macro="" textlink="">
      <xdr:nvSpPr>
        <xdr:cNvPr id="355" name="【公営住宅】&#10;一人当たり面積該当値テキスト">
          <a:extLst>
            <a:ext uri="{FF2B5EF4-FFF2-40B4-BE49-F238E27FC236}">
              <a16:creationId xmlns:a16="http://schemas.microsoft.com/office/drawing/2014/main" id="{00000000-0008-0000-0100-000063010000}"/>
            </a:ext>
          </a:extLst>
        </xdr:cNvPr>
        <xdr:cNvSpPr txBox="1"/>
      </xdr:nvSpPr>
      <xdr:spPr>
        <a:xfrm>
          <a:off x="10515600" y="14423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63835</xdr:rowOff>
    </xdr:from>
    <xdr:to>
      <xdr:col>50</xdr:col>
      <xdr:colOff>165100</xdr:colOff>
      <xdr:row>85</xdr:row>
      <xdr:rowOff>165435</xdr:rowOff>
    </xdr:to>
    <xdr:sp macro="" textlink="">
      <xdr:nvSpPr>
        <xdr:cNvPr id="356" name="楕円 355">
          <a:extLst>
            <a:ext uri="{FF2B5EF4-FFF2-40B4-BE49-F238E27FC236}">
              <a16:creationId xmlns:a16="http://schemas.microsoft.com/office/drawing/2014/main" id="{00000000-0008-0000-0100-000064010000}"/>
            </a:ext>
          </a:extLst>
        </xdr:cNvPr>
        <xdr:cNvSpPr/>
      </xdr:nvSpPr>
      <xdr:spPr>
        <a:xfrm>
          <a:off x="9588500" y="1463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112669</xdr:rowOff>
    </xdr:from>
    <xdr:to>
      <xdr:col>55</xdr:col>
      <xdr:colOff>0</xdr:colOff>
      <xdr:row>85</xdr:row>
      <xdr:rowOff>114635</xdr:rowOff>
    </xdr:to>
    <xdr:cxnSp macro="">
      <xdr:nvCxnSpPr>
        <xdr:cNvPr id="357" name="直線コネクタ 356">
          <a:extLst>
            <a:ext uri="{FF2B5EF4-FFF2-40B4-BE49-F238E27FC236}">
              <a16:creationId xmlns:a16="http://schemas.microsoft.com/office/drawing/2014/main" id="{00000000-0008-0000-0100-000065010000}"/>
            </a:ext>
          </a:extLst>
        </xdr:cNvPr>
        <xdr:cNvCxnSpPr/>
      </xdr:nvCxnSpPr>
      <xdr:spPr>
        <a:xfrm flipV="1">
          <a:off x="9639300" y="14685919"/>
          <a:ext cx="838200" cy="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65435</xdr:rowOff>
    </xdr:from>
    <xdr:to>
      <xdr:col>46</xdr:col>
      <xdr:colOff>38100</xdr:colOff>
      <xdr:row>85</xdr:row>
      <xdr:rowOff>167035</xdr:rowOff>
    </xdr:to>
    <xdr:sp macro="" textlink="">
      <xdr:nvSpPr>
        <xdr:cNvPr id="358" name="楕円 357">
          <a:extLst>
            <a:ext uri="{FF2B5EF4-FFF2-40B4-BE49-F238E27FC236}">
              <a16:creationId xmlns:a16="http://schemas.microsoft.com/office/drawing/2014/main" id="{00000000-0008-0000-0100-000066010000}"/>
            </a:ext>
          </a:extLst>
        </xdr:cNvPr>
        <xdr:cNvSpPr/>
      </xdr:nvSpPr>
      <xdr:spPr>
        <a:xfrm>
          <a:off x="8699500" y="1463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114635</xdr:rowOff>
    </xdr:from>
    <xdr:to>
      <xdr:col>50</xdr:col>
      <xdr:colOff>114300</xdr:colOff>
      <xdr:row>85</xdr:row>
      <xdr:rowOff>116235</xdr:rowOff>
    </xdr:to>
    <xdr:cxnSp macro="">
      <xdr:nvCxnSpPr>
        <xdr:cNvPr id="359" name="直線コネクタ 358">
          <a:extLst>
            <a:ext uri="{FF2B5EF4-FFF2-40B4-BE49-F238E27FC236}">
              <a16:creationId xmlns:a16="http://schemas.microsoft.com/office/drawing/2014/main" id="{00000000-0008-0000-0100-000067010000}"/>
            </a:ext>
          </a:extLst>
        </xdr:cNvPr>
        <xdr:cNvCxnSpPr/>
      </xdr:nvCxnSpPr>
      <xdr:spPr>
        <a:xfrm flipV="1">
          <a:off x="8750300" y="14687885"/>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66487</xdr:rowOff>
    </xdr:from>
    <xdr:to>
      <xdr:col>41</xdr:col>
      <xdr:colOff>101600</xdr:colOff>
      <xdr:row>85</xdr:row>
      <xdr:rowOff>168087</xdr:rowOff>
    </xdr:to>
    <xdr:sp macro="" textlink="">
      <xdr:nvSpPr>
        <xdr:cNvPr id="360" name="楕円 359">
          <a:extLst>
            <a:ext uri="{FF2B5EF4-FFF2-40B4-BE49-F238E27FC236}">
              <a16:creationId xmlns:a16="http://schemas.microsoft.com/office/drawing/2014/main" id="{00000000-0008-0000-0100-000068010000}"/>
            </a:ext>
          </a:extLst>
        </xdr:cNvPr>
        <xdr:cNvSpPr/>
      </xdr:nvSpPr>
      <xdr:spPr>
        <a:xfrm>
          <a:off x="7810500" y="1463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116235</xdr:rowOff>
    </xdr:from>
    <xdr:to>
      <xdr:col>45</xdr:col>
      <xdr:colOff>177800</xdr:colOff>
      <xdr:row>85</xdr:row>
      <xdr:rowOff>117287</xdr:rowOff>
    </xdr:to>
    <xdr:cxnSp macro="">
      <xdr:nvCxnSpPr>
        <xdr:cNvPr id="361" name="直線コネクタ 360">
          <a:extLst>
            <a:ext uri="{FF2B5EF4-FFF2-40B4-BE49-F238E27FC236}">
              <a16:creationId xmlns:a16="http://schemas.microsoft.com/office/drawing/2014/main" id="{00000000-0008-0000-0100-000069010000}"/>
            </a:ext>
          </a:extLst>
        </xdr:cNvPr>
        <xdr:cNvCxnSpPr/>
      </xdr:nvCxnSpPr>
      <xdr:spPr>
        <a:xfrm flipV="1">
          <a:off x="7861300" y="14689485"/>
          <a:ext cx="889000" cy="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67676</xdr:rowOff>
    </xdr:from>
    <xdr:to>
      <xdr:col>36</xdr:col>
      <xdr:colOff>165100</xdr:colOff>
      <xdr:row>85</xdr:row>
      <xdr:rowOff>169276</xdr:rowOff>
    </xdr:to>
    <xdr:sp macro="" textlink="">
      <xdr:nvSpPr>
        <xdr:cNvPr id="362" name="楕円 361">
          <a:extLst>
            <a:ext uri="{FF2B5EF4-FFF2-40B4-BE49-F238E27FC236}">
              <a16:creationId xmlns:a16="http://schemas.microsoft.com/office/drawing/2014/main" id="{00000000-0008-0000-0100-00006A010000}"/>
            </a:ext>
          </a:extLst>
        </xdr:cNvPr>
        <xdr:cNvSpPr/>
      </xdr:nvSpPr>
      <xdr:spPr>
        <a:xfrm>
          <a:off x="6921500" y="1464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117287</xdr:rowOff>
    </xdr:from>
    <xdr:to>
      <xdr:col>41</xdr:col>
      <xdr:colOff>50800</xdr:colOff>
      <xdr:row>85</xdr:row>
      <xdr:rowOff>118476</xdr:rowOff>
    </xdr:to>
    <xdr:cxnSp macro="">
      <xdr:nvCxnSpPr>
        <xdr:cNvPr id="363" name="直線コネクタ 362">
          <a:extLst>
            <a:ext uri="{FF2B5EF4-FFF2-40B4-BE49-F238E27FC236}">
              <a16:creationId xmlns:a16="http://schemas.microsoft.com/office/drawing/2014/main" id="{00000000-0008-0000-0100-00006B010000}"/>
            </a:ext>
          </a:extLst>
        </xdr:cNvPr>
        <xdr:cNvCxnSpPr/>
      </xdr:nvCxnSpPr>
      <xdr:spPr>
        <a:xfrm flipV="1">
          <a:off x="6972300" y="14690537"/>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23105</xdr:rowOff>
    </xdr:from>
    <xdr:ext cx="469744" cy="259045"/>
    <xdr:sp macro="" textlink="">
      <xdr:nvSpPr>
        <xdr:cNvPr id="364" name="n_1aveValue【公営住宅】&#10;一人当たり面積">
          <a:extLst>
            <a:ext uri="{FF2B5EF4-FFF2-40B4-BE49-F238E27FC236}">
              <a16:creationId xmlns:a16="http://schemas.microsoft.com/office/drawing/2014/main" id="{00000000-0008-0000-0100-00006C010000}"/>
            </a:ext>
          </a:extLst>
        </xdr:cNvPr>
        <xdr:cNvSpPr txBox="1"/>
      </xdr:nvSpPr>
      <xdr:spPr>
        <a:xfrm>
          <a:off x="9391727" y="1476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25300</xdr:rowOff>
    </xdr:from>
    <xdr:ext cx="469744" cy="259045"/>
    <xdr:sp macro="" textlink="">
      <xdr:nvSpPr>
        <xdr:cNvPr id="365" name="n_2aveValue【公営住宅】&#10;一人当たり面積">
          <a:extLst>
            <a:ext uri="{FF2B5EF4-FFF2-40B4-BE49-F238E27FC236}">
              <a16:creationId xmlns:a16="http://schemas.microsoft.com/office/drawing/2014/main" id="{00000000-0008-0000-0100-00006D010000}"/>
            </a:ext>
          </a:extLst>
        </xdr:cNvPr>
        <xdr:cNvSpPr txBox="1"/>
      </xdr:nvSpPr>
      <xdr:spPr>
        <a:xfrm>
          <a:off x="8515427" y="14770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25985</xdr:rowOff>
    </xdr:from>
    <xdr:ext cx="469744" cy="259045"/>
    <xdr:sp macro="" textlink="">
      <xdr:nvSpPr>
        <xdr:cNvPr id="366" name="n_3aveValue【公営住宅】&#10;一人当たり面積">
          <a:extLst>
            <a:ext uri="{FF2B5EF4-FFF2-40B4-BE49-F238E27FC236}">
              <a16:creationId xmlns:a16="http://schemas.microsoft.com/office/drawing/2014/main" id="{00000000-0008-0000-0100-00006E010000}"/>
            </a:ext>
          </a:extLst>
        </xdr:cNvPr>
        <xdr:cNvSpPr txBox="1"/>
      </xdr:nvSpPr>
      <xdr:spPr>
        <a:xfrm>
          <a:off x="7626427" y="1477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28912</xdr:rowOff>
    </xdr:from>
    <xdr:ext cx="469744" cy="259045"/>
    <xdr:sp macro="" textlink="">
      <xdr:nvSpPr>
        <xdr:cNvPr id="367" name="n_4aveValue【公営住宅】&#10;一人当たり面積">
          <a:extLst>
            <a:ext uri="{FF2B5EF4-FFF2-40B4-BE49-F238E27FC236}">
              <a16:creationId xmlns:a16="http://schemas.microsoft.com/office/drawing/2014/main" id="{00000000-0008-0000-0100-00006F010000}"/>
            </a:ext>
          </a:extLst>
        </xdr:cNvPr>
        <xdr:cNvSpPr txBox="1"/>
      </xdr:nvSpPr>
      <xdr:spPr>
        <a:xfrm>
          <a:off x="6737427" y="1477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10512</xdr:rowOff>
    </xdr:from>
    <xdr:ext cx="469744" cy="259045"/>
    <xdr:sp macro="" textlink="">
      <xdr:nvSpPr>
        <xdr:cNvPr id="368" name="n_1mainValue【公営住宅】&#10;一人当たり面積">
          <a:extLst>
            <a:ext uri="{FF2B5EF4-FFF2-40B4-BE49-F238E27FC236}">
              <a16:creationId xmlns:a16="http://schemas.microsoft.com/office/drawing/2014/main" id="{00000000-0008-0000-0100-000070010000}"/>
            </a:ext>
          </a:extLst>
        </xdr:cNvPr>
        <xdr:cNvSpPr txBox="1"/>
      </xdr:nvSpPr>
      <xdr:spPr>
        <a:xfrm>
          <a:off x="9391727" y="14412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12112</xdr:rowOff>
    </xdr:from>
    <xdr:ext cx="469744" cy="259045"/>
    <xdr:sp macro="" textlink="">
      <xdr:nvSpPr>
        <xdr:cNvPr id="369" name="n_2mainValue【公営住宅】&#10;一人当たり面積">
          <a:extLst>
            <a:ext uri="{FF2B5EF4-FFF2-40B4-BE49-F238E27FC236}">
              <a16:creationId xmlns:a16="http://schemas.microsoft.com/office/drawing/2014/main" id="{00000000-0008-0000-0100-000071010000}"/>
            </a:ext>
          </a:extLst>
        </xdr:cNvPr>
        <xdr:cNvSpPr txBox="1"/>
      </xdr:nvSpPr>
      <xdr:spPr>
        <a:xfrm>
          <a:off x="8515427" y="1441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13164</xdr:rowOff>
    </xdr:from>
    <xdr:ext cx="469744" cy="259045"/>
    <xdr:sp macro="" textlink="">
      <xdr:nvSpPr>
        <xdr:cNvPr id="370" name="n_3mainValue【公営住宅】&#10;一人当たり面積">
          <a:extLst>
            <a:ext uri="{FF2B5EF4-FFF2-40B4-BE49-F238E27FC236}">
              <a16:creationId xmlns:a16="http://schemas.microsoft.com/office/drawing/2014/main" id="{00000000-0008-0000-0100-000072010000}"/>
            </a:ext>
          </a:extLst>
        </xdr:cNvPr>
        <xdr:cNvSpPr txBox="1"/>
      </xdr:nvSpPr>
      <xdr:spPr>
        <a:xfrm>
          <a:off x="7626427" y="14414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14353</xdr:rowOff>
    </xdr:from>
    <xdr:ext cx="469744" cy="259045"/>
    <xdr:sp macro="" textlink="">
      <xdr:nvSpPr>
        <xdr:cNvPr id="371" name="n_4mainValue【公営住宅】&#10;一人当たり面積">
          <a:extLst>
            <a:ext uri="{FF2B5EF4-FFF2-40B4-BE49-F238E27FC236}">
              <a16:creationId xmlns:a16="http://schemas.microsoft.com/office/drawing/2014/main" id="{00000000-0008-0000-0100-000073010000}"/>
            </a:ext>
          </a:extLst>
        </xdr:cNvPr>
        <xdr:cNvSpPr txBox="1"/>
      </xdr:nvSpPr>
      <xdr:spPr>
        <a:xfrm>
          <a:off x="6737427" y="1441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00000000-0008-0000-0100-000074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00000000-0008-0000-0100-000075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00000000-0008-0000-0100-000076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00000000-0008-0000-0100-000077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00000000-0008-0000-0100-000078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00000000-0008-0000-0100-000079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0" name="テキスト ボックス 379">
          <a:extLst>
            <a:ext uri="{FF2B5EF4-FFF2-40B4-BE49-F238E27FC236}">
              <a16:creationId xmlns:a16="http://schemas.microsoft.com/office/drawing/2014/main" id="{00000000-0008-0000-0100-00007C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1" name="直線コネクタ 380">
          <a:extLst>
            <a:ext uri="{FF2B5EF4-FFF2-40B4-BE49-F238E27FC236}">
              <a16:creationId xmlns:a16="http://schemas.microsoft.com/office/drawing/2014/main" id="{00000000-0008-0000-0100-00007D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2" name="テキスト ボックス 381">
          <a:extLst>
            <a:ext uri="{FF2B5EF4-FFF2-40B4-BE49-F238E27FC236}">
              <a16:creationId xmlns:a16="http://schemas.microsoft.com/office/drawing/2014/main" id="{00000000-0008-0000-0100-00007E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3" name="直線コネクタ 382">
          <a:extLst>
            <a:ext uri="{FF2B5EF4-FFF2-40B4-BE49-F238E27FC236}">
              <a16:creationId xmlns:a16="http://schemas.microsoft.com/office/drawing/2014/main" id="{00000000-0008-0000-0100-00007F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4" name="テキスト ボックス 383">
          <a:extLst>
            <a:ext uri="{FF2B5EF4-FFF2-40B4-BE49-F238E27FC236}">
              <a16:creationId xmlns:a16="http://schemas.microsoft.com/office/drawing/2014/main" id="{00000000-0008-0000-0100-000080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5" name="直線コネクタ 384">
          <a:extLst>
            <a:ext uri="{FF2B5EF4-FFF2-40B4-BE49-F238E27FC236}">
              <a16:creationId xmlns:a16="http://schemas.microsoft.com/office/drawing/2014/main" id="{00000000-0008-0000-0100-000081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6" name="テキスト ボックス 385">
          <a:extLst>
            <a:ext uri="{FF2B5EF4-FFF2-40B4-BE49-F238E27FC236}">
              <a16:creationId xmlns:a16="http://schemas.microsoft.com/office/drawing/2014/main" id="{00000000-0008-0000-0100-000082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7" name="直線コネクタ 386">
          <a:extLst>
            <a:ext uri="{FF2B5EF4-FFF2-40B4-BE49-F238E27FC236}">
              <a16:creationId xmlns:a16="http://schemas.microsoft.com/office/drawing/2014/main" id="{00000000-0008-0000-0100-000083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8" name="テキスト ボックス 387">
          <a:extLst>
            <a:ext uri="{FF2B5EF4-FFF2-40B4-BE49-F238E27FC236}">
              <a16:creationId xmlns:a16="http://schemas.microsoft.com/office/drawing/2014/main" id="{00000000-0008-0000-0100-000084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9" name="直線コネクタ 388">
          <a:extLst>
            <a:ext uri="{FF2B5EF4-FFF2-40B4-BE49-F238E27FC236}">
              <a16:creationId xmlns:a16="http://schemas.microsoft.com/office/drawing/2014/main" id="{00000000-0008-0000-0100-000085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0" name="テキスト ボックス 389">
          <a:extLst>
            <a:ext uri="{FF2B5EF4-FFF2-40B4-BE49-F238E27FC236}">
              <a16:creationId xmlns:a16="http://schemas.microsoft.com/office/drawing/2014/main" id="{00000000-0008-0000-0100-000086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1" name="直線コネクタ 390">
          <a:extLst>
            <a:ext uri="{FF2B5EF4-FFF2-40B4-BE49-F238E27FC236}">
              <a16:creationId xmlns:a16="http://schemas.microsoft.com/office/drawing/2014/main" id="{00000000-0008-0000-0100-000087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2" name="テキスト ボックス 391">
          <a:extLst>
            <a:ext uri="{FF2B5EF4-FFF2-40B4-BE49-F238E27FC236}">
              <a16:creationId xmlns:a16="http://schemas.microsoft.com/office/drawing/2014/main" id="{00000000-0008-0000-0100-000088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3" name="直線コネクタ 392">
          <a:extLst>
            <a:ext uri="{FF2B5EF4-FFF2-40B4-BE49-F238E27FC236}">
              <a16:creationId xmlns:a16="http://schemas.microsoft.com/office/drawing/2014/main" id="{00000000-0008-0000-0100-000089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4" name="テキスト ボックス 393">
          <a:extLst>
            <a:ext uri="{FF2B5EF4-FFF2-40B4-BE49-F238E27FC236}">
              <a16:creationId xmlns:a16="http://schemas.microsoft.com/office/drawing/2014/main" id="{00000000-0008-0000-0100-00008A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00000000-0008-0000-0100-00008B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6" name="【港湾・漁港】&#10;有形固定資産減価償却率グラフ枠">
          <a:extLst>
            <a:ext uri="{FF2B5EF4-FFF2-40B4-BE49-F238E27FC236}">
              <a16:creationId xmlns:a16="http://schemas.microsoft.com/office/drawing/2014/main" id="{00000000-0008-0000-0100-00008C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19050</xdr:rowOff>
    </xdr:from>
    <xdr:to>
      <xdr:col>24</xdr:col>
      <xdr:colOff>62865</xdr:colOff>
      <xdr:row>109</xdr:row>
      <xdr:rowOff>35379</xdr:rowOff>
    </xdr:to>
    <xdr:cxnSp macro="">
      <xdr:nvCxnSpPr>
        <xdr:cNvPr id="397" name="直線コネクタ 396">
          <a:extLst>
            <a:ext uri="{FF2B5EF4-FFF2-40B4-BE49-F238E27FC236}">
              <a16:creationId xmlns:a16="http://schemas.microsoft.com/office/drawing/2014/main" id="{00000000-0008-0000-0100-00008D010000}"/>
            </a:ext>
          </a:extLst>
        </xdr:cNvPr>
        <xdr:cNvCxnSpPr/>
      </xdr:nvCxnSpPr>
      <xdr:spPr>
        <a:xfrm flipV="1">
          <a:off x="4634865" y="17164050"/>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98" name="【港湾・漁港】&#10;有形固定資産減価償却率最小値テキスト">
          <a:extLst>
            <a:ext uri="{FF2B5EF4-FFF2-40B4-BE49-F238E27FC236}">
              <a16:creationId xmlns:a16="http://schemas.microsoft.com/office/drawing/2014/main" id="{00000000-0008-0000-0100-00008E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99" name="直線コネクタ 398">
          <a:extLst>
            <a:ext uri="{FF2B5EF4-FFF2-40B4-BE49-F238E27FC236}">
              <a16:creationId xmlns:a16="http://schemas.microsoft.com/office/drawing/2014/main" id="{00000000-0008-0000-0100-00008F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137177</xdr:rowOff>
    </xdr:from>
    <xdr:ext cx="340478" cy="259045"/>
    <xdr:sp macro="" textlink="">
      <xdr:nvSpPr>
        <xdr:cNvPr id="400" name="【港湾・漁港】&#10;有形固定資産減価償却率最大値テキスト">
          <a:extLst>
            <a:ext uri="{FF2B5EF4-FFF2-40B4-BE49-F238E27FC236}">
              <a16:creationId xmlns:a16="http://schemas.microsoft.com/office/drawing/2014/main" id="{00000000-0008-0000-0100-000090010000}"/>
            </a:ext>
          </a:extLst>
        </xdr:cNvPr>
        <xdr:cNvSpPr txBox="1"/>
      </xdr:nvSpPr>
      <xdr:spPr>
        <a:xfrm>
          <a:off x="46736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19050</xdr:rowOff>
    </xdr:from>
    <xdr:to>
      <xdr:col>24</xdr:col>
      <xdr:colOff>152400</xdr:colOff>
      <xdr:row>100</xdr:row>
      <xdr:rowOff>19050</xdr:rowOff>
    </xdr:to>
    <xdr:cxnSp macro="">
      <xdr:nvCxnSpPr>
        <xdr:cNvPr id="401" name="直線コネクタ 400">
          <a:extLst>
            <a:ext uri="{FF2B5EF4-FFF2-40B4-BE49-F238E27FC236}">
              <a16:creationId xmlns:a16="http://schemas.microsoft.com/office/drawing/2014/main" id="{00000000-0008-0000-0100-000091010000}"/>
            </a:ext>
          </a:extLst>
        </xdr:cNvPr>
        <xdr:cNvCxnSpPr/>
      </xdr:nvCxnSpPr>
      <xdr:spPr>
        <a:xfrm>
          <a:off x="4546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72407</xdr:rowOff>
    </xdr:from>
    <xdr:ext cx="405111" cy="259045"/>
    <xdr:sp macro="" textlink="">
      <xdr:nvSpPr>
        <xdr:cNvPr id="402" name="【港湾・漁港】&#10;有形固定資産減価償却率平均値テキスト">
          <a:extLst>
            <a:ext uri="{FF2B5EF4-FFF2-40B4-BE49-F238E27FC236}">
              <a16:creationId xmlns:a16="http://schemas.microsoft.com/office/drawing/2014/main" id="{00000000-0008-0000-0100-000092010000}"/>
            </a:ext>
          </a:extLst>
        </xdr:cNvPr>
        <xdr:cNvSpPr txBox="1"/>
      </xdr:nvSpPr>
      <xdr:spPr>
        <a:xfrm>
          <a:off x="4673600" y="1790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403" name="フローチャート: 判断 402">
          <a:extLst>
            <a:ext uri="{FF2B5EF4-FFF2-40B4-BE49-F238E27FC236}">
              <a16:creationId xmlns:a16="http://schemas.microsoft.com/office/drawing/2014/main" id="{00000000-0008-0000-0100-000093010000}"/>
            </a:ext>
          </a:extLst>
        </xdr:cNvPr>
        <xdr:cNvSpPr/>
      </xdr:nvSpPr>
      <xdr:spPr>
        <a:xfrm>
          <a:off x="4584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95613</xdr:rowOff>
    </xdr:from>
    <xdr:to>
      <xdr:col>20</xdr:col>
      <xdr:colOff>38100</xdr:colOff>
      <xdr:row>105</xdr:row>
      <xdr:rowOff>25763</xdr:rowOff>
    </xdr:to>
    <xdr:sp macro="" textlink="">
      <xdr:nvSpPr>
        <xdr:cNvPr id="404" name="フローチャート: 判断 403">
          <a:extLst>
            <a:ext uri="{FF2B5EF4-FFF2-40B4-BE49-F238E27FC236}">
              <a16:creationId xmlns:a16="http://schemas.microsoft.com/office/drawing/2014/main" id="{00000000-0008-0000-0100-000094010000}"/>
            </a:ext>
          </a:extLst>
        </xdr:cNvPr>
        <xdr:cNvSpPr/>
      </xdr:nvSpPr>
      <xdr:spPr>
        <a:xfrm>
          <a:off x="3746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98879</xdr:rowOff>
    </xdr:from>
    <xdr:to>
      <xdr:col>15</xdr:col>
      <xdr:colOff>101600</xdr:colOff>
      <xdr:row>105</xdr:row>
      <xdr:rowOff>29029</xdr:rowOff>
    </xdr:to>
    <xdr:sp macro="" textlink="">
      <xdr:nvSpPr>
        <xdr:cNvPr id="405" name="フローチャート: 判断 404">
          <a:extLst>
            <a:ext uri="{FF2B5EF4-FFF2-40B4-BE49-F238E27FC236}">
              <a16:creationId xmlns:a16="http://schemas.microsoft.com/office/drawing/2014/main" id="{00000000-0008-0000-0100-000095010000}"/>
            </a:ext>
          </a:extLst>
        </xdr:cNvPr>
        <xdr:cNvSpPr/>
      </xdr:nvSpPr>
      <xdr:spPr>
        <a:xfrm>
          <a:off x="2857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76019</xdr:rowOff>
    </xdr:from>
    <xdr:to>
      <xdr:col>10</xdr:col>
      <xdr:colOff>165100</xdr:colOff>
      <xdr:row>105</xdr:row>
      <xdr:rowOff>6169</xdr:rowOff>
    </xdr:to>
    <xdr:sp macro="" textlink="">
      <xdr:nvSpPr>
        <xdr:cNvPr id="406" name="フローチャート: 判断 405">
          <a:extLst>
            <a:ext uri="{FF2B5EF4-FFF2-40B4-BE49-F238E27FC236}">
              <a16:creationId xmlns:a16="http://schemas.microsoft.com/office/drawing/2014/main" id="{00000000-0008-0000-0100-000096010000}"/>
            </a:ext>
          </a:extLst>
        </xdr:cNvPr>
        <xdr:cNvSpPr/>
      </xdr:nvSpPr>
      <xdr:spPr>
        <a:xfrm>
          <a:off x="1968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62956</xdr:rowOff>
    </xdr:from>
    <xdr:to>
      <xdr:col>6</xdr:col>
      <xdr:colOff>38100</xdr:colOff>
      <xdr:row>104</xdr:row>
      <xdr:rowOff>164556</xdr:rowOff>
    </xdr:to>
    <xdr:sp macro="" textlink="">
      <xdr:nvSpPr>
        <xdr:cNvPr id="407" name="フローチャート: 判断 406">
          <a:extLst>
            <a:ext uri="{FF2B5EF4-FFF2-40B4-BE49-F238E27FC236}">
              <a16:creationId xmlns:a16="http://schemas.microsoft.com/office/drawing/2014/main" id="{00000000-0008-0000-0100-000097010000}"/>
            </a:ext>
          </a:extLst>
        </xdr:cNvPr>
        <xdr:cNvSpPr/>
      </xdr:nvSpPr>
      <xdr:spPr>
        <a:xfrm>
          <a:off x="1079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00000000-0008-0000-0100-000098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0000000-0008-0000-0100-000099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100-00009A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100-00009C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146231</xdr:rowOff>
    </xdr:from>
    <xdr:to>
      <xdr:col>24</xdr:col>
      <xdr:colOff>114300</xdr:colOff>
      <xdr:row>104</xdr:row>
      <xdr:rowOff>76381</xdr:rowOff>
    </xdr:to>
    <xdr:sp macro="" textlink="">
      <xdr:nvSpPr>
        <xdr:cNvPr id="413" name="楕円 412">
          <a:extLst>
            <a:ext uri="{FF2B5EF4-FFF2-40B4-BE49-F238E27FC236}">
              <a16:creationId xmlns:a16="http://schemas.microsoft.com/office/drawing/2014/main" id="{00000000-0008-0000-0100-00009D010000}"/>
            </a:ext>
          </a:extLst>
        </xdr:cNvPr>
        <xdr:cNvSpPr/>
      </xdr:nvSpPr>
      <xdr:spPr>
        <a:xfrm>
          <a:off x="4584700" y="1780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169108</xdr:rowOff>
    </xdr:from>
    <xdr:ext cx="405111" cy="259045"/>
    <xdr:sp macro="" textlink="">
      <xdr:nvSpPr>
        <xdr:cNvPr id="414" name="【港湾・漁港】&#10;有形固定資産減価償却率該当値テキスト">
          <a:extLst>
            <a:ext uri="{FF2B5EF4-FFF2-40B4-BE49-F238E27FC236}">
              <a16:creationId xmlns:a16="http://schemas.microsoft.com/office/drawing/2014/main" id="{00000000-0008-0000-0100-00009E010000}"/>
            </a:ext>
          </a:extLst>
        </xdr:cNvPr>
        <xdr:cNvSpPr txBox="1"/>
      </xdr:nvSpPr>
      <xdr:spPr>
        <a:xfrm>
          <a:off x="4673600" y="17657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116839</xdr:rowOff>
    </xdr:from>
    <xdr:to>
      <xdr:col>20</xdr:col>
      <xdr:colOff>38100</xdr:colOff>
      <xdr:row>104</xdr:row>
      <xdr:rowOff>46989</xdr:rowOff>
    </xdr:to>
    <xdr:sp macro="" textlink="">
      <xdr:nvSpPr>
        <xdr:cNvPr id="415" name="楕円 414">
          <a:extLst>
            <a:ext uri="{FF2B5EF4-FFF2-40B4-BE49-F238E27FC236}">
              <a16:creationId xmlns:a16="http://schemas.microsoft.com/office/drawing/2014/main" id="{00000000-0008-0000-0100-00009F010000}"/>
            </a:ext>
          </a:extLst>
        </xdr:cNvPr>
        <xdr:cNvSpPr/>
      </xdr:nvSpPr>
      <xdr:spPr>
        <a:xfrm>
          <a:off x="3746500" y="1777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167639</xdr:rowOff>
    </xdr:from>
    <xdr:to>
      <xdr:col>24</xdr:col>
      <xdr:colOff>63500</xdr:colOff>
      <xdr:row>104</xdr:row>
      <xdr:rowOff>25581</xdr:rowOff>
    </xdr:to>
    <xdr:cxnSp macro="">
      <xdr:nvCxnSpPr>
        <xdr:cNvPr id="416" name="直線コネクタ 415">
          <a:extLst>
            <a:ext uri="{FF2B5EF4-FFF2-40B4-BE49-F238E27FC236}">
              <a16:creationId xmlns:a16="http://schemas.microsoft.com/office/drawing/2014/main" id="{00000000-0008-0000-0100-0000A0010000}"/>
            </a:ext>
          </a:extLst>
        </xdr:cNvPr>
        <xdr:cNvCxnSpPr/>
      </xdr:nvCxnSpPr>
      <xdr:spPr>
        <a:xfrm>
          <a:off x="3797300" y="17826989"/>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84182</xdr:rowOff>
    </xdr:from>
    <xdr:to>
      <xdr:col>15</xdr:col>
      <xdr:colOff>101600</xdr:colOff>
      <xdr:row>104</xdr:row>
      <xdr:rowOff>14332</xdr:rowOff>
    </xdr:to>
    <xdr:sp macro="" textlink="">
      <xdr:nvSpPr>
        <xdr:cNvPr id="417" name="楕円 416">
          <a:extLst>
            <a:ext uri="{FF2B5EF4-FFF2-40B4-BE49-F238E27FC236}">
              <a16:creationId xmlns:a16="http://schemas.microsoft.com/office/drawing/2014/main" id="{00000000-0008-0000-0100-0000A1010000}"/>
            </a:ext>
          </a:extLst>
        </xdr:cNvPr>
        <xdr:cNvSpPr/>
      </xdr:nvSpPr>
      <xdr:spPr>
        <a:xfrm>
          <a:off x="2857500" y="1774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134982</xdr:rowOff>
    </xdr:from>
    <xdr:to>
      <xdr:col>19</xdr:col>
      <xdr:colOff>177800</xdr:colOff>
      <xdr:row>103</xdr:row>
      <xdr:rowOff>167639</xdr:rowOff>
    </xdr:to>
    <xdr:cxnSp macro="">
      <xdr:nvCxnSpPr>
        <xdr:cNvPr id="418" name="直線コネクタ 417">
          <a:extLst>
            <a:ext uri="{FF2B5EF4-FFF2-40B4-BE49-F238E27FC236}">
              <a16:creationId xmlns:a16="http://schemas.microsoft.com/office/drawing/2014/main" id="{00000000-0008-0000-0100-0000A2010000}"/>
            </a:ext>
          </a:extLst>
        </xdr:cNvPr>
        <xdr:cNvCxnSpPr/>
      </xdr:nvCxnSpPr>
      <xdr:spPr>
        <a:xfrm>
          <a:off x="2908300" y="1779433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51526</xdr:rowOff>
    </xdr:from>
    <xdr:to>
      <xdr:col>10</xdr:col>
      <xdr:colOff>165100</xdr:colOff>
      <xdr:row>103</xdr:row>
      <xdr:rowOff>153126</xdr:rowOff>
    </xdr:to>
    <xdr:sp macro="" textlink="">
      <xdr:nvSpPr>
        <xdr:cNvPr id="419" name="楕円 418">
          <a:extLst>
            <a:ext uri="{FF2B5EF4-FFF2-40B4-BE49-F238E27FC236}">
              <a16:creationId xmlns:a16="http://schemas.microsoft.com/office/drawing/2014/main" id="{00000000-0008-0000-0100-0000A3010000}"/>
            </a:ext>
          </a:extLst>
        </xdr:cNvPr>
        <xdr:cNvSpPr/>
      </xdr:nvSpPr>
      <xdr:spPr>
        <a:xfrm>
          <a:off x="1968500" y="1771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102326</xdr:rowOff>
    </xdr:from>
    <xdr:to>
      <xdr:col>15</xdr:col>
      <xdr:colOff>50800</xdr:colOff>
      <xdr:row>103</xdr:row>
      <xdr:rowOff>134982</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a:off x="2019300" y="17761676"/>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22134</xdr:rowOff>
    </xdr:from>
    <xdr:to>
      <xdr:col>6</xdr:col>
      <xdr:colOff>38100</xdr:colOff>
      <xdr:row>103</xdr:row>
      <xdr:rowOff>123734</xdr:rowOff>
    </xdr:to>
    <xdr:sp macro="" textlink="">
      <xdr:nvSpPr>
        <xdr:cNvPr id="421" name="楕円 420">
          <a:extLst>
            <a:ext uri="{FF2B5EF4-FFF2-40B4-BE49-F238E27FC236}">
              <a16:creationId xmlns:a16="http://schemas.microsoft.com/office/drawing/2014/main" id="{00000000-0008-0000-0100-0000A5010000}"/>
            </a:ext>
          </a:extLst>
        </xdr:cNvPr>
        <xdr:cNvSpPr/>
      </xdr:nvSpPr>
      <xdr:spPr>
        <a:xfrm>
          <a:off x="1079500" y="1768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72934</xdr:rowOff>
    </xdr:from>
    <xdr:to>
      <xdr:col>10</xdr:col>
      <xdr:colOff>114300</xdr:colOff>
      <xdr:row>103</xdr:row>
      <xdr:rowOff>102326</xdr:rowOff>
    </xdr:to>
    <xdr:cxnSp macro="">
      <xdr:nvCxnSpPr>
        <xdr:cNvPr id="422" name="直線コネクタ 421">
          <a:extLst>
            <a:ext uri="{FF2B5EF4-FFF2-40B4-BE49-F238E27FC236}">
              <a16:creationId xmlns:a16="http://schemas.microsoft.com/office/drawing/2014/main" id="{00000000-0008-0000-0100-0000A6010000}"/>
            </a:ext>
          </a:extLst>
        </xdr:cNvPr>
        <xdr:cNvCxnSpPr/>
      </xdr:nvCxnSpPr>
      <xdr:spPr>
        <a:xfrm>
          <a:off x="1130300" y="1773228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16890</xdr:rowOff>
    </xdr:from>
    <xdr:ext cx="405111" cy="259045"/>
    <xdr:sp macro="" textlink="">
      <xdr:nvSpPr>
        <xdr:cNvPr id="423" name="n_1aveValue【港湾・漁港】&#10;有形固定資産減価償却率">
          <a:extLst>
            <a:ext uri="{FF2B5EF4-FFF2-40B4-BE49-F238E27FC236}">
              <a16:creationId xmlns:a16="http://schemas.microsoft.com/office/drawing/2014/main" id="{00000000-0008-0000-0100-0000A7010000}"/>
            </a:ext>
          </a:extLst>
        </xdr:cNvPr>
        <xdr:cNvSpPr txBox="1"/>
      </xdr:nvSpPr>
      <xdr:spPr>
        <a:xfrm>
          <a:off x="3582044"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20156</xdr:rowOff>
    </xdr:from>
    <xdr:ext cx="405111" cy="259045"/>
    <xdr:sp macro="" textlink="">
      <xdr:nvSpPr>
        <xdr:cNvPr id="424" name="n_2aveValue【港湾・漁港】&#10;有形固定資産減価償却率">
          <a:extLst>
            <a:ext uri="{FF2B5EF4-FFF2-40B4-BE49-F238E27FC236}">
              <a16:creationId xmlns:a16="http://schemas.microsoft.com/office/drawing/2014/main" id="{00000000-0008-0000-0100-0000A8010000}"/>
            </a:ext>
          </a:extLst>
        </xdr:cNvPr>
        <xdr:cNvSpPr txBox="1"/>
      </xdr:nvSpPr>
      <xdr:spPr>
        <a:xfrm>
          <a:off x="27057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168746</xdr:rowOff>
    </xdr:from>
    <xdr:ext cx="405111" cy="259045"/>
    <xdr:sp macro="" textlink="">
      <xdr:nvSpPr>
        <xdr:cNvPr id="425" name="n_3aveValue【港湾・漁港】&#10;有形固定資産減価償却率">
          <a:extLst>
            <a:ext uri="{FF2B5EF4-FFF2-40B4-BE49-F238E27FC236}">
              <a16:creationId xmlns:a16="http://schemas.microsoft.com/office/drawing/2014/main" id="{00000000-0008-0000-0100-0000A9010000}"/>
            </a:ext>
          </a:extLst>
        </xdr:cNvPr>
        <xdr:cNvSpPr txBox="1"/>
      </xdr:nvSpPr>
      <xdr:spPr>
        <a:xfrm>
          <a:off x="18167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155683</xdr:rowOff>
    </xdr:from>
    <xdr:ext cx="405111" cy="259045"/>
    <xdr:sp macro="" textlink="">
      <xdr:nvSpPr>
        <xdr:cNvPr id="426" name="n_4aveValue【港湾・漁港】&#10;有形固定資産減価償却率">
          <a:extLst>
            <a:ext uri="{FF2B5EF4-FFF2-40B4-BE49-F238E27FC236}">
              <a16:creationId xmlns:a16="http://schemas.microsoft.com/office/drawing/2014/main" id="{00000000-0008-0000-0100-0000AA010000}"/>
            </a:ext>
          </a:extLst>
        </xdr:cNvPr>
        <xdr:cNvSpPr txBox="1"/>
      </xdr:nvSpPr>
      <xdr:spPr>
        <a:xfrm>
          <a:off x="927744" y="1798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63516</xdr:rowOff>
    </xdr:from>
    <xdr:ext cx="405111" cy="259045"/>
    <xdr:sp macro="" textlink="">
      <xdr:nvSpPr>
        <xdr:cNvPr id="427" name="n_1mainValue【港湾・漁港】&#10;有形固定資産減価償却率">
          <a:extLst>
            <a:ext uri="{FF2B5EF4-FFF2-40B4-BE49-F238E27FC236}">
              <a16:creationId xmlns:a16="http://schemas.microsoft.com/office/drawing/2014/main" id="{00000000-0008-0000-0100-0000AB010000}"/>
            </a:ext>
          </a:extLst>
        </xdr:cNvPr>
        <xdr:cNvSpPr txBox="1"/>
      </xdr:nvSpPr>
      <xdr:spPr>
        <a:xfrm>
          <a:off x="3582044" y="1755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30859</xdr:rowOff>
    </xdr:from>
    <xdr:ext cx="405111" cy="259045"/>
    <xdr:sp macro="" textlink="">
      <xdr:nvSpPr>
        <xdr:cNvPr id="428" name="n_2mainValue【港湾・漁港】&#10;有形固定資産減価償却率">
          <a:extLst>
            <a:ext uri="{FF2B5EF4-FFF2-40B4-BE49-F238E27FC236}">
              <a16:creationId xmlns:a16="http://schemas.microsoft.com/office/drawing/2014/main" id="{00000000-0008-0000-0100-0000AC010000}"/>
            </a:ext>
          </a:extLst>
        </xdr:cNvPr>
        <xdr:cNvSpPr txBox="1"/>
      </xdr:nvSpPr>
      <xdr:spPr>
        <a:xfrm>
          <a:off x="2705744" y="1751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169653</xdr:rowOff>
    </xdr:from>
    <xdr:ext cx="405111" cy="259045"/>
    <xdr:sp macro="" textlink="">
      <xdr:nvSpPr>
        <xdr:cNvPr id="429" name="n_3mainValue【港湾・漁港】&#10;有形固定資産減価償却率">
          <a:extLst>
            <a:ext uri="{FF2B5EF4-FFF2-40B4-BE49-F238E27FC236}">
              <a16:creationId xmlns:a16="http://schemas.microsoft.com/office/drawing/2014/main" id="{00000000-0008-0000-0100-0000AD010000}"/>
            </a:ext>
          </a:extLst>
        </xdr:cNvPr>
        <xdr:cNvSpPr txBox="1"/>
      </xdr:nvSpPr>
      <xdr:spPr>
        <a:xfrm>
          <a:off x="1816744" y="1748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140261</xdr:rowOff>
    </xdr:from>
    <xdr:ext cx="405111" cy="259045"/>
    <xdr:sp macro="" textlink="">
      <xdr:nvSpPr>
        <xdr:cNvPr id="430" name="n_4mainValue【港湾・漁港】&#10;有形固定資産減価償却率">
          <a:extLst>
            <a:ext uri="{FF2B5EF4-FFF2-40B4-BE49-F238E27FC236}">
              <a16:creationId xmlns:a16="http://schemas.microsoft.com/office/drawing/2014/main" id="{00000000-0008-0000-0100-0000AE010000}"/>
            </a:ext>
          </a:extLst>
        </xdr:cNvPr>
        <xdr:cNvSpPr txBox="1"/>
      </xdr:nvSpPr>
      <xdr:spPr>
        <a:xfrm>
          <a:off x="927744" y="1745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1" name="正方形/長方形 430">
          <a:extLst>
            <a:ext uri="{FF2B5EF4-FFF2-40B4-BE49-F238E27FC236}">
              <a16:creationId xmlns:a16="http://schemas.microsoft.com/office/drawing/2014/main" id="{00000000-0008-0000-0100-0000A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2" name="正方形/長方形 431">
          <a:extLst>
            <a:ext uri="{FF2B5EF4-FFF2-40B4-BE49-F238E27FC236}">
              <a16:creationId xmlns:a16="http://schemas.microsoft.com/office/drawing/2014/main" id="{00000000-0008-0000-0100-0000B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3" name="正方形/長方形 432">
          <a:extLst>
            <a:ext uri="{FF2B5EF4-FFF2-40B4-BE49-F238E27FC236}">
              <a16:creationId xmlns:a16="http://schemas.microsoft.com/office/drawing/2014/main" id="{00000000-0008-0000-0100-0000B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4" name="正方形/長方形 433">
          <a:extLst>
            <a:ext uri="{FF2B5EF4-FFF2-40B4-BE49-F238E27FC236}">
              <a16:creationId xmlns:a16="http://schemas.microsoft.com/office/drawing/2014/main" id="{00000000-0008-0000-0100-0000B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5" name="正方形/長方形 434">
          <a:extLst>
            <a:ext uri="{FF2B5EF4-FFF2-40B4-BE49-F238E27FC236}">
              <a16:creationId xmlns:a16="http://schemas.microsoft.com/office/drawing/2014/main" id="{00000000-0008-0000-0100-0000B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6" name="正方形/長方形 435">
          <a:extLst>
            <a:ext uri="{FF2B5EF4-FFF2-40B4-BE49-F238E27FC236}">
              <a16:creationId xmlns:a16="http://schemas.microsoft.com/office/drawing/2014/main" id="{00000000-0008-0000-0100-0000B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7" name="正方形/長方形 436">
          <a:extLst>
            <a:ext uri="{FF2B5EF4-FFF2-40B4-BE49-F238E27FC236}">
              <a16:creationId xmlns:a16="http://schemas.microsoft.com/office/drawing/2014/main" id="{00000000-0008-0000-0100-0000B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8" name="正方形/長方形 437">
          <a:extLst>
            <a:ext uri="{FF2B5EF4-FFF2-40B4-BE49-F238E27FC236}">
              <a16:creationId xmlns:a16="http://schemas.microsoft.com/office/drawing/2014/main" id="{00000000-0008-0000-0100-0000B6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9" name="テキスト ボックス 438">
          <a:extLst>
            <a:ext uri="{FF2B5EF4-FFF2-40B4-BE49-F238E27FC236}">
              <a16:creationId xmlns:a16="http://schemas.microsoft.com/office/drawing/2014/main" id="{00000000-0008-0000-0100-0000B7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0" name="直線コネクタ 439">
          <a:extLst>
            <a:ext uri="{FF2B5EF4-FFF2-40B4-BE49-F238E27FC236}">
              <a16:creationId xmlns:a16="http://schemas.microsoft.com/office/drawing/2014/main" id="{00000000-0008-0000-0100-0000B8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1" name="直線コネクタ 440">
          <a:extLst>
            <a:ext uri="{FF2B5EF4-FFF2-40B4-BE49-F238E27FC236}">
              <a16:creationId xmlns:a16="http://schemas.microsoft.com/office/drawing/2014/main" id="{00000000-0008-0000-0100-0000B9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2" name="テキスト ボックス 441">
          <a:extLst>
            <a:ext uri="{FF2B5EF4-FFF2-40B4-BE49-F238E27FC236}">
              <a16:creationId xmlns:a16="http://schemas.microsoft.com/office/drawing/2014/main" id="{00000000-0008-0000-0100-0000BA010000}"/>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3" name="直線コネクタ 442">
          <a:extLst>
            <a:ext uri="{FF2B5EF4-FFF2-40B4-BE49-F238E27FC236}">
              <a16:creationId xmlns:a16="http://schemas.microsoft.com/office/drawing/2014/main" id="{00000000-0008-0000-0100-0000BB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4" name="テキスト ボックス 443">
          <a:extLst>
            <a:ext uri="{FF2B5EF4-FFF2-40B4-BE49-F238E27FC236}">
              <a16:creationId xmlns:a16="http://schemas.microsoft.com/office/drawing/2014/main" id="{00000000-0008-0000-0100-0000BC010000}"/>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5" name="直線コネクタ 444">
          <a:extLst>
            <a:ext uri="{FF2B5EF4-FFF2-40B4-BE49-F238E27FC236}">
              <a16:creationId xmlns:a16="http://schemas.microsoft.com/office/drawing/2014/main" id="{00000000-0008-0000-0100-0000BD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46" name="テキスト ボックス 445">
          <a:extLst>
            <a:ext uri="{FF2B5EF4-FFF2-40B4-BE49-F238E27FC236}">
              <a16:creationId xmlns:a16="http://schemas.microsoft.com/office/drawing/2014/main" id="{00000000-0008-0000-0100-0000BE010000}"/>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7" name="直線コネクタ 446">
          <a:extLst>
            <a:ext uri="{FF2B5EF4-FFF2-40B4-BE49-F238E27FC236}">
              <a16:creationId xmlns:a16="http://schemas.microsoft.com/office/drawing/2014/main" id="{00000000-0008-0000-0100-0000BF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48" name="テキスト ボックス 447">
          <a:extLst>
            <a:ext uri="{FF2B5EF4-FFF2-40B4-BE49-F238E27FC236}">
              <a16:creationId xmlns:a16="http://schemas.microsoft.com/office/drawing/2014/main" id="{00000000-0008-0000-0100-0000C0010000}"/>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a:extLst>
            <a:ext uri="{FF2B5EF4-FFF2-40B4-BE49-F238E27FC236}">
              <a16:creationId xmlns:a16="http://schemas.microsoft.com/office/drawing/2014/main" id="{00000000-0008-0000-0100-0000C1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0" name="テキスト ボックス 449">
          <a:extLst>
            <a:ext uri="{FF2B5EF4-FFF2-40B4-BE49-F238E27FC236}">
              <a16:creationId xmlns:a16="http://schemas.microsoft.com/office/drawing/2014/main" id="{00000000-0008-0000-0100-0000C2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港湾・漁港】&#10;一人当たり有形固定資産（償却資産）額グラフ枠">
          <a:extLst>
            <a:ext uri="{FF2B5EF4-FFF2-40B4-BE49-F238E27FC236}">
              <a16:creationId xmlns:a16="http://schemas.microsoft.com/office/drawing/2014/main" id="{00000000-0008-0000-0100-0000C3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132493</xdr:rowOff>
    </xdr:from>
    <xdr:to>
      <xdr:col>54</xdr:col>
      <xdr:colOff>189865</xdr:colOff>
      <xdr:row>108</xdr:row>
      <xdr:rowOff>76166</xdr:rowOff>
    </xdr:to>
    <xdr:cxnSp macro="">
      <xdr:nvCxnSpPr>
        <xdr:cNvPr id="452" name="直線コネクタ 451">
          <a:extLst>
            <a:ext uri="{FF2B5EF4-FFF2-40B4-BE49-F238E27FC236}">
              <a16:creationId xmlns:a16="http://schemas.microsoft.com/office/drawing/2014/main" id="{00000000-0008-0000-0100-0000C4010000}"/>
            </a:ext>
          </a:extLst>
        </xdr:cNvPr>
        <xdr:cNvCxnSpPr/>
      </xdr:nvCxnSpPr>
      <xdr:spPr>
        <a:xfrm flipV="1">
          <a:off x="10476865" y="17277493"/>
          <a:ext cx="0" cy="1315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3" name="【港湾・漁港】&#10;一人当たり有形固定資産（償却資産）額最小値テキスト">
          <a:extLst>
            <a:ext uri="{FF2B5EF4-FFF2-40B4-BE49-F238E27FC236}">
              <a16:creationId xmlns:a16="http://schemas.microsoft.com/office/drawing/2014/main" id="{00000000-0008-0000-0100-0000C5010000}"/>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4" name="直線コネクタ 453">
          <a:extLst>
            <a:ext uri="{FF2B5EF4-FFF2-40B4-BE49-F238E27FC236}">
              <a16:creationId xmlns:a16="http://schemas.microsoft.com/office/drawing/2014/main" id="{00000000-0008-0000-0100-0000C6010000}"/>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79170</xdr:rowOff>
    </xdr:from>
    <xdr:ext cx="690189" cy="259045"/>
    <xdr:sp macro="" textlink="">
      <xdr:nvSpPr>
        <xdr:cNvPr id="455" name="【港湾・漁港】&#10;一人当たり有形固定資産（償却資産）額最大値テキスト">
          <a:extLst>
            <a:ext uri="{FF2B5EF4-FFF2-40B4-BE49-F238E27FC236}">
              <a16:creationId xmlns:a16="http://schemas.microsoft.com/office/drawing/2014/main" id="{00000000-0008-0000-0100-0000C7010000}"/>
            </a:ext>
          </a:extLst>
        </xdr:cNvPr>
        <xdr:cNvSpPr txBox="1"/>
      </xdr:nvSpPr>
      <xdr:spPr>
        <a:xfrm>
          <a:off x="10515600" y="170527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2,876,876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132493</xdr:rowOff>
    </xdr:from>
    <xdr:to>
      <xdr:col>55</xdr:col>
      <xdr:colOff>88900</xdr:colOff>
      <xdr:row>100</xdr:row>
      <xdr:rowOff>132493</xdr:rowOff>
    </xdr:to>
    <xdr:cxnSp macro="">
      <xdr:nvCxnSpPr>
        <xdr:cNvPr id="456" name="直線コネクタ 455">
          <a:extLst>
            <a:ext uri="{FF2B5EF4-FFF2-40B4-BE49-F238E27FC236}">
              <a16:creationId xmlns:a16="http://schemas.microsoft.com/office/drawing/2014/main" id="{00000000-0008-0000-0100-0000C8010000}"/>
            </a:ext>
          </a:extLst>
        </xdr:cNvPr>
        <xdr:cNvCxnSpPr/>
      </xdr:nvCxnSpPr>
      <xdr:spPr>
        <a:xfrm>
          <a:off x="10388600" y="17277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18477</xdr:rowOff>
    </xdr:from>
    <xdr:ext cx="599010" cy="259045"/>
    <xdr:sp macro="" textlink="">
      <xdr:nvSpPr>
        <xdr:cNvPr id="457" name="【港湾・漁港】&#10;一人当たり有形固定資産（償却資産）額平均値テキスト">
          <a:extLst>
            <a:ext uri="{FF2B5EF4-FFF2-40B4-BE49-F238E27FC236}">
              <a16:creationId xmlns:a16="http://schemas.microsoft.com/office/drawing/2014/main" id="{00000000-0008-0000-0100-0000C9010000}"/>
            </a:ext>
          </a:extLst>
        </xdr:cNvPr>
        <xdr:cNvSpPr txBox="1"/>
      </xdr:nvSpPr>
      <xdr:spPr>
        <a:xfrm>
          <a:off x="10515600" y="183636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40050</xdr:rowOff>
    </xdr:from>
    <xdr:to>
      <xdr:col>55</xdr:col>
      <xdr:colOff>50800</xdr:colOff>
      <xdr:row>107</xdr:row>
      <xdr:rowOff>141650</xdr:rowOff>
    </xdr:to>
    <xdr:sp macro="" textlink="">
      <xdr:nvSpPr>
        <xdr:cNvPr id="458" name="フローチャート: 判断 457">
          <a:extLst>
            <a:ext uri="{FF2B5EF4-FFF2-40B4-BE49-F238E27FC236}">
              <a16:creationId xmlns:a16="http://schemas.microsoft.com/office/drawing/2014/main" id="{00000000-0008-0000-0100-0000CA010000}"/>
            </a:ext>
          </a:extLst>
        </xdr:cNvPr>
        <xdr:cNvSpPr/>
      </xdr:nvSpPr>
      <xdr:spPr>
        <a:xfrm>
          <a:off x="10426700" y="1838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33503</xdr:rowOff>
    </xdr:from>
    <xdr:to>
      <xdr:col>50</xdr:col>
      <xdr:colOff>165100</xdr:colOff>
      <xdr:row>107</xdr:row>
      <xdr:rowOff>135103</xdr:rowOff>
    </xdr:to>
    <xdr:sp macro="" textlink="">
      <xdr:nvSpPr>
        <xdr:cNvPr id="459" name="フローチャート: 判断 458">
          <a:extLst>
            <a:ext uri="{FF2B5EF4-FFF2-40B4-BE49-F238E27FC236}">
              <a16:creationId xmlns:a16="http://schemas.microsoft.com/office/drawing/2014/main" id="{00000000-0008-0000-0100-0000CB010000}"/>
            </a:ext>
          </a:extLst>
        </xdr:cNvPr>
        <xdr:cNvSpPr/>
      </xdr:nvSpPr>
      <xdr:spPr>
        <a:xfrm>
          <a:off x="9588500" y="18378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51223</xdr:rowOff>
    </xdr:from>
    <xdr:to>
      <xdr:col>46</xdr:col>
      <xdr:colOff>38100</xdr:colOff>
      <xdr:row>107</xdr:row>
      <xdr:rowOff>152823</xdr:rowOff>
    </xdr:to>
    <xdr:sp macro="" textlink="">
      <xdr:nvSpPr>
        <xdr:cNvPr id="460" name="フローチャート: 判断 459">
          <a:extLst>
            <a:ext uri="{FF2B5EF4-FFF2-40B4-BE49-F238E27FC236}">
              <a16:creationId xmlns:a16="http://schemas.microsoft.com/office/drawing/2014/main" id="{00000000-0008-0000-0100-0000CC010000}"/>
            </a:ext>
          </a:extLst>
        </xdr:cNvPr>
        <xdr:cNvSpPr/>
      </xdr:nvSpPr>
      <xdr:spPr>
        <a:xfrm>
          <a:off x="8699500" y="183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51839</xdr:rowOff>
    </xdr:from>
    <xdr:to>
      <xdr:col>41</xdr:col>
      <xdr:colOff>101600</xdr:colOff>
      <xdr:row>107</xdr:row>
      <xdr:rowOff>153439</xdr:rowOff>
    </xdr:to>
    <xdr:sp macro="" textlink="">
      <xdr:nvSpPr>
        <xdr:cNvPr id="461" name="フローチャート: 判断 460">
          <a:extLst>
            <a:ext uri="{FF2B5EF4-FFF2-40B4-BE49-F238E27FC236}">
              <a16:creationId xmlns:a16="http://schemas.microsoft.com/office/drawing/2014/main" id="{00000000-0008-0000-0100-0000CD010000}"/>
            </a:ext>
          </a:extLst>
        </xdr:cNvPr>
        <xdr:cNvSpPr/>
      </xdr:nvSpPr>
      <xdr:spPr>
        <a:xfrm>
          <a:off x="7810500" y="1839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90278</xdr:rowOff>
    </xdr:from>
    <xdr:to>
      <xdr:col>36</xdr:col>
      <xdr:colOff>165100</xdr:colOff>
      <xdr:row>108</xdr:row>
      <xdr:rowOff>20428</xdr:rowOff>
    </xdr:to>
    <xdr:sp macro="" textlink="">
      <xdr:nvSpPr>
        <xdr:cNvPr id="462" name="フローチャート: 判断 461">
          <a:extLst>
            <a:ext uri="{FF2B5EF4-FFF2-40B4-BE49-F238E27FC236}">
              <a16:creationId xmlns:a16="http://schemas.microsoft.com/office/drawing/2014/main" id="{00000000-0008-0000-0100-0000CE010000}"/>
            </a:ext>
          </a:extLst>
        </xdr:cNvPr>
        <xdr:cNvSpPr/>
      </xdr:nvSpPr>
      <xdr:spPr>
        <a:xfrm>
          <a:off x="6921500" y="1843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00000000-0008-0000-0100-0000CF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00000000-0008-0000-0100-0000D0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100-0000D1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100-0000D3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30218</xdr:rowOff>
    </xdr:from>
    <xdr:to>
      <xdr:col>55</xdr:col>
      <xdr:colOff>50800</xdr:colOff>
      <xdr:row>107</xdr:row>
      <xdr:rowOff>131818</xdr:rowOff>
    </xdr:to>
    <xdr:sp macro="" textlink="">
      <xdr:nvSpPr>
        <xdr:cNvPr id="468" name="楕円 467">
          <a:extLst>
            <a:ext uri="{FF2B5EF4-FFF2-40B4-BE49-F238E27FC236}">
              <a16:creationId xmlns:a16="http://schemas.microsoft.com/office/drawing/2014/main" id="{00000000-0008-0000-0100-0000D4010000}"/>
            </a:ext>
          </a:extLst>
        </xdr:cNvPr>
        <xdr:cNvSpPr/>
      </xdr:nvSpPr>
      <xdr:spPr>
        <a:xfrm>
          <a:off x="10426700" y="18375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53095</xdr:rowOff>
    </xdr:from>
    <xdr:ext cx="599010" cy="259045"/>
    <xdr:sp macro="" textlink="">
      <xdr:nvSpPr>
        <xdr:cNvPr id="469" name="【港湾・漁港】&#10;一人当たり有形固定資産（償却資産）額該当値テキスト">
          <a:extLst>
            <a:ext uri="{FF2B5EF4-FFF2-40B4-BE49-F238E27FC236}">
              <a16:creationId xmlns:a16="http://schemas.microsoft.com/office/drawing/2014/main" id="{00000000-0008-0000-0100-0000D5010000}"/>
            </a:ext>
          </a:extLst>
        </xdr:cNvPr>
        <xdr:cNvSpPr txBox="1"/>
      </xdr:nvSpPr>
      <xdr:spPr>
        <a:xfrm>
          <a:off x="10515600" y="18226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35021</xdr:rowOff>
    </xdr:from>
    <xdr:to>
      <xdr:col>50</xdr:col>
      <xdr:colOff>165100</xdr:colOff>
      <xdr:row>107</xdr:row>
      <xdr:rowOff>136621</xdr:rowOff>
    </xdr:to>
    <xdr:sp macro="" textlink="">
      <xdr:nvSpPr>
        <xdr:cNvPr id="470" name="楕円 469">
          <a:extLst>
            <a:ext uri="{FF2B5EF4-FFF2-40B4-BE49-F238E27FC236}">
              <a16:creationId xmlns:a16="http://schemas.microsoft.com/office/drawing/2014/main" id="{00000000-0008-0000-0100-0000D6010000}"/>
            </a:ext>
          </a:extLst>
        </xdr:cNvPr>
        <xdr:cNvSpPr/>
      </xdr:nvSpPr>
      <xdr:spPr>
        <a:xfrm>
          <a:off x="9588500" y="1838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81018</xdr:rowOff>
    </xdr:from>
    <xdr:to>
      <xdr:col>55</xdr:col>
      <xdr:colOff>0</xdr:colOff>
      <xdr:row>107</xdr:row>
      <xdr:rowOff>85821</xdr:rowOff>
    </xdr:to>
    <xdr:cxnSp macro="">
      <xdr:nvCxnSpPr>
        <xdr:cNvPr id="471" name="直線コネクタ 470">
          <a:extLst>
            <a:ext uri="{FF2B5EF4-FFF2-40B4-BE49-F238E27FC236}">
              <a16:creationId xmlns:a16="http://schemas.microsoft.com/office/drawing/2014/main" id="{00000000-0008-0000-0100-0000D7010000}"/>
            </a:ext>
          </a:extLst>
        </xdr:cNvPr>
        <xdr:cNvCxnSpPr/>
      </xdr:nvCxnSpPr>
      <xdr:spPr>
        <a:xfrm flipV="1">
          <a:off x="9639300" y="18426168"/>
          <a:ext cx="838200" cy="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37790</xdr:rowOff>
    </xdr:from>
    <xdr:to>
      <xdr:col>46</xdr:col>
      <xdr:colOff>38100</xdr:colOff>
      <xdr:row>107</xdr:row>
      <xdr:rowOff>139390</xdr:rowOff>
    </xdr:to>
    <xdr:sp macro="" textlink="">
      <xdr:nvSpPr>
        <xdr:cNvPr id="472" name="楕円 471">
          <a:extLst>
            <a:ext uri="{FF2B5EF4-FFF2-40B4-BE49-F238E27FC236}">
              <a16:creationId xmlns:a16="http://schemas.microsoft.com/office/drawing/2014/main" id="{00000000-0008-0000-0100-0000D8010000}"/>
            </a:ext>
          </a:extLst>
        </xdr:cNvPr>
        <xdr:cNvSpPr/>
      </xdr:nvSpPr>
      <xdr:spPr>
        <a:xfrm>
          <a:off x="8699500" y="1838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85821</xdr:rowOff>
    </xdr:from>
    <xdr:to>
      <xdr:col>50</xdr:col>
      <xdr:colOff>114300</xdr:colOff>
      <xdr:row>107</xdr:row>
      <xdr:rowOff>88590</xdr:rowOff>
    </xdr:to>
    <xdr:cxnSp macro="">
      <xdr:nvCxnSpPr>
        <xdr:cNvPr id="473" name="直線コネクタ 472">
          <a:extLst>
            <a:ext uri="{FF2B5EF4-FFF2-40B4-BE49-F238E27FC236}">
              <a16:creationId xmlns:a16="http://schemas.microsoft.com/office/drawing/2014/main" id="{00000000-0008-0000-0100-0000D9010000}"/>
            </a:ext>
          </a:extLst>
        </xdr:cNvPr>
        <xdr:cNvCxnSpPr/>
      </xdr:nvCxnSpPr>
      <xdr:spPr>
        <a:xfrm flipV="1">
          <a:off x="8750300" y="18430971"/>
          <a:ext cx="889000" cy="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39607</xdr:rowOff>
    </xdr:from>
    <xdr:to>
      <xdr:col>41</xdr:col>
      <xdr:colOff>101600</xdr:colOff>
      <xdr:row>107</xdr:row>
      <xdr:rowOff>141207</xdr:rowOff>
    </xdr:to>
    <xdr:sp macro="" textlink="">
      <xdr:nvSpPr>
        <xdr:cNvPr id="474" name="楕円 473">
          <a:extLst>
            <a:ext uri="{FF2B5EF4-FFF2-40B4-BE49-F238E27FC236}">
              <a16:creationId xmlns:a16="http://schemas.microsoft.com/office/drawing/2014/main" id="{00000000-0008-0000-0100-0000DA010000}"/>
            </a:ext>
          </a:extLst>
        </xdr:cNvPr>
        <xdr:cNvSpPr/>
      </xdr:nvSpPr>
      <xdr:spPr>
        <a:xfrm>
          <a:off x="7810500" y="1838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88590</xdr:rowOff>
    </xdr:from>
    <xdr:to>
      <xdr:col>45</xdr:col>
      <xdr:colOff>177800</xdr:colOff>
      <xdr:row>107</xdr:row>
      <xdr:rowOff>90407</xdr:rowOff>
    </xdr:to>
    <xdr:cxnSp macro="">
      <xdr:nvCxnSpPr>
        <xdr:cNvPr id="475" name="直線コネクタ 474">
          <a:extLst>
            <a:ext uri="{FF2B5EF4-FFF2-40B4-BE49-F238E27FC236}">
              <a16:creationId xmlns:a16="http://schemas.microsoft.com/office/drawing/2014/main" id="{00000000-0008-0000-0100-0000DB010000}"/>
            </a:ext>
          </a:extLst>
        </xdr:cNvPr>
        <xdr:cNvCxnSpPr/>
      </xdr:nvCxnSpPr>
      <xdr:spPr>
        <a:xfrm flipV="1">
          <a:off x="7861300" y="18433740"/>
          <a:ext cx="889000" cy="1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42104</xdr:rowOff>
    </xdr:from>
    <xdr:to>
      <xdr:col>36</xdr:col>
      <xdr:colOff>165100</xdr:colOff>
      <xdr:row>107</xdr:row>
      <xdr:rowOff>143704</xdr:rowOff>
    </xdr:to>
    <xdr:sp macro="" textlink="">
      <xdr:nvSpPr>
        <xdr:cNvPr id="476" name="楕円 475">
          <a:extLst>
            <a:ext uri="{FF2B5EF4-FFF2-40B4-BE49-F238E27FC236}">
              <a16:creationId xmlns:a16="http://schemas.microsoft.com/office/drawing/2014/main" id="{00000000-0008-0000-0100-0000DC010000}"/>
            </a:ext>
          </a:extLst>
        </xdr:cNvPr>
        <xdr:cNvSpPr/>
      </xdr:nvSpPr>
      <xdr:spPr>
        <a:xfrm>
          <a:off x="6921500" y="1838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90407</xdr:rowOff>
    </xdr:from>
    <xdr:to>
      <xdr:col>41</xdr:col>
      <xdr:colOff>50800</xdr:colOff>
      <xdr:row>107</xdr:row>
      <xdr:rowOff>92904</xdr:rowOff>
    </xdr:to>
    <xdr:cxnSp macro="">
      <xdr:nvCxnSpPr>
        <xdr:cNvPr id="477" name="直線コネクタ 476">
          <a:extLst>
            <a:ext uri="{FF2B5EF4-FFF2-40B4-BE49-F238E27FC236}">
              <a16:creationId xmlns:a16="http://schemas.microsoft.com/office/drawing/2014/main" id="{00000000-0008-0000-0100-0000DD010000}"/>
            </a:ext>
          </a:extLst>
        </xdr:cNvPr>
        <xdr:cNvCxnSpPr/>
      </xdr:nvCxnSpPr>
      <xdr:spPr>
        <a:xfrm flipV="1">
          <a:off x="6972300" y="18435557"/>
          <a:ext cx="889000" cy="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151630</xdr:rowOff>
    </xdr:from>
    <xdr:ext cx="599010" cy="259045"/>
    <xdr:sp macro="" textlink="">
      <xdr:nvSpPr>
        <xdr:cNvPr id="478" name="n_1aveValue【港湾・漁港】&#10;一人当たり有形固定資産（償却資産）額">
          <a:extLst>
            <a:ext uri="{FF2B5EF4-FFF2-40B4-BE49-F238E27FC236}">
              <a16:creationId xmlns:a16="http://schemas.microsoft.com/office/drawing/2014/main" id="{00000000-0008-0000-0100-0000DE010000}"/>
            </a:ext>
          </a:extLst>
        </xdr:cNvPr>
        <xdr:cNvSpPr txBox="1"/>
      </xdr:nvSpPr>
      <xdr:spPr>
        <a:xfrm>
          <a:off x="9327095" y="18153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143950</xdr:rowOff>
    </xdr:from>
    <xdr:ext cx="599010" cy="259045"/>
    <xdr:sp macro="" textlink="">
      <xdr:nvSpPr>
        <xdr:cNvPr id="479" name="n_2aveValue【港湾・漁港】&#10;一人当たり有形固定資産（償却資産）額">
          <a:extLst>
            <a:ext uri="{FF2B5EF4-FFF2-40B4-BE49-F238E27FC236}">
              <a16:creationId xmlns:a16="http://schemas.microsoft.com/office/drawing/2014/main" id="{00000000-0008-0000-0100-0000DF010000}"/>
            </a:ext>
          </a:extLst>
        </xdr:cNvPr>
        <xdr:cNvSpPr txBox="1"/>
      </xdr:nvSpPr>
      <xdr:spPr>
        <a:xfrm>
          <a:off x="8450795" y="1848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144566</xdr:rowOff>
    </xdr:from>
    <xdr:ext cx="599010" cy="259045"/>
    <xdr:sp macro="" textlink="">
      <xdr:nvSpPr>
        <xdr:cNvPr id="480" name="n_3aveValue【港湾・漁港】&#10;一人当たり有形固定資産（償却資産）額">
          <a:extLst>
            <a:ext uri="{FF2B5EF4-FFF2-40B4-BE49-F238E27FC236}">
              <a16:creationId xmlns:a16="http://schemas.microsoft.com/office/drawing/2014/main" id="{00000000-0008-0000-0100-0000E0010000}"/>
            </a:ext>
          </a:extLst>
        </xdr:cNvPr>
        <xdr:cNvSpPr txBox="1"/>
      </xdr:nvSpPr>
      <xdr:spPr>
        <a:xfrm>
          <a:off x="7561795" y="18489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11555</xdr:rowOff>
    </xdr:from>
    <xdr:ext cx="599010" cy="259045"/>
    <xdr:sp macro="" textlink="">
      <xdr:nvSpPr>
        <xdr:cNvPr id="481" name="n_4aveValue【港湾・漁港】&#10;一人当たり有形固定資産（償却資産）額">
          <a:extLst>
            <a:ext uri="{FF2B5EF4-FFF2-40B4-BE49-F238E27FC236}">
              <a16:creationId xmlns:a16="http://schemas.microsoft.com/office/drawing/2014/main" id="{00000000-0008-0000-0100-0000E1010000}"/>
            </a:ext>
          </a:extLst>
        </xdr:cNvPr>
        <xdr:cNvSpPr txBox="1"/>
      </xdr:nvSpPr>
      <xdr:spPr>
        <a:xfrm>
          <a:off x="6672795" y="18528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127748</xdr:rowOff>
    </xdr:from>
    <xdr:ext cx="599010" cy="259045"/>
    <xdr:sp macro="" textlink="">
      <xdr:nvSpPr>
        <xdr:cNvPr id="482" name="n_1mainValue【港湾・漁港】&#10;一人当たり有形固定資産（償却資産）額">
          <a:extLst>
            <a:ext uri="{FF2B5EF4-FFF2-40B4-BE49-F238E27FC236}">
              <a16:creationId xmlns:a16="http://schemas.microsoft.com/office/drawing/2014/main" id="{00000000-0008-0000-0100-0000E2010000}"/>
            </a:ext>
          </a:extLst>
        </xdr:cNvPr>
        <xdr:cNvSpPr txBox="1"/>
      </xdr:nvSpPr>
      <xdr:spPr>
        <a:xfrm>
          <a:off x="9327095" y="1847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155917</xdr:rowOff>
    </xdr:from>
    <xdr:ext cx="599010" cy="259045"/>
    <xdr:sp macro="" textlink="">
      <xdr:nvSpPr>
        <xdr:cNvPr id="483" name="n_2mainValue【港湾・漁港】&#10;一人当たり有形固定資産（償却資産）額">
          <a:extLst>
            <a:ext uri="{FF2B5EF4-FFF2-40B4-BE49-F238E27FC236}">
              <a16:creationId xmlns:a16="http://schemas.microsoft.com/office/drawing/2014/main" id="{00000000-0008-0000-0100-0000E3010000}"/>
            </a:ext>
          </a:extLst>
        </xdr:cNvPr>
        <xdr:cNvSpPr txBox="1"/>
      </xdr:nvSpPr>
      <xdr:spPr>
        <a:xfrm>
          <a:off x="8450795" y="18158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157734</xdr:rowOff>
    </xdr:from>
    <xdr:ext cx="599010" cy="259045"/>
    <xdr:sp macro="" textlink="">
      <xdr:nvSpPr>
        <xdr:cNvPr id="484" name="n_3mainValue【港湾・漁港】&#10;一人当たり有形固定資産（償却資産）額">
          <a:extLst>
            <a:ext uri="{FF2B5EF4-FFF2-40B4-BE49-F238E27FC236}">
              <a16:creationId xmlns:a16="http://schemas.microsoft.com/office/drawing/2014/main" id="{00000000-0008-0000-0100-0000E4010000}"/>
            </a:ext>
          </a:extLst>
        </xdr:cNvPr>
        <xdr:cNvSpPr txBox="1"/>
      </xdr:nvSpPr>
      <xdr:spPr>
        <a:xfrm>
          <a:off x="7561795" y="1815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160231</xdr:rowOff>
    </xdr:from>
    <xdr:ext cx="599010" cy="259045"/>
    <xdr:sp macro="" textlink="">
      <xdr:nvSpPr>
        <xdr:cNvPr id="485" name="n_4mainValue【港湾・漁港】&#10;一人当たり有形固定資産（償却資産）額">
          <a:extLst>
            <a:ext uri="{FF2B5EF4-FFF2-40B4-BE49-F238E27FC236}">
              <a16:creationId xmlns:a16="http://schemas.microsoft.com/office/drawing/2014/main" id="{00000000-0008-0000-0100-0000E5010000}"/>
            </a:ext>
          </a:extLst>
        </xdr:cNvPr>
        <xdr:cNvSpPr txBox="1"/>
      </xdr:nvSpPr>
      <xdr:spPr>
        <a:xfrm>
          <a:off x="6672795" y="1816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a:extLst>
            <a:ext uri="{FF2B5EF4-FFF2-40B4-BE49-F238E27FC236}">
              <a16:creationId xmlns:a16="http://schemas.microsoft.com/office/drawing/2014/main" id="{00000000-0008-0000-0100-0000E6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a:extLst>
            <a:ext uri="{FF2B5EF4-FFF2-40B4-BE49-F238E27FC236}">
              <a16:creationId xmlns:a16="http://schemas.microsoft.com/office/drawing/2014/main" id="{00000000-0008-0000-0100-0000E7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a:extLst>
            <a:ext uri="{FF2B5EF4-FFF2-40B4-BE49-F238E27FC236}">
              <a16:creationId xmlns:a16="http://schemas.microsoft.com/office/drawing/2014/main" id="{00000000-0008-0000-0100-0000E8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a:extLst>
            <a:ext uri="{FF2B5EF4-FFF2-40B4-BE49-F238E27FC236}">
              <a16:creationId xmlns:a16="http://schemas.microsoft.com/office/drawing/2014/main" id="{00000000-0008-0000-0100-0000E9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a:extLst>
            <a:ext uri="{FF2B5EF4-FFF2-40B4-BE49-F238E27FC236}">
              <a16:creationId xmlns:a16="http://schemas.microsoft.com/office/drawing/2014/main" id="{00000000-0008-0000-0100-0000EA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a:extLst>
            <a:ext uri="{FF2B5EF4-FFF2-40B4-BE49-F238E27FC236}">
              <a16:creationId xmlns:a16="http://schemas.microsoft.com/office/drawing/2014/main" id="{00000000-0008-0000-0100-0000EB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a:extLst>
            <a:ext uri="{FF2B5EF4-FFF2-40B4-BE49-F238E27FC236}">
              <a16:creationId xmlns:a16="http://schemas.microsoft.com/office/drawing/2014/main" id="{00000000-0008-0000-0100-0000EC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a:extLst>
            <a:ext uri="{FF2B5EF4-FFF2-40B4-BE49-F238E27FC236}">
              <a16:creationId xmlns:a16="http://schemas.microsoft.com/office/drawing/2014/main" id="{00000000-0008-0000-0100-0000ED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a:extLst>
            <a:ext uri="{FF2B5EF4-FFF2-40B4-BE49-F238E27FC236}">
              <a16:creationId xmlns:a16="http://schemas.microsoft.com/office/drawing/2014/main" id="{00000000-0008-0000-0100-0000EE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a:extLst>
            <a:ext uri="{FF2B5EF4-FFF2-40B4-BE49-F238E27FC236}">
              <a16:creationId xmlns:a16="http://schemas.microsoft.com/office/drawing/2014/main" id="{00000000-0008-0000-0100-0000EF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a:extLst>
            <a:ext uri="{FF2B5EF4-FFF2-40B4-BE49-F238E27FC236}">
              <a16:creationId xmlns:a16="http://schemas.microsoft.com/office/drawing/2014/main" id="{00000000-0008-0000-0100-0000F0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7" name="直線コネクタ 496">
          <a:extLst>
            <a:ext uri="{FF2B5EF4-FFF2-40B4-BE49-F238E27FC236}">
              <a16:creationId xmlns:a16="http://schemas.microsoft.com/office/drawing/2014/main" id="{00000000-0008-0000-0100-0000F1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8" name="テキスト ボックス 497">
          <a:extLst>
            <a:ext uri="{FF2B5EF4-FFF2-40B4-BE49-F238E27FC236}">
              <a16:creationId xmlns:a16="http://schemas.microsoft.com/office/drawing/2014/main" id="{00000000-0008-0000-0100-0000F2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9" name="直線コネクタ 498">
          <a:extLst>
            <a:ext uri="{FF2B5EF4-FFF2-40B4-BE49-F238E27FC236}">
              <a16:creationId xmlns:a16="http://schemas.microsoft.com/office/drawing/2014/main" id="{00000000-0008-0000-0100-0000F3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0" name="テキスト ボックス 499">
          <a:extLst>
            <a:ext uri="{FF2B5EF4-FFF2-40B4-BE49-F238E27FC236}">
              <a16:creationId xmlns:a16="http://schemas.microsoft.com/office/drawing/2014/main" id="{00000000-0008-0000-0100-0000F4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1" name="直線コネクタ 500">
          <a:extLst>
            <a:ext uri="{FF2B5EF4-FFF2-40B4-BE49-F238E27FC236}">
              <a16:creationId xmlns:a16="http://schemas.microsoft.com/office/drawing/2014/main" id="{00000000-0008-0000-0100-0000F5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2" name="テキスト ボックス 501">
          <a:extLst>
            <a:ext uri="{FF2B5EF4-FFF2-40B4-BE49-F238E27FC236}">
              <a16:creationId xmlns:a16="http://schemas.microsoft.com/office/drawing/2014/main" id="{00000000-0008-0000-0100-0000F6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3" name="直線コネクタ 502">
          <a:extLst>
            <a:ext uri="{FF2B5EF4-FFF2-40B4-BE49-F238E27FC236}">
              <a16:creationId xmlns:a16="http://schemas.microsoft.com/office/drawing/2014/main" id="{00000000-0008-0000-0100-0000F7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4" name="テキスト ボックス 503">
          <a:extLst>
            <a:ext uri="{FF2B5EF4-FFF2-40B4-BE49-F238E27FC236}">
              <a16:creationId xmlns:a16="http://schemas.microsoft.com/office/drawing/2014/main" id="{00000000-0008-0000-0100-0000F8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5" name="直線コネクタ 504">
          <a:extLst>
            <a:ext uri="{FF2B5EF4-FFF2-40B4-BE49-F238E27FC236}">
              <a16:creationId xmlns:a16="http://schemas.microsoft.com/office/drawing/2014/main" id="{00000000-0008-0000-0100-0000F9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6" name="テキスト ボックス 505">
          <a:extLst>
            <a:ext uri="{FF2B5EF4-FFF2-40B4-BE49-F238E27FC236}">
              <a16:creationId xmlns:a16="http://schemas.microsoft.com/office/drawing/2014/main" id="{00000000-0008-0000-0100-0000FA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7" name="直線コネクタ 506">
          <a:extLst>
            <a:ext uri="{FF2B5EF4-FFF2-40B4-BE49-F238E27FC236}">
              <a16:creationId xmlns:a16="http://schemas.microsoft.com/office/drawing/2014/main" id="{00000000-0008-0000-0100-0000FB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8" name="テキスト ボックス 507">
          <a:extLst>
            <a:ext uri="{FF2B5EF4-FFF2-40B4-BE49-F238E27FC236}">
              <a16:creationId xmlns:a16="http://schemas.microsoft.com/office/drawing/2014/main" id="{00000000-0008-0000-0100-0000FC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9" name="【認定こども園・幼稚園・保育所】&#10;有形固定資産減価償却率グラフ枠">
          <a:extLst>
            <a:ext uri="{FF2B5EF4-FFF2-40B4-BE49-F238E27FC236}">
              <a16:creationId xmlns:a16="http://schemas.microsoft.com/office/drawing/2014/main" id="{00000000-0008-0000-0100-0000FD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42</xdr:row>
      <xdr:rowOff>38100</xdr:rowOff>
    </xdr:to>
    <xdr:cxnSp macro="">
      <xdr:nvCxnSpPr>
        <xdr:cNvPr id="510" name="直線コネクタ 509">
          <a:extLst>
            <a:ext uri="{FF2B5EF4-FFF2-40B4-BE49-F238E27FC236}">
              <a16:creationId xmlns:a16="http://schemas.microsoft.com/office/drawing/2014/main" id="{00000000-0008-0000-0100-0000FE010000}"/>
            </a:ext>
          </a:extLst>
        </xdr:cNvPr>
        <xdr:cNvCxnSpPr/>
      </xdr:nvCxnSpPr>
      <xdr:spPr>
        <a:xfrm flipV="1">
          <a:off x="16318864" y="5663565"/>
          <a:ext cx="0" cy="1575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1" name="【認定こども園・幼稚園・保育所】&#10;有形固定資産減価償却率最小値テキスト">
          <a:extLst>
            <a:ext uri="{FF2B5EF4-FFF2-40B4-BE49-F238E27FC236}">
              <a16:creationId xmlns:a16="http://schemas.microsoft.com/office/drawing/2014/main" id="{00000000-0008-0000-0100-0000FF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2" name="直線コネクタ 511">
          <a:extLst>
            <a:ext uri="{FF2B5EF4-FFF2-40B4-BE49-F238E27FC236}">
              <a16:creationId xmlns:a16="http://schemas.microsoft.com/office/drawing/2014/main" id="{00000000-0008-0000-0100-00000002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513" name="【認定こども園・幼稚園・保育所】&#10;有形固定資産減価償却率最大値テキスト">
          <a:extLst>
            <a:ext uri="{FF2B5EF4-FFF2-40B4-BE49-F238E27FC236}">
              <a16:creationId xmlns:a16="http://schemas.microsoft.com/office/drawing/2014/main" id="{00000000-0008-0000-0100-000001020000}"/>
            </a:ext>
          </a:extLst>
        </xdr:cNvPr>
        <xdr:cNvSpPr txBox="1"/>
      </xdr:nvSpPr>
      <xdr:spPr>
        <a:xfrm>
          <a:off x="16357600" y="543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a:off x="16230600" y="56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73042</xdr:rowOff>
    </xdr:from>
    <xdr:ext cx="405111" cy="259045"/>
    <xdr:sp macro="" textlink="">
      <xdr:nvSpPr>
        <xdr:cNvPr id="515" name="【認定こども園・幼稚園・保育所】&#10;有形固定資産減価償却率平均値テキスト">
          <a:extLst>
            <a:ext uri="{FF2B5EF4-FFF2-40B4-BE49-F238E27FC236}">
              <a16:creationId xmlns:a16="http://schemas.microsoft.com/office/drawing/2014/main" id="{00000000-0008-0000-0100-000003020000}"/>
            </a:ext>
          </a:extLst>
        </xdr:cNvPr>
        <xdr:cNvSpPr txBox="1"/>
      </xdr:nvSpPr>
      <xdr:spPr>
        <a:xfrm>
          <a:off x="16357600" y="6245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516" name="フローチャート: 判断 515">
          <a:extLst>
            <a:ext uri="{FF2B5EF4-FFF2-40B4-BE49-F238E27FC236}">
              <a16:creationId xmlns:a16="http://schemas.microsoft.com/office/drawing/2014/main" id="{00000000-0008-0000-0100-000004020000}"/>
            </a:ext>
          </a:extLst>
        </xdr:cNvPr>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10160</xdr:rowOff>
    </xdr:from>
    <xdr:to>
      <xdr:col>81</xdr:col>
      <xdr:colOff>101600</xdr:colOff>
      <xdr:row>37</xdr:row>
      <xdr:rowOff>111760</xdr:rowOff>
    </xdr:to>
    <xdr:sp macro="" textlink="">
      <xdr:nvSpPr>
        <xdr:cNvPr id="517" name="フローチャート: 判断 516">
          <a:extLst>
            <a:ext uri="{FF2B5EF4-FFF2-40B4-BE49-F238E27FC236}">
              <a16:creationId xmlns:a16="http://schemas.microsoft.com/office/drawing/2014/main" id="{00000000-0008-0000-0100-000005020000}"/>
            </a:ext>
          </a:extLst>
        </xdr:cNvPr>
        <xdr:cNvSpPr/>
      </xdr:nvSpPr>
      <xdr:spPr>
        <a:xfrm>
          <a:off x="15430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518" name="フローチャート: 判断 517">
          <a:extLst>
            <a:ext uri="{FF2B5EF4-FFF2-40B4-BE49-F238E27FC236}">
              <a16:creationId xmlns:a16="http://schemas.microsoft.com/office/drawing/2014/main" id="{00000000-0008-0000-0100-000006020000}"/>
            </a:ext>
          </a:extLst>
        </xdr:cNvPr>
        <xdr:cNvSpPr/>
      </xdr:nvSpPr>
      <xdr:spPr>
        <a:xfrm>
          <a:off x="14541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80645</xdr:rowOff>
    </xdr:from>
    <xdr:to>
      <xdr:col>72</xdr:col>
      <xdr:colOff>38100</xdr:colOff>
      <xdr:row>38</xdr:row>
      <xdr:rowOff>10795</xdr:rowOff>
    </xdr:to>
    <xdr:sp macro="" textlink="">
      <xdr:nvSpPr>
        <xdr:cNvPr id="519" name="フローチャート: 判断 518">
          <a:extLst>
            <a:ext uri="{FF2B5EF4-FFF2-40B4-BE49-F238E27FC236}">
              <a16:creationId xmlns:a16="http://schemas.microsoft.com/office/drawing/2014/main" id="{00000000-0008-0000-0100-000007020000}"/>
            </a:ext>
          </a:extLst>
        </xdr:cNvPr>
        <xdr:cNvSpPr/>
      </xdr:nvSpPr>
      <xdr:spPr>
        <a:xfrm>
          <a:off x="13652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101600</xdr:rowOff>
    </xdr:from>
    <xdr:to>
      <xdr:col>67</xdr:col>
      <xdr:colOff>101600</xdr:colOff>
      <xdr:row>38</xdr:row>
      <xdr:rowOff>31750</xdr:rowOff>
    </xdr:to>
    <xdr:sp macro="" textlink="">
      <xdr:nvSpPr>
        <xdr:cNvPr id="520" name="フローチャート: 判断 519">
          <a:extLst>
            <a:ext uri="{FF2B5EF4-FFF2-40B4-BE49-F238E27FC236}">
              <a16:creationId xmlns:a16="http://schemas.microsoft.com/office/drawing/2014/main" id="{00000000-0008-0000-0100-000008020000}"/>
            </a:ext>
          </a:extLst>
        </xdr:cNvPr>
        <xdr:cNvSpPr/>
      </xdr:nvSpPr>
      <xdr:spPr>
        <a:xfrm>
          <a:off x="12763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00000000-0008-0000-0100-000009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00000000-0008-0000-0100-00000A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100-00000B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100-00000C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100-00000D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156845</xdr:rowOff>
    </xdr:from>
    <xdr:to>
      <xdr:col>85</xdr:col>
      <xdr:colOff>177800</xdr:colOff>
      <xdr:row>39</xdr:row>
      <xdr:rowOff>86995</xdr:rowOff>
    </xdr:to>
    <xdr:sp macro="" textlink="">
      <xdr:nvSpPr>
        <xdr:cNvPr id="526" name="楕円 525">
          <a:extLst>
            <a:ext uri="{FF2B5EF4-FFF2-40B4-BE49-F238E27FC236}">
              <a16:creationId xmlns:a16="http://schemas.microsoft.com/office/drawing/2014/main" id="{00000000-0008-0000-0100-00000E020000}"/>
            </a:ext>
          </a:extLst>
        </xdr:cNvPr>
        <xdr:cNvSpPr/>
      </xdr:nvSpPr>
      <xdr:spPr>
        <a:xfrm>
          <a:off x="16268700" y="66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135272</xdr:rowOff>
    </xdr:from>
    <xdr:ext cx="405111" cy="259045"/>
    <xdr:sp macro="" textlink="">
      <xdr:nvSpPr>
        <xdr:cNvPr id="527" name="【認定こども園・幼稚園・保育所】&#10;有形固定資産減価償却率該当値テキスト">
          <a:extLst>
            <a:ext uri="{FF2B5EF4-FFF2-40B4-BE49-F238E27FC236}">
              <a16:creationId xmlns:a16="http://schemas.microsoft.com/office/drawing/2014/main" id="{00000000-0008-0000-0100-00000F020000}"/>
            </a:ext>
          </a:extLst>
        </xdr:cNvPr>
        <xdr:cNvSpPr txBox="1"/>
      </xdr:nvSpPr>
      <xdr:spPr>
        <a:xfrm>
          <a:off x="16357600"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10160</xdr:rowOff>
    </xdr:from>
    <xdr:to>
      <xdr:col>81</xdr:col>
      <xdr:colOff>101600</xdr:colOff>
      <xdr:row>39</xdr:row>
      <xdr:rowOff>111760</xdr:rowOff>
    </xdr:to>
    <xdr:sp macro="" textlink="">
      <xdr:nvSpPr>
        <xdr:cNvPr id="528" name="楕円 527">
          <a:extLst>
            <a:ext uri="{FF2B5EF4-FFF2-40B4-BE49-F238E27FC236}">
              <a16:creationId xmlns:a16="http://schemas.microsoft.com/office/drawing/2014/main" id="{00000000-0008-0000-0100-000010020000}"/>
            </a:ext>
          </a:extLst>
        </xdr:cNvPr>
        <xdr:cNvSpPr/>
      </xdr:nvSpPr>
      <xdr:spPr>
        <a:xfrm>
          <a:off x="15430500" y="669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36195</xdr:rowOff>
    </xdr:from>
    <xdr:to>
      <xdr:col>85</xdr:col>
      <xdr:colOff>127000</xdr:colOff>
      <xdr:row>39</xdr:row>
      <xdr:rowOff>60960</xdr:rowOff>
    </xdr:to>
    <xdr:cxnSp macro="">
      <xdr:nvCxnSpPr>
        <xdr:cNvPr id="529" name="直線コネクタ 528">
          <a:extLst>
            <a:ext uri="{FF2B5EF4-FFF2-40B4-BE49-F238E27FC236}">
              <a16:creationId xmlns:a16="http://schemas.microsoft.com/office/drawing/2014/main" id="{00000000-0008-0000-0100-000011020000}"/>
            </a:ext>
          </a:extLst>
        </xdr:cNvPr>
        <xdr:cNvCxnSpPr/>
      </xdr:nvCxnSpPr>
      <xdr:spPr>
        <a:xfrm flipV="1">
          <a:off x="15481300" y="672274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25400</xdr:rowOff>
    </xdr:from>
    <xdr:to>
      <xdr:col>76</xdr:col>
      <xdr:colOff>165100</xdr:colOff>
      <xdr:row>39</xdr:row>
      <xdr:rowOff>127000</xdr:rowOff>
    </xdr:to>
    <xdr:sp macro="" textlink="">
      <xdr:nvSpPr>
        <xdr:cNvPr id="530" name="楕円 529">
          <a:extLst>
            <a:ext uri="{FF2B5EF4-FFF2-40B4-BE49-F238E27FC236}">
              <a16:creationId xmlns:a16="http://schemas.microsoft.com/office/drawing/2014/main" id="{00000000-0008-0000-0100-000012020000}"/>
            </a:ext>
          </a:extLst>
        </xdr:cNvPr>
        <xdr:cNvSpPr/>
      </xdr:nvSpPr>
      <xdr:spPr>
        <a:xfrm>
          <a:off x="14541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60960</xdr:rowOff>
    </xdr:from>
    <xdr:to>
      <xdr:col>81</xdr:col>
      <xdr:colOff>50800</xdr:colOff>
      <xdr:row>39</xdr:row>
      <xdr:rowOff>76200</xdr:rowOff>
    </xdr:to>
    <xdr:cxnSp macro="">
      <xdr:nvCxnSpPr>
        <xdr:cNvPr id="531" name="直線コネクタ 530">
          <a:extLst>
            <a:ext uri="{FF2B5EF4-FFF2-40B4-BE49-F238E27FC236}">
              <a16:creationId xmlns:a16="http://schemas.microsoft.com/office/drawing/2014/main" id="{00000000-0008-0000-0100-000013020000}"/>
            </a:ext>
          </a:extLst>
        </xdr:cNvPr>
        <xdr:cNvCxnSpPr/>
      </xdr:nvCxnSpPr>
      <xdr:spPr>
        <a:xfrm flipV="1">
          <a:off x="14592300" y="674751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69215</xdr:rowOff>
    </xdr:from>
    <xdr:to>
      <xdr:col>72</xdr:col>
      <xdr:colOff>38100</xdr:colOff>
      <xdr:row>39</xdr:row>
      <xdr:rowOff>170815</xdr:rowOff>
    </xdr:to>
    <xdr:sp macro="" textlink="">
      <xdr:nvSpPr>
        <xdr:cNvPr id="532" name="楕円 531">
          <a:extLst>
            <a:ext uri="{FF2B5EF4-FFF2-40B4-BE49-F238E27FC236}">
              <a16:creationId xmlns:a16="http://schemas.microsoft.com/office/drawing/2014/main" id="{00000000-0008-0000-0100-000014020000}"/>
            </a:ext>
          </a:extLst>
        </xdr:cNvPr>
        <xdr:cNvSpPr/>
      </xdr:nvSpPr>
      <xdr:spPr>
        <a:xfrm>
          <a:off x="13652500" y="675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76200</xdr:rowOff>
    </xdr:from>
    <xdr:to>
      <xdr:col>76</xdr:col>
      <xdr:colOff>114300</xdr:colOff>
      <xdr:row>39</xdr:row>
      <xdr:rowOff>120015</xdr:rowOff>
    </xdr:to>
    <xdr:cxnSp macro="">
      <xdr:nvCxnSpPr>
        <xdr:cNvPr id="533" name="直線コネクタ 532">
          <a:extLst>
            <a:ext uri="{FF2B5EF4-FFF2-40B4-BE49-F238E27FC236}">
              <a16:creationId xmlns:a16="http://schemas.microsoft.com/office/drawing/2014/main" id="{00000000-0008-0000-0100-000015020000}"/>
            </a:ext>
          </a:extLst>
        </xdr:cNvPr>
        <xdr:cNvCxnSpPr/>
      </xdr:nvCxnSpPr>
      <xdr:spPr>
        <a:xfrm flipV="1">
          <a:off x="13703300" y="676275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27305</xdr:rowOff>
    </xdr:from>
    <xdr:to>
      <xdr:col>67</xdr:col>
      <xdr:colOff>101600</xdr:colOff>
      <xdr:row>39</xdr:row>
      <xdr:rowOff>128905</xdr:rowOff>
    </xdr:to>
    <xdr:sp macro="" textlink="">
      <xdr:nvSpPr>
        <xdr:cNvPr id="534" name="楕円 533">
          <a:extLst>
            <a:ext uri="{FF2B5EF4-FFF2-40B4-BE49-F238E27FC236}">
              <a16:creationId xmlns:a16="http://schemas.microsoft.com/office/drawing/2014/main" id="{00000000-0008-0000-0100-000016020000}"/>
            </a:ext>
          </a:extLst>
        </xdr:cNvPr>
        <xdr:cNvSpPr/>
      </xdr:nvSpPr>
      <xdr:spPr>
        <a:xfrm>
          <a:off x="12763500" y="671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78105</xdr:rowOff>
    </xdr:from>
    <xdr:to>
      <xdr:col>71</xdr:col>
      <xdr:colOff>177800</xdr:colOff>
      <xdr:row>39</xdr:row>
      <xdr:rowOff>120015</xdr:rowOff>
    </xdr:to>
    <xdr:cxnSp macro="">
      <xdr:nvCxnSpPr>
        <xdr:cNvPr id="535" name="直線コネクタ 534">
          <a:extLst>
            <a:ext uri="{FF2B5EF4-FFF2-40B4-BE49-F238E27FC236}">
              <a16:creationId xmlns:a16="http://schemas.microsoft.com/office/drawing/2014/main" id="{00000000-0008-0000-0100-000017020000}"/>
            </a:ext>
          </a:extLst>
        </xdr:cNvPr>
        <xdr:cNvCxnSpPr/>
      </xdr:nvCxnSpPr>
      <xdr:spPr>
        <a:xfrm>
          <a:off x="12814300" y="676465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128287</xdr:rowOff>
    </xdr:from>
    <xdr:ext cx="405111" cy="259045"/>
    <xdr:sp macro="" textlink="">
      <xdr:nvSpPr>
        <xdr:cNvPr id="536" name="n_1aveValue【認定こども園・幼稚園・保育所】&#10;有形固定資産減価償却率">
          <a:extLst>
            <a:ext uri="{FF2B5EF4-FFF2-40B4-BE49-F238E27FC236}">
              <a16:creationId xmlns:a16="http://schemas.microsoft.com/office/drawing/2014/main" id="{00000000-0008-0000-0100-000018020000}"/>
            </a:ext>
          </a:extLst>
        </xdr:cNvPr>
        <xdr:cNvSpPr txBox="1"/>
      </xdr:nvSpPr>
      <xdr:spPr>
        <a:xfrm>
          <a:off x="152660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156862</xdr:rowOff>
    </xdr:from>
    <xdr:ext cx="405111" cy="259045"/>
    <xdr:sp macro="" textlink="">
      <xdr:nvSpPr>
        <xdr:cNvPr id="537" name="n_2aveValue【認定こども園・幼稚園・保育所】&#10;有形固定資産減価償却率">
          <a:extLst>
            <a:ext uri="{FF2B5EF4-FFF2-40B4-BE49-F238E27FC236}">
              <a16:creationId xmlns:a16="http://schemas.microsoft.com/office/drawing/2014/main" id="{00000000-0008-0000-0100-000019020000}"/>
            </a:ext>
          </a:extLst>
        </xdr:cNvPr>
        <xdr:cNvSpPr txBox="1"/>
      </xdr:nvSpPr>
      <xdr:spPr>
        <a:xfrm>
          <a:off x="143897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27322</xdr:rowOff>
    </xdr:from>
    <xdr:ext cx="405111" cy="259045"/>
    <xdr:sp macro="" textlink="">
      <xdr:nvSpPr>
        <xdr:cNvPr id="538" name="n_3aveValue【認定こども園・幼稚園・保育所】&#10;有形固定資産減価償却率">
          <a:extLst>
            <a:ext uri="{FF2B5EF4-FFF2-40B4-BE49-F238E27FC236}">
              <a16:creationId xmlns:a16="http://schemas.microsoft.com/office/drawing/2014/main" id="{00000000-0008-0000-0100-00001A020000}"/>
            </a:ext>
          </a:extLst>
        </xdr:cNvPr>
        <xdr:cNvSpPr txBox="1"/>
      </xdr:nvSpPr>
      <xdr:spPr>
        <a:xfrm>
          <a:off x="13500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48277</xdr:rowOff>
    </xdr:from>
    <xdr:ext cx="405111" cy="259045"/>
    <xdr:sp macro="" textlink="">
      <xdr:nvSpPr>
        <xdr:cNvPr id="539" name="n_4aveValue【認定こども園・幼稚園・保育所】&#10;有形固定資産減価償却率">
          <a:extLst>
            <a:ext uri="{FF2B5EF4-FFF2-40B4-BE49-F238E27FC236}">
              <a16:creationId xmlns:a16="http://schemas.microsoft.com/office/drawing/2014/main" id="{00000000-0008-0000-0100-00001B020000}"/>
            </a:ext>
          </a:extLst>
        </xdr:cNvPr>
        <xdr:cNvSpPr txBox="1"/>
      </xdr:nvSpPr>
      <xdr:spPr>
        <a:xfrm>
          <a:off x="12611744"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102887</xdr:rowOff>
    </xdr:from>
    <xdr:ext cx="405111" cy="259045"/>
    <xdr:sp macro="" textlink="">
      <xdr:nvSpPr>
        <xdr:cNvPr id="540" name="n_1mainValue【認定こども園・幼稚園・保育所】&#10;有形固定資産減価償却率">
          <a:extLst>
            <a:ext uri="{FF2B5EF4-FFF2-40B4-BE49-F238E27FC236}">
              <a16:creationId xmlns:a16="http://schemas.microsoft.com/office/drawing/2014/main" id="{00000000-0008-0000-0100-00001C020000}"/>
            </a:ext>
          </a:extLst>
        </xdr:cNvPr>
        <xdr:cNvSpPr txBox="1"/>
      </xdr:nvSpPr>
      <xdr:spPr>
        <a:xfrm>
          <a:off x="15266044" y="678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118127</xdr:rowOff>
    </xdr:from>
    <xdr:ext cx="405111" cy="259045"/>
    <xdr:sp macro="" textlink="">
      <xdr:nvSpPr>
        <xdr:cNvPr id="541" name="n_2mainValue【認定こども園・幼稚園・保育所】&#10;有形固定資産減価償却率">
          <a:extLst>
            <a:ext uri="{FF2B5EF4-FFF2-40B4-BE49-F238E27FC236}">
              <a16:creationId xmlns:a16="http://schemas.microsoft.com/office/drawing/2014/main" id="{00000000-0008-0000-0100-00001D020000}"/>
            </a:ext>
          </a:extLst>
        </xdr:cNvPr>
        <xdr:cNvSpPr txBox="1"/>
      </xdr:nvSpPr>
      <xdr:spPr>
        <a:xfrm>
          <a:off x="14389744"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161942</xdr:rowOff>
    </xdr:from>
    <xdr:ext cx="405111" cy="259045"/>
    <xdr:sp macro="" textlink="">
      <xdr:nvSpPr>
        <xdr:cNvPr id="542" name="n_3mainValue【認定こども園・幼稚園・保育所】&#10;有形固定資産減価償却率">
          <a:extLst>
            <a:ext uri="{FF2B5EF4-FFF2-40B4-BE49-F238E27FC236}">
              <a16:creationId xmlns:a16="http://schemas.microsoft.com/office/drawing/2014/main" id="{00000000-0008-0000-0100-00001E020000}"/>
            </a:ext>
          </a:extLst>
        </xdr:cNvPr>
        <xdr:cNvSpPr txBox="1"/>
      </xdr:nvSpPr>
      <xdr:spPr>
        <a:xfrm>
          <a:off x="13500744" y="684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120032</xdr:rowOff>
    </xdr:from>
    <xdr:ext cx="405111" cy="259045"/>
    <xdr:sp macro="" textlink="">
      <xdr:nvSpPr>
        <xdr:cNvPr id="543" name="n_4mainValue【認定こども園・幼稚園・保育所】&#10;有形固定資産減価償却率">
          <a:extLst>
            <a:ext uri="{FF2B5EF4-FFF2-40B4-BE49-F238E27FC236}">
              <a16:creationId xmlns:a16="http://schemas.microsoft.com/office/drawing/2014/main" id="{00000000-0008-0000-0100-00001F020000}"/>
            </a:ext>
          </a:extLst>
        </xdr:cNvPr>
        <xdr:cNvSpPr txBox="1"/>
      </xdr:nvSpPr>
      <xdr:spPr>
        <a:xfrm>
          <a:off x="12611744" y="680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4" name="正方形/長方形 543">
          <a:extLst>
            <a:ext uri="{FF2B5EF4-FFF2-40B4-BE49-F238E27FC236}">
              <a16:creationId xmlns:a16="http://schemas.microsoft.com/office/drawing/2014/main" id="{00000000-0008-0000-0100-000020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5" name="正方形/長方形 544">
          <a:extLst>
            <a:ext uri="{FF2B5EF4-FFF2-40B4-BE49-F238E27FC236}">
              <a16:creationId xmlns:a16="http://schemas.microsoft.com/office/drawing/2014/main" id="{00000000-0008-0000-0100-000021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6" name="正方形/長方形 545">
          <a:extLst>
            <a:ext uri="{FF2B5EF4-FFF2-40B4-BE49-F238E27FC236}">
              <a16:creationId xmlns:a16="http://schemas.microsoft.com/office/drawing/2014/main" id="{00000000-0008-0000-0100-000022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7" name="正方形/長方形 546">
          <a:extLst>
            <a:ext uri="{FF2B5EF4-FFF2-40B4-BE49-F238E27FC236}">
              <a16:creationId xmlns:a16="http://schemas.microsoft.com/office/drawing/2014/main" id="{00000000-0008-0000-0100-000023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8" name="正方形/長方形 547">
          <a:extLst>
            <a:ext uri="{FF2B5EF4-FFF2-40B4-BE49-F238E27FC236}">
              <a16:creationId xmlns:a16="http://schemas.microsoft.com/office/drawing/2014/main" id="{00000000-0008-0000-0100-000024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9" name="正方形/長方形 548">
          <a:extLst>
            <a:ext uri="{FF2B5EF4-FFF2-40B4-BE49-F238E27FC236}">
              <a16:creationId xmlns:a16="http://schemas.microsoft.com/office/drawing/2014/main" id="{00000000-0008-0000-0100-000025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0" name="正方形/長方形 549">
          <a:extLst>
            <a:ext uri="{FF2B5EF4-FFF2-40B4-BE49-F238E27FC236}">
              <a16:creationId xmlns:a16="http://schemas.microsoft.com/office/drawing/2014/main" id="{00000000-0008-0000-0100-000026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1" name="正方形/長方形 550">
          <a:extLst>
            <a:ext uri="{FF2B5EF4-FFF2-40B4-BE49-F238E27FC236}">
              <a16:creationId xmlns:a16="http://schemas.microsoft.com/office/drawing/2014/main" id="{00000000-0008-0000-0100-000027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2" name="テキスト ボックス 551">
          <a:extLst>
            <a:ext uri="{FF2B5EF4-FFF2-40B4-BE49-F238E27FC236}">
              <a16:creationId xmlns:a16="http://schemas.microsoft.com/office/drawing/2014/main" id="{00000000-0008-0000-0100-000028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3" name="直線コネクタ 552">
          <a:extLst>
            <a:ext uri="{FF2B5EF4-FFF2-40B4-BE49-F238E27FC236}">
              <a16:creationId xmlns:a16="http://schemas.microsoft.com/office/drawing/2014/main" id="{00000000-0008-0000-0100-000029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4" name="直線コネクタ 553">
          <a:extLst>
            <a:ext uri="{FF2B5EF4-FFF2-40B4-BE49-F238E27FC236}">
              <a16:creationId xmlns:a16="http://schemas.microsoft.com/office/drawing/2014/main" id="{00000000-0008-0000-0100-00002A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5" name="テキスト ボックス 554">
          <a:extLst>
            <a:ext uri="{FF2B5EF4-FFF2-40B4-BE49-F238E27FC236}">
              <a16:creationId xmlns:a16="http://schemas.microsoft.com/office/drawing/2014/main" id="{00000000-0008-0000-0100-00002B02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6" name="直線コネクタ 555">
          <a:extLst>
            <a:ext uri="{FF2B5EF4-FFF2-40B4-BE49-F238E27FC236}">
              <a16:creationId xmlns:a16="http://schemas.microsoft.com/office/drawing/2014/main" id="{00000000-0008-0000-0100-00002C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57" name="テキスト ボックス 556">
          <a:extLst>
            <a:ext uri="{FF2B5EF4-FFF2-40B4-BE49-F238E27FC236}">
              <a16:creationId xmlns:a16="http://schemas.microsoft.com/office/drawing/2014/main" id="{00000000-0008-0000-0100-00002D02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8" name="直線コネクタ 557">
          <a:extLst>
            <a:ext uri="{FF2B5EF4-FFF2-40B4-BE49-F238E27FC236}">
              <a16:creationId xmlns:a16="http://schemas.microsoft.com/office/drawing/2014/main" id="{00000000-0008-0000-0100-00002E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59" name="テキスト ボックス 558">
          <a:extLst>
            <a:ext uri="{FF2B5EF4-FFF2-40B4-BE49-F238E27FC236}">
              <a16:creationId xmlns:a16="http://schemas.microsoft.com/office/drawing/2014/main" id="{00000000-0008-0000-0100-00002F02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0" name="直線コネクタ 559">
          <a:extLst>
            <a:ext uri="{FF2B5EF4-FFF2-40B4-BE49-F238E27FC236}">
              <a16:creationId xmlns:a16="http://schemas.microsoft.com/office/drawing/2014/main" id="{00000000-0008-0000-0100-000030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1" name="テキスト ボックス 560">
          <a:extLst>
            <a:ext uri="{FF2B5EF4-FFF2-40B4-BE49-F238E27FC236}">
              <a16:creationId xmlns:a16="http://schemas.microsoft.com/office/drawing/2014/main" id="{00000000-0008-0000-0100-00003102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2" name="直線コネクタ 561">
          <a:extLst>
            <a:ext uri="{FF2B5EF4-FFF2-40B4-BE49-F238E27FC236}">
              <a16:creationId xmlns:a16="http://schemas.microsoft.com/office/drawing/2014/main" id="{00000000-0008-0000-0100-000032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3" name="テキスト ボックス 562">
          <a:extLst>
            <a:ext uri="{FF2B5EF4-FFF2-40B4-BE49-F238E27FC236}">
              <a16:creationId xmlns:a16="http://schemas.microsoft.com/office/drawing/2014/main" id="{00000000-0008-0000-0100-000033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4" name="【認定こども園・幼稚園・保育所】&#10;一人当たり面積グラフ枠">
          <a:extLst>
            <a:ext uri="{FF2B5EF4-FFF2-40B4-BE49-F238E27FC236}">
              <a16:creationId xmlns:a16="http://schemas.microsoft.com/office/drawing/2014/main" id="{00000000-0008-0000-0100-000034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44196</xdr:rowOff>
    </xdr:from>
    <xdr:to>
      <xdr:col>116</xdr:col>
      <xdr:colOff>62864</xdr:colOff>
      <xdr:row>41</xdr:row>
      <xdr:rowOff>119634</xdr:rowOff>
    </xdr:to>
    <xdr:cxnSp macro="">
      <xdr:nvCxnSpPr>
        <xdr:cNvPr id="565" name="直線コネクタ 564">
          <a:extLst>
            <a:ext uri="{FF2B5EF4-FFF2-40B4-BE49-F238E27FC236}">
              <a16:creationId xmlns:a16="http://schemas.microsoft.com/office/drawing/2014/main" id="{00000000-0008-0000-0100-000035020000}"/>
            </a:ext>
          </a:extLst>
        </xdr:cNvPr>
        <xdr:cNvCxnSpPr/>
      </xdr:nvCxnSpPr>
      <xdr:spPr>
        <a:xfrm flipV="1">
          <a:off x="22160864" y="5873496"/>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123461</xdr:rowOff>
    </xdr:from>
    <xdr:ext cx="469744" cy="259045"/>
    <xdr:sp macro="" textlink="">
      <xdr:nvSpPr>
        <xdr:cNvPr id="566" name="【認定こども園・幼稚園・保育所】&#10;一人当たり面積最小値テキスト">
          <a:extLst>
            <a:ext uri="{FF2B5EF4-FFF2-40B4-BE49-F238E27FC236}">
              <a16:creationId xmlns:a16="http://schemas.microsoft.com/office/drawing/2014/main" id="{00000000-0008-0000-0100-000036020000}"/>
            </a:ext>
          </a:extLst>
        </xdr:cNvPr>
        <xdr:cNvSpPr txBox="1"/>
      </xdr:nvSpPr>
      <xdr:spPr>
        <a:xfrm>
          <a:off x="22199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119634</xdr:rowOff>
    </xdr:from>
    <xdr:to>
      <xdr:col>116</xdr:col>
      <xdr:colOff>152400</xdr:colOff>
      <xdr:row>41</xdr:row>
      <xdr:rowOff>119634</xdr:rowOff>
    </xdr:to>
    <xdr:cxnSp macro="">
      <xdr:nvCxnSpPr>
        <xdr:cNvPr id="567" name="直線コネクタ 566">
          <a:extLst>
            <a:ext uri="{FF2B5EF4-FFF2-40B4-BE49-F238E27FC236}">
              <a16:creationId xmlns:a16="http://schemas.microsoft.com/office/drawing/2014/main" id="{00000000-0008-0000-0100-000037020000}"/>
            </a:ext>
          </a:extLst>
        </xdr:cNvPr>
        <xdr:cNvCxnSpPr/>
      </xdr:nvCxnSpPr>
      <xdr:spPr>
        <a:xfrm>
          <a:off x="22072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162323</xdr:rowOff>
    </xdr:from>
    <xdr:ext cx="469744" cy="259045"/>
    <xdr:sp macro="" textlink="">
      <xdr:nvSpPr>
        <xdr:cNvPr id="568" name="【認定こども園・幼稚園・保育所】&#10;一人当たり面積最大値テキスト">
          <a:extLst>
            <a:ext uri="{FF2B5EF4-FFF2-40B4-BE49-F238E27FC236}">
              <a16:creationId xmlns:a16="http://schemas.microsoft.com/office/drawing/2014/main" id="{00000000-0008-0000-0100-000038020000}"/>
            </a:ext>
          </a:extLst>
        </xdr:cNvPr>
        <xdr:cNvSpPr txBox="1"/>
      </xdr:nvSpPr>
      <xdr:spPr>
        <a:xfrm>
          <a:off x="22199600" y="564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44196</xdr:rowOff>
    </xdr:from>
    <xdr:to>
      <xdr:col>116</xdr:col>
      <xdr:colOff>152400</xdr:colOff>
      <xdr:row>34</xdr:row>
      <xdr:rowOff>44196</xdr:rowOff>
    </xdr:to>
    <xdr:cxnSp macro="">
      <xdr:nvCxnSpPr>
        <xdr:cNvPr id="569" name="直線コネクタ 568">
          <a:extLst>
            <a:ext uri="{FF2B5EF4-FFF2-40B4-BE49-F238E27FC236}">
              <a16:creationId xmlns:a16="http://schemas.microsoft.com/office/drawing/2014/main" id="{00000000-0008-0000-0100-000039020000}"/>
            </a:ext>
          </a:extLst>
        </xdr:cNvPr>
        <xdr:cNvCxnSpPr/>
      </xdr:nvCxnSpPr>
      <xdr:spPr>
        <a:xfrm>
          <a:off x="22072600" y="587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166133</xdr:rowOff>
    </xdr:from>
    <xdr:ext cx="469744" cy="259045"/>
    <xdr:sp macro="" textlink="">
      <xdr:nvSpPr>
        <xdr:cNvPr id="570" name="【認定こども園・幼稚園・保育所】&#10;一人当たり面積平均値テキスト">
          <a:extLst>
            <a:ext uri="{FF2B5EF4-FFF2-40B4-BE49-F238E27FC236}">
              <a16:creationId xmlns:a16="http://schemas.microsoft.com/office/drawing/2014/main" id="{00000000-0008-0000-0100-00003A020000}"/>
            </a:ext>
          </a:extLst>
        </xdr:cNvPr>
        <xdr:cNvSpPr txBox="1"/>
      </xdr:nvSpPr>
      <xdr:spPr>
        <a:xfrm>
          <a:off x="22199600" y="6681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16256</xdr:rowOff>
    </xdr:from>
    <xdr:to>
      <xdr:col>116</xdr:col>
      <xdr:colOff>114300</xdr:colOff>
      <xdr:row>39</xdr:row>
      <xdr:rowOff>117856</xdr:rowOff>
    </xdr:to>
    <xdr:sp macro="" textlink="">
      <xdr:nvSpPr>
        <xdr:cNvPr id="571" name="フローチャート: 判断 570">
          <a:extLst>
            <a:ext uri="{FF2B5EF4-FFF2-40B4-BE49-F238E27FC236}">
              <a16:creationId xmlns:a16="http://schemas.microsoft.com/office/drawing/2014/main" id="{00000000-0008-0000-0100-00003B020000}"/>
            </a:ext>
          </a:extLst>
        </xdr:cNvPr>
        <xdr:cNvSpPr/>
      </xdr:nvSpPr>
      <xdr:spPr>
        <a:xfrm>
          <a:off x="22110700" y="670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4826</xdr:rowOff>
    </xdr:from>
    <xdr:to>
      <xdr:col>112</xdr:col>
      <xdr:colOff>38100</xdr:colOff>
      <xdr:row>39</xdr:row>
      <xdr:rowOff>106426</xdr:rowOff>
    </xdr:to>
    <xdr:sp macro="" textlink="">
      <xdr:nvSpPr>
        <xdr:cNvPr id="572" name="フローチャート: 判断 571">
          <a:extLst>
            <a:ext uri="{FF2B5EF4-FFF2-40B4-BE49-F238E27FC236}">
              <a16:creationId xmlns:a16="http://schemas.microsoft.com/office/drawing/2014/main" id="{00000000-0008-0000-0100-00003C020000}"/>
            </a:ext>
          </a:extLst>
        </xdr:cNvPr>
        <xdr:cNvSpPr/>
      </xdr:nvSpPr>
      <xdr:spPr>
        <a:xfrm>
          <a:off x="21272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2540</xdr:rowOff>
    </xdr:from>
    <xdr:to>
      <xdr:col>107</xdr:col>
      <xdr:colOff>101600</xdr:colOff>
      <xdr:row>39</xdr:row>
      <xdr:rowOff>104140</xdr:rowOff>
    </xdr:to>
    <xdr:sp macro="" textlink="">
      <xdr:nvSpPr>
        <xdr:cNvPr id="573" name="フローチャート: 判断 572">
          <a:extLst>
            <a:ext uri="{FF2B5EF4-FFF2-40B4-BE49-F238E27FC236}">
              <a16:creationId xmlns:a16="http://schemas.microsoft.com/office/drawing/2014/main" id="{00000000-0008-0000-0100-00003D020000}"/>
            </a:ext>
          </a:extLst>
        </xdr:cNvPr>
        <xdr:cNvSpPr/>
      </xdr:nvSpPr>
      <xdr:spPr>
        <a:xfrm>
          <a:off x="20383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23114</xdr:rowOff>
    </xdr:from>
    <xdr:to>
      <xdr:col>102</xdr:col>
      <xdr:colOff>165100</xdr:colOff>
      <xdr:row>39</xdr:row>
      <xdr:rowOff>124714</xdr:rowOff>
    </xdr:to>
    <xdr:sp macro="" textlink="">
      <xdr:nvSpPr>
        <xdr:cNvPr id="574" name="フローチャート: 判断 573">
          <a:extLst>
            <a:ext uri="{FF2B5EF4-FFF2-40B4-BE49-F238E27FC236}">
              <a16:creationId xmlns:a16="http://schemas.microsoft.com/office/drawing/2014/main" id="{00000000-0008-0000-0100-00003E020000}"/>
            </a:ext>
          </a:extLst>
        </xdr:cNvPr>
        <xdr:cNvSpPr/>
      </xdr:nvSpPr>
      <xdr:spPr>
        <a:xfrm>
          <a:off x="19494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13970</xdr:rowOff>
    </xdr:from>
    <xdr:to>
      <xdr:col>98</xdr:col>
      <xdr:colOff>38100</xdr:colOff>
      <xdr:row>39</xdr:row>
      <xdr:rowOff>115570</xdr:rowOff>
    </xdr:to>
    <xdr:sp macro="" textlink="">
      <xdr:nvSpPr>
        <xdr:cNvPr id="575" name="フローチャート: 判断 574">
          <a:extLst>
            <a:ext uri="{FF2B5EF4-FFF2-40B4-BE49-F238E27FC236}">
              <a16:creationId xmlns:a16="http://schemas.microsoft.com/office/drawing/2014/main" id="{00000000-0008-0000-0100-00003F020000}"/>
            </a:ext>
          </a:extLst>
        </xdr:cNvPr>
        <xdr:cNvSpPr/>
      </xdr:nvSpPr>
      <xdr:spPr>
        <a:xfrm>
          <a:off x="18605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00000000-0008-0000-0100-000040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00000000-0008-0000-0100-000041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00000000-0008-0000-0100-000042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00000000-0008-0000-0100-000043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100-000044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107696</xdr:rowOff>
    </xdr:from>
    <xdr:to>
      <xdr:col>116</xdr:col>
      <xdr:colOff>114300</xdr:colOff>
      <xdr:row>39</xdr:row>
      <xdr:rowOff>37846</xdr:rowOff>
    </xdr:to>
    <xdr:sp macro="" textlink="">
      <xdr:nvSpPr>
        <xdr:cNvPr id="581" name="楕円 580">
          <a:extLst>
            <a:ext uri="{FF2B5EF4-FFF2-40B4-BE49-F238E27FC236}">
              <a16:creationId xmlns:a16="http://schemas.microsoft.com/office/drawing/2014/main" id="{00000000-0008-0000-0100-000045020000}"/>
            </a:ext>
          </a:extLst>
        </xdr:cNvPr>
        <xdr:cNvSpPr/>
      </xdr:nvSpPr>
      <xdr:spPr>
        <a:xfrm>
          <a:off x="22110700" y="662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130573</xdr:rowOff>
    </xdr:from>
    <xdr:ext cx="469744" cy="259045"/>
    <xdr:sp macro="" textlink="">
      <xdr:nvSpPr>
        <xdr:cNvPr id="582" name="【認定こども園・幼稚園・保育所】&#10;一人当たり面積該当値テキスト">
          <a:extLst>
            <a:ext uri="{FF2B5EF4-FFF2-40B4-BE49-F238E27FC236}">
              <a16:creationId xmlns:a16="http://schemas.microsoft.com/office/drawing/2014/main" id="{00000000-0008-0000-0100-000046020000}"/>
            </a:ext>
          </a:extLst>
        </xdr:cNvPr>
        <xdr:cNvSpPr txBox="1"/>
      </xdr:nvSpPr>
      <xdr:spPr>
        <a:xfrm>
          <a:off x="22199600" y="647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123698</xdr:rowOff>
    </xdr:from>
    <xdr:to>
      <xdr:col>112</xdr:col>
      <xdr:colOff>38100</xdr:colOff>
      <xdr:row>39</xdr:row>
      <xdr:rowOff>53848</xdr:rowOff>
    </xdr:to>
    <xdr:sp macro="" textlink="">
      <xdr:nvSpPr>
        <xdr:cNvPr id="583" name="楕円 582">
          <a:extLst>
            <a:ext uri="{FF2B5EF4-FFF2-40B4-BE49-F238E27FC236}">
              <a16:creationId xmlns:a16="http://schemas.microsoft.com/office/drawing/2014/main" id="{00000000-0008-0000-0100-000047020000}"/>
            </a:ext>
          </a:extLst>
        </xdr:cNvPr>
        <xdr:cNvSpPr/>
      </xdr:nvSpPr>
      <xdr:spPr>
        <a:xfrm>
          <a:off x="21272500" y="663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158496</xdr:rowOff>
    </xdr:from>
    <xdr:to>
      <xdr:col>116</xdr:col>
      <xdr:colOff>63500</xdr:colOff>
      <xdr:row>39</xdr:row>
      <xdr:rowOff>3048</xdr:rowOff>
    </xdr:to>
    <xdr:cxnSp macro="">
      <xdr:nvCxnSpPr>
        <xdr:cNvPr id="584" name="直線コネクタ 583">
          <a:extLst>
            <a:ext uri="{FF2B5EF4-FFF2-40B4-BE49-F238E27FC236}">
              <a16:creationId xmlns:a16="http://schemas.microsoft.com/office/drawing/2014/main" id="{00000000-0008-0000-0100-000048020000}"/>
            </a:ext>
          </a:extLst>
        </xdr:cNvPr>
        <xdr:cNvCxnSpPr/>
      </xdr:nvCxnSpPr>
      <xdr:spPr>
        <a:xfrm flipV="1">
          <a:off x="21323300" y="6673596"/>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132842</xdr:rowOff>
    </xdr:from>
    <xdr:to>
      <xdr:col>107</xdr:col>
      <xdr:colOff>101600</xdr:colOff>
      <xdr:row>39</xdr:row>
      <xdr:rowOff>62992</xdr:rowOff>
    </xdr:to>
    <xdr:sp macro="" textlink="">
      <xdr:nvSpPr>
        <xdr:cNvPr id="585" name="楕円 584">
          <a:extLst>
            <a:ext uri="{FF2B5EF4-FFF2-40B4-BE49-F238E27FC236}">
              <a16:creationId xmlns:a16="http://schemas.microsoft.com/office/drawing/2014/main" id="{00000000-0008-0000-0100-000049020000}"/>
            </a:ext>
          </a:extLst>
        </xdr:cNvPr>
        <xdr:cNvSpPr/>
      </xdr:nvSpPr>
      <xdr:spPr>
        <a:xfrm>
          <a:off x="20383500" y="664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3048</xdr:rowOff>
    </xdr:from>
    <xdr:to>
      <xdr:col>111</xdr:col>
      <xdr:colOff>177800</xdr:colOff>
      <xdr:row>39</xdr:row>
      <xdr:rowOff>12192</xdr:rowOff>
    </xdr:to>
    <xdr:cxnSp macro="">
      <xdr:nvCxnSpPr>
        <xdr:cNvPr id="586" name="直線コネクタ 585">
          <a:extLst>
            <a:ext uri="{FF2B5EF4-FFF2-40B4-BE49-F238E27FC236}">
              <a16:creationId xmlns:a16="http://schemas.microsoft.com/office/drawing/2014/main" id="{00000000-0008-0000-0100-00004A020000}"/>
            </a:ext>
          </a:extLst>
        </xdr:cNvPr>
        <xdr:cNvCxnSpPr/>
      </xdr:nvCxnSpPr>
      <xdr:spPr>
        <a:xfrm flipV="1">
          <a:off x="20434300" y="668959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153416</xdr:rowOff>
    </xdr:from>
    <xdr:to>
      <xdr:col>102</xdr:col>
      <xdr:colOff>165100</xdr:colOff>
      <xdr:row>39</xdr:row>
      <xdr:rowOff>83566</xdr:rowOff>
    </xdr:to>
    <xdr:sp macro="" textlink="">
      <xdr:nvSpPr>
        <xdr:cNvPr id="587" name="楕円 586">
          <a:extLst>
            <a:ext uri="{FF2B5EF4-FFF2-40B4-BE49-F238E27FC236}">
              <a16:creationId xmlns:a16="http://schemas.microsoft.com/office/drawing/2014/main" id="{00000000-0008-0000-0100-00004B020000}"/>
            </a:ext>
          </a:extLst>
        </xdr:cNvPr>
        <xdr:cNvSpPr/>
      </xdr:nvSpPr>
      <xdr:spPr>
        <a:xfrm>
          <a:off x="19494500" y="666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12192</xdr:rowOff>
    </xdr:from>
    <xdr:to>
      <xdr:col>107</xdr:col>
      <xdr:colOff>50800</xdr:colOff>
      <xdr:row>39</xdr:row>
      <xdr:rowOff>32766</xdr:rowOff>
    </xdr:to>
    <xdr:cxnSp macro="">
      <xdr:nvCxnSpPr>
        <xdr:cNvPr id="588" name="直線コネクタ 587">
          <a:extLst>
            <a:ext uri="{FF2B5EF4-FFF2-40B4-BE49-F238E27FC236}">
              <a16:creationId xmlns:a16="http://schemas.microsoft.com/office/drawing/2014/main" id="{00000000-0008-0000-0100-00004C020000}"/>
            </a:ext>
          </a:extLst>
        </xdr:cNvPr>
        <xdr:cNvCxnSpPr/>
      </xdr:nvCxnSpPr>
      <xdr:spPr>
        <a:xfrm flipV="1">
          <a:off x="19545300" y="6698742"/>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157988</xdr:rowOff>
    </xdr:from>
    <xdr:to>
      <xdr:col>98</xdr:col>
      <xdr:colOff>38100</xdr:colOff>
      <xdr:row>39</xdr:row>
      <xdr:rowOff>88138</xdr:rowOff>
    </xdr:to>
    <xdr:sp macro="" textlink="">
      <xdr:nvSpPr>
        <xdr:cNvPr id="589" name="楕円 588">
          <a:extLst>
            <a:ext uri="{FF2B5EF4-FFF2-40B4-BE49-F238E27FC236}">
              <a16:creationId xmlns:a16="http://schemas.microsoft.com/office/drawing/2014/main" id="{00000000-0008-0000-0100-00004D020000}"/>
            </a:ext>
          </a:extLst>
        </xdr:cNvPr>
        <xdr:cNvSpPr/>
      </xdr:nvSpPr>
      <xdr:spPr>
        <a:xfrm>
          <a:off x="18605500" y="667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32766</xdr:rowOff>
    </xdr:from>
    <xdr:to>
      <xdr:col>102</xdr:col>
      <xdr:colOff>114300</xdr:colOff>
      <xdr:row>39</xdr:row>
      <xdr:rowOff>37338</xdr:rowOff>
    </xdr:to>
    <xdr:cxnSp macro="">
      <xdr:nvCxnSpPr>
        <xdr:cNvPr id="590" name="直線コネクタ 589">
          <a:extLst>
            <a:ext uri="{FF2B5EF4-FFF2-40B4-BE49-F238E27FC236}">
              <a16:creationId xmlns:a16="http://schemas.microsoft.com/office/drawing/2014/main" id="{00000000-0008-0000-0100-00004E020000}"/>
            </a:ext>
          </a:extLst>
        </xdr:cNvPr>
        <xdr:cNvCxnSpPr/>
      </xdr:nvCxnSpPr>
      <xdr:spPr>
        <a:xfrm flipV="1">
          <a:off x="18656300" y="67193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97553</xdr:rowOff>
    </xdr:from>
    <xdr:ext cx="469744" cy="259045"/>
    <xdr:sp macro="" textlink="">
      <xdr:nvSpPr>
        <xdr:cNvPr id="591" name="n_1aveValue【認定こども園・幼稚園・保育所】&#10;一人当たり面積">
          <a:extLst>
            <a:ext uri="{FF2B5EF4-FFF2-40B4-BE49-F238E27FC236}">
              <a16:creationId xmlns:a16="http://schemas.microsoft.com/office/drawing/2014/main" id="{00000000-0008-0000-0100-00004F020000}"/>
            </a:ext>
          </a:extLst>
        </xdr:cNvPr>
        <xdr:cNvSpPr txBox="1"/>
      </xdr:nvSpPr>
      <xdr:spPr>
        <a:xfrm>
          <a:off x="21075727" y="678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95267</xdr:rowOff>
    </xdr:from>
    <xdr:ext cx="469744" cy="259045"/>
    <xdr:sp macro="" textlink="">
      <xdr:nvSpPr>
        <xdr:cNvPr id="592" name="n_2aveValue【認定こども園・幼稚園・保育所】&#10;一人当たり面積">
          <a:extLst>
            <a:ext uri="{FF2B5EF4-FFF2-40B4-BE49-F238E27FC236}">
              <a16:creationId xmlns:a16="http://schemas.microsoft.com/office/drawing/2014/main" id="{00000000-0008-0000-0100-000050020000}"/>
            </a:ext>
          </a:extLst>
        </xdr:cNvPr>
        <xdr:cNvSpPr txBox="1"/>
      </xdr:nvSpPr>
      <xdr:spPr>
        <a:xfrm>
          <a:off x="20199427"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115841</xdr:rowOff>
    </xdr:from>
    <xdr:ext cx="469744" cy="259045"/>
    <xdr:sp macro="" textlink="">
      <xdr:nvSpPr>
        <xdr:cNvPr id="593" name="n_3aveValue【認定こども園・幼稚園・保育所】&#10;一人当たり面積">
          <a:extLst>
            <a:ext uri="{FF2B5EF4-FFF2-40B4-BE49-F238E27FC236}">
              <a16:creationId xmlns:a16="http://schemas.microsoft.com/office/drawing/2014/main" id="{00000000-0008-0000-0100-000051020000}"/>
            </a:ext>
          </a:extLst>
        </xdr:cNvPr>
        <xdr:cNvSpPr txBox="1"/>
      </xdr:nvSpPr>
      <xdr:spPr>
        <a:xfrm>
          <a:off x="193104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106697</xdr:rowOff>
    </xdr:from>
    <xdr:ext cx="469744" cy="259045"/>
    <xdr:sp macro="" textlink="">
      <xdr:nvSpPr>
        <xdr:cNvPr id="594" name="n_4aveValue【認定こども園・幼稚園・保育所】&#10;一人当たり面積">
          <a:extLst>
            <a:ext uri="{FF2B5EF4-FFF2-40B4-BE49-F238E27FC236}">
              <a16:creationId xmlns:a16="http://schemas.microsoft.com/office/drawing/2014/main" id="{00000000-0008-0000-0100-000052020000}"/>
            </a:ext>
          </a:extLst>
        </xdr:cNvPr>
        <xdr:cNvSpPr txBox="1"/>
      </xdr:nvSpPr>
      <xdr:spPr>
        <a:xfrm>
          <a:off x="18421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70375</xdr:rowOff>
    </xdr:from>
    <xdr:ext cx="469744" cy="259045"/>
    <xdr:sp macro="" textlink="">
      <xdr:nvSpPr>
        <xdr:cNvPr id="595" name="n_1mainValue【認定こども園・幼稚園・保育所】&#10;一人当たり面積">
          <a:extLst>
            <a:ext uri="{FF2B5EF4-FFF2-40B4-BE49-F238E27FC236}">
              <a16:creationId xmlns:a16="http://schemas.microsoft.com/office/drawing/2014/main" id="{00000000-0008-0000-0100-000053020000}"/>
            </a:ext>
          </a:extLst>
        </xdr:cNvPr>
        <xdr:cNvSpPr txBox="1"/>
      </xdr:nvSpPr>
      <xdr:spPr>
        <a:xfrm>
          <a:off x="21075727" y="6414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79519</xdr:rowOff>
    </xdr:from>
    <xdr:ext cx="469744" cy="259045"/>
    <xdr:sp macro="" textlink="">
      <xdr:nvSpPr>
        <xdr:cNvPr id="596" name="n_2mainValue【認定こども園・幼稚園・保育所】&#10;一人当たり面積">
          <a:extLst>
            <a:ext uri="{FF2B5EF4-FFF2-40B4-BE49-F238E27FC236}">
              <a16:creationId xmlns:a16="http://schemas.microsoft.com/office/drawing/2014/main" id="{00000000-0008-0000-0100-000054020000}"/>
            </a:ext>
          </a:extLst>
        </xdr:cNvPr>
        <xdr:cNvSpPr txBox="1"/>
      </xdr:nvSpPr>
      <xdr:spPr>
        <a:xfrm>
          <a:off x="20199427" y="642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100093</xdr:rowOff>
    </xdr:from>
    <xdr:ext cx="469744" cy="259045"/>
    <xdr:sp macro="" textlink="">
      <xdr:nvSpPr>
        <xdr:cNvPr id="597" name="n_3mainValue【認定こども園・幼稚園・保育所】&#10;一人当たり面積">
          <a:extLst>
            <a:ext uri="{FF2B5EF4-FFF2-40B4-BE49-F238E27FC236}">
              <a16:creationId xmlns:a16="http://schemas.microsoft.com/office/drawing/2014/main" id="{00000000-0008-0000-0100-000055020000}"/>
            </a:ext>
          </a:extLst>
        </xdr:cNvPr>
        <xdr:cNvSpPr txBox="1"/>
      </xdr:nvSpPr>
      <xdr:spPr>
        <a:xfrm>
          <a:off x="19310427" y="644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104665</xdr:rowOff>
    </xdr:from>
    <xdr:ext cx="469744" cy="259045"/>
    <xdr:sp macro="" textlink="">
      <xdr:nvSpPr>
        <xdr:cNvPr id="598" name="n_4mainValue【認定こども園・幼稚園・保育所】&#10;一人当たり面積">
          <a:extLst>
            <a:ext uri="{FF2B5EF4-FFF2-40B4-BE49-F238E27FC236}">
              <a16:creationId xmlns:a16="http://schemas.microsoft.com/office/drawing/2014/main" id="{00000000-0008-0000-0100-000056020000}"/>
            </a:ext>
          </a:extLst>
        </xdr:cNvPr>
        <xdr:cNvSpPr txBox="1"/>
      </xdr:nvSpPr>
      <xdr:spPr>
        <a:xfrm>
          <a:off x="18421427" y="64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9" name="正方形/長方形 598">
          <a:extLst>
            <a:ext uri="{FF2B5EF4-FFF2-40B4-BE49-F238E27FC236}">
              <a16:creationId xmlns:a16="http://schemas.microsoft.com/office/drawing/2014/main" id="{00000000-0008-0000-0100-000057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0" name="正方形/長方形 599">
          <a:extLst>
            <a:ext uri="{FF2B5EF4-FFF2-40B4-BE49-F238E27FC236}">
              <a16:creationId xmlns:a16="http://schemas.microsoft.com/office/drawing/2014/main" id="{00000000-0008-0000-0100-000058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1" name="正方形/長方形 600">
          <a:extLst>
            <a:ext uri="{FF2B5EF4-FFF2-40B4-BE49-F238E27FC236}">
              <a16:creationId xmlns:a16="http://schemas.microsoft.com/office/drawing/2014/main" id="{00000000-0008-0000-0100-000059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2" name="正方形/長方形 601">
          <a:extLst>
            <a:ext uri="{FF2B5EF4-FFF2-40B4-BE49-F238E27FC236}">
              <a16:creationId xmlns:a16="http://schemas.microsoft.com/office/drawing/2014/main" id="{00000000-0008-0000-0100-00005A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3" name="正方形/長方形 602">
          <a:extLst>
            <a:ext uri="{FF2B5EF4-FFF2-40B4-BE49-F238E27FC236}">
              <a16:creationId xmlns:a16="http://schemas.microsoft.com/office/drawing/2014/main" id="{00000000-0008-0000-0100-00005B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4" name="正方形/長方形 603">
          <a:extLst>
            <a:ext uri="{FF2B5EF4-FFF2-40B4-BE49-F238E27FC236}">
              <a16:creationId xmlns:a16="http://schemas.microsoft.com/office/drawing/2014/main" id="{00000000-0008-0000-0100-00005C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5" name="正方形/長方形 604">
          <a:extLst>
            <a:ext uri="{FF2B5EF4-FFF2-40B4-BE49-F238E27FC236}">
              <a16:creationId xmlns:a16="http://schemas.microsoft.com/office/drawing/2014/main" id="{00000000-0008-0000-0100-00005D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6" name="正方形/長方形 605">
          <a:extLst>
            <a:ext uri="{FF2B5EF4-FFF2-40B4-BE49-F238E27FC236}">
              <a16:creationId xmlns:a16="http://schemas.microsoft.com/office/drawing/2014/main" id="{00000000-0008-0000-0100-00005E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7" name="テキスト ボックス 606">
          <a:extLst>
            <a:ext uri="{FF2B5EF4-FFF2-40B4-BE49-F238E27FC236}">
              <a16:creationId xmlns:a16="http://schemas.microsoft.com/office/drawing/2014/main" id="{00000000-0008-0000-0100-00005F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8" name="直線コネクタ 607">
          <a:extLst>
            <a:ext uri="{FF2B5EF4-FFF2-40B4-BE49-F238E27FC236}">
              <a16:creationId xmlns:a16="http://schemas.microsoft.com/office/drawing/2014/main" id="{00000000-0008-0000-0100-000060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9" name="テキスト ボックス 608">
          <a:extLst>
            <a:ext uri="{FF2B5EF4-FFF2-40B4-BE49-F238E27FC236}">
              <a16:creationId xmlns:a16="http://schemas.microsoft.com/office/drawing/2014/main" id="{00000000-0008-0000-0100-000061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0" name="直線コネクタ 609">
          <a:extLst>
            <a:ext uri="{FF2B5EF4-FFF2-40B4-BE49-F238E27FC236}">
              <a16:creationId xmlns:a16="http://schemas.microsoft.com/office/drawing/2014/main" id="{00000000-0008-0000-0100-000062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1" name="テキスト ボックス 610">
          <a:extLst>
            <a:ext uri="{FF2B5EF4-FFF2-40B4-BE49-F238E27FC236}">
              <a16:creationId xmlns:a16="http://schemas.microsoft.com/office/drawing/2014/main" id="{00000000-0008-0000-0100-000063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2" name="直線コネクタ 611">
          <a:extLst>
            <a:ext uri="{FF2B5EF4-FFF2-40B4-BE49-F238E27FC236}">
              <a16:creationId xmlns:a16="http://schemas.microsoft.com/office/drawing/2014/main" id="{00000000-0008-0000-0100-000064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3" name="テキスト ボックス 612">
          <a:extLst>
            <a:ext uri="{FF2B5EF4-FFF2-40B4-BE49-F238E27FC236}">
              <a16:creationId xmlns:a16="http://schemas.microsoft.com/office/drawing/2014/main" id="{00000000-0008-0000-0100-000065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4" name="直線コネクタ 613">
          <a:extLst>
            <a:ext uri="{FF2B5EF4-FFF2-40B4-BE49-F238E27FC236}">
              <a16:creationId xmlns:a16="http://schemas.microsoft.com/office/drawing/2014/main" id="{00000000-0008-0000-0100-000066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5" name="テキスト ボックス 614">
          <a:extLst>
            <a:ext uri="{FF2B5EF4-FFF2-40B4-BE49-F238E27FC236}">
              <a16:creationId xmlns:a16="http://schemas.microsoft.com/office/drawing/2014/main" id="{00000000-0008-0000-0100-000067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6" name="直線コネクタ 615">
          <a:extLst>
            <a:ext uri="{FF2B5EF4-FFF2-40B4-BE49-F238E27FC236}">
              <a16:creationId xmlns:a16="http://schemas.microsoft.com/office/drawing/2014/main" id="{00000000-0008-0000-0100-000068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7" name="テキスト ボックス 616">
          <a:extLst>
            <a:ext uri="{FF2B5EF4-FFF2-40B4-BE49-F238E27FC236}">
              <a16:creationId xmlns:a16="http://schemas.microsoft.com/office/drawing/2014/main" id="{00000000-0008-0000-0100-000069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8" name="直線コネクタ 617">
          <a:extLst>
            <a:ext uri="{FF2B5EF4-FFF2-40B4-BE49-F238E27FC236}">
              <a16:creationId xmlns:a16="http://schemas.microsoft.com/office/drawing/2014/main" id="{00000000-0008-0000-0100-00006A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19" name="テキスト ボックス 618">
          <a:extLst>
            <a:ext uri="{FF2B5EF4-FFF2-40B4-BE49-F238E27FC236}">
              <a16:creationId xmlns:a16="http://schemas.microsoft.com/office/drawing/2014/main" id="{00000000-0008-0000-0100-00006B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0" name="直線コネクタ 619">
          <a:extLst>
            <a:ext uri="{FF2B5EF4-FFF2-40B4-BE49-F238E27FC236}">
              <a16:creationId xmlns:a16="http://schemas.microsoft.com/office/drawing/2014/main" id="{00000000-0008-0000-0100-00006C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1" name="テキスト ボックス 620">
          <a:extLst>
            <a:ext uri="{FF2B5EF4-FFF2-40B4-BE49-F238E27FC236}">
              <a16:creationId xmlns:a16="http://schemas.microsoft.com/office/drawing/2014/main" id="{00000000-0008-0000-0100-00006D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2" name="【学校施設】&#10;有形固定資産減価償却率グラフ枠">
          <a:extLst>
            <a:ext uri="{FF2B5EF4-FFF2-40B4-BE49-F238E27FC236}">
              <a16:creationId xmlns:a16="http://schemas.microsoft.com/office/drawing/2014/main" id="{00000000-0008-0000-0100-00006E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139065</xdr:rowOff>
    </xdr:from>
    <xdr:to>
      <xdr:col>85</xdr:col>
      <xdr:colOff>126364</xdr:colOff>
      <xdr:row>63</xdr:row>
      <xdr:rowOff>26670</xdr:rowOff>
    </xdr:to>
    <xdr:cxnSp macro="">
      <xdr:nvCxnSpPr>
        <xdr:cNvPr id="623" name="直線コネクタ 622">
          <a:extLst>
            <a:ext uri="{FF2B5EF4-FFF2-40B4-BE49-F238E27FC236}">
              <a16:creationId xmlns:a16="http://schemas.microsoft.com/office/drawing/2014/main" id="{00000000-0008-0000-0100-00006F020000}"/>
            </a:ext>
          </a:extLst>
        </xdr:cNvPr>
        <xdr:cNvCxnSpPr/>
      </xdr:nvCxnSpPr>
      <xdr:spPr>
        <a:xfrm flipV="1">
          <a:off x="16318864" y="9740265"/>
          <a:ext cx="0" cy="108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30497</xdr:rowOff>
    </xdr:from>
    <xdr:ext cx="405111" cy="259045"/>
    <xdr:sp macro="" textlink="">
      <xdr:nvSpPr>
        <xdr:cNvPr id="624" name="【学校施設】&#10;有形固定資産減価償却率最小値テキスト">
          <a:extLst>
            <a:ext uri="{FF2B5EF4-FFF2-40B4-BE49-F238E27FC236}">
              <a16:creationId xmlns:a16="http://schemas.microsoft.com/office/drawing/2014/main" id="{00000000-0008-0000-0100-000070020000}"/>
            </a:ext>
          </a:extLst>
        </xdr:cNvPr>
        <xdr:cNvSpPr txBox="1"/>
      </xdr:nvSpPr>
      <xdr:spPr>
        <a:xfrm>
          <a:off x="16357600"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26670</xdr:rowOff>
    </xdr:from>
    <xdr:to>
      <xdr:col>86</xdr:col>
      <xdr:colOff>25400</xdr:colOff>
      <xdr:row>63</xdr:row>
      <xdr:rowOff>26670</xdr:rowOff>
    </xdr:to>
    <xdr:cxnSp macro="">
      <xdr:nvCxnSpPr>
        <xdr:cNvPr id="625" name="直線コネクタ 624">
          <a:extLst>
            <a:ext uri="{FF2B5EF4-FFF2-40B4-BE49-F238E27FC236}">
              <a16:creationId xmlns:a16="http://schemas.microsoft.com/office/drawing/2014/main" id="{00000000-0008-0000-0100-000071020000}"/>
            </a:ext>
          </a:extLst>
        </xdr:cNvPr>
        <xdr:cNvCxnSpPr/>
      </xdr:nvCxnSpPr>
      <xdr:spPr>
        <a:xfrm>
          <a:off x="16230600" y="1082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85742</xdr:rowOff>
    </xdr:from>
    <xdr:ext cx="405111" cy="259045"/>
    <xdr:sp macro="" textlink="">
      <xdr:nvSpPr>
        <xdr:cNvPr id="626" name="【学校施設】&#10;有形固定資産減価償却率最大値テキスト">
          <a:extLst>
            <a:ext uri="{FF2B5EF4-FFF2-40B4-BE49-F238E27FC236}">
              <a16:creationId xmlns:a16="http://schemas.microsoft.com/office/drawing/2014/main" id="{00000000-0008-0000-0100-000072020000}"/>
            </a:ext>
          </a:extLst>
        </xdr:cNvPr>
        <xdr:cNvSpPr txBox="1"/>
      </xdr:nvSpPr>
      <xdr:spPr>
        <a:xfrm>
          <a:off x="16357600" y="951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139065</xdr:rowOff>
    </xdr:from>
    <xdr:to>
      <xdr:col>86</xdr:col>
      <xdr:colOff>25400</xdr:colOff>
      <xdr:row>56</xdr:row>
      <xdr:rowOff>139065</xdr:rowOff>
    </xdr:to>
    <xdr:cxnSp macro="">
      <xdr:nvCxnSpPr>
        <xdr:cNvPr id="627" name="直線コネクタ 626">
          <a:extLst>
            <a:ext uri="{FF2B5EF4-FFF2-40B4-BE49-F238E27FC236}">
              <a16:creationId xmlns:a16="http://schemas.microsoft.com/office/drawing/2014/main" id="{00000000-0008-0000-0100-000073020000}"/>
            </a:ext>
          </a:extLst>
        </xdr:cNvPr>
        <xdr:cNvCxnSpPr/>
      </xdr:nvCxnSpPr>
      <xdr:spPr>
        <a:xfrm>
          <a:off x="16230600" y="974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121937</xdr:rowOff>
    </xdr:from>
    <xdr:ext cx="405111" cy="259045"/>
    <xdr:sp macro="" textlink="">
      <xdr:nvSpPr>
        <xdr:cNvPr id="628" name="【学校施設】&#10;有形固定資産減価償却率平均値テキスト">
          <a:extLst>
            <a:ext uri="{FF2B5EF4-FFF2-40B4-BE49-F238E27FC236}">
              <a16:creationId xmlns:a16="http://schemas.microsoft.com/office/drawing/2014/main" id="{00000000-0008-0000-0100-000074020000}"/>
            </a:ext>
          </a:extLst>
        </xdr:cNvPr>
        <xdr:cNvSpPr txBox="1"/>
      </xdr:nvSpPr>
      <xdr:spPr>
        <a:xfrm>
          <a:off x="16357600" y="10237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143510</xdr:rowOff>
    </xdr:from>
    <xdr:to>
      <xdr:col>85</xdr:col>
      <xdr:colOff>177800</xdr:colOff>
      <xdr:row>60</xdr:row>
      <xdr:rowOff>73660</xdr:rowOff>
    </xdr:to>
    <xdr:sp macro="" textlink="">
      <xdr:nvSpPr>
        <xdr:cNvPr id="629" name="フローチャート: 判断 628">
          <a:extLst>
            <a:ext uri="{FF2B5EF4-FFF2-40B4-BE49-F238E27FC236}">
              <a16:creationId xmlns:a16="http://schemas.microsoft.com/office/drawing/2014/main" id="{00000000-0008-0000-0100-000075020000}"/>
            </a:ext>
          </a:extLst>
        </xdr:cNvPr>
        <xdr:cNvSpPr/>
      </xdr:nvSpPr>
      <xdr:spPr>
        <a:xfrm>
          <a:off x="162687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128270</xdr:rowOff>
    </xdr:from>
    <xdr:to>
      <xdr:col>81</xdr:col>
      <xdr:colOff>101600</xdr:colOff>
      <xdr:row>60</xdr:row>
      <xdr:rowOff>58420</xdr:rowOff>
    </xdr:to>
    <xdr:sp macro="" textlink="">
      <xdr:nvSpPr>
        <xdr:cNvPr id="630" name="フローチャート: 判断 629">
          <a:extLst>
            <a:ext uri="{FF2B5EF4-FFF2-40B4-BE49-F238E27FC236}">
              <a16:creationId xmlns:a16="http://schemas.microsoft.com/office/drawing/2014/main" id="{00000000-0008-0000-0100-000076020000}"/>
            </a:ext>
          </a:extLst>
        </xdr:cNvPr>
        <xdr:cNvSpPr/>
      </xdr:nvSpPr>
      <xdr:spPr>
        <a:xfrm>
          <a:off x="15430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122555</xdr:rowOff>
    </xdr:from>
    <xdr:to>
      <xdr:col>76</xdr:col>
      <xdr:colOff>165100</xdr:colOff>
      <xdr:row>60</xdr:row>
      <xdr:rowOff>52705</xdr:rowOff>
    </xdr:to>
    <xdr:sp macro="" textlink="">
      <xdr:nvSpPr>
        <xdr:cNvPr id="631" name="フローチャート: 判断 630">
          <a:extLst>
            <a:ext uri="{FF2B5EF4-FFF2-40B4-BE49-F238E27FC236}">
              <a16:creationId xmlns:a16="http://schemas.microsoft.com/office/drawing/2014/main" id="{00000000-0008-0000-0100-000077020000}"/>
            </a:ext>
          </a:extLst>
        </xdr:cNvPr>
        <xdr:cNvSpPr/>
      </xdr:nvSpPr>
      <xdr:spPr>
        <a:xfrm>
          <a:off x="14541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111125</xdr:rowOff>
    </xdr:from>
    <xdr:to>
      <xdr:col>72</xdr:col>
      <xdr:colOff>38100</xdr:colOff>
      <xdr:row>60</xdr:row>
      <xdr:rowOff>41275</xdr:rowOff>
    </xdr:to>
    <xdr:sp macro="" textlink="">
      <xdr:nvSpPr>
        <xdr:cNvPr id="632" name="フローチャート: 判断 631">
          <a:extLst>
            <a:ext uri="{FF2B5EF4-FFF2-40B4-BE49-F238E27FC236}">
              <a16:creationId xmlns:a16="http://schemas.microsoft.com/office/drawing/2014/main" id="{00000000-0008-0000-0100-000078020000}"/>
            </a:ext>
          </a:extLst>
        </xdr:cNvPr>
        <xdr:cNvSpPr/>
      </xdr:nvSpPr>
      <xdr:spPr>
        <a:xfrm>
          <a:off x="13652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88265</xdr:rowOff>
    </xdr:from>
    <xdr:to>
      <xdr:col>67</xdr:col>
      <xdr:colOff>101600</xdr:colOff>
      <xdr:row>60</xdr:row>
      <xdr:rowOff>18415</xdr:rowOff>
    </xdr:to>
    <xdr:sp macro="" textlink="">
      <xdr:nvSpPr>
        <xdr:cNvPr id="633" name="フローチャート: 判断 632">
          <a:extLst>
            <a:ext uri="{FF2B5EF4-FFF2-40B4-BE49-F238E27FC236}">
              <a16:creationId xmlns:a16="http://schemas.microsoft.com/office/drawing/2014/main" id="{00000000-0008-0000-0100-000079020000}"/>
            </a:ext>
          </a:extLst>
        </xdr:cNvPr>
        <xdr:cNvSpPr/>
      </xdr:nvSpPr>
      <xdr:spPr>
        <a:xfrm>
          <a:off x="127635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00000000-0008-0000-0100-00007A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00000000-0008-0000-0100-00007B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00000000-0008-0000-0100-00007C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00000000-0008-0000-0100-00007D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00000000-0008-0000-0100-00007E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67310</xdr:rowOff>
    </xdr:from>
    <xdr:to>
      <xdr:col>85</xdr:col>
      <xdr:colOff>177800</xdr:colOff>
      <xdr:row>59</xdr:row>
      <xdr:rowOff>168910</xdr:rowOff>
    </xdr:to>
    <xdr:sp macro="" textlink="">
      <xdr:nvSpPr>
        <xdr:cNvPr id="639" name="楕円 638">
          <a:extLst>
            <a:ext uri="{FF2B5EF4-FFF2-40B4-BE49-F238E27FC236}">
              <a16:creationId xmlns:a16="http://schemas.microsoft.com/office/drawing/2014/main" id="{00000000-0008-0000-0100-00007F020000}"/>
            </a:ext>
          </a:extLst>
        </xdr:cNvPr>
        <xdr:cNvSpPr/>
      </xdr:nvSpPr>
      <xdr:spPr>
        <a:xfrm>
          <a:off x="16268700" y="101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90187</xdr:rowOff>
    </xdr:from>
    <xdr:ext cx="405111" cy="259045"/>
    <xdr:sp macro="" textlink="">
      <xdr:nvSpPr>
        <xdr:cNvPr id="640" name="【学校施設】&#10;有形固定資産減価償却率該当値テキスト">
          <a:extLst>
            <a:ext uri="{FF2B5EF4-FFF2-40B4-BE49-F238E27FC236}">
              <a16:creationId xmlns:a16="http://schemas.microsoft.com/office/drawing/2014/main" id="{00000000-0008-0000-0100-000080020000}"/>
            </a:ext>
          </a:extLst>
        </xdr:cNvPr>
        <xdr:cNvSpPr txBox="1"/>
      </xdr:nvSpPr>
      <xdr:spPr>
        <a:xfrm>
          <a:off x="16357600"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143510</xdr:rowOff>
    </xdr:from>
    <xdr:to>
      <xdr:col>81</xdr:col>
      <xdr:colOff>101600</xdr:colOff>
      <xdr:row>60</xdr:row>
      <xdr:rowOff>73660</xdr:rowOff>
    </xdr:to>
    <xdr:sp macro="" textlink="">
      <xdr:nvSpPr>
        <xdr:cNvPr id="641" name="楕円 640">
          <a:extLst>
            <a:ext uri="{FF2B5EF4-FFF2-40B4-BE49-F238E27FC236}">
              <a16:creationId xmlns:a16="http://schemas.microsoft.com/office/drawing/2014/main" id="{00000000-0008-0000-0100-000081020000}"/>
            </a:ext>
          </a:extLst>
        </xdr:cNvPr>
        <xdr:cNvSpPr/>
      </xdr:nvSpPr>
      <xdr:spPr>
        <a:xfrm>
          <a:off x="15430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118110</xdr:rowOff>
    </xdr:from>
    <xdr:to>
      <xdr:col>85</xdr:col>
      <xdr:colOff>127000</xdr:colOff>
      <xdr:row>60</xdr:row>
      <xdr:rowOff>22860</xdr:rowOff>
    </xdr:to>
    <xdr:cxnSp macro="">
      <xdr:nvCxnSpPr>
        <xdr:cNvPr id="642" name="直線コネクタ 641">
          <a:extLst>
            <a:ext uri="{FF2B5EF4-FFF2-40B4-BE49-F238E27FC236}">
              <a16:creationId xmlns:a16="http://schemas.microsoft.com/office/drawing/2014/main" id="{00000000-0008-0000-0100-000082020000}"/>
            </a:ext>
          </a:extLst>
        </xdr:cNvPr>
        <xdr:cNvCxnSpPr/>
      </xdr:nvCxnSpPr>
      <xdr:spPr>
        <a:xfrm flipV="1">
          <a:off x="15481300" y="1023366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141605</xdr:rowOff>
    </xdr:from>
    <xdr:to>
      <xdr:col>76</xdr:col>
      <xdr:colOff>165100</xdr:colOff>
      <xdr:row>60</xdr:row>
      <xdr:rowOff>71755</xdr:rowOff>
    </xdr:to>
    <xdr:sp macro="" textlink="">
      <xdr:nvSpPr>
        <xdr:cNvPr id="643" name="楕円 642">
          <a:extLst>
            <a:ext uri="{FF2B5EF4-FFF2-40B4-BE49-F238E27FC236}">
              <a16:creationId xmlns:a16="http://schemas.microsoft.com/office/drawing/2014/main" id="{00000000-0008-0000-0100-000083020000}"/>
            </a:ext>
          </a:extLst>
        </xdr:cNvPr>
        <xdr:cNvSpPr/>
      </xdr:nvSpPr>
      <xdr:spPr>
        <a:xfrm>
          <a:off x="14541500" y="102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20955</xdr:rowOff>
    </xdr:from>
    <xdr:to>
      <xdr:col>81</xdr:col>
      <xdr:colOff>50800</xdr:colOff>
      <xdr:row>60</xdr:row>
      <xdr:rowOff>22860</xdr:rowOff>
    </xdr:to>
    <xdr:cxnSp macro="">
      <xdr:nvCxnSpPr>
        <xdr:cNvPr id="644" name="直線コネクタ 643">
          <a:extLst>
            <a:ext uri="{FF2B5EF4-FFF2-40B4-BE49-F238E27FC236}">
              <a16:creationId xmlns:a16="http://schemas.microsoft.com/office/drawing/2014/main" id="{00000000-0008-0000-0100-000084020000}"/>
            </a:ext>
          </a:extLst>
        </xdr:cNvPr>
        <xdr:cNvCxnSpPr/>
      </xdr:nvCxnSpPr>
      <xdr:spPr>
        <a:xfrm>
          <a:off x="14592300" y="1030795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118745</xdr:rowOff>
    </xdr:from>
    <xdr:to>
      <xdr:col>72</xdr:col>
      <xdr:colOff>38100</xdr:colOff>
      <xdr:row>60</xdr:row>
      <xdr:rowOff>48895</xdr:rowOff>
    </xdr:to>
    <xdr:sp macro="" textlink="">
      <xdr:nvSpPr>
        <xdr:cNvPr id="645" name="楕円 644">
          <a:extLst>
            <a:ext uri="{FF2B5EF4-FFF2-40B4-BE49-F238E27FC236}">
              <a16:creationId xmlns:a16="http://schemas.microsoft.com/office/drawing/2014/main" id="{00000000-0008-0000-0100-000085020000}"/>
            </a:ext>
          </a:extLst>
        </xdr:cNvPr>
        <xdr:cNvSpPr/>
      </xdr:nvSpPr>
      <xdr:spPr>
        <a:xfrm>
          <a:off x="13652500" y="102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169545</xdr:rowOff>
    </xdr:from>
    <xdr:to>
      <xdr:col>76</xdr:col>
      <xdr:colOff>114300</xdr:colOff>
      <xdr:row>60</xdr:row>
      <xdr:rowOff>20955</xdr:rowOff>
    </xdr:to>
    <xdr:cxnSp macro="">
      <xdr:nvCxnSpPr>
        <xdr:cNvPr id="646" name="直線コネクタ 645">
          <a:extLst>
            <a:ext uri="{FF2B5EF4-FFF2-40B4-BE49-F238E27FC236}">
              <a16:creationId xmlns:a16="http://schemas.microsoft.com/office/drawing/2014/main" id="{00000000-0008-0000-0100-000086020000}"/>
            </a:ext>
          </a:extLst>
        </xdr:cNvPr>
        <xdr:cNvCxnSpPr/>
      </xdr:nvCxnSpPr>
      <xdr:spPr>
        <a:xfrm>
          <a:off x="13703300" y="1028509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133985</xdr:rowOff>
    </xdr:from>
    <xdr:to>
      <xdr:col>67</xdr:col>
      <xdr:colOff>101600</xdr:colOff>
      <xdr:row>60</xdr:row>
      <xdr:rowOff>64135</xdr:rowOff>
    </xdr:to>
    <xdr:sp macro="" textlink="">
      <xdr:nvSpPr>
        <xdr:cNvPr id="647" name="楕円 646">
          <a:extLst>
            <a:ext uri="{FF2B5EF4-FFF2-40B4-BE49-F238E27FC236}">
              <a16:creationId xmlns:a16="http://schemas.microsoft.com/office/drawing/2014/main" id="{00000000-0008-0000-0100-000087020000}"/>
            </a:ext>
          </a:extLst>
        </xdr:cNvPr>
        <xdr:cNvSpPr/>
      </xdr:nvSpPr>
      <xdr:spPr>
        <a:xfrm>
          <a:off x="127635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169545</xdr:rowOff>
    </xdr:from>
    <xdr:to>
      <xdr:col>71</xdr:col>
      <xdr:colOff>177800</xdr:colOff>
      <xdr:row>60</xdr:row>
      <xdr:rowOff>13335</xdr:rowOff>
    </xdr:to>
    <xdr:cxnSp macro="">
      <xdr:nvCxnSpPr>
        <xdr:cNvPr id="648" name="直線コネクタ 647">
          <a:extLst>
            <a:ext uri="{FF2B5EF4-FFF2-40B4-BE49-F238E27FC236}">
              <a16:creationId xmlns:a16="http://schemas.microsoft.com/office/drawing/2014/main" id="{00000000-0008-0000-0100-000088020000}"/>
            </a:ext>
          </a:extLst>
        </xdr:cNvPr>
        <xdr:cNvCxnSpPr/>
      </xdr:nvCxnSpPr>
      <xdr:spPr>
        <a:xfrm flipV="1">
          <a:off x="12814300" y="1028509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74947</xdr:rowOff>
    </xdr:from>
    <xdr:ext cx="405111" cy="259045"/>
    <xdr:sp macro="" textlink="">
      <xdr:nvSpPr>
        <xdr:cNvPr id="649" name="n_1aveValue【学校施設】&#10;有形固定資産減価償却率">
          <a:extLst>
            <a:ext uri="{FF2B5EF4-FFF2-40B4-BE49-F238E27FC236}">
              <a16:creationId xmlns:a16="http://schemas.microsoft.com/office/drawing/2014/main" id="{00000000-0008-0000-0100-000089020000}"/>
            </a:ext>
          </a:extLst>
        </xdr:cNvPr>
        <xdr:cNvSpPr txBox="1"/>
      </xdr:nvSpPr>
      <xdr:spPr>
        <a:xfrm>
          <a:off x="152660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69232</xdr:rowOff>
    </xdr:from>
    <xdr:ext cx="405111" cy="259045"/>
    <xdr:sp macro="" textlink="">
      <xdr:nvSpPr>
        <xdr:cNvPr id="650" name="n_2aveValue【学校施設】&#10;有形固定資産減価償却率">
          <a:extLst>
            <a:ext uri="{FF2B5EF4-FFF2-40B4-BE49-F238E27FC236}">
              <a16:creationId xmlns:a16="http://schemas.microsoft.com/office/drawing/2014/main" id="{00000000-0008-0000-0100-00008A020000}"/>
            </a:ext>
          </a:extLst>
        </xdr:cNvPr>
        <xdr:cNvSpPr txBox="1"/>
      </xdr:nvSpPr>
      <xdr:spPr>
        <a:xfrm>
          <a:off x="14389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57802</xdr:rowOff>
    </xdr:from>
    <xdr:ext cx="405111" cy="259045"/>
    <xdr:sp macro="" textlink="">
      <xdr:nvSpPr>
        <xdr:cNvPr id="651" name="n_3aveValue【学校施設】&#10;有形固定資産減価償却率">
          <a:extLst>
            <a:ext uri="{FF2B5EF4-FFF2-40B4-BE49-F238E27FC236}">
              <a16:creationId xmlns:a16="http://schemas.microsoft.com/office/drawing/2014/main" id="{00000000-0008-0000-0100-00008B020000}"/>
            </a:ext>
          </a:extLst>
        </xdr:cNvPr>
        <xdr:cNvSpPr txBox="1"/>
      </xdr:nvSpPr>
      <xdr:spPr>
        <a:xfrm>
          <a:off x="1350074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34942</xdr:rowOff>
    </xdr:from>
    <xdr:ext cx="405111" cy="259045"/>
    <xdr:sp macro="" textlink="">
      <xdr:nvSpPr>
        <xdr:cNvPr id="652" name="n_4aveValue【学校施設】&#10;有形固定資産減価償却率">
          <a:extLst>
            <a:ext uri="{FF2B5EF4-FFF2-40B4-BE49-F238E27FC236}">
              <a16:creationId xmlns:a16="http://schemas.microsoft.com/office/drawing/2014/main" id="{00000000-0008-0000-0100-00008C020000}"/>
            </a:ext>
          </a:extLst>
        </xdr:cNvPr>
        <xdr:cNvSpPr txBox="1"/>
      </xdr:nvSpPr>
      <xdr:spPr>
        <a:xfrm>
          <a:off x="12611744"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64787</xdr:rowOff>
    </xdr:from>
    <xdr:ext cx="405111" cy="259045"/>
    <xdr:sp macro="" textlink="">
      <xdr:nvSpPr>
        <xdr:cNvPr id="653" name="n_1mainValue【学校施設】&#10;有形固定資産減価償却率">
          <a:extLst>
            <a:ext uri="{FF2B5EF4-FFF2-40B4-BE49-F238E27FC236}">
              <a16:creationId xmlns:a16="http://schemas.microsoft.com/office/drawing/2014/main" id="{00000000-0008-0000-0100-00008D020000}"/>
            </a:ext>
          </a:extLst>
        </xdr:cNvPr>
        <xdr:cNvSpPr txBox="1"/>
      </xdr:nvSpPr>
      <xdr:spPr>
        <a:xfrm>
          <a:off x="152660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62882</xdr:rowOff>
    </xdr:from>
    <xdr:ext cx="405111" cy="259045"/>
    <xdr:sp macro="" textlink="">
      <xdr:nvSpPr>
        <xdr:cNvPr id="654" name="n_2mainValue【学校施設】&#10;有形固定資産減価償却率">
          <a:extLst>
            <a:ext uri="{FF2B5EF4-FFF2-40B4-BE49-F238E27FC236}">
              <a16:creationId xmlns:a16="http://schemas.microsoft.com/office/drawing/2014/main" id="{00000000-0008-0000-0100-00008E020000}"/>
            </a:ext>
          </a:extLst>
        </xdr:cNvPr>
        <xdr:cNvSpPr txBox="1"/>
      </xdr:nvSpPr>
      <xdr:spPr>
        <a:xfrm>
          <a:off x="14389744" y="1034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40022</xdr:rowOff>
    </xdr:from>
    <xdr:ext cx="405111" cy="259045"/>
    <xdr:sp macro="" textlink="">
      <xdr:nvSpPr>
        <xdr:cNvPr id="655" name="n_3mainValue【学校施設】&#10;有形固定資産減価償却率">
          <a:extLst>
            <a:ext uri="{FF2B5EF4-FFF2-40B4-BE49-F238E27FC236}">
              <a16:creationId xmlns:a16="http://schemas.microsoft.com/office/drawing/2014/main" id="{00000000-0008-0000-0100-00008F020000}"/>
            </a:ext>
          </a:extLst>
        </xdr:cNvPr>
        <xdr:cNvSpPr txBox="1"/>
      </xdr:nvSpPr>
      <xdr:spPr>
        <a:xfrm>
          <a:off x="13500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55262</xdr:rowOff>
    </xdr:from>
    <xdr:ext cx="405111" cy="259045"/>
    <xdr:sp macro="" textlink="">
      <xdr:nvSpPr>
        <xdr:cNvPr id="656" name="n_4mainValue【学校施設】&#10;有形固定資産減価償却率">
          <a:extLst>
            <a:ext uri="{FF2B5EF4-FFF2-40B4-BE49-F238E27FC236}">
              <a16:creationId xmlns:a16="http://schemas.microsoft.com/office/drawing/2014/main" id="{00000000-0008-0000-0100-000090020000}"/>
            </a:ext>
          </a:extLst>
        </xdr:cNvPr>
        <xdr:cNvSpPr txBox="1"/>
      </xdr:nvSpPr>
      <xdr:spPr>
        <a:xfrm>
          <a:off x="12611744" y="1034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7" name="正方形/長方形 656">
          <a:extLst>
            <a:ext uri="{FF2B5EF4-FFF2-40B4-BE49-F238E27FC236}">
              <a16:creationId xmlns:a16="http://schemas.microsoft.com/office/drawing/2014/main" id="{00000000-0008-0000-0100-000091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8" name="正方形/長方形 657">
          <a:extLst>
            <a:ext uri="{FF2B5EF4-FFF2-40B4-BE49-F238E27FC236}">
              <a16:creationId xmlns:a16="http://schemas.microsoft.com/office/drawing/2014/main" id="{00000000-0008-0000-0100-000092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9" name="正方形/長方形 658">
          <a:extLst>
            <a:ext uri="{FF2B5EF4-FFF2-40B4-BE49-F238E27FC236}">
              <a16:creationId xmlns:a16="http://schemas.microsoft.com/office/drawing/2014/main" id="{00000000-0008-0000-0100-000093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0" name="正方形/長方形 659">
          <a:extLst>
            <a:ext uri="{FF2B5EF4-FFF2-40B4-BE49-F238E27FC236}">
              <a16:creationId xmlns:a16="http://schemas.microsoft.com/office/drawing/2014/main" id="{00000000-0008-0000-0100-000094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1" name="正方形/長方形 660">
          <a:extLst>
            <a:ext uri="{FF2B5EF4-FFF2-40B4-BE49-F238E27FC236}">
              <a16:creationId xmlns:a16="http://schemas.microsoft.com/office/drawing/2014/main" id="{00000000-0008-0000-0100-000095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2" name="正方形/長方形 661">
          <a:extLst>
            <a:ext uri="{FF2B5EF4-FFF2-40B4-BE49-F238E27FC236}">
              <a16:creationId xmlns:a16="http://schemas.microsoft.com/office/drawing/2014/main" id="{00000000-0008-0000-0100-000096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3" name="正方形/長方形 662">
          <a:extLst>
            <a:ext uri="{FF2B5EF4-FFF2-40B4-BE49-F238E27FC236}">
              <a16:creationId xmlns:a16="http://schemas.microsoft.com/office/drawing/2014/main" id="{00000000-0008-0000-0100-000097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4" name="正方形/長方形 663">
          <a:extLst>
            <a:ext uri="{FF2B5EF4-FFF2-40B4-BE49-F238E27FC236}">
              <a16:creationId xmlns:a16="http://schemas.microsoft.com/office/drawing/2014/main" id="{00000000-0008-0000-0100-000098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5" name="テキスト ボックス 664">
          <a:extLst>
            <a:ext uri="{FF2B5EF4-FFF2-40B4-BE49-F238E27FC236}">
              <a16:creationId xmlns:a16="http://schemas.microsoft.com/office/drawing/2014/main" id="{00000000-0008-0000-0100-000099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6" name="直線コネクタ 665">
          <a:extLst>
            <a:ext uri="{FF2B5EF4-FFF2-40B4-BE49-F238E27FC236}">
              <a16:creationId xmlns:a16="http://schemas.microsoft.com/office/drawing/2014/main" id="{00000000-0008-0000-0100-00009A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7" name="直線コネクタ 666">
          <a:extLst>
            <a:ext uri="{FF2B5EF4-FFF2-40B4-BE49-F238E27FC236}">
              <a16:creationId xmlns:a16="http://schemas.microsoft.com/office/drawing/2014/main" id="{00000000-0008-0000-0100-00009B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8" name="テキスト ボックス 667">
          <a:extLst>
            <a:ext uri="{FF2B5EF4-FFF2-40B4-BE49-F238E27FC236}">
              <a16:creationId xmlns:a16="http://schemas.microsoft.com/office/drawing/2014/main" id="{00000000-0008-0000-0100-00009C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9" name="直線コネクタ 668">
          <a:extLst>
            <a:ext uri="{FF2B5EF4-FFF2-40B4-BE49-F238E27FC236}">
              <a16:creationId xmlns:a16="http://schemas.microsoft.com/office/drawing/2014/main" id="{00000000-0008-0000-0100-00009D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0" name="テキスト ボックス 669">
          <a:extLst>
            <a:ext uri="{FF2B5EF4-FFF2-40B4-BE49-F238E27FC236}">
              <a16:creationId xmlns:a16="http://schemas.microsoft.com/office/drawing/2014/main" id="{00000000-0008-0000-0100-00009E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1" name="直線コネクタ 670">
          <a:extLst>
            <a:ext uri="{FF2B5EF4-FFF2-40B4-BE49-F238E27FC236}">
              <a16:creationId xmlns:a16="http://schemas.microsoft.com/office/drawing/2014/main" id="{00000000-0008-0000-0100-00009F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2" name="テキスト ボックス 671">
          <a:extLst>
            <a:ext uri="{FF2B5EF4-FFF2-40B4-BE49-F238E27FC236}">
              <a16:creationId xmlns:a16="http://schemas.microsoft.com/office/drawing/2014/main" id="{00000000-0008-0000-0100-0000A0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3" name="直線コネクタ 672">
          <a:extLst>
            <a:ext uri="{FF2B5EF4-FFF2-40B4-BE49-F238E27FC236}">
              <a16:creationId xmlns:a16="http://schemas.microsoft.com/office/drawing/2014/main" id="{00000000-0008-0000-0100-0000A1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4" name="テキスト ボックス 673">
          <a:extLst>
            <a:ext uri="{FF2B5EF4-FFF2-40B4-BE49-F238E27FC236}">
              <a16:creationId xmlns:a16="http://schemas.microsoft.com/office/drawing/2014/main" id="{00000000-0008-0000-0100-0000A2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5" name="直線コネクタ 674">
          <a:extLst>
            <a:ext uri="{FF2B5EF4-FFF2-40B4-BE49-F238E27FC236}">
              <a16:creationId xmlns:a16="http://schemas.microsoft.com/office/drawing/2014/main" id="{00000000-0008-0000-0100-0000A3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6" name="テキスト ボックス 675">
          <a:extLst>
            <a:ext uri="{FF2B5EF4-FFF2-40B4-BE49-F238E27FC236}">
              <a16:creationId xmlns:a16="http://schemas.microsoft.com/office/drawing/2014/main" id="{00000000-0008-0000-0100-0000A4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7" name="直線コネクタ 676">
          <a:extLst>
            <a:ext uri="{FF2B5EF4-FFF2-40B4-BE49-F238E27FC236}">
              <a16:creationId xmlns:a16="http://schemas.microsoft.com/office/drawing/2014/main" id="{00000000-0008-0000-0100-0000A5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78" name="テキスト ボックス 677">
          <a:extLst>
            <a:ext uri="{FF2B5EF4-FFF2-40B4-BE49-F238E27FC236}">
              <a16:creationId xmlns:a16="http://schemas.microsoft.com/office/drawing/2014/main" id="{00000000-0008-0000-0100-0000A6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9" name="【学校施設】&#10;一人当たり面積グラフ枠">
          <a:extLst>
            <a:ext uri="{FF2B5EF4-FFF2-40B4-BE49-F238E27FC236}">
              <a16:creationId xmlns:a16="http://schemas.microsoft.com/office/drawing/2014/main" id="{00000000-0008-0000-0100-0000A7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78486</xdr:rowOff>
    </xdr:from>
    <xdr:to>
      <xdr:col>116</xdr:col>
      <xdr:colOff>62864</xdr:colOff>
      <xdr:row>62</xdr:row>
      <xdr:rowOff>169735</xdr:rowOff>
    </xdr:to>
    <xdr:cxnSp macro="">
      <xdr:nvCxnSpPr>
        <xdr:cNvPr id="680" name="直線コネクタ 679">
          <a:extLst>
            <a:ext uri="{FF2B5EF4-FFF2-40B4-BE49-F238E27FC236}">
              <a16:creationId xmlns:a16="http://schemas.microsoft.com/office/drawing/2014/main" id="{00000000-0008-0000-0100-0000A8020000}"/>
            </a:ext>
          </a:extLst>
        </xdr:cNvPr>
        <xdr:cNvCxnSpPr/>
      </xdr:nvCxnSpPr>
      <xdr:spPr>
        <a:xfrm flipV="1">
          <a:off x="22160864" y="9679686"/>
          <a:ext cx="0" cy="1119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2112</xdr:rowOff>
    </xdr:from>
    <xdr:ext cx="469744" cy="259045"/>
    <xdr:sp macro="" textlink="">
      <xdr:nvSpPr>
        <xdr:cNvPr id="681" name="【学校施設】&#10;一人当たり面積最小値テキスト">
          <a:extLst>
            <a:ext uri="{FF2B5EF4-FFF2-40B4-BE49-F238E27FC236}">
              <a16:creationId xmlns:a16="http://schemas.microsoft.com/office/drawing/2014/main" id="{00000000-0008-0000-0100-0000A9020000}"/>
            </a:ext>
          </a:extLst>
        </xdr:cNvPr>
        <xdr:cNvSpPr txBox="1"/>
      </xdr:nvSpPr>
      <xdr:spPr>
        <a:xfrm>
          <a:off x="22199600" y="1080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169735</xdr:rowOff>
    </xdr:from>
    <xdr:to>
      <xdr:col>116</xdr:col>
      <xdr:colOff>152400</xdr:colOff>
      <xdr:row>62</xdr:row>
      <xdr:rowOff>169735</xdr:rowOff>
    </xdr:to>
    <xdr:cxnSp macro="">
      <xdr:nvCxnSpPr>
        <xdr:cNvPr id="682" name="直線コネクタ 681">
          <a:extLst>
            <a:ext uri="{FF2B5EF4-FFF2-40B4-BE49-F238E27FC236}">
              <a16:creationId xmlns:a16="http://schemas.microsoft.com/office/drawing/2014/main" id="{00000000-0008-0000-0100-0000AA020000}"/>
            </a:ext>
          </a:extLst>
        </xdr:cNvPr>
        <xdr:cNvCxnSpPr/>
      </xdr:nvCxnSpPr>
      <xdr:spPr>
        <a:xfrm>
          <a:off x="22072600" y="1079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25163</xdr:rowOff>
    </xdr:from>
    <xdr:ext cx="469744" cy="259045"/>
    <xdr:sp macro="" textlink="">
      <xdr:nvSpPr>
        <xdr:cNvPr id="683" name="【学校施設】&#10;一人当たり面積最大値テキスト">
          <a:extLst>
            <a:ext uri="{FF2B5EF4-FFF2-40B4-BE49-F238E27FC236}">
              <a16:creationId xmlns:a16="http://schemas.microsoft.com/office/drawing/2014/main" id="{00000000-0008-0000-0100-0000AB020000}"/>
            </a:ext>
          </a:extLst>
        </xdr:cNvPr>
        <xdr:cNvSpPr txBox="1"/>
      </xdr:nvSpPr>
      <xdr:spPr>
        <a:xfrm>
          <a:off x="22199600" y="945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78486</xdr:rowOff>
    </xdr:from>
    <xdr:to>
      <xdr:col>116</xdr:col>
      <xdr:colOff>152400</xdr:colOff>
      <xdr:row>56</xdr:row>
      <xdr:rowOff>78486</xdr:rowOff>
    </xdr:to>
    <xdr:cxnSp macro="">
      <xdr:nvCxnSpPr>
        <xdr:cNvPr id="684" name="直線コネクタ 683">
          <a:extLst>
            <a:ext uri="{FF2B5EF4-FFF2-40B4-BE49-F238E27FC236}">
              <a16:creationId xmlns:a16="http://schemas.microsoft.com/office/drawing/2014/main" id="{00000000-0008-0000-0100-0000AC020000}"/>
            </a:ext>
          </a:extLst>
        </xdr:cNvPr>
        <xdr:cNvCxnSpPr/>
      </xdr:nvCxnSpPr>
      <xdr:spPr>
        <a:xfrm>
          <a:off x="22072600" y="967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126763</xdr:rowOff>
    </xdr:from>
    <xdr:ext cx="469744" cy="259045"/>
    <xdr:sp macro="" textlink="">
      <xdr:nvSpPr>
        <xdr:cNvPr id="685" name="【学校施設】&#10;一人当たり面積平均値テキスト">
          <a:extLst>
            <a:ext uri="{FF2B5EF4-FFF2-40B4-BE49-F238E27FC236}">
              <a16:creationId xmlns:a16="http://schemas.microsoft.com/office/drawing/2014/main" id="{00000000-0008-0000-0100-0000AD020000}"/>
            </a:ext>
          </a:extLst>
        </xdr:cNvPr>
        <xdr:cNvSpPr txBox="1"/>
      </xdr:nvSpPr>
      <xdr:spPr>
        <a:xfrm>
          <a:off x="22199600" y="104137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103886</xdr:rowOff>
    </xdr:from>
    <xdr:to>
      <xdr:col>116</xdr:col>
      <xdr:colOff>114300</xdr:colOff>
      <xdr:row>62</xdr:row>
      <xdr:rowOff>34036</xdr:rowOff>
    </xdr:to>
    <xdr:sp macro="" textlink="">
      <xdr:nvSpPr>
        <xdr:cNvPr id="686" name="フローチャート: 判断 685">
          <a:extLst>
            <a:ext uri="{FF2B5EF4-FFF2-40B4-BE49-F238E27FC236}">
              <a16:creationId xmlns:a16="http://schemas.microsoft.com/office/drawing/2014/main" id="{00000000-0008-0000-0100-0000AE020000}"/>
            </a:ext>
          </a:extLst>
        </xdr:cNvPr>
        <xdr:cNvSpPr/>
      </xdr:nvSpPr>
      <xdr:spPr>
        <a:xfrm>
          <a:off x="22110700" y="1056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106172</xdr:rowOff>
    </xdr:from>
    <xdr:to>
      <xdr:col>112</xdr:col>
      <xdr:colOff>38100</xdr:colOff>
      <xdr:row>62</xdr:row>
      <xdr:rowOff>36322</xdr:rowOff>
    </xdr:to>
    <xdr:sp macro="" textlink="">
      <xdr:nvSpPr>
        <xdr:cNvPr id="687" name="フローチャート: 判断 686">
          <a:extLst>
            <a:ext uri="{FF2B5EF4-FFF2-40B4-BE49-F238E27FC236}">
              <a16:creationId xmlns:a16="http://schemas.microsoft.com/office/drawing/2014/main" id="{00000000-0008-0000-0100-0000AF020000}"/>
            </a:ext>
          </a:extLst>
        </xdr:cNvPr>
        <xdr:cNvSpPr/>
      </xdr:nvSpPr>
      <xdr:spPr>
        <a:xfrm>
          <a:off x="21272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85979</xdr:rowOff>
    </xdr:from>
    <xdr:to>
      <xdr:col>107</xdr:col>
      <xdr:colOff>101600</xdr:colOff>
      <xdr:row>62</xdr:row>
      <xdr:rowOff>16129</xdr:rowOff>
    </xdr:to>
    <xdr:sp macro="" textlink="">
      <xdr:nvSpPr>
        <xdr:cNvPr id="688" name="フローチャート: 判断 687">
          <a:extLst>
            <a:ext uri="{FF2B5EF4-FFF2-40B4-BE49-F238E27FC236}">
              <a16:creationId xmlns:a16="http://schemas.microsoft.com/office/drawing/2014/main" id="{00000000-0008-0000-0100-0000B0020000}"/>
            </a:ext>
          </a:extLst>
        </xdr:cNvPr>
        <xdr:cNvSpPr/>
      </xdr:nvSpPr>
      <xdr:spPr>
        <a:xfrm>
          <a:off x="20383500" y="10544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107124</xdr:rowOff>
    </xdr:from>
    <xdr:to>
      <xdr:col>102</xdr:col>
      <xdr:colOff>165100</xdr:colOff>
      <xdr:row>62</xdr:row>
      <xdr:rowOff>37274</xdr:rowOff>
    </xdr:to>
    <xdr:sp macro="" textlink="">
      <xdr:nvSpPr>
        <xdr:cNvPr id="689" name="フローチャート: 判断 688">
          <a:extLst>
            <a:ext uri="{FF2B5EF4-FFF2-40B4-BE49-F238E27FC236}">
              <a16:creationId xmlns:a16="http://schemas.microsoft.com/office/drawing/2014/main" id="{00000000-0008-0000-0100-0000B1020000}"/>
            </a:ext>
          </a:extLst>
        </xdr:cNvPr>
        <xdr:cNvSpPr/>
      </xdr:nvSpPr>
      <xdr:spPr>
        <a:xfrm>
          <a:off x="19494500" y="1056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95885</xdr:rowOff>
    </xdr:from>
    <xdr:to>
      <xdr:col>98</xdr:col>
      <xdr:colOff>38100</xdr:colOff>
      <xdr:row>62</xdr:row>
      <xdr:rowOff>26035</xdr:rowOff>
    </xdr:to>
    <xdr:sp macro="" textlink="">
      <xdr:nvSpPr>
        <xdr:cNvPr id="690" name="フローチャート: 判断 689">
          <a:extLst>
            <a:ext uri="{FF2B5EF4-FFF2-40B4-BE49-F238E27FC236}">
              <a16:creationId xmlns:a16="http://schemas.microsoft.com/office/drawing/2014/main" id="{00000000-0008-0000-0100-0000B2020000}"/>
            </a:ext>
          </a:extLst>
        </xdr:cNvPr>
        <xdr:cNvSpPr/>
      </xdr:nvSpPr>
      <xdr:spPr>
        <a:xfrm>
          <a:off x="186055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00000000-0008-0000-0100-0000B3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00000000-0008-0000-0100-0000B4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00000000-0008-0000-0100-0000B5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0000000-0008-0000-0100-0000B6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00000000-0008-0000-0100-0000B7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109982</xdr:rowOff>
    </xdr:from>
    <xdr:to>
      <xdr:col>116</xdr:col>
      <xdr:colOff>114300</xdr:colOff>
      <xdr:row>62</xdr:row>
      <xdr:rowOff>40132</xdr:rowOff>
    </xdr:to>
    <xdr:sp macro="" textlink="">
      <xdr:nvSpPr>
        <xdr:cNvPr id="696" name="楕円 695">
          <a:extLst>
            <a:ext uri="{FF2B5EF4-FFF2-40B4-BE49-F238E27FC236}">
              <a16:creationId xmlns:a16="http://schemas.microsoft.com/office/drawing/2014/main" id="{00000000-0008-0000-0100-0000B8020000}"/>
            </a:ext>
          </a:extLst>
        </xdr:cNvPr>
        <xdr:cNvSpPr/>
      </xdr:nvSpPr>
      <xdr:spPr>
        <a:xfrm>
          <a:off x="22110700" y="1056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88409</xdr:rowOff>
    </xdr:from>
    <xdr:ext cx="469744" cy="259045"/>
    <xdr:sp macro="" textlink="">
      <xdr:nvSpPr>
        <xdr:cNvPr id="697" name="【学校施設】&#10;一人当たり面積該当値テキスト">
          <a:extLst>
            <a:ext uri="{FF2B5EF4-FFF2-40B4-BE49-F238E27FC236}">
              <a16:creationId xmlns:a16="http://schemas.microsoft.com/office/drawing/2014/main" id="{00000000-0008-0000-0100-0000B9020000}"/>
            </a:ext>
          </a:extLst>
        </xdr:cNvPr>
        <xdr:cNvSpPr txBox="1"/>
      </xdr:nvSpPr>
      <xdr:spPr>
        <a:xfrm>
          <a:off x="22199600" y="10546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134938</xdr:rowOff>
    </xdr:from>
    <xdr:to>
      <xdr:col>112</xdr:col>
      <xdr:colOff>38100</xdr:colOff>
      <xdr:row>62</xdr:row>
      <xdr:rowOff>65088</xdr:rowOff>
    </xdr:to>
    <xdr:sp macro="" textlink="">
      <xdr:nvSpPr>
        <xdr:cNvPr id="698" name="楕円 697">
          <a:extLst>
            <a:ext uri="{FF2B5EF4-FFF2-40B4-BE49-F238E27FC236}">
              <a16:creationId xmlns:a16="http://schemas.microsoft.com/office/drawing/2014/main" id="{00000000-0008-0000-0100-0000BA020000}"/>
            </a:ext>
          </a:extLst>
        </xdr:cNvPr>
        <xdr:cNvSpPr/>
      </xdr:nvSpPr>
      <xdr:spPr>
        <a:xfrm>
          <a:off x="21272500" y="1059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160782</xdr:rowOff>
    </xdr:from>
    <xdr:to>
      <xdr:col>116</xdr:col>
      <xdr:colOff>63500</xdr:colOff>
      <xdr:row>62</xdr:row>
      <xdr:rowOff>14288</xdr:rowOff>
    </xdr:to>
    <xdr:cxnSp macro="">
      <xdr:nvCxnSpPr>
        <xdr:cNvPr id="699" name="直線コネクタ 698">
          <a:extLst>
            <a:ext uri="{FF2B5EF4-FFF2-40B4-BE49-F238E27FC236}">
              <a16:creationId xmlns:a16="http://schemas.microsoft.com/office/drawing/2014/main" id="{00000000-0008-0000-0100-0000BB020000}"/>
            </a:ext>
          </a:extLst>
        </xdr:cNvPr>
        <xdr:cNvCxnSpPr/>
      </xdr:nvCxnSpPr>
      <xdr:spPr>
        <a:xfrm flipV="1">
          <a:off x="21323300" y="10619232"/>
          <a:ext cx="838200" cy="24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139319</xdr:rowOff>
    </xdr:from>
    <xdr:to>
      <xdr:col>107</xdr:col>
      <xdr:colOff>101600</xdr:colOff>
      <xdr:row>62</xdr:row>
      <xdr:rowOff>69469</xdr:rowOff>
    </xdr:to>
    <xdr:sp macro="" textlink="">
      <xdr:nvSpPr>
        <xdr:cNvPr id="700" name="楕円 699">
          <a:extLst>
            <a:ext uri="{FF2B5EF4-FFF2-40B4-BE49-F238E27FC236}">
              <a16:creationId xmlns:a16="http://schemas.microsoft.com/office/drawing/2014/main" id="{00000000-0008-0000-0100-0000BC020000}"/>
            </a:ext>
          </a:extLst>
        </xdr:cNvPr>
        <xdr:cNvSpPr/>
      </xdr:nvSpPr>
      <xdr:spPr>
        <a:xfrm>
          <a:off x="20383500" y="1059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14288</xdr:rowOff>
    </xdr:from>
    <xdr:to>
      <xdr:col>111</xdr:col>
      <xdr:colOff>177800</xdr:colOff>
      <xdr:row>62</xdr:row>
      <xdr:rowOff>18669</xdr:rowOff>
    </xdr:to>
    <xdr:cxnSp macro="">
      <xdr:nvCxnSpPr>
        <xdr:cNvPr id="701" name="直線コネクタ 700">
          <a:extLst>
            <a:ext uri="{FF2B5EF4-FFF2-40B4-BE49-F238E27FC236}">
              <a16:creationId xmlns:a16="http://schemas.microsoft.com/office/drawing/2014/main" id="{00000000-0008-0000-0100-0000BD020000}"/>
            </a:ext>
          </a:extLst>
        </xdr:cNvPr>
        <xdr:cNvCxnSpPr/>
      </xdr:nvCxnSpPr>
      <xdr:spPr>
        <a:xfrm flipV="1">
          <a:off x="20434300" y="10644188"/>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702" name="楕円 701">
          <a:extLst>
            <a:ext uri="{FF2B5EF4-FFF2-40B4-BE49-F238E27FC236}">
              <a16:creationId xmlns:a16="http://schemas.microsoft.com/office/drawing/2014/main" id="{00000000-0008-0000-0100-0000BE020000}"/>
            </a:ext>
          </a:extLst>
        </xdr:cNvPr>
        <xdr:cNvSpPr/>
      </xdr:nvSpPr>
      <xdr:spPr>
        <a:xfrm>
          <a:off x="19494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18669</xdr:rowOff>
    </xdr:from>
    <xdr:to>
      <xdr:col>107</xdr:col>
      <xdr:colOff>50800</xdr:colOff>
      <xdr:row>62</xdr:row>
      <xdr:rowOff>22860</xdr:rowOff>
    </xdr:to>
    <xdr:cxnSp macro="">
      <xdr:nvCxnSpPr>
        <xdr:cNvPr id="703" name="直線コネクタ 702">
          <a:extLst>
            <a:ext uri="{FF2B5EF4-FFF2-40B4-BE49-F238E27FC236}">
              <a16:creationId xmlns:a16="http://schemas.microsoft.com/office/drawing/2014/main" id="{00000000-0008-0000-0100-0000BF020000}"/>
            </a:ext>
          </a:extLst>
        </xdr:cNvPr>
        <xdr:cNvCxnSpPr/>
      </xdr:nvCxnSpPr>
      <xdr:spPr>
        <a:xfrm flipV="1">
          <a:off x="19545300" y="10648569"/>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148654</xdr:rowOff>
    </xdr:from>
    <xdr:to>
      <xdr:col>98</xdr:col>
      <xdr:colOff>38100</xdr:colOff>
      <xdr:row>62</xdr:row>
      <xdr:rowOff>78804</xdr:rowOff>
    </xdr:to>
    <xdr:sp macro="" textlink="">
      <xdr:nvSpPr>
        <xdr:cNvPr id="704" name="楕円 703">
          <a:extLst>
            <a:ext uri="{FF2B5EF4-FFF2-40B4-BE49-F238E27FC236}">
              <a16:creationId xmlns:a16="http://schemas.microsoft.com/office/drawing/2014/main" id="{00000000-0008-0000-0100-0000C0020000}"/>
            </a:ext>
          </a:extLst>
        </xdr:cNvPr>
        <xdr:cNvSpPr/>
      </xdr:nvSpPr>
      <xdr:spPr>
        <a:xfrm>
          <a:off x="18605500" y="1060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22860</xdr:rowOff>
    </xdr:from>
    <xdr:to>
      <xdr:col>102</xdr:col>
      <xdr:colOff>114300</xdr:colOff>
      <xdr:row>62</xdr:row>
      <xdr:rowOff>28004</xdr:rowOff>
    </xdr:to>
    <xdr:cxnSp macro="">
      <xdr:nvCxnSpPr>
        <xdr:cNvPr id="705" name="直線コネクタ 704">
          <a:extLst>
            <a:ext uri="{FF2B5EF4-FFF2-40B4-BE49-F238E27FC236}">
              <a16:creationId xmlns:a16="http://schemas.microsoft.com/office/drawing/2014/main" id="{00000000-0008-0000-0100-0000C1020000}"/>
            </a:ext>
          </a:extLst>
        </xdr:cNvPr>
        <xdr:cNvCxnSpPr/>
      </xdr:nvCxnSpPr>
      <xdr:spPr>
        <a:xfrm flipV="1">
          <a:off x="18656300" y="10652760"/>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52849</xdr:rowOff>
    </xdr:from>
    <xdr:ext cx="469744" cy="259045"/>
    <xdr:sp macro="" textlink="">
      <xdr:nvSpPr>
        <xdr:cNvPr id="706" name="n_1aveValue【学校施設】&#10;一人当たり面積">
          <a:extLst>
            <a:ext uri="{FF2B5EF4-FFF2-40B4-BE49-F238E27FC236}">
              <a16:creationId xmlns:a16="http://schemas.microsoft.com/office/drawing/2014/main" id="{00000000-0008-0000-0100-0000C2020000}"/>
            </a:ext>
          </a:extLst>
        </xdr:cNvPr>
        <xdr:cNvSpPr txBox="1"/>
      </xdr:nvSpPr>
      <xdr:spPr>
        <a:xfrm>
          <a:off x="21075727" y="1033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32656</xdr:rowOff>
    </xdr:from>
    <xdr:ext cx="469744" cy="259045"/>
    <xdr:sp macro="" textlink="">
      <xdr:nvSpPr>
        <xdr:cNvPr id="707" name="n_2aveValue【学校施設】&#10;一人当たり面積">
          <a:extLst>
            <a:ext uri="{FF2B5EF4-FFF2-40B4-BE49-F238E27FC236}">
              <a16:creationId xmlns:a16="http://schemas.microsoft.com/office/drawing/2014/main" id="{00000000-0008-0000-0100-0000C3020000}"/>
            </a:ext>
          </a:extLst>
        </xdr:cNvPr>
        <xdr:cNvSpPr txBox="1"/>
      </xdr:nvSpPr>
      <xdr:spPr>
        <a:xfrm>
          <a:off x="20199427" y="10319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53801</xdr:rowOff>
    </xdr:from>
    <xdr:ext cx="469744" cy="259045"/>
    <xdr:sp macro="" textlink="">
      <xdr:nvSpPr>
        <xdr:cNvPr id="708" name="n_3aveValue【学校施設】&#10;一人当たり面積">
          <a:extLst>
            <a:ext uri="{FF2B5EF4-FFF2-40B4-BE49-F238E27FC236}">
              <a16:creationId xmlns:a16="http://schemas.microsoft.com/office/drawing/2014/main" id="{00000000-0008-0000-0100-0000C4020000}"/>
            </a:ext>
          </a:extLst>
        </xdr:cNvPr>
        <xdr:cNvSpPr txBox="1"/>
      </xdr:nvSpPr>
      <xdr:spPr>
        <a:xfrm>
          <a:off x="19310427" y="1034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42562</xdr:rowOff>
    </xdr:from>
    <xdr:ext cx="469744" cy="259045"/>
    <xdr:sp macro="" textlink="">
      <xdr:nvSpPr>
        <xdr:cNvPr id="709" name="n_4aveValue【学校施設】&#10;一人当たり面積">
          <a:extLst>
            <a:ext uri="{FF2B5EF4-FFF2-40B4-BE49-F238E27FC236}">
              <a16:creationId xmlns:a16="http://schemas.microsoft.com/office/drawing/2014/main" id="{00000000-0008-0000-0100-0000C5020000}"/>
            </a:ext>
          </a:extLst>
        </xdr:cNvPr>
        <xdr:cNvSpPr txBox="1"/>
      </xdr:nvSpPr>
      <xdr:spPr>
        <a:xfrm>
          <a:off x="18421427" y="1032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56215</xdr:rowOff>
    </xdr:from>
    <xdr:ext cx="469744" cy="259045"/>
    <xdr:sp macro="" textlink="">
      <xdr:nvSpPr>
        <xdr:cNvPr id="710" name="n_1mainValue【学校施設】&#10;一人当たり面積">
          <a:extLst>
            <a:ext uri="{FF2B5EF4-FFF2-40B4-BE49-F238E27FC236}">
              <a16:creationId xmlns:a16="http://schemas.microsoft.com/office/drawing/2014/main" id="{00000000-0008-0000-0100-0000C6020000}"/>
            </a:ext>
          </a:extLst>
        </xdr:cNvPr>
        <xdr:cNvSpPr txBox="1"/>
      </xdr:nvSpPr>
      <xdr:spPr>
        <a:xfrm>
          <a:off x="21075727" y="10686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60596</xdr:rowOff>
    </xdr:from>
    <xdr:ext cx="469744" cy="259045"/>
    <xdr:sp macro="" textlink="">
      <xdr:nvSpPr>
        <xdr:cNvPr id="711" name="n_2mainValue【学校施設】&#10;一人当たり面積">
          <a:extLst>
            <a:ext uri="{FF2B5EF4-FFF2-40B4-BE49-F238E27FC236}">
              <a16:creationId xmlns:a16="http://schemas.microsoft.com/office/drawing/2014/main" id="{00000000-0008-0000-0100-0000C7020000}"/>
            </a:ext>
          </a:extLst>
        </xdr:cNvPr>
        <xdr:cNvSpPr txBox="1"/>
      </xdr:nvSpPr>
      <xdr:spPr>
        <a:xfrm>
          <a:off x="20199427" y="10690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64787</xdr:rowOff>
    </xdr:from>
    <xdr:ext cx="469744" cy="259045"/>
    <xdr:sp macro="" textlink="">
      <xdr:nvSpPr>
        <xdr:cNvPr id="712" name="n_3mainValue【学校施設】&#10;一人当たり面積">
          <a:extLst>
            <a:ext uri="{FF2B5EF4-FFF2-40B4-BE49-F238E27FC236}">
              <a16:creationId xmlns:a16="http://schemas.microsoft.com/office/drawing/2014/main" id="{00000000-0008-0000-0100-0000C8020000}"/>
            </a:ext>
          </a:extLst>
        </xdr:cNvPr>
        <xdr:cNvSpPr txBox="1"/>
      </xdr:nvSpPr>
      <xdr:spPr>
        <a:xfrm>
          <a:off x="193104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69931</xdr:rowOff>
    </xdr:from>
    <xdr:ext cx="469744" cy="259045"/>
    <xdr:sp macro="" textlink="">
      <xdr:nvSpPr>
        <xdr:cNvPr id="713" name="n_4mainValue【学校施設】&#10;一人当たり面積">
          <a:extLst>
            <a:ext uri="{FF2B5EF4-FFF2-40B4-BE49-F238E27FC236}">
              <a16:creationId xmlns:a16="http://schemas.microsoft.com/office/drawing/2014/main" id="{00000000-0008-0000-0100-0000C9020000}"/>
            </a:ext>
          </a:extLst>
        </xdr:cNvPr>
        <xdr:cNvSpPr txBox="1"/>
      </xdr:nvSpPr>
      <xdr:spPr>
        <a:xfrm>
          <a:off x="18421427" y="10699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4" name="正方形/長方形 713">
          <a:extLst>
            <a:ext uri="{FF2B5EF4-FFF2-40B4-BE49-F238E27FC236}">
              <a16:creationId xmlns:a16="http://schemas.microsoft.com/office/drawing/2014/main" id="{00000000-0008-0000-0100-0000CA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5" name="正方形/長方形 714">
          <a:extLst>
            <a:ext uri="{FF2B5EF4-FFF2-40B4-BE49-F238E27FC236}">
              <a16:creationId xmlns:a16="http://schemas.microsoft.com/office/drawing/2014/main" id="{00000000-0008-0000-0100-0000CB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6" name="正方形/長方形 715">
          <a:extLst>
            <a:ext uri="{FF2B5EF4-FFF2-40B4-BE49-F238E27FC236}">
              <a16:creationId xmlns:a16="http://schemas.microsoft.com/office/drawing/2014/main" id="{00000000-0008-0000-0100-0000CC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7" name="正方形/長方形 716">
          <a:extLst>
            <a:ext uri="{FF2B5EF4-FFF2-40B4-BE49-F238E27FC236}">
              <a16:creationId xmlns:a16="http://schemas.microsoft.com/office/drawing/2014/main" id="{00000000-0008-0000-0100-0000CD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8" name="正方形/長方形 717">
          <a:extLst>
            <a:ext uri="{FF2B5EF4-FFF2-40B4-BE49-F238E27FC236}">
              <a16:creationId xmlns:a16="http://schemas.microsoft.com/office/drawing/2014/main" id="{00000000-0008-0000-0100-0000CE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9" name="正方形/長方形 718">
          <a:extLst>
            <a:ext uri="{FF2B5EF4-FFF2-40B4-BE49-F238E27FC236}">
              <a16:creationId xmlns:a16="http://schemas.microsoft.com/office/drawing/2014/main" id="{00000000-0008-0000-0100-0000CF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0" name="正方形/長方形 719">
          <a:extLst>
            <a:ext uri="{FF2B5EF4-FFF2-40B4-BE49-F238E27FC236}">
              <a16:creationId xmlns:a16="http://schemas.microsoft.com/office/drawing/2014/main" id="{00000000-0008-0000-0100-0000D0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1" name="正方形/長方形 720">
          <a:extLst>
            <a:ext uri="{FF2B5EF4-FFF2-40B4-BE49-F238E27FC236}">
              <a16:creationId xmlns:a16="http://schemas.microsoft.com/office/drawing/2014/main" id="{00000000-0008-0000-0100-0000D1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2" name="テキスト ボックス 721">
          <a:extLst>
            <a:ext uri="{FF2B5EF4-FFF2-40B4-BE49-F238E27FC236}">
              <a16:creationId xmlns:a16="http://schemas.microsoft.com/office/drawing/2014/main" id="{00000000-0008-0000-0100-0000D2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3" name="直線コネクタ 722">
          <a:extLst>
            <a:ext uri="{FF2B5EF4-FFF2-40B4-BE49-F238E27FC236}">
              <a16:creationId xmlns:a16="http://schemas.microsoft.com/office/drawing/2014/main" id="{00000000-0008-0000-0100-0000D3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4" name="テキスト ボックス 723">
          <a:extLst>
            <a:ext uri="{FF2B5EF4-FFF2-40B4-BE49-F238E27FC236}">
              <a16:creationId xmlns:a16="http://schemas.microsoft.com/office/drawing/2014/main" id="{00000000-0008-0000-0100-0000D4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5" name="直線コネクタ 724">
          <a:extLst>
            <a:ext uri="{FF2B5EF4-FFF2-40B4-BE49-F238E27FC236}">
              <a16:creationId xmlns:a16="http://schemas.microsoft.com/office/drawing/2014/main" id="{00000000-0008-0000-0100-0000D5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6" name="テキスト ボックス 725">
          <a:extLst>
            <a:ext uri="{FF2B5EF4-FFF2-40B4-BE49-F238E27FC236}">
              <a16:creationId xmlns:a16="http://schemas.microsoft.com/office/drawing/2014/main" id="{00000000-0008-0000-0100-0000D6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7" name="直線コネクタ 726">
          <a:extLst>
            <a:ext uri="{FF2B5EF4-FFF2-40B4-BE49-F238E27FC236}">
              <a16:creationId xmlns:a16="http://schemas.microsoft.com/office/drawing/2014/main" id="{00000000-0008-0000-0100-0000D7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28" name="テキスト ボックス 727">
          <a:extLst>
            <a:ext uri="{FF2B5EF4-FFF2-40B4-BE49-F238E27FC236}">
              <a16:creationId xmlns:a16="http://schemas.microsoft.com/office/drawing/2014/main" id="{00000000-0008-0000-0100-0000D8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29" name="直線コネクタ 728">
          <a:extLst>
            <a:ext uri="{FF2B5EF4-FFF2-40B4-BE49-F238E27FC236}">
              <a16:creationId xmlns:a16="http://schemas.microsoft.com/office/drawing/2014/main" id="{00000000-0008-0000-0100-0000D9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0" name="テキスト ボックス 729">
          <a:extLst>
            <a:ext uri="{FF2B5EF4-FFF2-40B4-BE49-F238E27FC236}">
              <a16:creationId xmlns:a16="http://schemas.microsoft.com/office/drawing/2014/main" id="{00000000-0008-0000-0100-0000DA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1" name="直線コネクタ 730">
          <a:extLst>
            <a:ext uri="{FF2B5EF4-FFF2-40B4-BE49-F238E27FC236}">
              <a16:creationId xmlns:a16="http://schemas.microsoft.com/office/drawing/2014/main" id="{00000000-0008-0000-0100-0000DB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2" name="テキスト ボックス 731">
          <a:extLst>
            <a:ext uri="{FF2B5EF4-FFF2-40B4-BE49-F238E27FC236}">
              <a16:creationId xmlns:a16="http://schemas.microsoft.com/office/drawing/2014/main" id="{00000000-0008-0000-0100-0000DC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3" name="直線コネクタ 732">
          <a:extLst>
            <a:ext uri="{FF2B5EF4-FFF2-40B4-BE49-F238E27FC236}">
              <a16:creationId xmlns:a16="http://schemas.microsoft.com/office/drawing/2014/main" id="{00000000-0008-0000-0100-0000DD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4" name="テキスト ボックス 733">
          <a:extLst>
            <a:ext uri="{FF2B5EF4-FFF2-40B4-BE49-F238E27FC236}">
              <a16:creationId xmlns:a16="http://schemas.microsoft.com/office/drawing/2014/main" id="{00000000-0008-0000-0100-0000DE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5" name="直線コネクタ 734">
          <a:extLst>
            <a:ext uri="{FF2B5EF4-FFF2-40B4-BE49-F238E27FC236}">
              <a16:creationId xmlns:a16="http://schemas.microsoft.com/office/drawing/2014/main" id="{00000000-0008-0000-0100-0000DF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6" name="テキスト ボックス 735">
          <a:extLst>
            <a:ext uri="{FF2B5EF4-FFF2-40B4-BE49-F238E27FC236}">
              <a16:creationId xmlns:a16="http://schemas.microsoft.com/office/drawing/2014/main" id="{00000000-0008-0000-0100-0000E0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7" name="直線コネクタ 736">
          <a:extLst>
            <a:ext uri="{FF2B5EF4-FFF2-40B4-BE49-F238E27FC236}">
              <a16:creationId xmlns:a16="http://schemas.microsoft.com/office/drawing/2014/main" id="{00000000-0008-0000-0100-0000E1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8" name="【児童館】&#10;有形固定資産減価償却率グラフ枠">
          <a:extLst>
            <a:ext uri="{FF2B5EF4-FFF2-40B4-BE49-F238E27FC236}">
              <a16:creationId xmlns:a16="http://schemas.microsoft.com/office/drawing/2014/main" id="{00000000-0008-0000-0100-0000E2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25037</xdr:rowOff>
    </xdr:from>
    <xdr:to>
      <xdr:col>85</xdr:col>
      <xdr:colOff>126364</xdr:colOff>
      <xdr:row>86</xdr:row>
      <xdr:rowOff>168729</xdr:rowOff>
    </xdr:to>
    <xdr:cxnSp macro="">
      <xdr:nvCxnSpPr>
        <xdr:cNvPr id="739" name="直線コネクタ 738">
          <a:extLst>
            <a:ext uri="{FF2B5EF4-FFF2-40B4-BE49-F238E27FC236}">
              <a16:creationId xmlns:a16="http://schemas.microsoft.com/office/drawing/2014/main" id="{00000000-0008-0000-0100-0000E3020000}"/>
            </a:ext>
          </a:extLst>
        </xdr:cNvPr>
        <xdr:cNvCxnSpPr/>
      </xdr:nvCxnSpPr>
      <xdr:spPr>
        <a:xfrm flipV="1">
          <a:off x="16318864" y="13398137"/>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0" name="【児童館】&#10;有形固定資産減価償却率最小値テキスト">
          <a:extLst>
            <a:ext uri="{FF2B5EF4-FFF2-40B4-BE49-F238E27FC236}">
              <a16:creationId xmlns:a16="http://schemas.microsoft.com/office/drawing/2014/main" id="{00000000-0008-0000-0100-0000E4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1" name="直線コネクタ 740">
          <a:extLst>
            <a:ext uri="{FF2B5EF4-FFF2-40B4-BE49-F238E27FC236}">
              <a16:creationId xmlns:a16="http://schemas.microsoft.com/office/drawing/2014/main" id="{00000000-0008-0000-0100-0000E5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143164</xdr:rowOff>
    </xdr:from>
    <xdr:ext cx="340478" cy="259045"/>
    <xdr:sp macro="" textlink="">
      <xdr:nvSpPr>
        <xdr:cNvPr id="742" name="【児童館】&#10;有形固定資産減価償却率最大値テキスト">
          <a:extLst>
            <a:ext uri="{FF2B5EF4-FFF2-40B4-BE49-F238E27FC236}">
              <a16:creationId xmlns:a16="http://schemas.microsoft.com/office/drawing/2014/main" id="{00000000-0008-0000-0100-0000E6020000}"/>
            </a:ext>
          </a:extLst>
        </xdr:cNvPr>
        <xdr:cNvSpPr txBox="1"/>
      </xdr:nvSpPr>
      <xdr:spPr>
        <a:xfrm>
          <a:off x="16357600" y="131733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25037</xdr:rowOff>
    </xdr:from>
    <xdr:to>
      <xdr:col>86</xdr:col>
      <xdr:colOff>25400</xdr:colOff>
      <xdr:row>78</xdr:row>
      <xdr:rowOff>25037</xdr:rowOff>
    </xdr:to>
    <xdr:cxnSp macro="">
      <xdr:nvCxnSpPr>
        <xdr:cNvPr id="743" name="直線コネクタ 742">
          <a:extLst>
            <a:ext uri="{FF2B5EF4-FFF2-40B4-BE49-F238E27FC236}">
              <a16:creationId xmlns:a16="http://schemas.microsoft.com/office/drawing/2014/main" id="{00000000-0008-0000-0100-0000E7020000}"/>
            </a:ext>
          </a:extLst>
        </xdr:cNvPr>
        <xdr:cNvCxnSpPr/>
      </xdr:nvCxnSpPr>
      <xdr:spPr>
        <a:xfrm>
          <a:off x="16230600" y="1339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78757</xdr:rowOff>
    </xdr:from>
    <xdr:ext cx="405111" cy="259045"/>
    <xdr:sp macro="" textlink="">
      <xdr:nvSpPr>
        <xdr:cNvPr id="744" name="【児童館】&#10;有形固定資産減価償却率平均値テキスト">
          <a:extLst>
            <a:ext uri="{FF2B5EF4-FFF2-40B4-BE49-F238E27FC236}">
              <a16:creationId xmlns:a16="http://schemas.microsoft.com/office/drawing/2014/main" id="{00000000-0008-0000-0100-0000E8020000}"/>
            </a:ext>
          </a:extLst>
        </xdr:cNvPr>
        <xdr:cNvSpPr txBox="1"/>
      </xdr:nvSpPr>
      <xdr:spPr>
        <a:xfrm>
          <a:off x="16357600" y="1396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macro="" textlink="">
      <xdr:nvSpPr>
        <xdr:cNvPr id="745" name="フローチャート: 判断 744">
          <a:extLst>
            <a:ext uri="{FF2B5EF4-FFF2-40B4-BE49-F238E27FC236}">
              <a16:creationId xmlns:a16="http://schemas.microsoft.com/office/drawing/2014/main" id="{00000000-0008-0000-0100-0000E9020000}"/>
            </a:ext>
          </a:extLst>
        </xdr:cNvPr>
        <xdr:cNvSpPr/>
      </xdr:nvSpPr>
      <xdr:spPr>
        <a:xfrm>
          <a:off x="16268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746" name="フローチャート: 判断 745">
          <a:extLst>
            <a:ext uri="{FF2B5EF4-FFF2-40B4-BE49-F238E27FC236}">
              <a16:creationId xmlns:a16="http://schemas.microsoft.com/office/drawing/2014/main" id="{00000000-0008-0000-0100-0000EA020000}"/>
            </a:ext>
          </a:extLst>
        </xdr:cNvPr>
        <xdr:cNvSpPr/>
      </xdr:nvSpPr>
      <xdr:spPr>
        <a:xfrm>
          <a:off x="1543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95069</xdr:rowOff>
    </xdr:from>
    <xdr:to>
      <xdr:col>76</xdr:col>
      <xdr:colOff>165100</xdr:colOff>
      <xdr:row>83</xdr:row>
      <xdr:rowOff>25219</xdr:rowOff>
    </xdr:to>
    <xdr:sp macro="" textlink="">
      <xdr:nvSpPr>
        <xdr:cNvPr id="747" name="フローチャート: 判断 746">
          <a:extLst>
            <a:ext uri="{FF2B5EF4-FFF2-40B4-BE49-F238E27FC236}">
              <a16:creationId xmlns:a16="http://schemas.microsoft.com/office/drawing/2014/main" id="{00000000-0008-0000-0100-0000EB020000}"/>
            </a:ext>
          </a:extLst>
        </xdr:cNvPr>
        <xdr:cNvSpPr/>
      </xdr:nvSpPr>
      <xdr:spPr>
        <a:xfrm>
          <a:off x="14541500" y="1415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60779</xdr:rowOff>
    </xdr:from>
    <xdr:to>
      <xdr:col>72</xdr:col>
      <xdr:colOff>38100</xdr:colOff>
      <xdr:row>82</xdr:row>
      <xdr:rowOff>162379</xdr:rowOff>
    </xdr:to>
    <xdr:sp macro="" textlink="">
      <xdr:nvSpPr>
        <xdr:cNvPr id="748" name="フローチャート: 判断 747">
          <a:extLst>
            <a:ext uri="{FF2B5EF4-FFF2-40B4-BE49-F238E27FC236}">
              <a16:creationId xmlns:a16="http://schemas.microsoft.com/office/drawing/2014/main" id="{00000000-0008-0000-0100-0000EC020000}"/>
            </a:ext>
          </a:extLst>
        </xdr:cNvPr>
        <xdr:cNvSpPr/>
      </xdr:nvSpPr>
      <xdr:spPr>
        <a:xfrm>
          <a:off x="13652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119562</xdr:rowOff>
    </xdr:from>
    <xdr:to>
      <xdr:col>67</xdr:col>
      <xdr:colOff>101600</xdr:colOff>
      <xdr:row>82</xdr:row>
      <xdr:rowOff>49712</xdr:rowOff>
    </xdr:to>
    <xdr:sp macro="" textlink="">
      <xdr:nvSpPr>
        <xdr:cNvPr id="749" name="フローチャート: 判断 748">
          <a:extLst>
            <a:ext uri="{FF2B5EF4-FFF2-40B4-BE49-F238E27FC236}">
              <a16:creationId xmlns:a16="http://schemas.microsoft.com/office/drawing/2014/main" id="{00000000-0008-0000-0100-0000ED020000}"/>
            </a:ext>
          </a:extLst>
        </xdr:cNvPr>
        <xdr:cNvSpPr/>
      </xdr:nvSpPr>
      <xdr:spPr>
        <a:xfrm>
          <a:off x="12763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00000000-0008-0000-0100-0000EE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00000000-0008-0000-0100-0000EF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00000000-0008-0000-0100-0000F0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00000000-0008-0000-0100-0000F1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00000000-0008-0000-0100-0000F2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119562</xdr:rowOff>
    </xdr:from>
    <xdr:to>
      <xdr:col>85</xdr:col>
      <xdr:colOff>177800</xdr:colOff>
      <xdr:row>84</xdr:row>
      <xdr:rowOff>49712</xdr:rowOff>
    </xdr:to>
    <xdr:sp macro="" textlink="">
      <xdr:nvSpPr>
        <xdr:cNvPr id="755" name="楕円 754">
          <a:extLst>
            <a:ext uri="{FF2B5EF4-FFF2-40B4-BE49-F238E27FC236}">
              <a16:creationId xmlns:a16="http://schemas.microsoft.com/office/drawing/2014/main" id="{00000000-0008-0000-0100-0000F3020000}"/>
            </a:ext>
          </a:extLst>
        </xdr:cNvPr>
        <xdr:cNvSpPr/>
      </xdr:nvSpPr>
      <xdr:spPr>
        <a:xfrm>
          <a:off x="16268700" y="1434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97989</xdr:rowOff>
    </xdr:from>
    <xdr:ext cx="405111" cy="259045"/>
    <xdr:sp macro="" textlink="">
      <xdr:nvSpPr>
        <xdr:cNvPr id="756" name="【児童館】&#10;有形固定資産減価償却率該当値テキスト">
          <a:extLst>
            <a:ext uri="{FF2B5EF4-FFF2-40B4-BE49-F238E27FC236}">
              <a16:creationId xmlns:a16="http://schemas.microsoft.com/office/drawing/2014/main" id="{00000000-0008-0000-0100-0000F4020000}"/>
            </a:ext>
          </a:extLst>
        </xdr:cNvPr>
        <xdr:cNvSpPr txBox="1"/>
      </xdr:nvSpPr>
      <xdr:spPr>
        <a:xfrm>
          <a:off x="16357600" y="1432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67311</xdr:rowOff>
    </xdr:from>
    <xdr:to>
      <xdr:col>81</xdr:col>
      <xdr:colOff>101600</xdr:colOff>
      <xdr:row>83</xdr:row>
      <xdr:rowOff>168911</xdr:rowOff>
    </xdr:to>
    <xdr:sp macro="" textlink="">
      <xdr:nvSpPr>
        <xdr:cNvPr id="757" name="楕円 756">
          <a:extLst>
            <a:ext uri="{FF2B5EF4-FFF2-40B4-BE49-F238E27FC236}">
              <a16:creationId xmlns:a16="http://schemas.microsoft.com/office/drawing/2014/main" id="{00000000-0008-0000-0100-0000F5020000}"/>
            </a:ext>
          </a:extLst>
        </xdr:cNvPr>
        <xdr:cNvSpPr/>
      </xdr:nvSpPr>
      <xdr:spPr>
        <a:xfrm>
          <a:off x="15430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118111</xdr:rowOff>
    </xdr:from>
    <xdr:to>
      <xdr:col>85</xdr:col>
      <xdr:colOff>127000</xdr:colOff>
      <xdr:row>83</xdr:row>
      <xdr:rowOff>170362</xdr:rowOff>
    </xdr:to>
    <xdr:cxnSp macro="">
      <xdr:nvCxnSpPr>
        <xdr:cNvPr id="758" name="直線コネクタ 757">
          <a:extLst>
            <a:ext uri="{FF2B5EF4-FFF2-40B4-BE49-F238E27FC236}">
              <a16:creationId xmlns:a16="http://schemas.microsoft.com/office/drawing/2014/main" id="{00000000-0008-0000-0100-0000F6020000}"/>
            </a:ext>
          </a:extLst>
        </xdr:cNvPr>
        <xdr:cNvCxnSpPr/>
      </xdr:nvCxnSpPr>
      <xdr:spPr>
        <a:xfrm>
          <a:off x="15481300" y="14348461"/>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29755</xdr:rowOff>
    </xdr:from>
    <xdr:to>
      <xdr:col>76</xdr:col>
      <xdr:colOff>165100</xdr:colOff>
      <xdr:row>83</xdr:row>
      <xdr:rowOff>131355</xdr:rowOff>
    </xdr:to>
    <xdr:sp macro="" textlink="">
      <xdr:nvSpPr>
        <xdr:cNvPr id="759" name="楕円 758">
          <a:extLst>
            <a:ext uri="{FF2B5EF4-FFF2-40B4-BE49-F238E27FC236}">
              <a16:creationId xmlns:a16="http://schemas.microsoft.com/office/drawing/2014/main" id="{00000000-0008-0000-0100-0000F7020000}"/>
            </a:ext>
          </a:extLst>
        </xdr:cNvPr>
        <xdr:cNvSpPr/>
      </xdr:nvSpPr>
      <xdr:spPr>
        <a:xfrm>
          <a:off x="14541500" y="1426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80555</xdr:rowOff>
    </xdr:from>
    <xdr:to>
      <xdr:col>81</xdr:col>
      <xdr:colOff>50800</xdr:colOff>
      <xdr:row>83</xdr:row>
      <xdr:rowOff>118111</xdr:rowOff>
    </xdr:to>
    <xdr:cxnSp macro="">
      <xdr:nvCxnSpPr>
        <xdr:cNvPr id="760" name="直線コネクタ 759">
          <a:extLst>
            <a:ext uri="{FF2B5EF4-FFF2-40B4-BE49-F238E27FC236}">
              <a16:creationId xmlns:a16="http://schemas.microsoft.com/office/drawing/2014/main" id="{00000000-0008-0000-0100-0000F8020000}"/>
            </a:ext>
          </a:extLst>
        </xdr:cNvPr>
        <xdr:cNvCxnSpPr/>
      </xdr:nvCxnSpPr>
      <xdr:spPr>
        <a:xfrm>
          <a:off x="14592300" y="14310905"/>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163649</xdr:rowOff>
    </xdr:from>
    <xdr:to>
      <xdr:col>72</xdr:col>
      <xdr:colOff>38100</xdr:colOff>
      <xdr:row>83</xdr:row>
      <xdr:rowOff>93799</xdr:rowOff>
    </xdr:to>
    <xdr:sp macro="" textlink="">
      <xdr:nvSpPr>
        <xdr:cNvPr id="761" name="楕円 760">
          <a:extLst>
            <a:ext uri="{FF2B5EF4-FFF2-40B4-BE49-F238E27FC236}">
              <a16:creationId xmlns:a16="http://schemas.microsoft.com/office/drawing/2014/main" id="{00000000-0008-0000-0100-0000F9020000}"/>
            </a:ext>
          </a:extLst>
        </xdr:cNvPr>
        <xdr:cNvSpPr/>
      </xdr:nvSpPr>
      <xdr:spPr>
        <a:xfrm>
          <a:off x="13652500" y="1422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42999</xdr:rowOff>
    </xdr:from>
    <xdr:to>
      <xdr:col>76</xdr:col>
      <xdr:colOff>114300</xdr:colOff>
      <xdr:row>83</xdr:row>
      <xdr:rowOff>80555</xdr:rowOff>
    </xdr:to>
    <xdr:cxnSp macro="">
      <xdr:nvCxnSpPr>
        <xdr:cNvPr id="762" name="直線コネクタ 761">
          <a:extLst>
            <a:ext uri="{FF2B5EF4-FFF2-40B4-BE49-F238E27FC236}">
              <a16:creationId xmlns:a16="http://schemas.microsoft.com/office/drawing/2014/main" id="{00000000-0008-0000-0100-0000FA020000}"/>
            </a:ext>
          </a:extLst>
        </xdr:cNvPr>
        <xdr:cNvCxnSpPr/>
      </xdr:nvCxnSpPr>
      <xdr:spPr>
        <a:xfrm>
          <a:off x="13703300" y="14273349"/>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124461</xdr:rowOff>
    </xdr:from>
    <xdr:to>
      <xdr:col>67</xdr:col>
      <xdr:colOff>101600</xdr:colOff>
      <xdr:row>83</xdr:row>
      <xdr:rowOff>54611</xdr:rowOff>
    </xdr:to>
    <xdr:sp macro="" textlink="">
      <xdr:nvSpPr>
        <xdr:cNvPr id="763" name="楕円 762">
          <a:extLst>
            <a:ext uri="{FF2B5EF4-FFF2-40B4-BE49-F238E27FC236}">
              <a16:creationId xmlns:a16="http://schemas.microsoft.com/office/drawing/2014/main" id="{00000000-0008-0000-0100-0000FB020000}"/>
            </a:ext>
          </a:extLst>
        </xdr:cNvPr>
        <xdr:cNvSpPr/>
      </xdr:nvSpPr>
      <xdr:spPr>
        <a:xfrm>
          <a:off x="12763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3811</xdr:rowOff>
    </xdr:from>
    <xdr:to>
      <xdr:col>71</xdr:col>
      <xdr:colOff>177800</xdr:colOff>
      <xdr:row>83</xdr:row>
      <xdr:rowOff>42999</xdr:rowOff>
    </xdr:to>
    <xdr:cxnSp macro="">
      <xdr:nvCxnSpPr>
        <xdr:cNvPr id="764" name="直線コネクタ 763">
          <a:extLst>
            <a:ext uri="{FF2B5EF4-FFF2-40B4-BE49-F238E27FC236}">
              <a16:creationId xmlns:a16="http://schemas.microsoft.com/office/drawing/2014/main" id="{00000000-0008-0000-0100-0000FC020000}"/>
            </a:ext>
          </a:extLst>
        </xdr:cNvPr>
        <xdr:cNvCxnSpPr/>
      </xdr:nvCxnSpPr>
      <xdr:spPr>
        <a:xfrm>
          <a:off x="12814300" y="14234161"/>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31948</xdr:rowOff>
    </xdr:from>
    <xdr:ext cx="405111" cy="259045"/>
    <xdr:sp macro="" textlink="">
      <xdr:nvSpPr>
        <xdr:cNvPr id="765" name="n_1aveValue【児童館】&#10;有形固定資産減価償却率">
          <a:extLst>
            <a:ext uri="{FF2B5EF4-FFF2-40B4-BE49-F238E27FC236}">
              <a16:creationId xmlns:a16="http://schemas.microsoft.com/office/drawing/2014/main" id="{00000000-0008-0000-0100-0000FD020000}"/>
            </a:ext>
          </a:extLst>
        </xdr:cNvPr>
        <xdr:cNvSpPr txBox="1"/>
      </xdr:nvSpPr>
      <xdr:spPr>
        <a:xfrm>
          <a:off x="152660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41746</xdr:rowOff>
    </xdr:from>
    <xdr:ext cx="405111" cy="259045"/>
    <xdr:sp macro="" textlink="">
      <xdr:nvSpPr>
        <xdr:cNvPr id="766" name="n_2aveValue【児童館】&#10;有形固定資産減価償却率">
          <a:extLst>
            <a:ext uri="{FF2B5EF4-FFF2-40B4-BE49-F238E27FC236}">
              <a16:creationId xmlns:a16="http://schemas.microsoft.com/office/drawing/2014/main" id="{00000000-0008-0000-0100-0000FE020000}"/>
            </a:ext>
          </a:extLst>
        </xdr:cNvPr>
        <xdr:cNvSpPr txBox="1"/>
      </xdr:nvSpPr>
      <xdr:spPr>
        <a:xfrm>
          <a:off x="14389744" y="1392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7456</xdr:rowOff>
    </xdr:from>
    <xdr:ext cx="405111" cy="259045"/>
    <xdr:sp macro="" textlink="">
      <xdr:nvSpPr>
        <xdr:cNvPr id="767" name="n_3aveValue【児童館】&#10;有形固定資産減価償却率">
          <a:extLst>
            <a:ext uri="{FF2B5EF4-FFF2-40B4-BE49-F238E27FC236}">
              <a16:creationId xmlns:a16="http://schemas.microsoft.com/office/drawing/2014/main" id="{00000000-0008-0000-0100-0000FF020000}"/>
            </a:ext>
          </a:extLst>
        </xdr:cNvPr>
        <xdr:cNvSpPr txBox="1"/>
      </xdr:nvSpPr>
      <xdr:spPr>
        <a:xfrm>
          <a:off x="13500744" y="1389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66239</xdr:rowOff>
    </xdr:from>
    <xdr:ext cx="405111" cy="259045"/>
    <xdr:sp macro="" textlink="">
      <xdr:nvSpPr>
        <xdr:cNvPr id="768" name="n_4aveValue【児童館】&#10;有形固定資産減価償却率">
          <a:extLst>
            <a:ext uri="{FF2B5EF4-FFF2-40B4-BE49-F238E27FC236}">
              <a16:creationId xmlns:a16="http://schemas.microsoft.com/office/drawing/2014/main" id="{00000000-0008-0000-0100-000000030000}"/>
            </a:ext>
          </a:extLst>
        </xdr:cNvPr>
        <xdr:cNvSpPr txBox="1"/>
      </xdr:nvSpPr>
      <xdr:spPr>
        <a:xfrm>
          <a:off x="12611744" y="1378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160038</xdr:rowOff>
    </xdr:from>
    <xdr:ext cx="405111" cy="259045"/>
    <xdr:sp macro="" textlink="">
      <xdr:nvSpPr>
        <xdr:cNvPr id="769" name="n_1mainValue【児童館】&#10;有形固定資産減価償却率">
          <a:extLst>
            <a:ext uri="{FF2B5EF4-FFF2-40B4-BE49-F238E27FC236}">
              <a16:creationId xmlns:a16="http://schemas.microsoft.com/office/drawing/2014/main" id="{00000000-0008-0000-0100-000001030000}"/>
            </a:ext>
          </a:extLst>
        </xdr:cNvPr>
        <xdr:cNvSpPr txBox="1"/>
      </xdr:nvSpPr>
      <xdr:spPr>
        <a:xfrm>
          <a:off x="152660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122482</xdr:rowOff>
    </xdr:from>
    <xdr:ext cx="405111" cy="259045"/>
    <xdr:sp macro="" textlink="">
      <xdr:nvSpPr>
        <xdr:cNvPr id="770" name="n_2mainValue【児童館】&#10;有形固定資産減価償却率">
          <a:extLst>
            <a:ext uri="{FF2B5EF4-FFF2-40B4-BE49-F238E27FC236}">
              <a16:creationId xmlns:a16="http://schemas.microsoft.com/office/drawing/2014/main" id="{00000000-0008-0000-0100-000002030000}"/>
            </a:ext>
          </a:extLst>
        </xdr:cNvPr>
        <xdr:cNvSpPr txBox="1"/>
      </xdr:nvSpPr>
      <xdr:spPr>
        <a:xfrm>
          <a:off x="14389744" y="1435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84926</xdr:rowOff>
    </xdr:from>
    <xdr:ext cx="405111" cy="259045"/>
    <xdr:sp macro="" textlink="">
      <xdr:nvSpPr>
        <xdr:cNvPr id="771" name="n_3mainValue【児童館】&#10;有形固定資産減価償却率">
          <a:extLst>
            <a:ext uri="{FF2B5EF4-FFF2-40B4-BE49-F238E27FC236}">
              <a16:creationId xmlns:a16="http://schemas.microsoft.com/office/drawing/2014/main" id="{00000000-0008-0000-0100-000003030000}"/>
            </a:ext>
          </a:extLst>
        </xdr:cNvPr>
        <xdr:cNvSpPr txBox="1"/>
      </xdr:nvSpPr>
      <xdr:spPr>
        <a:xfrm>
          <a:off x="13500744" y="1431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45738</xdr:rowOff>
    </xdr:from>
    <xdr:ext cx="405111" cy="259045"/>
    <xdr:sp macro="" textlink="">
      <xdr:nvSpPr>
        <xdr:cNvPr id="772" name="n_4mainValue【児童館】&#10;有形固定資産減価償却率">
          <a:extLst>
            <a:ext uri="{FF2B5EF4-FFF2-40B4-BE49-F238E27FC236}">
              <a16:creationId xmlns:a16="http://schemas.microsoft.com/office/drawing/2014/main" id="{00000000-0008-0000-0100-000004030000}"/>
            </a:ext>
          </a:extLst>
        </xdr:cNvPr>
        <xdr:cNvSpPr txBox="1"/>
      </xdr:nvSpPr>
      <xdr:spPr>
        <a:xfrm>
          <a:off x="12611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3" name="正方形/長方形 772">
          <a:extLst>
            <a:ext uri="{FF2B5EF4-FFF2-40B4-BE49-F238E27FC236}">
              <a16:creationId xmlns:a16="http://schemas.microsoft.com/office/drawing/2014/main" id="{00000000-0008-0000-0100-000005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4" name="正方形/長方形 773">
          <a:extLst>
            <a:ext uri="{FF2B5EF4-FFF2-40B4-BE49-F238E27FC236}">
              <a16:creationId xmlns:a16="http://schemas.microsoft.com/office/drawing/2014/main" id="{00000000-0008-0000-0100-000006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5" name="正方形/長方形 774">
          <a:extLst>
            <a:ext uri="{FF2B5EF4-FFF2-40B4-BE49-F238E27FC236}">
              <a16:creationId xmlns:a16="http://schemas.microsoft.com/office/drawing/2014/main" id="{00000000-0008-0000-0100-000007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6" name="正方形/長方形 775">
          <a:extLst>
            <a:ext uri="{FF2B5EF4-FFF2-40B4-BE49-F238E27FC236}">
              <a16:creationId xmlns:a16="http://schemas.microsoft.com/office/drawing/2014/main" id="{00000000-0008-0000-0100-000008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7" name="正方形/長方形 776">
          <a:extLst>
            <a:ext uri="{FF2B5EF4-FFF2-40B4-BE49-F238E27FC236}">
              <a16:creationId xmlns:a16="http://schemas.microsoft.com/office/drawing/2014/main" id="{00000000-0008-0000-0100-000009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8" name="正方形/長方形 777">
          <a:extLst>
            <a:ext uri="{FF2B5EF4-FFF2-40B4-BE49-F238E27FC236}">
              <a16:creationId xmlns:a16="http://schemas.microsoft.com/office/drawing/2014/main" id="{00000000-0008-0000-0100-00000A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9" name="正方形/長方形 778">
          <a:extLst>
            <a:ext uri="{FF2B5EF4-FFF2-40B4-BE49-F238E27FC236}">
              <a16:creationId xmlns:a16="http://schemas.microsoft.com/office/drawing/2014/main" id="{00000000-0008-0000-0100-00000B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0" name="正方形/長方形 779">
          <a:extLst>
            <a:ext uri="{FF2B5EF4-FFF2-40B4-BE49-F238E27FC236}">
              <a16:creationId xmlns:a16="http://schemas.microsoft.com/office/drawing/2014/main" id="{00000000-0008-0000-0100-00000C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1" name="テキスト ボックス 780">
          <a:extLst>
            <a:ext uri="{FF2B5EF4-FFF2-40B4-BE49-F238E27FC236}">
              <a16:creationId xmlns:a16="http://schemas.microsoft.com/office/drawing/2014/main" id="{00000000-0008-0000-0100-00000D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2" name="直線コネクタ 781">
          <a:extLst>
            <a:ext uri="{FF2B5EF4-FFF2-40B4-BE49-F238E27FC236}">
              <a16:creationId xmlns:a16="http://schemas.microsoft.com/office/drawing/2014/main" id="{00000000-0008-0000-0100-00000E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3" name="直線コネクタ 782">
          <a:extLst>
            <a:ext uri="{FF2B5EF4-FFF2-40B4-BE49-F238E27FC236}">
              <a16:creationId xmlns:a16="http://schemas.microsoft.com/office/drawing/2014/main" id="{00000000-0008-0000-0100-00000F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4" name="テキスト ボックス 783">
          <a:extLst>
            <a:ext uri="{FF2B5EF4-FFF2-40B4-BE49-F238E27FC236}">
              <a16:creationId xmlns:a16="http://schemas.microsoft.com/office/drawing/2014/main" id="{00000000-0008-0000-0100-000010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5" name="直線コネクタ 784">
          <a:extLst>
            <a:ext uri="{FF2B5EF4-FFF2-40B4-BE49-F238E27FC236}">
              <a16:creationId xmlns:a16="http://schemas.microsoft.com/office/drawing/2014/main" id="{00000000-0008-0000-0100-000011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6" name="テキスト ボックス 785">
          <a:extLst>
            <a:ext uri="{FF2B5EF4-FFF2-40B4-BE49-F238E27FC236}">
              <a16:creationId xmlns:a16="http://schemas.microsoft.com/office/drawing/2014/main" id="{00000000-0008-0000-0100-000012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7" name="直線コネクタ 786">
          <a:extLst>
            <a:ext uri="{FF2B5EF4-FFF2-40B4-BE49-F238E27FC236}">
              <a16:creationId xmlns:a16="http://schemas.microsoft.com/office/drawing/2014/main" id="{00000000-0008-0000-0100-000013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88" name="テキスト ボックス 787">
          <a:extLst>
            <a:ext uri="{FF2B5EF4-FFF2-40B4-BE49-F238E27FC236}">
              <a16:creationId xmlns:a16="http://schemas.microsoft.com/office/drawing/2014/main" id="{00000000-0008-0000-0100-000014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89" name="直線コネクタ 788">
          <a:extLst>
            <a:ext uri="{FF2B5EF4-FFF2-40B4-BE49-F238E27FC236}">
              <a16:creationId xmlns:a16="http://schemas.microsoft.com/office/drawing/2014/main" id="{00000000-0008-0000-0100-000015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0" name="テキスト ボックス 789">
          <a:extLst>
            <a:ext uri="{FF2B5EF4-FFF2-40B4-BE49-F238E27FC236}">
              <a16:creationId xmlns:a16="http://schemas.microsoft.com/office/drawing/2014/main" id="{00000000-0008-0000-0100-000016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1" name="直線コネクタ 790">
          <a:extLst>
            <a:ext uri="{FF2B5EF4-FFF2-40B4-BE49-F238E27FC236}">
              <a16:creationId xmlns:a16="http://schemas.microsoft.com/office/drawing/2014/main" id="{00000000-0008-0000-0100-000017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2" name="テキスト ボックス 791">
          <a:extLst>
            <a:ext uri="{FF2B5EF4-FFF2-40B4-BE49-F238E27FC236}">
              <a16:creationId xmlns:a16="http://schemas.microsoft.com/office/drawing/2014/main" id="{00000000-0008-0000-0100-000018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3" name="【児童館】&#10;一人当たり面積グラフ枠">
          <a:extLst>
            <a:ext uri="{FF2B5EF4-FFF2-40B4-BE49-F238E27FC236}">
              <a16:creationId xmlns:a16="http://schemas.microsoft.com/office/drawing/2014/main" id="{00000000-0008-0000-0100-000019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140970</xdr:rowOff>
    </xdr:from>
    <xdr:to>
      <xdr:col>116</xdr:col>
      <xdr:colOff>62864</xdr:colOff>
      <xdr:row>86</xdr:row>
      <xdr:rowOff>19813</xdr:rowOff>
    </xdr:to>
    <xdr:cxnSp macro="">
      <xdr:nvCxnSpPr>
        <xdr:cNvPr id="794" name="直線コネクタ 793">
          <a:extLst>
            <a:ext uri="{FF2B5EF4-FFF2-40B4-BE49-F238E27FC236}">
              <a16:creationId xmlns:a16="http://schemas.microsoft.com/office/drawing/2014/main" id="{00000000-0008-0000-0100-00001A030000}"/>
            </a:ext>
          </a:extLst>
        </xdr:cNvPr>
        <xdr:cNvCxnSpPr/>
      </xdr:nvCxnSpPr>
      <xdr:spPr>
        <a:xfrm flipV="1">
          <a:off x="22160864" y="13685520"/>
          <a:ext cx="0" cy="1078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23640</xdr:rowOff>
    </xdr:from>
    <xdr:ext cx="469744" cy="259045"/>
    <xdr:sp macro="" textlink="">
      <xdr:nvSpPr>
        <xdr:cNvPr id="795" name="【児童館】&#10;一人当たり面積最小値テキスト">
          <a:extLst>
            <a:ext uri="{FF2B5EF4-FFF2-40B4-BE49-F238E27FC236}">
              <a16:creationId xmlns:a16="http://schemas.microsoft.com/office/drawing/2014/main" id="{00000000-0008-0000-0100-00001B030000}"/>
            </a:ext>
          </a:extLst>
        </xdr:cNvPr>
        <xdr:cNvSpPr txBox="1"/>
      </xdr:nvSpPr>
      <xdr:spPr>
        <a:xfrm>
          <a:off x="22199600" y="1476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19813</xdr:rowOff>
    </xdr:from>
    <xdr:to>
      <xdr:col>116</xdr:col>
      <xdr:colOff>152400</xdr:colOff>
      <xdr:row>86</xdr:row>
      <xdr:rowOff>19813</xdr:rowOff>
    </xdr:to>
    <xdr:cxnSp macro="">
      <xdr:nvCxnSpPr>
        <xdr:cNvPr id="796" name="直線コネクタ 795">
          <a:extLst>
            <a:ext uri="{FF2B5EF4-FFF2-40B4-BE49-F238E27FC236}">
              <a16:creationId xmlns:a16="http://schemas.microsoft.com/office/drawing/2014/main" id="{00000000-0008-0000-0100-00001C030000}"/>
            </a:ext>
          </a:extLst>
        </xdr:cNvPr>
        <xdr:cNvCxnSpPr/>
      </xdr:nvCxnSpPr>
      <xdr:spPr>
        <a:xfrm>
          <a:off x="22072600" y="147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87647</xdr:rowOff>
    </xdr:from>
    <xdr:ext cx="469744" cy="259045"/>
    <xdr:sp macro="" textlink="">
      <xdr:nvSpPr>
        <xdr:cNvPr id="797" name="【児童館】&#10;一人当たり面積最大値テキスト">
          <a:extLst>
            <a:ext uri="{FF2B5EF4-FFF2-40B4-BE49-F238E27FC236}">
              <a16:creationId xmlns:a16="http://schemas.microsoft.com/office/drawing/2014/main" id="{00000000-0008-0000-0100-00001D030000}"/>
            </a:ext>
          </a:extLst>
        </xdr:cNvPr>
        <xdr:cNvSpPr txBox="1"/>
      </xdr:nvSpPr>
      <xdr:spPr>
        <a:xfrm>
          <a:off x="22199600" y="1346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140970</xdr:rowOff>
    </xdr:from>
    <xdr:to>
      <xdr:col>116</xdr:col>
      <xdr:colOff>152400</xdr:colOff>
      <xdr:row>79</xdr:row>
      <xdr:rowOff>140970</xdr:rowOff>
    </xdr:to>
    <xdr:cxnSp macro="">
      <xdr:nvCxnSpPr>
        <xdr:cNvPr id="798" name="直線コネクタ 797">
          <a:extLst>
            <a:ext uri="{FF2B5EF4-FFF2-40B4-BE49-F238E27FC236}">
              <a16:creationId xmlns:a16="http://schemas.microsoft.com/office/drawing/2014/main" id="{00000000-0008-0000-0100-00001E030000}"/>
            </a:ext>
          </a:extLst>
        </xdr:cNvPr>
        <xdr:cNvCxnSpPr/>
      </xdr:nvCxnSpPr>
      <xdr:spPr>
        <a:xfrm>
          <a:off x="22072600" y="1368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35323</xdr:rowOff>
    </xdr:from>
    <xdr:ext cx="469744" cy="259045"/>
    <xdr:sp macro="" textlink="">
      <xdr:nvSpPr>
        <xdr:cNvPr id="799" name="【児童館】&#10;一人当たり面積平均値テキスト">
          <a:extLst>
            <a:ext uri="{FF2B5EF4-FFF2-40B4-BE49-F238E27FC236}">
              <a16:creationId xmlns:a16="http://schemas.microsoft.com/office/drawing/2014/main" id="{00000000-0008-0000-0100-00001F030000}"/>
            </a:ext>
          </a:extLst>
        </xdr:cNvPr>
        <xdr:cNvSpPr txBox="1"/>
      </xdr:nvSpPr>
      <xdr:spPr>
        <a:xfrm>
          <a:off x="22199600" y="144371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12446</xdr:rowOff>
    </xdr:from>
    <xdr:to>
      <xdr:col>116</xdr:col>
      <xdr:colOff>114300</xdr:colOff>
      <xdr:row>85</xdr:row>
      <xdr:rowOff>114046</xdr:rowOff>
    </xdr:to>
    <xdr:sp macro="" textlink="">
      <xdr:nvSpPr>
        <xdr:cNvPr id="800" name="フローチャート: 判断 799">
          <a:extLst>
            <a:ext uri="{FF2B5EF4-FFF2-40B4-BE49-F238E27FC236}">
              <a16:creationId xmlns:a16="http://schemas.microsoft.com/office/drawing/2014/main" id="{00000000-0008-0000-0100-000020030000}"/>
            </a:ext>
          </a:extLst>
        </xdr:cNvPr>
        <xdr:cNvSpPr/>
      </xdr:nvSpPr>
      <xdr:spPr>
        <a:xfrm>
          <a:off x="22110700" y="1458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21589</xdr:rowOff>
    </xdr:from>
    <xdr:to>
      <xdr:col>112</xdr:col>
      <xdr:colOff>38100</xdr:colOff>
      <xdr:row>85</xdr:row>
      <xdr:rowOff>123189</xdr:rowOff>
    </xdr:to>
    <xdr:sp macro="" textlink="">
      <xdr:nvSpPr>
        <xdr:cNvPr id="801" name="フローチャート: 判断 800">
          <a:extLst>
            <a:ext uri="{FF2B5EF4-FFF2-40B4-BE49-F238E27FC236}">
              <a16:creationId xmlns:a16="http://schemas.microsoft.com/office/drawing/2014/main" id="{00000000-0008-0000-0100-000021030000}"/>
            </a:ext>
          </a:extLst>
        </xdr:cNvPr>
        <xdr:cNvSpPr/>
      </xdr:nvSpPr>
      <xdr:spPr>
        <a:xfrm>
          <a:off x="21272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21589</xdr:rowOff>
    </xdr:from>
    <xdr:to>
      <xdr:col>107</xdr:col>
      <xdr:colOff>101600</xdr:colOff>
      <xdr:row>85</xdr:row>
      <xdr:rowOff>123189</xdr:rowOff>
    </xdr:to>
    <xdr:sp macro="" textlink="">
      <xdr:nvSpPr>
        <xdr:cNvPr id="802" name="フローチャート: 判断 801">
          <a:extLst>
            <a:ext uri="{FF2B5EF4-FFF2-40B4-BE49-F238E27FC236}">
              <a16:creationId xmlns:a16="http://schemas.microsoft.com/office/drawing/2014/main" id="{00000000-0008-0000-0100-000022030000}"/>
            </a:ext>
          </a:extLst>
        </xdr:cNvPr>
        <xdr:cNvSpPr/>
      </xdr:nvSpPr>
      <xdr:spPr>
        <a:xfrm>
          <a:off x="20383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30735</xdr:rowOff>
    </xdr:from>
    <xdr:to>
      <xdr:col>102</xdr:col>
      <xdr:colOff>165100</xdr:colOff>
      <xdr:row>85</xdr:row>
      <xdr:rowOff>132335</xdr:rowOff>
    </xdr:to>
    <xdr:sp macro="" textlink="">
      <xdr:nvSpPr>
        <xdr:cNvPr id="803" name="フローチャート: 判断 802">
          <a:extLst>
            <a:ext uri="{FF2B5EF4-FFF2-40B4-BE49-F238E27FC236}">
              <a16:creationId xmlns:a16="http://schemas.microsoft.com/office/drawing/2014/main" id="{00000000-0008-0000-0100-000023030000}"/>
            </a:ext>
          </a:extLst>
        </xdr:cNvPr>
        <xdr:cNvSpPr/>
      </xdr:nvSpPr>
      <xdr:spPr>
        <a:xfrm>
          <a:off x="19494500" y="1460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21589</xdr:rowOff>
    </xdr:from>
    <xdr:to>
      <xdr:col>98</xdr:col>
      <xdr:colOff>38100</xdr:colOff>
      <xdr:row>85</xdr:row>
      <xdr:rowOff>123189</xdr:rowOff>
    </xdr:to>
    <xdr:sp macro="" textlink="">
      <xdr:nvSpPr>
        <xdr:cNvPr id="804" name="フローチャート: 判断 803">
          <a:extLst>
            <a:ext uri="{FF2B5EF4-FFF2-40B4-BE49-F238E27FC236}">
              <a16:creationId xmlns:a16="http://schemas.microsoft.com/office/drawing/2014/main" id="{00000000-0008-0000-0100-000024030000}"/>
            </a:ext>
          </a:extLst>
        </xdr:cNvPr>
        <xdr:cNvSpPr/>
      </xdr:nvSpPr>
      <xdr:spPr>
        <a:xfrm>
          <a:off x="18605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00000000-0008-0000-0100-000025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00000000-0008-0000-0100-000026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00000000-0008-0000-0100-000027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00000000-0008-0000-0100-000028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00000000-0008-0000-0100-000029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67311</xdr:rowOff>
    </xdr:from>
    <xdr:to>
      <xdr:col>116</xdr:col>
      <xdr:colOff>114300</xdr:colOff>
      <xdr:row>85</xdr:row>
      <xdr:rowOff>168911</xdr:rowOff>
    </xdr:to>
    <xdr:sp macro="" textlink="">
      <xdr:nvSpPr>
        <xdr:cNvPr id="810" name="楕円 809">
          <a:extLst>
            <a:ext uri="{FF2B5EF4-FFF2-40B4-BE49-F238E27FC236}">
              <a16:creationId xmlns:a16="http://schemas.microsoft.com/office/drawing/2014/main" id="{00000000-0008-0000-0100-00002A030000}"/>
            </a:ext>
          </a:extLst>
        </xdr:cNvPr>
        <xdr:cNvSpPr/>
      </xdr:nvSpPr>
      <xdr:spPr>
        <a:xfrm>
          <a:off x="221107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162324</xdr:rowOff>
    </xdr:from>
    <xdr:ext cx="469744" cy="259045"/>
    <xdr:sp macro="" textlink="">
      <xdr:nvSpPr>
        <xdr:cNvPr id="811" name="【児童館】&#10;一人当たり面積該当値テキスト">
          <a:extLst>
            <a:ext uri="{FF2B5EF4-FFF2-40B4-BE49-F238E27FC236}">
              <a16:creationId xmlns:a16="http://schemas.microsoft.com/office/drawing/2014/main" id="{00000000-0008-0000-0100-00002B030000}"/>
            </a:ext>
          </a:extLst>
        </xdr:cNvPr>
        <xdr:cNvSpPr txBox="1"/>
      </xdr:nvSpPr>
      <xdr:spPr>
        <a:xfrm>
          <a:off x="22199600" y="1456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76454</xdr:rowOff>
    </xdr:from>
    <xdr:to>
      <xdr:col>112</xdr:col>
      <xdr:colOff>38100</xdr:colOff>
      <xdr:row>86</xdr:row>
      <xdr:rowOff>6604</xdr:rowOff>
    </xdr:to>
    <xdr:sp macro="" textlink="">
      <xdr:nvSpPr>
        <xdr:cNvPr id="812" name="楕円 811">
          <a:extLst>
            <a:ext uri="{FF2B5EF4-FFF2-40B4-BE49-F238E27FC236}">
              <a16:creationId xmlns:a16="http://schemas.microsoft.com/office/drawing/2014/main" id="{00000000-0008-0000-0100-00002C030000}"/>
            </a:ext>
          </a:extLst>
        </xdr:cNvPr>
        <xdr:cNvSpPr/>
      </xdr:nvSpPr>
      <xdr:spPr>
        <a:xfrm>
          <a:off x="212725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118111</xdr:rowOff>
    </xdr:from>
    <xdr:to>
      <xdr:col>116</xdr:col>
      <xdr:colOff>63500</xdr:colOff>
      <xdr:row>85</xdr:row>
      <xdr:rowOff>127254</xdr:rowOff>
    </xdr:to>
    <xdr:cxnSp macro="">
      <xdr:nvCxnSpPr>
        <xdr:cNvPr id="813" name="直線コネクタ 812">
          <a:extLst>
            <a:ext uri="{FF2B5EF4-FFF2-40B4-BE49-F238E27FC236}">
              <a16:creationId xmlns:a16="http://schemas.microsoft.com/office/drawing/2014/main" id="{00000000-0008-0000-0100-00002D030000}"/>
            </a:ext>
          </a:extLst>
        </xdr:cNvPr>
        <xdr:cNvCxnSpPr/>
      </xdr:nvCxnSpPr>
      <xdr:spPr>
        <a:xfrm flipV="1">
          <a:off x="21323300" y="14691361"/>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76454</xdr:rowOff>
    </xdr:from>
    <xdr:to>
      <xdr:col>107</xdr:col>
      <xdr:colOff>101600</xdr:colOff>
      <xdr:row>86</xdr:row>
      <xdr:rowOff>6604</xdr:rowOff>
    </xdr:to>
    <xdr:sp macro="" textlink="">
      <xdr:nvSpPr>
        <xdr:cNvPr id="814" name="楕円 813">
          <a:extLst>
            <a:ext uri="{FF2B5EF4-FFF2-40B4-BE49-F238E27FC236}">
              <a16:creationId xmlns:a16="http://schemas.microsoft.com/office/drawing/2014/main" id="{00000000-0008-0000-0100-00002E030000}"/>
            </a:ext>
          </a:extLst>
        </xdr:cNvPr>
        <xdr:cNvSpPr/>
      </xdr:nvSpPr>
      <xdr:spPr>
        <a:xfrm>
          <a:off x="203835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127254</xdr:rowOff>
    </xdr:from>
    <xdr:to>
      <xdr:col>111</xdr:col>
      <xdr:colOff>177800</xdr:colOff>
      <xdr:row>85</xdr:row>
      <xdr:rowOff>127254</xdr:rowOff>
    </xdr:to>
    <xdr:cxnSp macro="">
      <xdr:nvCxnSpPr>
        <xdr:cNvPr id="815" name="直線コネクタ 814">
          <a:extLst>
            <a:ext uri="{FF2B5EF4-FFF2-40B4-BE49-F238E27FC236}">
              <a16:creationId xmlns:a16="http://schemas.microsoft.com/office/drawing/2014/main" id="{00000000-0008-0000-0100-00002F030000}"/>
            </a:ext>
          </a:extLst>
        </xdr:cNvPr>
        <xdr:cNvCxnSpPr/>
      </xdr:nvCxnSpPr>
      <xdr:spPr>
        <a:xfrm>
          <a:off x="20434300" y="14700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76454</xdr:rowOff>
    </xdr:from>
    <xdr:to>
      <xdr:col>102</xdr:col>
      <xdr:colOff>165100</xdr:colOff>
      <xdr:row>86</xdr:row>
      <xdr:rowOff>6604</xdr:rowOff>
    </xdr:to>
    <xdr:sp macro="" textlink="">
      <xdr:nvSpPr>
        <xdr:cNvPr id="816" name="楕円 815">
          <a:extLst>
            <a:ext uri="{FF2B5EF4-FFF2-40B4-BE49-F238E27FC236}">
              <a16:creationId xmlns:a16="http://schemas.microsoft.com/office/drawing/2014/main" id="{00000000-0008-0000-0100-000030030000}"/>
            </a:ext>
          </a:extLst>
        </xdr:cNvPr>
        <xdr:cNvSpPr/>
      </xdr:nvSpPr>
      <xdr:spPr>
        <a:xfrm>
          <a:off x="194945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127254</xdr:rowOff>
    </xdr:from>
    <xdr:to>
      <xdr:col>107</xdr:col>
      <xdr:colOff>50800</xdr:colOff>
      <xdr:row>85</xdr:row>
      <xdr:rowOff>127254</xdr:rowOff>
    </xdr:to>
    <xdr:cxnSp macro="">
      <xdr:nvCxnSpPr>
        <xdr:cNvPr id="817" name="直線コネクタ 816">
          <a:extLst>
            <a:ext uri="{FF2B5EF4-FFF2-40B4-BE49-F238E27FC236}">
              <a16:creationId xmlns:a16="http://schemas.microsoft.com/office/drawing/2014/main" id="{00000000-0008-0000-0100-000031030000}"/>
            </a:ext>
          </a:extLst>
        </xdr:cNvPr>
        <xdr:cNvCxnSpPr/>
      </xdr:nvCxnSpPr>
      <xdr:spPr>
        <a:xfrm>
          <a:off x="19545300" y="14700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76454</xdr:rowOff>
    </xdr:from>
    <xdr:to>
      <xdr:col>98</xdr:col>
      <xdr:colOff>38100</xdr:colOff>
      <xdr:row>86</xdr:row>
      <xdr:rowOff>6604</xdr:rowOff>
    </xdr:to>
    <xdr:sp macro="" textlink="">
      <xdr:nvSpPr>
        <xdr:cNvPr id="818" name="楕円 817">
          <a:extLst>
            <a:ext uri="{FF2B5EF4-FFF2-40B4-BE49-F238E27FC236}">
              <a16:creationId xmlns:a16="http://schemas.microsoft.com/office/drawing/2014/main" id="{00000000-0008-0000-0100-000032030000}"/>
            </a:ext>
          </a:extLst>
        </xdr:cNvPr>
        <xdr:cNvSpPr/>
      </xdr:nvSpPr>
      <xdr:spPr>
        <a:xfrm>
          <a:off x="186055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127254</xdr:rowOff>
    </xdr:from>
    <xdr:to>
      <xdr:col>102</xdr:col>
      <xdr:colOff>114300</xdr:colOff>
      <xdr:row>85</xdr:row>
      <xdr:rowOff>127254</xdr:rowOff>
    </xdr:to>
    <xdr:cxnSp macro="">
      <xdr:nvCxnSpPr>
        <xdr:cNvPr id="819" name="直線コネクタ 818">
          <a:extLst>
            <a:ext uri="{FF2B5EF4-FFF2-40B4-BE49-F238E27FC236}">
              <a16:creationId xmlns:a16="http://schemas.microsoft.com/office/drawing/2014/main" id="{00000000-0008-0000-0100-000033030000}"/>
            </a:ext>
          </a:extLst>
        </xdr:cNvPr>
        <xdr:cNvCxnSpPr/>
      </xdr:nvCxnSpPr>
      <xdr:spPr>
        <a:xfrm>
          <a:off x="18656300" y="14700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139716</xdr:rowOff>
    </xdr:from>
    <xdr:ext cx="469744" cy="259045"/>
    <xdr:sp macro="" textlink="">
      <xdr:nvSpPr>
        <xdr:cNvPr id="820" name="n_1aveValue【児童館】&#10;一人当たり面積">
          <a:extLst>
            <a:ext uri="{FF2B5EF4-FFF2-40B4-BE49-F238E27FC236}">
              <a16:creationId xmlns:a16="http://schemas.microsoft.com/office/drawing/2014/main" id="{00000000-0008-0000-0100-000034030000}"/>
            </a:ext>
          </a:extLst>
        </xdr:cNvPr>
        <xdr:cNvSpPr txBox="1"/>
      </xdr:nvSpPr>
      <xdr:spPr>
        <a:xfrm>
          <a:off x="210757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139716</xdr:rowOff>
    </xdr:from>
    <xdr:ext cx="469744" cy="259045"/>
    <xdr:sp macro="" textlink="">
      <xdr:nvSpPr>
        <xdr:cNvPr id="821" name="n_2aveValue【児童館】&#10;一人当たり面積">
          <a:extLst>
            <a:ext uri="{FF2B5EF4-FFF2-40B4-BE49-F238E27FC236}">
              <a16:creationId xmlns:a16="http://schemas.microsoft.com/office/drawing/2014/main" id="{00000000-0008-0000-0100-000035030000}"/>
            </a:ext>
          </a:extLst>
        </xdr:cNvPr>
        <xdr:cNvSpPr txBox="1"/>
      </xdr:nvSpPr>
      <xdr:spPr>
        <a:xfrm>
          <a:off x="20199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148862</xdr:rowOff>
    </xdr:from>
    <xdr:ext cx="469744" cy="259045"/>
    <xdr:sp macro="" textlink="">
      <xdr:nvSpPr>
        <xdr:cNvPr id="822" name="n_3aveValue【児童館】&#10;一人当たり面積">
          <a:extLst>
            <a:ext uri="{FF2B5EF4-FFF2-40B4-BE49-F238E27FC236}">
              <a16:creationId xmlns:a16="http://schemas.microsoft.com/office/drawing/2014/main" id="{00000000-0008-0000-0100-000036030000}"/>
            </a:ext>
          </a:extLst>
        </xdr:cNvPr>
        <xdr:cNvSpPr txBox="1"/>
      </xdr:nvSpPr>
      <xdr:spPr>
        <a:xfrm>
          <a:off x="19310427" y="1437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139716</xdr:rowOff>
    </xdr:from>
    <xdr:ext cx="469744" cy="259045"/>
    <xdr:sp macro="" textlink="">
      <xdr:nvSpPr>
        <xdr:cNvPr id="823" name="n_4aveValue【児童館】&#10;一人当たり面積">
          <a:extLst>
            <a:ext uri="{FF2B5EF4-FFF2-40B4-BE49-F238E27FC236}">
              <a16:creationId xmlns:a16="http://schemas.microsoft.com/office/drawing/2014/main" id="{00000000-0008-0000-0100-000037030000}"/>
            </a:ext>
          </a:extLst>
        </xdr:cNvPr>
        <xdr:cNvSpPr txBox="1"/>
      </xdr:nvSpPr>
      <xdr:spPr>
        <a:xfrm>
          <a:off x="18421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169181</xdr:rowOff>
    </xdr:from>
    <xdr:ext cx="469744" cy="259045"/>
    <xdr:sp macro="" textlink="">
      <xdr:nvSpPr>
        <xdr:cNvPr id="824" name="n_1mainValue【児童館】&#10;一人当たり面積">
          <a:extLst>
            <a:ext uri="{FF2B5EF4-FFF2-40B4-BE49-F238E27FC236}">
              <a16:creationId xmlns:a16="http://schemas.microsoft.com/office/drawing/2014/main" id="{00000000-0008-0000-0100-000038030000}"/>
            </a:ext>
          </a:extLst>
        </xdr:cNvPr>
        <xdr:cNvSpPr txBox="1"/>
      </xdr:nvSpPr>
      <xdr:spPr>
        <a:xfrm>
          <a:off x="21075727" y="1474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169181</xdr:rowOff>
    </xdr:from>
    <xdr:ext cx="469744" cy="259045"/>
    <xdr:sp macro="" textlink="">
      <xdr:nvSpPr>
        <xdr:cNvPr id="825" name="n_2mainValue【児童館】&#10;一人当たり面積">
          <a:extLst>
            <a:ext uri="{FF2B5EF4-FFF2-40B4-BE49-F238E27FC236}">
              <a16:creationId xmlns:a16="http://schemas.microsoft.com/office/drawing/2014/main" id="{00000000-0008-0000-0100-000039030000}"/>
            </a:ext>
          </a:extLst>
        </xdr:cNvPr>
        <xdr:cNvSpPr txBox="1"/>
      </xdr:nvSpPr>
      <xdr:spPr>
        <a:xfrm>
          <a:off x="20199427" y="1474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169181</xdr:rowOff>
    </xdr:from>
    <xdr:ext cx="469744" cy="259045"/>
    <xdr:sp macro="" textlink="">
      <xdr:nvSpPr>
        <xdr:cNvPr id="826" name="n_3mainValue【児童館】&#10;一人当たり面積">
          <a:extLst>
            <a:ext uri="{FF2B5EF4-FFF2-40B4-BE49-F238E27FC236}">
              <a16:creationId xmlns:a16="http://schemas.microsoft.com/office/drawing/2014/main" id="{00000000-0008-0000-0100-00003A030000}"/>
            </a:ext>
          </a:extLst>
        </xdr:cNvPr>
        <xdr:cNvSpPr txBox="1"/>
      </xdr:nvSpPr>
      <xdr:spPr>
        <a:xfrm>
          <a:off x="19310427" y="1474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169181</xdr:rowOff>
    </xdr:from>
    <xdr:ext cx="469744" cy="259045"/>
    <xdr:sp macro="" textlink="">
      <xdr:nvSpPr>
        <xdr:cNvPr id="827" name="n_4mainValue【児童館】&#10;一人当たり面積">
          <a:extLst>
            <a:ext uri="{FF2B5EF4-FFF2-40B4-BE49-F238E27FC236}">
              <a16:creationId xmlns:a16="http://schemas.microsoft.com/office/drawing/2014/main" id="{00000000-0008-0000-0100-00003B030000}"/>
            </a:ext>
          </a:extLst>
        </xdr:cNvPr>
        <xdr:cNvSpPr txBox="1"/>
      </xdr:nvSpPr>
      <xdr:spPr>
        <a:xfrm>
          <a:off x="18421427" y="1474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8" name="正方形/長方形 827">
          <a:extLst>
            <a:ext uri="{FF2B5EF4-FFF2-40B4-BE49-F238E27FC236}">
              <a16:creationId xmlns:a16="http://schemas.microsoft.com/office/drawing/2014/main" id="{00000000-0008-0000-0100-00003C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9" name="正方形/長方形 828">
          <a:extLst>
            <a:ext uri="{FF2B5EF4-FFF2-40B4-BE49-F238E27FC236}">
              <a16:creationId xmlns:a16="http://schemas.microsoft.com/office/drawing/2014/main" id="{00000000-0008-0000-0100-00003D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0" name="正方形/長方形 829">
          <a:extLst>
            <a:ext uri="{FF2B5EF4-FFF2-40B4-BE49-F238E27FC236}">
              <a16:creationId xmlns:a16="http://schemas.microsoft.com/office/drawing/2014/main" id="{00000000-0008-0000-0100-00003E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1" name="正方形/長方形 830">
          <a:extLst>
            <a:ext uri="{FF2B5EF4-FFF2-40B4-BE49-F238E27FC236}">
              <a16:creationId xmlns:a16="http://schemas.microsoft.com/office/drawing/2014/main" id="{00000000-0008-0000-0100-00003F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2" name="正方形/長方形 831">
          <a:extLst>
            <a:ext uri="{FF2B5EF4-FFF2-40B4-BE49-F238E27FC236}">
              <a16:creationId xmlns:a16="http://schemas.microsoft.com/office/drawing/2014/main" id="{00000000-0008-0000-0100-000040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3" name="正方形/長方形 832">
          <a:extLst>
            <a:ext uri="{FF2B5EF4-FFF2-40B4-BE49-F238E27FC236}">
              <a16:creationId xmlns:a16="http://schemas.microsoft.com/office/drawing/2014/main" id="{00000000-0008-0000-0100-000041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4" name="正方形/長方形 833">
          <a:extLst>
            <a:ext uri="{FF2B5EF4-FFF2-40B4-BE49-F238E27FC236}">
              <a16:creationId xmlns:a16="http://schemas.microsoft.com/office/drawing/2014/main" id="{00000000-0008-0000-0100-000042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5" name="正方形/長方形 834">
          <a:extLst>
            <a:ext uri="{FF2B5EF4-FFF2-40B4-BE49-F238E27FC236}">
              <a16:creationId xmlns:a16="http://schemas.microsoft.com/office/drawing/2014/main" id="{00000000-0008-0000-0100-000043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6" name="テキスト ボックス 835">
          <a:extLst>
            <a:ext uri="{FF2B5EF4-FFF2-40B4-BE49-F238E27FC236}">
              <a16:creationId xmlns:a16="http://schemas.microsoft.com/office/drawing/2014/main" id="{00000000-0008-0000-0100-000044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7" name="直線コネクタ 836">
          <a:extLst>
            <a:ext uri="{FF2B5EF4-FFF2-40B4-BE49-F238E27FC236}">
              <a16:creationId xmlns:a16="http://schemas.microsoft.com/office/drawing/2014/main" id="{00000000-0008-0000-0100-000045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8" name="テキスト ボックス 837">
          <a:extLst>
            <a:ext uri="{FF2B5EF4-FFF2-40B4-BE49-F238E27FC236}">
              <a16:creationId xmlns:a16="http://schemas.microsoft.com/office/drawing/2014/main" id="{00000000-0008-0000-0100-000046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9" name="直線コネクタ 838">
          <a:extLst>
            <a:ext uri="{FF2B5EF4-FFF2-40B4-BE49-F238E27FC236}">
              <a16:creationId xmlns:a16="http://schemas.microsoft.com/office/drawing/2014/main" id="{00000000-0008-0000-0100-000047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0" name="テキスト ボックス 839">
          <a:extLst>
            <a:ext uri="{FF2B5EF4-FFF2-40B4-BE49-F238E27FC236}">
              <a16:creationId xmlns:a16="http://schemas.microsoft.com/office/drawing/2014/main" id="{00000000-0008-0000-0100-000048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1" name="直線コネクタ 840">
          <a:extLst>
            <a:ext uri="{FF2B5EF4-FFF2-40B4-BE49-F238E27FC236}">
              <a16:creationId xmlns:a16="http://schemas.microsoft.com/office/drawing/2014/main" id="{00000000-0008-0000-0100-000049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2" name="テキスト ボックス 841">
          <a:extLst>
            <a:ext uri="{FF2B5EF4-FFF2-40B4-BE49-F238E27FC236}">
              <a16:creationId xmlns:a16="http://schemas.microsoft.com/office/drawing/2014/main" id="{00000000-0008-0000-0100-00004A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3" name="直線コネクタ 842">
          <a:extLst>
            <a:ext uri="{FF2B5EF4-FFF2-40B4-BE49-F238E27FC236}">
              <a16:creationId xmlns:a16="http://schemas.microsoft.com/office/drawing/2014/main" id="{00000000-0008-0000-0100-00004B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4" name="テキスト ボックス 843">
          <a:extLst>
            <a:ext uri="{FF2B5EF4-FFF2-40B4-BE49-F238E27FC236}">
              <a16:creationId xmlns:a16="http://schemas.microsoft.com/office/drawing/2014/main" id="{00000000-0008-0000-0100-00004C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5" name="直線コネクタ 844">
          <a:extLst>
            <a:ext uri="{FF2B5EF4-FFF2-40B4-BE49-F238E27FC236}">
              <a16:creationId xmlns:a16="http://schemas.microsoft.com/office/drawing/2014/main" id="{00000000-0008-0000-0100-00004D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6" name="テキスト ボックス 845">
          <a:extLst>
            <a:ext uri="{FF2B5EF4-FFF2-40B4-BE49-F238E27FC236}">
              <a16:creationId xmlns:a16="http://schemas.microsoft.com/office/drawing/2014/main" id="{00000000-0008-0000-0100-00004E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7" name="直線コネクタ 846">
          <a:extLst>
            <a:ext uri="{FF2B5EF4-FFF2-40B4-BE49-F238E27FC236}">
              <a16:creationId xmlns:a16="http://schemas.microsoft.com/office/drawing/2014/main" id="{00000000-0008-0000-0100-00004F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8" name="テキスト ボックス 847">
          <a:extLst>
            <a:ext uri="{FF2B5EF4-FFF2-40B4-BE49-F238E27FC236}">
              <a16:creationId xmlns:a16="http://schemas.microsoft.com/office/drawing/2014/main" id="{00000000-0008-0000-0100-000050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9" name="直線コネクタ 848">
          <a:extLst>
            <a:ext uri="{FF2B5EF4-FFF2-40B4-BE49-F238E27FC236}">
              <a16:creationId xmlns:a16="http://schemas.microsoft.com/office/drawing/2014/main" id="{00000000-0008-0000-0100-000051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0" name="テキスト ボックス 849">
          <a:extLst>
            <a:ext uri="{FF2B5EF4-FFF2-40B4-BE49-F238E27FC236}">
              <a16:creationId xmlns:a16="http://schemas.microsoft.com/office/drawing/2014/main" id="{00000000-0008-0000-0100-000052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1" name="直線コネクタ 850">
          <a:extLst>
            <a:ext uri="{FF2B5EF4-FFF2-40B4-BE49-F238E27FC236}">
              <a16:creationId xmlns:a16="http://schemas.microsoft.com/office/drawing/2014/main" id="{00000000-0008-0000-0100-000053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2" name="【公民館】&#10;有形固定資産減価償却率グラフ枠">
          <a:extLst>
            <a:ext uri="{FF2B5EF4-FFF2-40B4-BE49-F238E27FC236}">
              <a16:creationId xmlns:a16="http://schemas.microsoft.com/office/drawing/2014/main" id="{00000000-0008-0000-0100-000054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149679</xdr:rowOff>
    </xdr:from>
    <xdr:to>
      <xdr:col>85</xdr:col>
      <xdr:colOff>126364</xdr:colOff>
      <xdr:row>109</xdr:row>
      <xdr:rowOff>35379</xdr:rowOff>
    </xdr:to>
    <xdr:cxnSp macro="">
      <xdr:nvCxnSpPr>
        <xdr:cNvPr id="853" name="直線コネクタ 852">
          <a:extLst>
            <a:ext uri="{FF2B5EF4-FFF2-40B4-BE49-F238E27FC236}">
              <a16:creationId xmlns:a16="http://schemas.microsoft.com/office/drawing/2014/main" id="{00000000-0008-0000-0100-000055030000}"/>
            </a:ext>
          </a:extLst>
        </xdr:cNvPr>
        <xdr:cNvCxnSpPr/>
      </xdr:nvCxnSpPr>
      <xdr:spPr>
        <a:xfrm flipV="1">
          <a:off x="16318864" y="1729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54" name="【公民館】&#10;有形固定資産減価償却率最小値テキスト">
          <a:extLst>
            <a:ext uri="{FF2B5EF4-FFF2-40B4-BE49-F238E27FC236}">
              <a16:creationId xmlns:a16="http://schemas.microsoft.com/office/drawing/2014/main" id="{00000000-0008-0000-0100-00005603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55" name="直線コネクタ 854">
          <a:extLst>
            <a:ext uri="{FF2B5EF4-FFF2-40B4-BE49-F238E27FC236}">
              <a16:creationId xmlns:a16="http://schemas.microsoft.com/office/drawing/2014/main" id="{00000000-0008-0000-0100-00005703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96356</xdr:rowOff>
    </xdr:from>
    <xdr:ext cx="405111" cy="259045"/>
    <xdr:sp macro="" textlink="">
      <xdr:nvSpPr>
        <xdr:cNvPr id="856" name="【公民館】&#10;有形固定資産減価償却率最大値テキスト">
          <a:extLst>
            <a:ext uri="{FF2B5EF4-FFF2-40B4-BE49-F238E27FC236}">
              <a16:creationId xmlns:a16="http://schemas.microsoft.com/office/drawing/2014/main" id="{00000000-0008-0000-0100-000058030000}"/>
            </a:ext>
          </a:extLst>
        </xdr:cNvPr>
        <xdr:cNvSpPr txBox="1"/>
      </xdr:nvSpPr>
      <xdr:spPr>
        <a:xfrm>
          <a:off x="16357600" y="1706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149679</xdr:rowOff>
    </xdr:from>
    <xdr:to>
      <xdr:col>86</xdr:col>
      <xdr:colOff>25400</xdr:colOff>
      <xdr:row>100</xdr:row>
      <xdr:rowOff>149679</xdr:rowOff>
    </xdr:to>
    <xdr:cxnSp macro="">
      <xdr:nvCxnSpPr>
        <xdr:cNvPr id="857" name="直線コネクタ 856">
          <a:extLst>
            <a:ext uri="{FF2B5EF4-FFF2-40B4-BE49-F238E27FC236}">
              <a16:creationId xmlns:a16="http://schemas.microsoft.com/office/drawing/2014/main" id="{00000000-0008-0000-0100-000059030000}"/>
            </a:ext>
          </a:extLst>
        </xdr:cNvPr>
        <xdr:cNvCxnSpPr/>
      </xdr:nvCxnSpPr>
      <xdr:spPr>
        <a:xfrm>
          <a:off x="16230600" y="1729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116857</xdr:rowOff>
    </xdr:from>
    <xdr:ext cx="405111" cy="259045"/>
    <xdr:sp macro="" textlink="">
      <xdr:nvSpPr>
        <xdr:cNvPr id="858" name="【公民館】&#10;有形固定資産減価償却率平均値テキスト">
          <a:extLst>
            <a:ext uri="{FF2B5EF4-FFF2-40B4-BE49-F238E27FC236}">
              <a16:creationId xmlns:a16="http://schemas.microsoft.com/office/drawing/2014/main" id="{00000000-0008-0000-0100-00005A030000}"/>
            </a:ext>
          </a:extLst>
        </xdr:cNvPr>
        <xdr:cNvSpPr txBox="1"/>
      </xdr:nvSpPr>
      <xdr:spPr>
        <a:xfrm>
          <a:off x="16357600" y="17947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93980</xdr:rowOff>
    </xdr:from>
    <xdr:to>
      <xdr:col>85</xdr:col>
      <xdr:colOff>177800</xdr:colOff>
      <xdr:row>106</xdr:row>
      <xdr:rowOff>24130</xdr:rowOff>
    </xdr:to>
    <xdr:sp macro="" textlink="">
      <xdr:nvSpPr>
        <xdr:cNvPr id="859" name="フローチャート: 判断 858">
          <a:extLst>
            <a:ext uri="{FF2B5EF4-FFF2-40B4-BE49-F238E27FC236}">
              <a16:creationId xmlns:a16="http://schemas.microsoft.com/office/drawing/2014/main" id="{00000000-0008-0000-0100-00005B030000}"/>
            </a:ext>
          </a:extLst>
        </xdr:cNvPr>
        <xdr:cNvSpPr/>
      </xdr:nvSpPr>
      <xdr:spPr>
        <a:xfrm>
          <a:off x="162687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85816</xdr:rowOff>
    </xdr:from>
    <xdr:to>
      <xdr:col>81</xdr:col>
      <xdr:colOff>101600</xdr:colOff>
      <xdr:row>106</xdr:row>
      <xdr:rowOff>15966</xdr:rowOff>
    </xdr:to>
    <xdr:sp macro="" textlink="">
      <xdr:nvSpPr>
        <xdr:cNvPr id="860" name="フローチャート: 判断 859">
          <a:extLst>
            <a:ext uri="{FF2B5EF4-FFF2-40B4-BE49-F238E27FC236}">
              <a16:creationId xmlns:a16="http://schemas.microsoft.com/office/drawing/2014/main" id="{00000000-0008-0000-0100-00005C030000}"/>
            </a:ext>
          </a:extLst>
        </xdr:cNvPr>
        <xdr:cNvSpPr/>
      </xdr:nvSpPr>
      <xdr:spPr>
        <a:xfrm>
          <a:off x="154305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95613</xdr:rowOff>
    </xdr:from>
    <xdr:to>
      <xdr:col>76</xdr:col>
      <xdr:colOff>165100</xdr:colOff>
      <xdr:row>106</xdr:row>
      <xdr:rowOff>25763</xdr:rowOff>
    </xdr:to>
    <xdr:sp macro="" textlink="">
      <xdr:nvSpPr>
        <xdr:cNvPr id="861" name="フローチャート: 判断 860">
          <a:extLst>
            <a:ext uri="{FF2B5EF4-FFF2-40B4-BE49-F238E27FC236}">
              <a16:creationId xmlns:a16="http://schemas.microsoft.com/office/drawing/2014/main" id="{00000000-0008-0000-0100-00005D030000}"/>
            </a:ext>
          </a:extLst>
        </xdr:cNvPr>
        <xdr:cNvSpPr/>
      </xdr:nvSpPr>
      <xdr:spPr>
        <a:xfrm>
          <a:off x="14541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72752</xdr:rowOff>
    </xdr:from>
    <xdr:to>
      <xdr:col>72</xdr:col>
      <xdr:colOff>38100</xdr:colOff>
      <xdr:row>106</xdr:row>
      <xdr:rowOff>2902</xdr:rowOff>
    </xdr:to>
    <xdr:sp macro="" textlink="">
      <xdr:nvSpPr>
        <xdr:cNvPr id="862" name="フローチャート: 判断 861">
          <a:extLst>
            <a:ext uri="{FF2B5EF4-FFF2-40B4-BE49-F238E27FC236}">
              <a16:creationId xmlns:a16="http://schemas.microsoft.com/office/drawing/2014/main" id="{00000000-0008-0000-0100-00005E030000}"/>
            </a:ext>
          </a:extLst>
        </xdr:cNvPr>
        <xdr:cNvSpPr/>
      </xdr:nvSpPr>
      <xdr:spPr>
        <a:xfrm>
          <a:off x="136525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74386</xdr:rowOff>
    </xdr:from>
    <xdr:to>
      <xdr:col>67</xdr:col>
      <xdr:colOff>101600</xdr:colOff>
      <xdr:row>106</xdr:row>
      <xdr:rowOff>4536</xdr:rowOff>
    </xdr:to>
    <xdr:sp macro="" textlink="">
      <xdr:nvSpPr>
        <xdr:cNvPr id="863" name="フローチャート: 判断 862">
          <a:extLst>
            <a:ext uri="{FF2B5EF4-FFF2-40B4-BE49-F238E27FC236}">
              <a16:creationId xmlns:a16="http://schemas.microsoft.com/office/drawing/2014/main" id="{00000000-0008-0000-0100-00005F030000}"/>
            </a:ext>
          </a:extLst>
        </xdr:cNvPr>
        <xdr:cNvSpPr/>
      </xdr:nvSpPr>
      <xdr:spPr>
        <a:xfrm>
          <a:off x="12763500" y="180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00000000-0008-0000-0100-000060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00000000-0008-0000-0100-000061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00000000-0008-0000-0100-000062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00000000-0008-0000-0100-000063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00000000-0008-0000-0100-000064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156029</xdr:rowOff>
    </xdr:from>
    <xdr:to>
      <xdr:col>85</xdr:col>
      <xdr:colOff>177800</xdr:colOff>
      <xdr:row>106</xdr:row>
      <xdr:rowOff>86179</xdr:rowOff>
    </xdr:to>
    <xdr:sp macro="" textlink="">
      <xdr:nvSpPr>
        <xdr:cNvPr id="869" name="楕円 868">
          <a:extLst>
            <a:ext uri="{FF2B5EF4-FFF2-40B4-BE49-F238E27FC236}">
              <a16:creationId xmlns:a16="http://schemas.microsoft.com/office/drawing/2014/main" id="{00000000-0008-0000-0100-000065030000}"/>
            </a:ext>
          </a:extLst>
        </xdr:cNvPr>
        <xdr:cNvSpPr/>
      </xdr:nvSpPr>
      <xdr:spPr>
        <a:xfrm>
          <a:off x="16268700" y="1815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134456</xdr:rowOff>
    </xdr:from>
    <xdr:ext cx="405111" cy="259045"/>
    <xdr:sp macro="" textlink="">
      <xdr:nvSpPr>
        <xdr:cNvPr id="870" name="【公民館】&#10;有形固定資産減価償却率該当値テキスト">
          <a:extLst>
            <a:ext uri="{FF2B5EF4-FFF2-40B4-BE49-F238E27FC236}">
              <a16:creationId xmlns:a16="http://schemas.microsoft.com/office/drawing/2014/main" id="{00000000-0008-0000-0100-000066030000}"/>
            </a:ext>
          </a:extLst>
        </xdr:cNvPr>
        <xdr:cNvSpPr txBox="1"/>
      </xdr:nvSpPr>
      <xdr:spPr>
        <a:xfrm>
          <a:off x="16357600" y="1813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123371</xdr:rowOff>
    </xdr:from>
    <xdr:to>
      <xdr:col>81</xdr:col>
      <xdr:colOff>101600</xdr:colOff>
      <xdr:row>106</xdr:row>
      <xdr:rowOff>53521</xdr:rowOff>
    </xdr:to>
    <xdr:sp macro="" textlink="">
      <xdr:nvSpPr>
        <xdr:cNvPr id="871" name="楕円 870">
          <a:extLst>
            <a:ext uri="{FF2B5EF4-FFF2-40B4-BE49-F238E27FC236}">
              <a16:creationId xmlns:a16="http://schemas.microsoft.com/office/drawing/2014/main" id="{00000000-0008-0000-0100-000067030000}"/>
            </a:ext>
          </a:extLst>
        </xdr:cNvPr>
        <xdr:cNvSpPr/>
      </xdr:nvSpPr>
      <xdr:spPr>
        <a:xfrm>
          <a:off x="15430500" y="1812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2721</xdr:rowOff>
    </xdr:from>
    <xdr:to>
      <xdr:col>85</xdr:col>
      <xdr:colOff>127000</xdr:colOff>
      <xdr:row>106</xdr:row>
      <xdr:rowOff>35379</xdr:rowOff>
    </xdr:to>
    <xdr:cxnSp macro="">
      <xdr:nvCxnSpPr>
        <xdr:cNvPr id="872" name="直線コネクタ 871">
          <a:extLst>
            <a:ext uri="{FF2B5EF4-FFF2-40B4-BE49-F238E27FC236}">
              <a16:creationId xmlns:a16="http://schemas.microsoft.com/office/drawing/2014/main" id="{00000000-0008-0000-0100-000068030000}"/>
            </a:ext>
          </a:extLst>
        </xdr:cNvPr>
        <xdr:cNvCxnSpPr/>
      </xdr:nvCxnSpPr>
      <xdr:spPr>
        <a:xfrm>
          <a:off x="15481300" y="1817642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89081</xdr:rowOff>
    </xdr:from>
    <xdr:to>
      <xdr:col>76</xdr:col>
      <xdr:colOff>165100</xdr:colOff>
      <xdr:row>106</xdr:row>
      <xdr:rowOff>19231</xdr:rowOff>
    </xdr:to>
    <xdr:sp macro="" textlink="">
      <xdr:nvSpPr>
        <xdr:cNvPr id="873" name="楕円 872">
          <a:extLst>
            <a:ext uri="{FF2B5EF4-FFF2-40B4-BE49-F238E27FC236}">
              <a16:creationId xmlns:a16="http://schemas.microsoft.com/office/drawing/2014/main" id="{00000000-0008-0000-0100-000069030000}"/>
            </a:ext>
          </a:extLst>
        </xdr:cNvPr>
        <xdr:cNvSpPr/>
      </xdr:nvSpPr>
      <xdr:spPr>
        <a:xfrm>
          <a:off x="14541500" y="1809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139881</xdr:rowOff>
    </xdr:from>
    <xdr:to>
      <xdr:col>81</xdr:col>
      <xdr:colOff>50800</xdr:colOff>
      <xdr:row>106</xdr:row>
      <xdr:rowOff>2721</xdr:rowOff>
    </xdr:to>
    <xdr:cxnSp macro="">
      <xdr:nvCxnSpPr>
        <xdr:cNvPr id="874" name="直線コネクタ 873">
          <a:extLst>
            <a:ext uri="{FF2B5EF4-FFF2-40B4-BE49-F238E27FC236}">
              <a16:creationId xmlns:a16="http://schemas.microsoft.com/office/drawing/2014/main" id="{00000000-0008-0000-0100-00006A030000}"/>
            </a:ext>
          </a:extLst>
        </xdr:cNvPr>
        <xdr:cNvCxnSpPr/>
      </xdr:nvCxnSpPr>
      <xdr:spPr>
        <a:xfrm>
          <a:off x="14592300" y="1814213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54792</xdr:rowOff>
    </xdr:from>
    <xdr:to>
      <xdr:col>72</xdr:col>
      <xdr:colOff>38100</xdr:colOff>
      <xdr:row>105</xdr:row>
      <xdr:rowOff>156392</xdr:rowOff>
    </xdr:to>
    <xdr:sp macro="" textlink="">
      <xdr:nvSpPr>
        <xdr:cNvPr id="875" name="楕円 874">
          <a:extLst>
            <a:ext uri="{FF2B5EF4-FFF2-40B4-BE49-F238E27FC236}">
              <a16:creationId xmlns:a16="http://schemas.microsoft.com/office/drawing/2014/main" id="{00000000-0008-0000-0100-00006B030000}"/>
            </a:ext>
          </a:extLst>
        </xdr:cNvPr>
        <xdr:cNvSpPr/>
      </xdr:nvSpPr>
      <xdr:spPr>
        <a:xfrm>
          <a:off x="13652500" y="1805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105592</xdr:rowOff>
    </xdr:from>
    <xdr:to>
      <xdr:col>76</xdr:col>
      <xdr:colOff>114300</xdr:colOff>
      <xdr:row>105</xdr:row>
      <xdr:rowOff>139881</xdr:rowOff>
    </xdr:to>
    <xdr:cxnSp macro="">
      <xdr:nvCxnSpPr>
        <xdr:cNvPr id="876" name="直線コネクタ 875">
          <a:extLst>
            <a:ext uri="{FF2B5EF4-FFF2-40B4-BE49-F238E27FC236}">
              <a16:creationId xmlns:a16="http://schemas.microsoft.com/office/drawing/2014/main" id="{00000000-0008-0000-0100-00006C030000}"/>
            </a:ext>
          </a:extLst>
        </xdr:cNvPr>
        <xdr:cNvCxnSpPr/>
      </xdr:nvCxnSpPr>
      <xdr:spPr>
        <a:xfrm>
          <a:off x="13703300" y="1810784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20501</xdr:rowOff>
    </xdr:from>
    <xdr:to>
      <xdr:col>67</xdr:col>
      <xdr:colOff>101600</xdr:colOff>
      <xdr:row>105</xdr:row>
      <xdr:rowOff>122101</xdr:rowOff>
    </xdr:to>
    <xdr:sp macro="" textlink="">
      <xdr:nvSpPr>
        <xdr:cNvPr id="877" name="楕円 876">
          <a:extLst>
            <a:ext uri="{FF2B5EF4-FFF2-40B4-BE49-F238E27FC236}">
              <a16:creationId xmlns:a16="http://schemas.microsoft.com/office/drawing/2014/main" id="{00000000-0008-0000-0100-00006D030000}"/>
            </a:ext>
          </a:extLst>
        </xdr:cNvPr>
        <xdr:cNvSpPr/>
      </xdr:nvSpPr>
      <xdr:spPr>
        <a:xfrm>
          <a:off x="12763500" y="1802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71301</xdr:rowOff>
    </xdr:from>
    <xdr:to>
      <xdr:col>71</xdr:col>
      <xdr:colOff>177800</xdr:colOff>
      <xdr:row>105</xdr:row>
      <xdr:rowOff>105592</xdr:rowOff>
    </xdr:to>
    <xdr:cxnSp macro="">
      <xdr:nvCxnSpPr>
        <xdr:cNvPr id="878" name="直線コネクタ 877">
          <a:extLst>
            <a:ext uri="{FF2B5EF4-FFF2-40B4-BE49-F238E27FC236}">
              <a16:creationId xmlns:a16="http://schemas.microsoft.com/office/drawing/2014/main" id="{00000000-0008-0000-0100-00006E030000}"/>
            </a:ext>
          </a:extLst>
        </xdr:cNvPr>
        <xdr:cNvCxnSpPr/>
      </xdr:nvCxnSpPr>
      <xdr:spPr>
        <a:xfrm>
          <a:off x="12814300" y="18073551"/>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32493</xdr:rowOff>
    </xdr:from>
    <xdr:ext cx="405111" cy="259045"/>
    <xdr:sp macro="" textlink="">
      <xdr:nvSpPr>
        <xdr:cNvPr id="879" name="n_1aveValue【公民館】&#10;有形固定資産減価償却率">
          <a:extLst>
            <a:ext uri="{FF2B5EF4-FFF2-40B4-BE49-F238E27FC236}">
              <a16:creationId xmlns:a16="http://schemas.microsoft.com/office/drawing/2014/main" id="{00000000-0008-0000-0100-00006F030000}"/>
            </a:ext>
          </a:extLst>
        </xdr:cNvPr>
        <xdr:cNvSpPr txBox="1"/>
      </xdr:nvSpPr>
      <xdr:spPr>
        <a:xfrm>
          <a:off x="15266044" y="1786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16890</xdr:rowOff>
    </xdr:from>
    <xdr:ext cx="405111" cy="259045"/>
    <xdr:sp macro="" textlink="">
      <xdr:nvSpPr>
        <xdr:cNvPr id="880" name="n_2aveValue【公民館】&#10;有形固定資産減価償却率">
          <a:extLst>
            <a:ext uri="{FF2B5EF4-FFF2-40B4-BE49-F238E27FC236}">
              <a16:creationId xmlns:a16="http://schemas.microsoft.com/office/drawing/2014/main" id="{00000000-0008-0000-0100-000070030000}"/>
            </a:ext>
          </a:extLst>
        </xdr:cNvPr>
        <xdr:cNvSpPr txBox="1"/>
      </xdr:nvSpPr>
      <xdr:spPr>
        <a:xfrm>
          <a:off x="14389744" y="1819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165479</xdr:rowOff>
    </xdr:from>
    <xdr:ext cx="405111" cy="259045"/>
    <xdr:sp macro="" textlink="">
      <xdr:nvSpPr>
        <xdr:cNvPr id="881" name="n_3aveValue【公民館】&#10;有形固定資産減価償却率">
          <a:extLst>
            <a:ext uri="{FF2B5EF4-FFF2-40B4-BE49-F238E27FC236}">
              <a16:creationId xmlns:a16="http://schemas.microsoft.com/office/drawing/2014/main" id="{00000000-0008-0000-0100-000071030000}"/>
            </a:ext>
          </a:extLst>
        </xdr:cNvPr>
        <xdr:cNvSpPr txBox="1"/>
      </xdr:nvSpPr>
      <xdr:spPr>
        <a:xfrm>
          <a:off x="13500744" y="1816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167113</xdr:rowOff>
    </xdr:from>
    <xdr:ext cx="405111" cy="259045"/>
    <xdr:sp macro="" textlink="">
      <xdr:nvSpPr>
        <xdr:cNvPr id="882" name="n_4aveValue【公民館】&#10;有形固定資産減価償却率">
          <a:extLst>
            <a:ext uri="{FF2B5EF4-FFF2-40B4-BE49-F238E27FC236}">
              <a16:creationId xmlns:a16="http://schemas.microsoft.com/office/drawing/2014/main" id="{00000000-0008-0000-0100-000072030000}"/>
            </a:ext>
          </a:extLst>
        </xdr:cNvPr>
        <xdr:cNvSpPr txBox="1"/>
      </xdr:nvSpPr>
      <xdr:spPr>
        <a:xfrm>
          <a:off x="12611744" y="1816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44648</xdr:rowOff>
    </xdr:from>
    <xdr:ext cx="405111" cy="259045"/>
    <xdr:sp macro="" textlink="">
      <xdr:nvSpPr>
        <xdr:cNvPr id="883" name="n_1mainValue【公民館】&#10;有形固定資産減価償却率">
          <a:extLst>
            <a:ext uri="{FF2B5EF4-FFF2-40B4-BE49-F238E27FC236}">
              <a16:creationId xmlns:a16="http://schemas.microsoft.com/office/drawing/2014/main" id="{00000000-0008-0000-0100-000073030000}"/>
            </a:ext>
          </a:extLst>
        </xdr:cNvPr>
        <xdr:cNvSpPr txBox="1"/>
      </xdr:nvSpPr>
      <xdr:spPr>
        <a:xfrm>
          <a:off x="15266044" y="1821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35758</xdr:rowOff>
    </xdr:from>
    <xdr:ext cx="405111" cy="259045"/>
    <xdr:sp macro="" textlink="">
      <xdr:nvSpPr>
        <xdr:cNvPr id="884" name="n_2mainValue【公民館】&#10;有形固定資産減価償却率">
          <a:extLst>
            <a:ext uri="{FF2B5EF4-FFF2-40B4-BE49-F238E27FC236}">
              <a16:creationId xmlns:a16="http://schemas.microsoft.com/office/drawing/2014/main" id="{00000000-0008-0000-0100-000074030000}"/>
            </a:ext>
          </a:extLst>
        </xdr:cNvPr>
        <xdr:cNvSpPr txBox="1"/>
      </xdr:nvSpPr>
      <xdr:spPr>
        <a:xfrm>
          <a:off x="14389744" y="17866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1469</xdr:rowOff>
    </xdr:from>
    <xdr:ext cx="405111" cy="259045"/>
    <xdr:sp macro="" textlink="">
      <xdr:nvSpPr>
        <xdr:cNvPr id="885" name="n_3mainValue【公民館】&#10;有形固定資産減価償却率">
          <a:extLst>
            <a:ext uri="{FF2B5EF4-FFF2-40B4-BE49-F238E27FC236}">
              <a16:creationId xmlns:a16="http://schemas.microsoft.com/office/drawing/2014/main" id="{00000000-0008-0000-0100-000075030000}"/>
            </a:ext>
          </a:extLst>
        </xdr:cNvPr>
        <xdr:cNvSpPr txBox="1"/>
      </xdr:nvSpPr>
      <xdr:spPr>
        <a:xfrm>
          <a:off x="13500744" y="17832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138628</xdr:rowOff>
    </xdr:from>
    <xdr:ext cx="405111" cy="259045"/>
    <xdr:sp macro="" textlink="">
      <xdr:nvSpPr>
        <xdr:cNvPr id="886" name="n_4mainValue【公民館】&#10;有形固定資産減価償却率">
          <a:extLst>
            <a:ext uri="{FF2B5EF4-FFF2-40B4-BE49-F238E27FC236}">
              <a16:creationId xmlns:a16="http://schemas.microsoft.com/office/drawing/2014/main" id="{00000000-0008-0000-0100-000076030000}"/>
            </a:ext>
          </a:extLst>
        </xdr:cNvPr>
        <xdr:cNvSpPr txBox="1"/>
      </xdr:nvSpPr>
      <xdr:spPr>
        <a:xfrm>
          <a:off x="12611744" y="1779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7" name="正方形/長方形 886">
          <a:extLst>
            <a:ext uri="{FF2B5EF4-FFF2-40B4-BE49-F238E27FC236}">
              <a16:creationId xmlns:a16="http://schemas.microsoft.com/office/drawing/2014/main" id="{00000000-0008-0000-0100-000077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8" name="正方形/長方形 887">
          <a:extLst>
            <a:ext uri="{FF2B5EF4-FFF2-40B4-BE49-F238E27FC236}">
              <a16:creationId xmlns:a16="http://schemas.microsoft.com/office/drawing/2014/main" id="{00000000-0008-0000-0100-000078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9" name="正方形/長方形 888">
          <a:extLst>
            <a:ext uri="{FF2B5EF4-FFF2-40B4-BE49-F238E27FC236}">
              <a16:creationId xmlns:a16="http://schemas.microsoft.com/office/drawing/2014/main" id="{00000000-0008-0000-0100-000079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0" name="正方形/長方形 889">
          <a:extLst>
            <a:ext uri="{FF2B5EF4-FFF2-40B4-BE49-F238E27FC236}">
              <a16:creationId xmlns:a16="http://schemas.microsoft.com/office/drawing/2014/main" id="{00000000-0008-0000-0100-00007A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1" name="正方形/長方形 890">
          <a:extLst>
            <a:ext uri="{FF2B5EF4-FFF2-40B4-BE49-F238E27FC236}">
              <a16:creationId xmlns:a16="http://schemas.microsoft.com/office/drawing/2014/main" id="{00000000-0008-0000-0100-00007B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2" name="正方形/長方形 891">
          <a:extLst>
            <a:ext uri="{FF2B5EF4-FFF2-40B4-BE49-F238E27FC236}">
              <a16:creationId xmlns:a16="http://schemas.microsoft.com/office/drawing/2014/main" id="{00000000-0008-0000-0100-00007C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3" name="正方形/長方形 892">
          <a:extLst>
            <a:ext uri="{FF2B5EF4-FFF2-40B4-BE49-F238E27FC236}">
              <a16:creationId xmlns:a16="http://schemas.microsoft.com/office/drawing/2014/main" id="{00000000-0008-0000-0100-00007D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4" name="正方形/長方形 893">
          <a:extLst>
            <a:ext uri="{FF2B5EF4-FFF2-40B4-BE49-F238E27FC236}">
              <a16:creationId xmlns:a16="http://schemas.microsoft.com/office/drawing/2014/main" id="{00000000-0008-0000-0100-00007E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5" name="テキスト ボックス 894">
          <a:extLst>
            <a:ext uri="{FF2B5EF4-FFF2-40B4-BE49-F238E27FC236}">
              <a16:creationId xmlns:a16="http://schemas.microsoft.com/office/drawing/2014/main" id="{00000000-0008-0000-0100-00007F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6" name="直線コネクタ 895">
          <a:extLst>
            <a:ext uri="{FF2B5EF4-FFF2-40B4-BE49-F238E27FC236}">
              <a16:creationId xmlns:a16="http://schemas.microsoft.com/office/drawing/2014/main" id="{00000000-0008-0000-0100-000080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7" name="直線コネクタ 896">
          <a:extLst>
            <a:ext uri="{FF2B5EF4-FFF2-40B4-BE49-F238E27FC236}">
              <a16:creationId xmlns:a16="http://schemas.microsoft.com/office/drawing/2014/main" id="{00000000-0008-0000-0100-000081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8" name="テキスト ボックス 897">
          <a:extLst>
            <a:ext uri="{FF2B5EF4-FFF2-40B4-BE49-F238E27FC236}">
              <a16:creationId xmlns:a16="http://schemas.microsoft.com/office/drawing/2014/main" id="{00000000-0008-0000-0100-000082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99" name="直線コネクタ 898">
          <a:extLst>
            <a:ext uri="{FF2B5EF4-FFF2-40B4-BE49-F238E27FC236}">
              <a16:creationId xmlns:a16="http://schemas.microsoft.com/office/drawing/2014/main" id="{00000000-0008-0000-0100-000083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0" name="テキスト ボックス 899">
          <a:extLst>
            <a:ext uri="{FF2B5EF4-FFF2-40B4-BE49-F238E27FC236}">
              <a16:creationId xmlns:a16="http://schemas.microsoft.com/office/drawing/2014/main" id="{00000000-0008-0000-0100-000084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1" name="直線コネクタ 900">
          <a:extLst>
            <a:ext uri="{FF2B5EF4-FFF2-40B4-BE49-F238E27FC236}">
              <a16:creationId xmlns:a16="http://schemas.microsoft.com/office/drawing/2014/main" id="{00000000-0008-0000-0100-000085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2" name="テキスト ボックス 901">
          <a:extLst>
            <a:ext uri="{FF2B5EF4-FFF2-40B4-BE49-F238E27FC236}">
              <a16:creationId xmlns:a16="http://schemas.microsoft.com/office/drawing/2014/main" id="{00000000-0008-0000-0100-000086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3" name="直線コネクタ 902">
          <a:extLst>
            <a:ext uri="{FF2B5EF4-FFF2-40B4-BE49-F238E27FC236}">
              <a16:creationId xmlns:a16="http://schemas.microsoft.com/office/drawing/2014/main" id="{00000000-0008-0000-0100-000087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4" name="テキスト ボックス 903">
          <a:extLst>
            <a:ext uri="{FF2B5EF4-FFF2-40B4-BE49-F238E27FC236}">
              <a16:creationId xmlns:a16="http://schemas.microsoft.com/office/drawing/2014/main" id="{00000000-0008-0000-0100-000088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5" name="直線コネクタ 904">
          <a:extLst>
            <a:ext uri="{FF2B5EF4-FFF2-40B4-BE49-F238E27FC236}">
              <a16:creationId xmlns:a16="http://schemas.microsoft.com/office/drawing/2014/main" id="{00000000-0008-0000-0100-000089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6" name="テキスト ボックス 905">
          <a:extLst>
            <a:ext uri="{FF2B5EF4-FFF2-40B4-BE49-F238E27FC236}">
              <a16:creationId xmlns:a16="http://schemas.microsoft.com/office/drawing/2014/main" id="{00000000-0008-0000-0100-00008A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7" name="直線コネクタ 906">
          <a:extLst>
            <a:ext uri="{FF2B5EF4-FFF2-40B4-BE49-F238E27FC236}">
              <a16:creationId xmlns:a16="http://schemas.microsoft.com/office/drawing/2014/main" id="{00000000-0008-0000-0100-00008B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8" name="テキスト ボックス 907">
          <a:extLst>
            <a:ext uri="{FF2B5EF4-FFF2-40B4-BE49-F238E27FC236}">
              <a16:creationId xmlns:a16="http://schemas.microsoft.com/office/drawing/2014/main" id="{00000000-0008-0000-0100-00008C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9" name="直線コネクタ 908">
          <a:extLst>
            <a:ext uri="{FF2B5EF4-FFF2-40B4-BE49-F238E27FC236}">
              <a16:creationId xmlns:a16="http://schemas.microsoft.com/office/drawing/2014/main" id="{00000000-0008-0000-0100-00008D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0" name="テキスト ボックス 909">
          <a:extLst>
            <a:ext uri="{FF2B5EF4-FFF2-40B4-BE49-F238E27FC236}">
              <a16:creationId xmlns:a16="http://schemas.microsoft.com/office/drawing/2014/main" id="{00000000-0008-0000-0100-00008E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1" name="【公民館】&#10;一人当たり面積グラフ枠">
          <a:extLst>
            <a:ext uri="{FF2B5EF4-FFF2-40B4-BE49-F238E27FC236}">
              <a16:creationId xmlns:a16="http://schemas.microsoft.com/office/drawing/2014/main" id="{00000000-0008-0000-0100-00008F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71301</xdr:rowOff>
    </xdr:from>
    <xdr:to>
      <xdr:col>116</xdr:col>
      <xdr:colOff>62864</xdr:colOff>
      <xdr:row>109</xdr:row>
      <xdr:rowOff>20682</xdr:rowOff>
    </xdr:to>
    <xdr:cxnSp macro="">
      <xdr:nvCxnSpPr>
        <xdr:cNvPr id="912" name="直線コネクタ 911">
          <a:extLst>
            <a:ext uri="{FF2B5EF4-FFF2-40B4-BE49-F238E27FC236}">
              <a16:creationId xmlns:a16="http://schemas.microsoft.com/office/drawing/2014/main" id="{00000000-0008-0000-0100-000090030000}"/>
            </a:ext>
          </a:extLst>
        </xdr:cNvPr>
        <xdr:cNvCxnSpPr/>
      </xdr:nvCxnSpPr>
      <xdr:spPr>
        <a:xfrm flipV="1">
          <a:off x="22160864" y="17216301"/>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913" name="【公民館】&#10;一人当たり面積最小値テキスト">
          <a:extLst>
            <a:ext uri="{FF2B5EF4-FFF2-40B4-BE49-F238E27FC236}">
              <a16:creationId xmlns:a16="http://schemas.microsoft.com/office/drawing/2014/main" id="{00000000-0008-0000-0100-000091030000}"/>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914" name="直線コネクタ 913">
          <a:extLst>
            <a:ext uri="{FF2B5EF4-FFF2-40B4-BE49-F238E27FC236}">
              <a16:creationId xmlns:a16="http://schemas.microsoft.com/office/drawing/2014/main" id="{00000000-0008-0000-0100-000092030000}"/>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17978</xdr:rowOff>
    </xdr:from>
    <xdr:ext cx="469744" cy="259045"/>
    <xdr:sp macro="" textlink="">
      <xdr:nvSpPr>
        <xdr:cNvPr id="915" name="【公民館】&#10;一人当たり面積最大値テキスト">
          <a:extLst>
            <a:ext uri="{FF2B5EF4-FFF2-40B4-BE49-F238E27FC236}">
              <a16:creationId xmlns:a16="http://schemas.microsoft.com/office/drawing/2014/main" id="{00000000-0008-0000-0100-000093030000}"/>
            </a:ext>
          </a:extLst>
        </xdr:cNvPr>
        <xdr:cNvSpPr txBox="1"/>
      </xdr:nvSpPr>
      <xdr:spPr>
        <a:xfrm>
          <a:off x="22199600" y="1699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71301</xdr:rowOff>
    </xdr:from>
    <xdr:to>
      <xdr:col>116</xdr:col>
      <xdr:colOff>152400</xdr:colOff>
      <xdr:row>100</xdr:row>
      <xdr:rowOff>71301</xdr:rowOff>
    </xdr:to>
    <xdr:cxnSp macro="">
      <xdr:nvCxnSpPr>
        <xdr:cNvPr id="916" name="直線コネクタ 915">
          <a:extLst>
            <a:ext uri="{FF2B5EF4-FFF2-40B4-BE49-F238E27FC236}">
              <a16:creationId xmlns:a16="http://schemas.microsoft.com/office/drawing/2014/main" id="{00000000-0008-0000-0100-000094030000}"/>
            </a:ext>
          </a:extLst>
        </xdr:cNvPr>
        <xdr:cNvCxnSpPr/>
      </xdr:nvCxnSpPr>
      <xdr:spPr>
        <a:xfrm>
          <a:off x="22072600" y="1721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162577</xdr:rowOff>
    </xdr:from>
    <xdr:ext cx="469744" cy="259045"/>
    <xdr:sp macro="" textlink="">
      <xdr:nvSpPr>
        <xdr:cNvPr id="917" name="【公民館】&#10;一人当たり面積平均値テキスト">
          <a:extLst>
            <a:ext uri="{FF2B5EF4-FFF2-40B4-BE49-F238E27FC236}">
              <a16:creationId xmlns:a16="http://schemas.microsoft.com/office/drawing/2014/main" id="{00000000-0008-0000-0100-000095030000}"/>
            </a:ext>
          </a:extLst>
        </xdr:cNvPr>
        <xdr:cNvSpPr txBox="1"/>
      </xdr:nvSpPr>
      <xdr:spPr>
        <a:xfrm>
          <a:off x="22199600" y="18164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918" name="フローチャート: 判断 917">
          <a:extLst>
            <a:ext uri="{FF2B5EF4-FFF2-40B4-BE49-F238E27FC236}">
              <a16:creationId xmlns:a16="http://schemas.microsoft.com/office/drawing/2014/main" id="{00000000-0008-0000-0100-000096030000}"/>
            </a:ext>
          </a:extLst>
        </xdr:cNvPr>
        <xdr:cNvSpPr/>
      </xdr:nvSpPr>
      <xdr:spPr>
        <a:xfrm>
          <a:off x="22110700" y="183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147864</xdr:rowOff>
    </xdr:from>
    <xdr:to>
      <xdr:col>112</xdr:col>
      <xdr:colOff>38100</xdr:colOff>
      <xdr:row>107</xdr:row>
      <xdr:rowOff>78014</xdr:rowOff>
    </xdr:to>
    <xdr:sp macro="" textlink="">
      <xdr:nvSpPr>
        <xdr:cNvPr id="919" name="フローチャート: 判断 918">
          <a:extLst>
            <a:ext uri="{FF2B5EF4-FFF2-40B4-BE49-F238E27FC236}">
              <a16:creationId xmlns:a16="http://schemas.microsoft.com/office/drawing/2014/main" id="{00000000-0008-0000-0100-000097030000}"/>
            </a:ext>
          </a:extLst>
        </xdr:cNvPr>
        <xdr:cNvSpPr/>
      </xdr:nvSpPr>
      <xdr:spPr>
        <a:xfrm>
          <a:off x="21272500" y="18321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151130</xdr:rowOff>
    </xdr:from>
    <xdr:to>
      <xdr:col>107</xdr:col>
      <xdr:colOff>101600</xdr:colOff>
      <xdr:row>107</xdr:row>
      <xdr:rowOff>81280</xdr:rowOff>
    </xdr:to>
    <xdr:sp macro="" textlink="">
      <xdr:nvSpPr>
        <xdr:cNvPr id="920" name="フローチャート: 判断 919">
          <a:extLst>
            <a:ext uri="{FF2B5EF4-FFF2-40B4-BE49-F238E27FC236}">
              <a16:creationId xmlns:a16="http://schemas.microsoft.com/office/drawing/2014/main" id="{00000000-0008-0000-0100-000098030000}"/>
            </a:ext>
          </a:extLst>
        </xdr:cNvPr>
        <xdr:cNvSpPr/>
      </xdr:nvSpPr>
      <xdr:spPr>
        <a:xfrm>
          <a:off x="20383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162561</xdr:rowOff>
    </xdr:from>
    <xdr:to>
      <xdr:col>102</xdr:col>
      <xdr:colOff>165100</xdr:colOff>
      <xdr:row>107</xdr:row>
      <xdr:rowOff>92711</xdr:rowOff>
    </xdr:to>
    <xdr:sp macro="" textlink="">
      <xdr:nvSpPr>
        <xdr:cNvPr id="921" name="フローチャート: 判断 920">
          <a:extLst>
            <a:ext uri="{FF2B5EF4-FFF2-40B4-BE49-F238E27FC236}">
              <a16:creationId xmlns:a16="http://schemas.microsoft.com/office/drawing/2014/main" id="{00000000-0008-0000-0100-000099030000}"/>
            </a:ext>
          </a:extLst>
        </xdr:cNvPr>
        <xdr:cNvSpPr/>
      </xdr:nvSpPr>
      <xdr:spPr>
        <a:xfrm>
          <a:off x="19494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10705</xdr:rowOff>
    </xdr:from>
    <xdr:to>
      <xdr:col>98</xdr:col>
      <xdr:colOff>38100</xdr:colOff>
      <xdr:row>107</xdr:row>
      <xdr:rowOff>112305</xdr:rowOff>
    </xdr:to>
    <xdr:sp macro="" textlink="">
      <xdr:nvSpPr>
        <xdr:cNvPr id="922" name="フローチャート: 判断 921">
          <a:extLst>
            <a:ext uri="{FF2B5EF4-FFF2-40B4-BE49-F238E27FC236}">
              <a16:creationId xmlns:a16="http://schemas.microsoft.com/office/drawing/2014/main" id="{00000000-0008-0000-0100-00009A030000}"/>
            </a:ext>
          </a:extLst>
        </xdr:cNvPr>
        <xdr:cNvSpPr/>
      </xdr:nvSpPr>
      <xdr:spPr>
        <a:xfrm>
          <a:off x="18605500" y="1835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00000000-0008-0000-0100-00009B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00000000-0008-0000-0100-00009C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00000000-0008-0000-0100-00009D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00000000-0008-0000-0100-00009E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00000000-0008-0000-0100-00009F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76019</xdr:rowOff>
    </xdr:from>
    <xdr:to>
      <xdr:col>116</xdr:col>
      <xdr:colOff>114300</xdr:colOff>
      <xdr:row>108</xdr:row>
      <xdr:rowOff>6169</xdr:rowOff>
    </xdr:to>
    <xdr:sp macro="" textlink="">
      <xdr:nvSpPr>
        <xdr:cNvPr id="928" name="楕円 927">
          <a:extLst>
            <a:ext uri="{FF2B5EF4-FFF2-40B4-BE49-F238E27FC236}">
              <a16:creationId xmlns:a16="http://schemas.microsoft.com/office/drawing/2014/main" id="{00000000-0008-0000-0100-0000A0030000}"/>
            </a:ext>
          </a:extLst>
        </xdr:cNvPr>
        <xdr:cNvSpPr/>
      </xdr:nvSpPr>
      <xdr:spPr>
        <a:xfrm>
          <a:off x="22110700" y="1842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54446</xdr:rowOff>
    </xdr:from>
    <xdr:ext cx="469744" cy="259045"/>
    <xdr:sp macro="" textlink="">
      <xdr:nvSpPr>
        <xdr:cNvPr id="929" name="【公民館】&#10;一人当たり面積該当値テキスト">
          <a:extLst>
            <a:ext uri="{FF2B5EF4-FFF2-40B4-BE49-F238E27FC236}">
              <a16:creationId xmlns:a16="http://schemas.microsoft.com/office/drawing/2014/main" id="{00000000-0008-0000-0100-0000A1030000}"/>
            </a:ext>
          </a:extLst>
        </xdr:cNvPr>
        <xdr:cNvSpPr txBox="1"/>
      </xdr:nvSpPr>
      <xdr:spPr>
        <a:xfrm>
          <a:off x="22199600" y="1839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82550</xdr:rowOff>
    </xdr:from>
    <xdr:to>
      <xdr:col>112</xdr:col>
      <xdr:colOff>38100</xdr:colOff>
      <xdr:row>108</xdr:row>
      <xdr:rowOff>12700</xdr:rowOff>
    </xdr:to>
    <xdr:sp macro="" textlink="">
      <xdr:nvSpPr>
        <xdr:cNvPr id="930" name="楕円 929">
          <a:extLst>
            <a:ext uri="{FF2B5EF4-FFF2-40B4-BE49-F238E27FC236}">
              <a16:creationId xmlns:a16="http://schemas.microsoft.com/office/drawing/2014/main" id="{00000000-0008-0000-0100-0000A2030000}"/>
            </a:ext>
          </a:extLst>
        </xdr:cNvPr>
        <xdr:cNvSpPr/>
      </xdr:nvSpPr>
      <xdr:spPr>
        <a:xfrm>
          <a:off x="21272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126819</xdr:rowOff>
    </xdr:from>
    <xdr:to>
      <xdr:col>116</xdr:col>
      <xdr:colOff>63500</xdr:colOff>
      <xdr:row>107</xdr:row>
      <xdr:rowOff>133350</xdr:rowOff>
    </xdr:to>
    <xdr:cxnSp macro="">
      <xdr:nvCxnSpPr>
        <xdr:cNvPr id="931" name="直線コネクタ 930">
          <a:extLst>
            <a:ext uri="{FF2B5EF4-FFF2-40B4-BE49-F238E27FC236}">
              <a16:creationId xmlns:a16="http://schemas.microsoft.com/office/drawing/2014/main" id="{00000000-0008-0000-0100-0000A3030000}"/>
            </a:ext>
          </a:extLst>
        </xdr:cNvPr>
        <xdr:cNvCxnSpPr/>
      </xdr:nvCxnSpPr>
      <xdr:spPr>
        <a:xfrm flipV="1">
          <a:off x="21323300" y="18471969"/>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85816</xdr:rowOff>
    </xdr:from>
    <xdr:to>
      <xdr:col>107</xdr:col>
      <xdr:colOff>101600</xdr:colOff>
      <xdr:row>108</xdr:row>
      <xdr:rowOff>15966</xdr:rowOff>
    </xdr:to>
    <xdr:sp macro="" textlink="">
      <xdr:nvSpPr>
        <xdr:cNvPr id="932" name="楕円 931">
          <a:extLst>
            <a:ext uri="{FF2B5EF4-FFF2-40B4-BE49-F238E27FC236}">
              <a16:creationId xmlns:a16="http://schemas.microsoft.com/office/drawing/2014/main" id="{00000000-0008-0000-0100-0000A4030000}"/>
            </a:ext>
          </a:extLst>
        </xdr:cNvPr>
        <xdr:cNvSpPr/>
      </xdr:nvSpPr>
      <xdr:spPr>
        <a:xfrm>
          <a:off x="20383500" y="184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133350</xdr:rowOff>
    </xdr:from>
    <xdr:to>
      <xdr:col>111</xdr:col>
      <xdr:colOff>177800</xdr:colOff>
      <xdr:row>107</xdr:row>
      <xdr:rowOff>136616</xdr:rowOff>
    </xdr:to>
    <xdr:cxnSp macro="">
      <xdr:nvCxnSpPr>
        <xdr:cNvPr id="933" name="直線コネクタ 932">
          <a:extLst>
            <a:ext uri="{FF2B5EF4-FFF2-40B4-BE49-F238E27FC236}">
              <a16:creationId xmlns:a16="http://schemas.microsoft.com/office/drawing/2014/main" id="{00000000-0008-0000-0100-0000A5030000}"/>
            </a:ext>
          </a:extLst>
        </xdr:cNvPr>
        <xdr:cNvCxnSpPr/>
      </xdr:nvCxnSpPr>
      <xdr:spPr>
        <a:xfrm flipV="1">
          <a:off x="20434300" y="1847850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89081</xdr:rowOff>
    </xdr:from>
    <xdr:to>
      <xdr:col>102</xdr:col>
      <xdr:colOff>165100</xdr:colOff>
      <xdr:row>108</xdr:row>
      <xdr:rowOff>19231</xdr:rowOff>
    </xdr:to>
    <xdr:sp macro="" textlink="">
      <xdr:nvSpPr>
        <xdr:cNvPr id="934" name="楕円 933">
          <a:extLst>
            <a:ext uri="{FF2B5EF4-FFF2-40B4-BE49-F238E27FC236}">
              <a16:creationId xmlns:a16="http://schemas.microsoft.com/office/drawing/2014/main" id="{00000000-0008-0000-0100-0000A6030000}"/>
            </a:ext>
          </a:extLst>
        </xdr:cNvPr>
        <xdr:cNvSpPr/>
      </xdr:nvSpPr>
      <xdr:spPr>
        <a:xfrm>
          <a:off x="19494500" y="184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136616</xdr:rowOff>
    </xdr:from>
    <xdr:to>
      <xdr:col>107</xdr:col>
      <xdr:colOff>50800</xdr:colOff>
      <xdr:row>107</xdr:row>
      <xdr:rowOff>139881</xdr:rowOff>
    </xdr:to>
    <xdr:cxnSp macro="">
      <xdr:nvCxnSpPr>
        <xdr:cNvPr id="935" name="直線コネクタ 934">
          <a:extLst>
            <a:ext uri="{FF2B5EF4-FFF2-40B4-BE49-F238E27FC236}">
              <a16:creationId xmlns:a16="http://schemas.microsoft.com/office/drawing/2014/main" id="{00000000-0008-0000-0100-0000A7030000}"/>
            </a:ext>
          </a:extLst>
        </xdr:cNvPr>
        <xdr:cNvCxnSpPr/>
      </xdr:nvCxnSpPr>
      <xdr:spPr>
        <a:xfrm flipV="1">
          <a:off x="19545300" y="1848176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92348</xdr:rowOff>
    </xdr:from>
    <xdr:to>
      <xdr:col>98</xdr:col>
      <xdr:colOff>38100</xdr:colOff>
      <xdr:row>108</xdr:row>
      <xdr:rowOff>22498</xdr:rowOff>
    </xdr:to>
    <xdr:sp macro="" textlink="">
      <xdr:nvSpPr>
        <xdr:cNvPr id="936" name="楕円 935">
          <a:extLst>
            <a:ext uri="{FF2B5EF4-FFF2-40B4-BE49-F238E27FC236}">
              <a16:creationId xmlns:a16="http://schemas.microsoft.com/office/drawing/2014/main" id="{00000000-0008-0000-0100-0000A8030000}"/>
            </a:ext>
          </a:extLst>
        </xdr:cNvPr>
        <xdr:cNvSpPr/>
      </xdr:nvSpPr>
      <xdr:spPr>
        <a:xfrm>
          <a:off x="18605500" y="1843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139881</xdr:rowOff>
    </xdr:from>
    <xdr:to>
      <xdr:col>102</xdr:col>
      <xdr:colOff>114300</xdr:colOff>
      <xdr:row>107</xdr:row>
      <xdr:rowOff>143148</xdr:rowOff>
    </xdr:to>
    <xdr:cxnSp macro="">
      <xdr:nvCxnSpPr>
        <xdr:cNvPr id="937" name="直線コネクタ 936">
          <a:extLst>
            <a:ext uri="{FF2B5EF4-FFF2-40B4-BE49-F238E27FC236}">
              <a16:creationId xmlns:a16="http://schemas.microsoft.com/office/drawing/2014/main" id="{00000000-0008-0000-0100-0000A9030000}"/>
            </a:ext>
          </a:extLst>
        </xdr:cNvPr>
        <xdr:cNvCxnSpPr/>
      </xdr:nvCxnSpPr>
      <xdr:spPr>
        <a:xfrm flipV="1">
          <a:off x="18656300" y="1848503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94541</xdr:rowOff>
    </xdr:from>
    <xdr:ext cx="469744" cy="259045"/>
    <xdr:sp macro="" textlink="">
      <xdr:nvSpPr>
        <xdr:cNvPr id="938" name="n_1aveValue【公民館】&#10;一人当たり面積">
          <a:extLst>
            <a:ext uri="{FF2B5EF4-FFF2-40B4-BE49-F238E27FC236}">
              <a16:creationId xmlns:a16="http://schemas.microsoft.com/office/drawing/2014/main" id="{00000000-0008-0000-0100-0000AA030000}"/>
            </a:ext>
          </a:extLst>
        </xdr:cNvPr>
        <xdr:cNvSpPr txBox="1"/>
      </xdr:nvSpPr>
      <xdr:spPr>
        <a:xfrm>
          <a:off x="21075727" y="18096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97807</xdr:rowOff>
    </xdr:from>
    <xdr:ext cx="469744" cy="259045"/>
    <xdr:sp macro="" textlink="">
      <xdr:nvSpPr>
        <xdr:cNvPr id="939" name="n_2aveValue【公民館】&#10;一人当たり面積">
          <a:extLst>
            <a:ext uri="{FF2B5EF4-FFF2-40B4-BE49-F238E27FC236}">
              <a16:creationId xmlns:a16="http://schemas.microsoft.com/office/drawing/2014/main" id="{00000000-0008-0000-0100-0000AB030000}"/>
            </a:ext>
          </a:extLst>
        </xdr:cNvPr>
        <xdr:cNvSpPr txBox="1"/>
      </xdr:nvSpPr>
      <xdr:spPr>
        <a:xfrm>
          <a:off x="20199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109238</xdr:rowOff>
    </xdr:from>
    <xdr:ext cx="469744" cy="259045"/>
    <xdr:sp macro="" textlink="">
      <xdr:nvSpPr>
        <xdr:cNvPr id="940" name="n_3aveValue【公民館】&#10;一人当たり面積">
          <a:extLst>
            <a:ext uri="{FF2B5EF4-FFF2-40B4-BE49-F238E27FC236}">
              <a16:creationId xmlns:a16="http://schemas.microsoft.com/office/drawing/2014/main" id="{00000000-0008-0000-0100-0000AC030000}"/>
            </a:ext>
          </a:extLst>
        </xdr:cNvPr>
        <xdr:cNvSpPr txBox="1"/>
      </xdr:nvSpPr>
      <xdr:spPr>
        <a:xfrm>
          <a:off x="19310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128832</xdr:rowOff>
    </xdr:from>
    <xdr:ext cx="469744" cy="259045"/>
    <xdr:sp macro="" textlink="">
      <xdr:nvSpPr>
        <xdr:cNvPr id="941" name="n_4aveValue【公民館】&#10;一人当たり面積">
          <a:extLst>
            <a:ext uri="{FF2B5EF4-FFF2-40B4-BE49-F238E27FC236}">
              <a16:creationId xmlns:a16="http://schemas.microsoft.com/office/drawing/2014/main" id="{00000000-0008-0000-0100-0000AD030000}"/>
            </a:ext>
          </a:extLst>
        </xdr:cNvPr>
        <xdr:cNvSpPr txBox="1"/>
      </xdr:nvSpPr>
      <xdr:spPr>
        <a:xfrm>
          <a:off x="18421427" y="1813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3827</xdr:rowOff>
    </xdr:from>
    <xdr:ext cx="469744" cy="259045"/>
    <xdr:sp macro="" textlink="">
      <xdr:nvSpPr>
        <xdr:cNvPr id="942" name="n_1mainValue【公民館】&#10;一人当たり面積">
          <a:extLst>
            <a:ext uri="{FF2B5EF4-FFF2-40B4-BE49-F238E27FC236}">
              <a16:creationId xmlns:a16="http://schemas.microsoft.com/office/drawing/2014/main" id="{00000000-0008-0000-0100-0000AE030000}"/>
            </a:ext>
          </a:extLst>
        </xdr:cNvPr>
        <xdr:cNvSpPr txBox="1"/>
      </xdr:nvSpPr>
      <xdr:spPr>
        <a:xfrm>
          <a:off x="21075727"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7093</xdr:rowOff>
    </xdr:from>
    <xdr:ext cx="469744" cy="259045"/>
    <xdr:sp macro="" textlink="">
      <xdr:nvSpPr>
        <xdr:cNvPr id="943" name="n_2mainValue【公民館】&#10;一人当たり面積">
          <a:extLst>
            <a:ext uri="{FF2B5EF4-FFF2-40B4-BE49-F238E27FC236}">
              <a16:creationId xmlns:a16="http://schemas.microsoft.com/office/drawing/2014/main" id="{00000000-0008-0000-0100-0000AF030000}"/>
            </a:ext>
          </a:extLst>
        </xdr:cNvPr>
        <xdr:cNvSpPr txBox="1"/>
      </xdr:nvSpPr>
      <xdr:spPr>
        <a:xfrm>
          <a:off x="20199427" y="1852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10358</xdr:rowOff>
    </xdr:from>
    <xdr:ext cx="469744" cy="259045"/>
    <xdr:sp macro="" textlink="">
      <xdr:nvSpPr>
        <xdr:cNvPr id="944" name="n_3mainValue【公民館】&#10;一人当たり面積">
          <a:extLst>
            <a:ext uri="{FF2B5EF4-FFF2-40B4-BE49-F238E27FC236}">
              <a16:creationId xmlns:a16="http://schemas.microsoft.com/office/drawing/2014/main" id="{00000000-0008-0000-0100-0000B0030000}"/>
            </a:ext>
          </a:extLst>
        </xdr:cNvPr>
        <xdr:cNvSpPr txBox="1"/>
      </xdr:nvSpPr>
      <xdr:spPr>
        <a:xfrm>
          <a:off x="19310427" y="1852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13625</xdr:rowOff>
    </xdr:from>
    <xdr:ext cx="469744" cy="259045"/>
    <xdr:sp macro="" textlink="">
      <xdr:nvSpPr>
        <xdr:cNvPr id="945" name="n_4mainValue【公民館】&#10;一人当たり面積">
          <a:extLst>
            <a:ext uri="{FF2B5EF4-FFF2-40B4-BE49-F238E27FC236}">
              <a16:creationId xmlns:a16="http://schemas.microsoft.com/office/drawing/2014/main" id="{00000000-0008-0000-0100-0000B1030000}"/>
            </a:ext>
          </a:extLst>
        </xdr:cNvPr>
        <xdr:cNvSpPr txBox="1"/>
      </xdr:nvSpPr>
      <xdr:spPr>
        <a:xfrm>
          <a:off x="18421427" y="1853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6" name="正方形/長方形 945">
          <a:extLst>
            <a:ext uri="{FF2B5EF4-FFF2-40B4-BE49-F238E27FC236}">
              <a16:creationId xmlns:a16="http://schemas.microsoft.com/office/drawing/2014/main" id="{00000000-0008-0000-0100-0000B2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7" name="正方形/長方形 946">
          <a:extLst>
            <a:ext uri="{FF2B5EF4-FFF2-40B4-BE49-F238E27FC236}">
              <a16:creationId xmlns:a16="http://schemas.microsoft.com/office/drawing/2014/main" id="{00000000-0008-0000-0100-0000B3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8" name="テキスト ボックス 947">
          <a:extLst>
            <a:ext uri="{FF2B5EF4-FFF2-40B4-BE49-F238E27FC236}">
              <a16:creationId xmlns:a16="http://schemas.microsoft.com/office/drawing/2014/main" id="{00000000-0008-0000-0100-0000B4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類似団体と比較して、特に有形固定資産減価償却率が高くなっている施設は、公営住宅及び保育所である。公営住宅は、昭和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年代に多くが建設されており、耐用年数である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年を経過しつつあるためである。今後、公営住宅長寿命化計画に基づき有形固定資産減価償却率削減に努める必要がある。また、保育所についても、昭和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年代に建設されており、耐用年数を大幅に超過し、特に高い水準となっている。今後は、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公共施設等総合管理計画に基づき</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策定予定の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個別施設計画において、適正な維持管理に努める必要がある。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和歌山県御坊市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23,117
22,934
43.91
13,663,554
13,563,443
15,595
6,731,698
13,694,164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103.4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00000000-0008-0000-0200-000037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00000000-0008-0000-0200-000039000000}"/>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00000000-0008-0000-0200-00003B000000}"/>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47007</xdr:rowOff>
    </xdr:from>
    <xdr:ext cx="405111" cy="259045"/>
    <xdr:sp macro="" textlink="">
      <xdr:nvSpPr>
        <xdr:cNvPr id="61" name="【図書館】&#10;有形固定資産減価償却率平均値テキスト">
          <a:extLst>
            <a:ext uri="{FF2B5EF4-FFF2-40B4-BE49-F238E27FC236}">
              <a16:creationId xmlns:a16="http://schemas.microsoft.com/office/drawing/2014/main" id="{00000000-0008-0000-0200-00003D000000}"/>
            </a:ext>
          </a:extLst>
        </xdr:cNvPr>
        <xdr:cNvSpPr txBox="1"/>
      </xdr:nvSpPr>
      <xdr:spPr>
        <a:xfrm>
          <a:off x="4673600" y="6047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24130</xdr:rowOff>
    </xdr:from>
    <xdr:to>
      <xdr:col>24</xdr:col>
      <xdr:colOff>114300</xdr:colOff>
      <xdr:row>36</xdr:row>
      <xdr:rowOff>125730</xdr:rowOff>
    </xdr:to>
    <xdr:sp macro="" textlink="">
      <xdr:nvSpPr>
        <xdr:cNvPr id="62" name="フローチャート: 判断 61">
          <a:extLst>
            <a:ext uri="{FF2B5EF4-FFF2-40B4-BE49-F238E27FC236}">
              <a16:creationId xmlns:a16="http://schemas.microsoft.com/office/drawing/2014/main" id="{00000000-0008-0000-0200-00003E000000}"/>
            </a:ext>
          </a:extLst>
        </xdr:cNvPr>
        <xdr:cNvSpPr/>
      </xdr:nvSpPr>
      <xdr:spPr>
        <a:xfrm>
          <a:off x="45847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17780</xdr:rowOff>
    </xdr:from>
    <xdr:to>
      <xdr:col>20</xdr:col>
      <xdr:colOff>38100</xdr:colOff>
      <xdr:row>36</xdr:row>
      <xdr:rowOff>119380</xdr:rowOff>
    </xdr:to>
    <xdr:sp macro="" textlink="">
      <xdr:nvSpPr>
        <xdr:cNvPr id="63" name="フローチャート: 判断 62">
          <a:extLst>
            <a:ext uri="{FF2B5EF4-FFF2-40B4-BE49-F238E27FC236}">
              <a16:creationId xmlns:a16="http://schemas.microsoft.com/office/drawing/2014/main" id="{00000000-0008-0000-0200-00003F000000}"/>
            </a:ext>
          </a:extLst>
        </xdr:cNvPr>
        <xdr:cNvSpPr/>
      </xdr:nvSpPr>
      <xdr:spPr>
        <a:xfrm>
          <a:off x="37465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19050</xdr:rowOff>
    </xdr:from>
    <xdr:to>
      <xdr:col>15</xdr:col>
      <xdr:colOff>101600</xdr:colOff>
      <xdr:row>36</xdr:row>
      <xdr:rowOff>120650</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2857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8890</xdr:rowOff>
    </xdr:from>
    <xdr:to>
      <xdr:col>10</xdr:col>
      <xdr:colOff>165100</xdr:colOff>
      <xdr:row>36</xdr:row>
      <xdr:rowOff>110490</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22860</xdr:rowOff>
    </xdr:from>
    <xdr:to>
      <xdr:col>6</xdr:col>
      <xdr:colOff>38100</xdr:colOff>
      <xdr:row>36</xdr:row>
      <xdr:rowOff>124460</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10795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200-000044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158750</xdr:rowOff>
    </xdr:from>
    <xdr:to>
      <xdr:col>24</xdr:col>
      <xdr:colOff>114300</xdr:colOff>
      <xdr:row>38</xdr:row>
      <xdr:rowOff>88900</xdr:rowOff>
    </xdr:to>
    <xdr:sp macro="" textlink="">
      <xdr:nvSpPr>
        <xdr:cNvPr id="72" name="楕円 71">
          <a:extLst>
            <a:ext uri="{FF2B5EF4-FFF2-40B4-BE49-F238E27FC236}">
              <a16:creationId xmlns:a16="http://schemas.microsoft.com/office/drawing/2014/main" id="{00000000-0008-0000-0200-000048000000}"/>
            </a:ext>
          </a:extLst>
        </xdr:cNvPr>
        <xdr:cNvSpPr/>
      </xdr:nvSpPr>
      <xdr:spPr>
        <a:xfrm>
          <a:off x="45847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137177</xdr:rowOff>
    </xdr:from>
    <xdr:ext cx="405111" cy="259045"/>
    <xdr:sp macro="" textlink="">
      <xdr:nvSpPr>
        <xdr:cNvPr id="73" name="【図書館】&#10;有形固定資産減価償却率該当値テキスト">
          <a:extLst>
            <a:ext uri="{FF2B5EF4-FFF2-40B4-BE49-F238E27FC236}">
              <a16:creationId xmlns:a16="http://schemas.microsoft.com/office/drawing/2014/main" id="{00000000-0008-0000-0200-000049000000}"/>
            </a:ext>
          </a:extLst>
        </xdr:cNvPr>
        <xdr:cNvSpPr txBox="1"/>
      </xdr:nvSpPr>
      <xdr:spPr>
        <a:xfrm>
          <a:off x="4673600" y="648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133350</xdr:rowOff>
    </xdr:from>
    <xdr:to>
      <xdr:col>20</xdr:col>
      <xdr:colOff>38100</xdr:colOff>
      <xdr:row>38</xdr:row>
      <xdr:rowOff>63500</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37465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12700</xdr:rowOff>
    </xdr:from>
    <xdr:to>
      <xdr:col>24</xdr:col>
      <xdr:colOff>63500</xdr:colOff>
      <xdr:row>38</xdr:row>
      <xdr:rowOff>38100</xdr:rowOff>
    </xdr:to>
    <xdr:cxnSp macro="">
      <xdr:nvCxnSpPr>
        <xdr:cNvPr id="75" name="直線コネクタ 74">
          <a:extLst>
            <a:ext uri="{FF2B5EF4-FFF2-40B4-BE49-F238E27FC236}">
              <a16:creationId xmlns:a16="http://schemas.microsoft.com/office/drawing/2014/main" id="{00000000-0008-0000-0200-00004B000000}"/>
            </a:ext>
          </a:extLst>
        </xdr:cNvPr>
        <xdr:cNvCxnSpPr/>
      </xdr:nvCxnSpPr>
      <xdr:spPr>
        <a:xfrm>
          <a:off x="3797300" y="65278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107950</xdr:rowOff>
    </xdr:from>
    <xdr:to>
      <xdr:col>15</xdr:col>
      <xdr:colOff>101600</xdr:colOff>
      <xdr:row>38</xdr:row>
      <xdr:rowOff>38100</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28575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158750</xdr:rowOff>
    </xdr:from>
    <xdr:to>
      <xdr:col>19</xdr:col>
      <xdr:colOff>177800</xdr:colOff>
      <xdr:row>38</xdr:row>
      <xdr:rowOff>12700</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2908300" y="6502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82550</xdr:rowOff>
    </xdr:from>
    <xdr:to>
      <xdr:col>10</xdr:col>
      <xdr:colOff>165100</xdr:colOff>
      <xdr:row>38</xdr:row>
      <xdr:rowOff>12700</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1968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133350</xdr:rowOff>
    </xdr:from>
    <xdr:to>
      <xdr:col>15</xdr:col>
      <xdr:colOff>50800</xdr:colOff>
      <xdr:row>37</xdr:row>
      <xdr:rowOff>158750</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019300" y="6477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57150</xdr:rowOff>
    </xdr:from>
    <xdr:to>
      <xdr:col>6</xdr:col>
      <xdr:colOff>38100</xdr:colOff>
      <xdr:row>37</xdr:row>
      <xdr:rowOff>158750</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0795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107950</xdr:rowOff>
    </xdr:from>
    <xdr:to>
      <xdr:col>10</xdr:col>
      <xdr:colOff>114300</xdr:colOff>
      <xdr:row>37</xdr:row>
      <xdr:rowOff>133350</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1130300" y="6451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135907</xdr:rowOff>
    </xdr:from>
    <xdr:ext cx="405111" cy="259045"/>
    <xdr:sp macro="" textlink="">
      <xdr:nvSpPr>
        <xdr:cNvPr id="82" name="n_1aveValue【図書館】&#10;有形固定資産減価償却率">
          <a:extLst>
            <a:ext uri="{FF2B5EF4-FFF2-40B4-BE49-F238E27FC236}">
              <a16:creationId xmlns:a16="http://schemas.microsoft.com/office/drawing/2014/main" id="{00000000-0008-0000-0200-000052000000}"/>
            </a:ext>
          </a:extLst>
        </xdr:cNvPr>
        <xdr:cNvSpPr txBox="1"/>
      </xdr:nvSpPr>
      <xdr:spPr>
        <a:xfrm>
          <a:off x="358204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137177</xdr:rowOff>
    </xdr:from>
    <xdr:ext cx="405111" cy="259045"/>
    <xdr:sp macro="" textlink="">
      <xdr:nvSpPr>
        <xdr:cNvPr id="83" name="n_2aveValue【図書館】&#10;有形固定資産減価償却率">
          <a:extLst>
            <a:ext uri="{FF2B5EF4-FFF2-40B4-BE49-F238E27FC236}">
              <a16:creationId xmlns:a16="http://schemas.microsoft.com/office/drawing/2014/main" id="{00000000-0008-0000-0200-000053000000}"/>
            </a:ext>
          </a:extLst>
        </xdr:cNvPr>
        <xdr:cNvSpPr txBox="1"/>
      </xdr:nvSpPr>
      <xdr:spPr>
        <a:xfrm>
          <a:off x="2705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127017</xdr:rowOff>
    </xdr:from>
    <xdr:ext cx="405111" cy="259045"/>
    <xdr:sp macro="" textlink="">
      <xdr:nvSpPr>
        <xdr:cNvPr id="84" name="n_3aveValue【図書館】&#10;有形固定資産減価償却率">
          <a:extLst>
            <a:ext uri="{FF2B5EF4-FFF2-40B4-BE49-F238E27FC236}">
              <a16:creationId xmlns:a16="http://schemas.microsoft.com/office/drawing/2014/main" id="{00000000-0008-0000-0200-000054000000}"/>
            </a:ext>
          </a:extLst>
        </xdr:cNvPr>
        <xdr:cNvSpPr txBox="1"/>
      </xdr:nvSpPr>
      <xdr:spPr>
        <a:xfrm>
          <a:off x="1816744" y="5956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140987</xdr:rowOff>
    </xdr:from>
    <xdr:ext cx="405111" cy="259045"/>
    <xdr:sp macro="" textlink="">
      <xdr:nvSpPr>
        <xdr:cNvPr id="85" name="n_4aveValue【図書館】&#10;有形固定資産減価償却率">
          <a:extLst>
            <a:ext uri="{FF2B5EF4-FFF2-40B4-BE49-F238E27FC236}">
              <a16:creationId xmlns:a16="http://schemas.microsoft.com/office/drawing/2014/main" id="{00000000-0008-0000-0200-000055000000}"/>
            </a:ext>
          </a:extLst>
        </xdr:cNvPr>
        <xdr:cNvSpPr txBox="1"/>
      </xdr:nvSpPr>
      <xdr:spPr>
        <a:xfrm>
          <a:off x="927744" y="5970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54627</xdr:rowOff>
    </xdr:from>
    <xdr:ext cx="405111" cy="259045"/>
    <xdr:sp macro="" textlink="">
      <xdr:nvSpPr>
        <xdr:cNvPr id="86" name="n_1mainValue【図書館】&#10;有形固定資産減価償却率">
          <a:extLst>
            <a:ext uri="{FF2B5EF4-FFF2-40B4-BE49-F238E27FC236}">
              <a16:creationId xmlns:a16="http://schemas.microsoft.com/office/drawing/2014/main" id="{00000000-0008-0000-0200-000056000000}"/>
            </a:ext>
          </a:extLst>
        </xdr:cNvPr>
        <xdr:cNvSpPr txBox="1"/>
      </xdr:nvSpPr>
      <xdr:spPr>
        <a:xfrm>
          <a:off x="3582044" y="656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29227</xdr:rowOff>
    </xdr:from>
    <xdr:ext cx="405111" cy="259045"/>
    <xdr:sp macro="" textlink="">
      <xdr:nvSpPr>
        <xdr:cNvPr id="87" name="n_2mainValue【図書館】&#10;有形固定資産減価償却率">
          <a:extLst>
            <a:ext uri="{FF2B5EF4-FFF2-40B4-BE49-F238E27FC236}">
              <a16:creationId xmlns:a16="http://schemas.microsoft.com/office/drawing/2014/main" id="{00000000-0008-0000-0200-000057000000}"/>
            </a:ext>
          </a:extLst>
        </xdr:cNvPr>
        <xdr:cNvSpPr txBox="1"/>
      </xdr:nvSpPr>
      <xdr:spPr>
        <a:xfrm>
          <a:off x="2705744" y="654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3827</xdr:rowOff>
    </xdr:from>
    <xdr:ext cx="405111" cy="259045"/>
    <xdr:sp macro="" textlink="">
      <xdr:nvSpPr>
        <xdr:cNvPr id="88" name="n_3mainValue【図書館】&#10;有形固定資産減価償却率">
          <a:extLst>
            <a:ext uri="{FF2B5EF4-FFF2-40B4-BE49-F238E27FC236}">
              <a16:creationId xmlns:a16="http://schemas.microsoft.com/office/drawing/2014/main" id="{00000000-0008-0000-0200-000058000000}"/>
            </a:ext>
          </a:extLst>
        </xdr:cNvPr>
        <xdr:cNvSpPr txBox="1"/>
      </xdr:nvSpPr>
      <xdr:spPr>
        <a:xfrm>
          <a:off x="1816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149877</xdr:rowOff>
    </xdr:from>
    <xdr:ext cx="405111" cy="259045"/>
    <xdr:sp macro="" textlink="">
      <xdr:nvSpPr>
        <xdr:cNvPr id="89" name="n_4mainValue【図書館】&#10;有形固定資産減価償却率">
          <a:extLst>
            <a:ext uri="{FF2B5EF4-FFF2-40B4-BE49-F238E27FC236}">
              <a16:creationId xmlns:a16="http://schemas.microsoft.com/office/drawing/2014/main" id="{00000000-0008-0000-0200-000059000000}"/>
            </a:ext>
          </a:extLst>
        </xdr:cNvPr>
        <xdr:cNvSpPr txBox="1"/>
      </xdr:nvSpPr>
      <xdr:spPr>
        <a:xfrm>
          <a:off x="927744" y="6493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00000000-0008-0000-0200-00005A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00000000-0008-0000-0200-00005B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00000000-0008-0000-0200-000062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00000000-0008-0000-0200-000063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00000000-0008-0000-0200-000064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00000000-0008-0000-0200-000065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2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76200</xdr:rowOff>
    </xdr:from>
    <xdr:to>
      <xdr:col>54</xdr:col>
      <xdr:colOff>189865</xdr:colOff>
      <xdr:row>42</xdr:row>
      <xdr:rowOff>0</xdr:rowOff>
    </xdr:to>
    <xdr:cxnSp macro="">
      <xdr:nvCxnSpPr>
        <xdr:cNvPr id="113" name="直線コネクタ 112">
          <a:extLst>
            <a:ext uri="{FF2B5EF4-FFF2-40B4-BE49-F238E27FC236}">
              <a16:creationId xmlns:a16="http://schemas.microsoft.com/office/drawing/2014/main" id="{00000000-0008-0000-0200-000071000000}"/>
            </a:ext>
          </a:extLst>
        </xdr:cNvPr>
        <xdr:cNvCxnSpPr/>
      </xdr:nvCxnSpPr>
      <xdr:spPr>
        <a:xfrm flipV="1">
          <a:off x="10476865" y="5905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200-000072000000}"/>
            </a:ext>
          </a:extLst>
        </xdr:cNvPr>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22877</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200-000074000000}"/>
            </a:ext>
          </a:extLst>
        </xdr:cNvPr>
        <xdr:cNvSpPr txBox="1"/>
      </xdr:nvSpPr>
      <xdr:spPr>
        <a:xfrm>
          <a:off x="10515600" y="56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76200</xdr:rowOff>
    </xdr:from>
    <xdr:to>
      <xdr:col>55</xdr:col>
      <xdr:colOff>88900</xdr:colOff>
      <xdr:row>34</xdr:row>
      <xdr:rowOff>76200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10388600" y="590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101617</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200-000076000000}"/>
            </a:ext>
          </a:extLst>
        </xdr:cNvPr>
        <xdr:cNvSpPr txBox="1"/>
      </xdr:nvSpPr>
      <xdr:spPr>
        <a:xfrm>
          <a:off x="10515600" y="6788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19" name="フローチャート: 判断 118">
          <a:extLst>
            <a:ext uri="{FF2B5EF4-FFF2-40B4-BE49-F238E27FC236}">
              <a16:creationId xmlns:a16="http://schemas.microsoft.com/office/drawing/2014/main" id="{00000000-0008-0000-0200-000077000000}"/>
            </a:ext>
          </a:extLst>
        </xdr:cNvPr>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86360</xdr:rowOff>
    </xdr:from>
    <xdr:to>
      <xdr:col>50</xdr:col>
      <xdr:colOff>165100</xdr:colOff>
      <xdr:row>41</xdr:row>
      <xdr:rowOff>16510</xdr:rowOff>
    </xdr:to>
    <xdr:sp macro="" textlink="">
      <xdr:nvSpPr>
        <xdr:cNvPr id="120" name="フローチャート: 判断 119">
          <a:extLst>
            <a:ext uri="{FF2B5EF4-FFF2-40B4-BE49-F238E27FC236}">
              <a16:creationId xmlns:a16="http://schemas.microsoft.com/office/drawing/2014/main" id="{00000000-0008-0000-0200-000078000000}"/>
            </a:ext>
          </a:extLst>
        </xdr:cNvPr>
        <xdr:cNvSpPr/>
      </xdr:nvSpPr>
      <xdr:spPr>
        <a:xfrm>
          <a:off x="9588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8699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105410</xdr:rowOff>
    </xdr:from>
    <xdr:to>
      <xdr:col>41</xdr:col>
      <xdr:colOff>101600</xdr:colOff>
      <xdr:row>41</xdr:row>
      <xdr:rowOff>35560</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78105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109220</xdr:rowOff>
    </xdr:from>
    <xdr:to>
      <xdr:col>36</xdr:col>
      <xdr:colOff>165100</xdr:colOff>
      <xdr:row>41</xdr:row>
      <xdr:rowOff>39370</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6921500" y="69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59690</xdr:rowOff>
    </xdr:from>
    <xdr:to>
      <xdr:col>55</xdr:col>
      <xdr:colOff>50800</xdr:colOff>
      <xdr:row>41</xdr:row>
      <xdr:rowOff>161290</xdr:rowOff>
    </xdr:to>
    <xdr:sp macro="" textlink="">
      <xdr:nvSpPr>
        <xdr:cNvPr id="129" name="楕円 128">
          <a:extLst>
            <a:ext uri="{FF2B5EF4-FFF2-40B4-BE49-F238E27FC236}">
              <a16:creationId xmlns:a16="http://schemas.microsoft.com/office/drawing/2014/main" id="{00000000-0008-0000-0200-000081000000}"/>
            </a:ext>
          </a:extLst>
        </xdr:cNvPr>
        <xdr:cNvSpPr/>
      </xdr:nvSpPr>
      <xdr:spPr>
        <a:xfrm>
          <a:off x="104267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146067</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200-000082000000}"/>
            </a:ext>
          </a:extLst>
        </xdr:cNvPr>
        <xdr:cNvSpPr txBox="1"/>
      </xdr:nvSpPr>
      <xdr:spPr>
        <a:xfrm>
          <a:off x="10515600" y="700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63500</xdr:rowOff>
    </xdr:from>
    <xdr:to>
      <xdr:col>50</xdr:col>
      <xdr:colOff>165100</xdr:colOff>
      <xdr:row>41</xdr:row>
      <xdr:rowOff>165100</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9588500" y="709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110490</xdr:rowOff>
    </xdr:from>
    <xdr:to>
      <xdr:col>55</xdr:col>
      <xdr:colOff>0</xdr:colOff>
      <xdr:row>41</xdr:row>
      <xdr:rowOff>114300</xdr:rowOff>
    </xdr:to>
    <xdr:cxnSp macro="">
      <xdr:nvCxnSpPr>
        <xdr:cNvPr id="132" name="直線コネクタ 131">
          <a:extLst>
            <a:ext uri="{FF2B5EF4-FFF2-40B4-BE49-F238E27FC236}">
              <a16:creationId xmlns:a16="http://schemas.microsoft.com/office/drawing/2014/main" id="{00000000-0008-0000-0200-000084000000}"/>
            </a:ext>
          </a:extLst>
        </xdr:cNvPr>
        <xdr:cNvCxnSpPr/>
      </xdr:nvCxnSpPr>
      <xdr:spPr>
        <a:xfrm flipV="1">
          <a:off x="9639300" y="71399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63500</xdr:rowOff>
    </xdr:from>
    <xdr:to>
      <xdr:col>46</xdr:col>
      <xdr:colOff>38100</xdr:colOff>
      <xdr:row>41</xdr:row>
      <xdr:rowOff>165100</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8699500" y="709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114300</xdr:rowOff>
    </xdr:from>
    <xdr:to>
      <xdr:col>50</xdr:col>
      <xdr:colOff>114300</xdr:colOff>
      <xdr:row>41</xdr:row>
      <xdr:rowOff>114300</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a:off x="8750300" y="7143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67310</xdr:rowOff>
    </xdr:from>
    <xdr:to>
      <xdr:col>41</xdr:col>
      <xdr:colOff>101600</xdr:colOff>
      <xdr:row>41</xdr:row>
      <xdr:rowOff>168910</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78105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114300</xdr:rowOff>
    </xdr:from>
    <xdr:to>
      <xdr:col>45</xdr:col>
      <xdr:colOff>177800</xdr:colOff>
      <xdr:row>41</xdr:row>
      <xdr:rowOff>118110</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flipV="1">
          <a:off x="7861300" y="71437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67310</xdr:rowOff>
    </xdr:from>
    <xdr:to>
      <xdr:col>36</xdr:col>
      <xdr:colOff>165100</xdr:colOff>
      <xdr:row>41</xdr:row>
      <xdr:rowOff>168910</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69215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118110</xdr:rowOff>
    </xdr:from>
    <xdr:to>
      <xdr:col>41</xdr:col>
      <xdr:colOff>50800</xdr:colOff>
      <xdr:row>41</xdr:row>
      <xdr:rowOff>118110</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a:off x="6972300" y="7147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33037</xdr:rowOff>
    </xdr:from>
    <xdr:ext cx="469744" cy="259045"/>
    <xdr:sp macro="" textlink="">
      <xdr:nvSpPr>
        <xdr:cNvPr id="139" name="n_1aveValue【図書館】&#10;一人当たり面積">
          <a:extLst>
            <a:ext uri="{FF2B5EF4-FFF2-40B4-BE49-F238E27FC236}">
              <a16:creationId xmlns:a16="http://schemas.microsoft.com/office/drawing/2014/main" id="{00000000-0008-0000-0200-00008B000000}"/>
            </a:ext>
          </a:extLst>
        </xdr:cNvPr>
        <xdr:cNvSpPr txBox="1"/>
      </xdr:nvSpPr>
      <xdr:spPr>
        <a:xfrm>
          <a:off x="93917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48277</xdr:rowOff>
    </xdr:from>
    <xdr:ext cx="469744" cy="259045"/>
    <xdr:sp macro="" textlink="">
      <xdr:nvSpPr>
        <xdr:cNvPr id="140" name="n_2aveValue【図書館】&#10;一人当たり面積">
          <a:extLst>
            <a:ext uri="{FF2B5EF4-FFF2-40B4-BE49-F238E27FC236}">
              <a16:creationId xmlns:a16="http://schemas.microsoft.com/office/drawing/2014/main" id="{00000000-0008-0000-0200-00008C000000}"/>
            </a:ext>
          </a:extLst>
        </xdr:cNvPr>
        <xdr:cNvSpPr txBox="1"/>
      </xdr:nvSpPr>
      <xdr:spPr>
        <a:xfrm>
          <a:off x="8515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52087</xdr:rowOff>
    </xdr:from>
    <xdr:ext cx="469744" cy="259045"/>
    <xdr:sp macro="" textlink="">
      <xdr:nvSpPr>
        <xdr:cNvPr id="141" name="n_3aveValue【図書館】&#10;一人当たり面積">
          <a:extLst>
            <a:ext uri="{FF2B5EF4-FFF2-40B4-BE49-F238E27FC236}">
              <a16:creationId xmlns:a16="http://schemas.microsoft.com/office/drawing/2014/main" id="{00000000-0008-0000-0200-00008D000000}"/>
            </a:ext>
          </a:extLst>
        </xdr:cNvPr>
        <xdr:cNvSpPr txBox="1"/>
      </xdr:nvSpPr>
      <xdr:spPr>
        <a:xfrm>
          <a:off x="7626427" y="673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55897</xdr:rowOff>
    </xdr:from>
    <xdr:ext cx="469744" cy="259045"/>
    <xdr:sp macro="" textlink="">
      <xdr:nvSpPr>
        <xdr:cNvPr id="142" name="n_4aveValue【図書館】&#10;一人当たり面積">
          <a:extLst>
            <a:ext uri="{FF2B5EF4-FFF2-40B4-BE49-F238E27FC236}">
              <a16:creationId xmlns:a16="http://schemas.microsoft.com/office/drawing/2014/main" id="{00000000-0008-0000-0200-00008E000000}"/>
            </a:ext>
          </a:extLst>
        </xdr:cNvPr>
        <xdr:cNvSpPr txBox="1"/>
      </xdr:nvSpPr>
      <xdr:spPr>
        <a:xfrm>
          <a:off x="6737427" y="674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156227</xdr:rowOff>
    </xdr:from>
    <xdr:ext cx="469744" cy="259045"/>
    <xdr:sp macro="" textlink="">
      <xdr:nvSpPr>
        <xdr:cNvPr id="143" name="n_1mainValue【図書館】&#10;一人当たり面積">
          <a:extLst>
            <a:ext uri="{FF2B5EF4-FFF2-40B4-BE49-F238E27FC236}">
              <a16:creationId xmlns:a16="http://schemas.microsoft.com/office/drawing/2014/main" id="{00000000-0008-0000-0200-00008F000000}"/>
            </a:ext>
          </a:extLst>
        </xdr:cNvPr>
        <xdr:cNvSpPr txBox="1"/>
      </xdr:nvSpPr>
      <xdr:spPr>
        <a:xfrm>
          <a:off x="9391727" y="718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156227</xdr:rowOff>
    </xdr:from>
    <xdr:ext cx="469744" cy="259045"/>
    <xdr:sp macro="" textlink="">
      <xdr:nvSpPr>
        <xdr:cNvPr id="144" name="n_2mainValue【図書館】&#10;一人当たり面積">
          <a:extLst>
            <a:ext uri="{FF2B5EF4-FFF2-40B4-BE49-F238E27FC236}">
              <a16:creationId xmlns:a16="http://schemas.microsoft.com/office/drawing/2014/main" id="{00000000-0008-0000-0200-000090000000}"/>
            </a:ext>
          </a:extLst>
        </xdr:cNvPr>
        <xdr:cNvSpPr txBox="1"/>
      </xdr:nvSpPr>
      <xdr:spPr>
        <a:xfrm>
          <a:off x="8515427" y="718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160037</xdr:rowOff>
    </xdr:from>
    <xdr:ext cx="469744" cy="259045"/>
    <xdr:sp macro="" textlink="">
      <xdr:nvSpPr>
        <xdr:cNvPr id="145" name="n_3mainValue【図書館】&#10;一人当たり面積">
          <a:extLst>
            <a:ext uri="{FF2B5EF4-FFF2-40B4-BE49-F238E27FC236}">
              <a16:creationId xmlns:a16="http://schemas.microsoft.com/office/drawing/2014/main" id="{00000000-0008-0000-0200-000091000000}"/>
            </a:ext>
          </a:extLst>
        </xdr:cNvPr>
        <xdr:cNvSpPr txBox="1"/>
      </xdr:nvSpPr>
      <xdr:spPr>
        <a:xfrm>
          <a:off x="7626427"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160037</xdr:rowOff>
    </xdr:from>
    <xdr:ext cx="469744" cy="259045"/>
    <xdr:sp macro="" textlink="">
      <xdr:nvSpPr>
        <xdr:cNvPr id="146" name="n_4mainValue【図書館】&#10;一人当たり面積">
          <a:extLst>
            <a:ext uri="{FF2B5EF4-FFF2-40B4-BE49-F238E27FC236}">
              <a16:creationId xmlns:a16="http://schemas.microsoft.com/office/drawing/2014/main" id="{00000000-0008-0000-0200-000092000000}"/>
            </a:ext>
          </a:extLst>
        </xdr:cNvPr>
        <xdr:cNvSpPr txBox="1"/>
      </xdr:nvSpPr>
      <xdr:spPr>
        <a:xfrm>
          <a:off x="6737427"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2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2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2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2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106680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00000000-0008-0000-0200-0000AB000000}"/>
            </a:ext>
          </a:extLst>
        </xdr:cNvPr>
        <xdr:cNvCxnSpPr/>
      </xdr:nvCxnSpPr>
      <xdr:spPr>
        <a:xfrm flipV="1">
          <a:off x="4634865" y="95364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00000000-0008-0000-0200-0000AC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53357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200-0000AE000000}"/>
            </a:ext>
          </a:extLst>
        </xdr:cNvPr>
        <xdr:cNvSpPr txBox="1"/>
      </xdr:nvSpPr>
      <xdr:spPr>
        <a:xfrm>
          <a:off x="4673600" y="931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106680</xdr:rowOff>
    </xdr:from>
    <xdr:to>
      <xdr:col>24</xdr:col>
      <xdr:colOff>152400</xdr:colOff>
      <xdr:row>55</xdr:row>
      <xdr:rowOff>106680</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a:off x="4546600" y="953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21607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200-0000B0000000}"/>
            </a:ext>
          </a:extLst>
        </xdr:cNvPr>
        <xdr:cNvSpPr txBox="1"/>
      </xdr:nvSpPr>
      <xdr:spPr>
        <a:xfrm>
          <a:off x="4673600" y="1013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177" name="フローチャート: 判断 176">
          <a:extLst>
            <a:ext uri="{FF2B5EF4-FFF2-40B4-BE49-F238E27FC236}">
              <a16:creationId xmlns:a16="http://schemas.microsoft.com/office/drawing/2014/main" id="{00000000-0008-0000-0200-0000B1000000}"/>
            </a:ext>
          </a:extLst>
        </xdr:cNvPr>
        <xdr:cNvSpPr/>
      </xdr:nvSpPr>
      <xdr:spPr>
        <a:xfrm>
          <a:off x="4584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154940</xdr:rowOff>
    </xdr:from>
    <xdr:to>
      <xdr:col>20</xdr:col>
      <xdr:colOff>38100</xdr:colOff>
      <xdr:row>60</xdr:row>
      <xdr:rowOff>85090</xdr:rowOff>
    </xdr:to>
    <xdr:sp macro="" textlink="">
      <xdr:nvSpPr>
        <xdr:cNvPr id="178" name="フローチャート: 判断 177">
          <a:extLst>
            <a:ext uri="{FF2B5EF4-FFF2-40B4-BE49-F238E27FC236}">
              <a16:creationId xmlns:a16="http://schemas.microsoft.com/office/drawing/2014/main" id="{00000000-0008-0000-0200-0000B2000000}"/>
            </a:ext>
          </a:extLst>
        </xdr:cNvPr>
        <xdr:cNvSpPr/>
      </xdr:nvSpPr>
      <xdr:spPr>
        <a:xfrm>
          <a:off x="3746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135890</xdr:rowOff>
    </xdr:from>
    <xdr:to>
      <xdr:col>15</xdr:col>
      <xdr:colOff>101600</xdr:colOff>
      <xdr:row>60</xdr:row>
      <xdr:rowOff>66040</xdr:rowOff>
    </xdr:to>
    <xdr:sp macro="" textlink="">
      <xdr:nvSpPr>
        <xdr:cNvPr id="179" name="フローチャート: 判断 178">
          <a:extLst>
            <a:ext uri="{FF2B5EF4-FFF2-40B4-BE49-F238E27FC236}">
              <a16:creationId xmlns:a16="http://schemas.microsoft.com/office/drawing/2014/main" id="{00000000-0008-0000-0200-0000B3000000}"/>
            </a:ext>
          </a:extLst>
        </xdr:cNvPr>
        <xdr:cNvSpPr/>
      </xdr:nvSpPr>
      <xdr:spPr>
        <a:xfrm>
          <a:off x="2857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118745</xdr:rowOff>
    </xdr:from>
    <xdr:to>
      <xdr:col>10</xdr:col>
      <xdr:colOff>165100</xdr:colOff>
      <xdr:row>60</xdr:row>
      <xdr:rowOff>48895</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1968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48260</xdr:rowOff>
    </xdr:from>
    <xdr:to>
      <xdr:col>6</xdr:col>
      <xdr:colOff>38100</xdr:colOff>
      <xdr:row>59</xdr:row>
      <xdr:rowOff>149860</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1079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2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2540</xdr:rowOff>
    </xdr:from>
    <xdr:to>
      <xdr:col>24</xdr:col>
      <xdr:colOff>114300</xdr:colOff>
      <xdr:row>64</xdr:row>
      <xdr:rowOff>104140</xdr:rowOff>
    </xdr:to>
    <xdr:sp macro="" textlink="">
      <xdr:nvSpPr>
        <xdr:cNvPr id="187" name="楕円 186">
          <a:extLst>
            <a:ext uri="{FF2B5EF4-FFF2-40B4-BE49-F238E27FC236}">
              <a16:creationId xmlns:a16="http://schemas.microsoft.com/office/drawing/2014/main" id="{00000000-0008-0000-0200-0000BB000000}"/>
            </a:ext>
          </a:extLst>
        </xdr:cNvPr>
        <xdr:cNvSpPr/>
      </xdr:nvSpPr>
      <xdr:spPr>
        <a:xfrm>
          <a:off x="4584700" y="1097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88917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200-0000BC000000}"/>
            </a:ext>
          </a:extLst>
        </xdr:cNvPr>
        <xdr:cNvSpPr txBox="1"/>
      </xdr:nvSpPr>
      <xdr:spPr>
        <a:xfrm>
          <a:off x="4673600" y="10890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635</xdr:rowOff>
    </xdr:from>
    <xdr:to>
      <xdr:col>20</xdr:col>
      <xdr:colOff>38100</xdr:colOff>
      <xdr:row>64</xdr:row>
      <xdr:rowOff>102235</xdr:rowOff>
    </xdr:to>
    <xdr:sp macro="" textlink="">
      <xdr:nvSpPr>
        <xdr:cNvPr id="189" name="楕円 188">
          <a:extLst>
            <a:ext uri="{FF2B5EF4-FFF2-40B4-BE49-F238E27FC236}">
              <a16:creationId xmlns:a16="http://schemas.microsoft.com/office/drawing/2014/main" id="{00000000-0008-0000-0200-0000BD000000}"/>
            </a:ext>
          </a:extLst>
        </xdr:cNvPr>
        <xdr:cNvSpPr/>
      </xdr:nvSpPr>
      <xdr:spPr>
        <a:xfrm>
          <a:off x="37465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51435</xdr:rowOff>
    </xdr:from>
    <xdr:to>
      <xdr:col>24</xdr:col>
      <xdr:colOff>63500</xdr:colOff>
      <xdr:row>64</xdr:row>
      <xdr:rowOff>53340</xdr:rowOff>
    </xdr:to>
    <xdr:cxnSp macro="">
      <xdr:nvCxnSpPr>
        <xdr:cNvPr id="190" name="直線コネクタ 189">
          <a:extLst>
            <a:ext uri="{FF2B5EF4-FFF2-40B4-BE49-F238E27FC236}">
              <a16:creationId xmlns:a16="http://schemas.microsoft.com/office/drawing/2014/main" id="{00000000-0008-0000-0200-0000BE000000}"/>
            </a:ext>
          </a:extLst>
        </xdr:cNvPr>
        <xdr:cNvCxnSpPr/>
      </xdr:nvCxnSpPr>
      <xdr:spPr>
        <a:xfrm>
          <a:off x="3797300" y="1102423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170180</xdr:rowOff>
    </xdr:from>
    <xdr:to>
      <xdr:col>15</xdr:col>
      <xdr:colOff>101600</xdr:colOff>
      <xdr:row>64</xdr:row>
      <xdr:rowOff>100330</xdr:rowOff>
    </xdr:to>
    <xdr:sp macro="" textlink="">
      <xdr:nvSpPr>
        <xdr:cNvPr id="191" name="楕円 190">
          <a:extLst>
            <a:ext uri="{FF2B5EF4-FFF2-40B4-BE49-F238E27FC236}">
              <a16:creationId xmlns:a16="http://schemas.microsoft.com/office/drawing/2014/main" id="{00000000-0008-0000-0200-0000BF000000}"/>
            </a:ext>
          </a:extLst>
        </xdr:cNvPr>
        <xdr:cNvSpPr/>
      </xdr:nvSpPr>
      <xdr:spPr>
        <a:xfrm>
          <a:off x="2857500" y="1097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49530</xdr:rowOff>
    </xdr:from>
    <xdr:to>
      <xdr:col>19</xdr:col>
      <xdr:colOff>177800</xdr:colOff>
      <xdr:row>64</xdr:row>
      <xdr:rowOff>51435</xdr:rowOff>
    </xdr:to>
    <xdr:cxnSp macro="">
      <xdr:nvCxnSpPr>
        <xdr:cNvPr id="192" name="直線コネクタ 191">
          <a:extLst>
            <a:ext uri="{FF2B5EF4-FFF2-40B4-BE49-F238E27FC236}">
              <a16:creationId xmlns:a16="http://schemas.microsoft.com/office/drawing/2014/main" id="{00000000-0008-0000-0200-0000C0000000}"/>
            </a:ext>
          </a:extLst>
        </xdr:cNvPr>
        <xdr:cNvCxnSpPr/>
      </xdr:nvCxnSpPr>
      <xdr:spPr>
        <a:xfrm>
          <a:off x="2908300" y="1102233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170180</xdr:rowOff>
    </xdr:from>
    <xdr:to>
      <xdr:col>10</xdr:col>
      <xdr:colOff>165100</xdr:colOff>
      <xdr:row>64</xdr:row>
      <xdr:rowOff>100330</xdr:rowOff>
    </xdr:to>
    <xdr:sp macro="" textlink="">
      <xdr:nvSpPr>
        <xdr:cNvPr id="193" name="楕円 192">
          <a:extLst>
            <a:ext uri="{FF2B5EF4-FFF2-40B4-BE49-F238E27FC236}">
              <a16:creationId xmlns:a16="http://schemas.microsoft.com/office/drawing/2014/main" id="{00000000-0008-0000-0200-0000C1000000}"/>
            </a:ext>
          </a:extLst>
        </xdr:cNvPr>
        <xdr:cNvSpPr/>
      </xdr:nvSpPr>
      <xdr:spPr>
        <a:xfrm>
          <a:off x="1968500" y="1097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49530</xdr:rowOff>
    </xdr:from>
    <xdr:to>
      <xdr:col>15</xdr:col>
      <xdr:colOff>50800</xdr:colOff>
      <xdr:row>64</xdr:row>
      <xdr:rowOff>49530</xdr:rowOff>
    </xdr:to>
    <xdr:cxnSp macro="">
      <xdr:nvCxnSpPr>
        <xdr:cNvPr id="194" name="直線コネクタ 193">
          <a:extLst>
            <a:ext uri="{FF2B5EF4-FFF2-40B4-BE49-F238E27FC236}">
              <a16:creationId xmlns:a16="http://schemas.microsoft.com/office/drawing/2014/main" id="{00000000-0008-0000-0200-0000C2000000}"/>
            </a:ext>
          </a:extLst>
        </xdr:cNvPr>
        <xdr:cNvCxnSpPr/>
      </xdr:nvCxnSpPr>
      <xdr:spPr>
        <a:xfrm>
          <a:off x="2019300" y="110223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151130</xdr:rowOff>
    </xdr:from>
    <xdr:to>
      <xdr:col>6</xdr:col>
      <xdr:colOff>38100</xdr:colOff>
      <xdr:row>64</xdr:row>
      <xdr:rowOff>81280</xdr:rowOff>
    </xdr:to>
    <xdr:sp macro="" textlink="">
      <xdr:nvSpPr>
        <xdr:cNvPr id="195" name="楕円 194">
          <a:extLst>
            <a:ext uri="{FF2B5EF4-FFF2-40B4-BE49-F238E27FC236}">
              <a16:creationId xmlns:a16="http://schemas.microsoft.com/office/drawing/2014/main" id="{00000000-0008-0000-0200-0000C3000000}"/>
            </a:ext>
          </a:extLst>
        </xdr:cNvPr>
        <xdr:cNvSpPr/>
      </xdr:nvSpPr>
      <xdr:spPr>
        <a:xfrm>
          <a:off x="1079500" y="1095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30480</xdr:rowOff>
    </xdr:from>
    <xdr:to>
      <xdr:col>10</xdr:col>
      <xdr:colOff>114300</xdr:colOff>
      <xdr:row>64</xdr:row>
      <xdr:rowOff>49530</xdr:rowOff>
    </xdr:to>
    <xdr:cxnSp macro="">
      <xdr:nvCxnSpPr>
        <xdr:cNvPr id="196" name="直線コネクタ 195">
          <a:extLst>
            <a:ext uri="{FF2B5EF4-FFF2-40B4-BE49-F238E27FC236}">
              <a16:creationId xmlns:a16="http://schemas.microsoft.com/office/drawing/2014/main" id="{00000000-0008-0000-0200-0000C4000000}"/>
            </a:ext>
          </a:extLst>
        </xdr:cNvPr>
        <xdr:cNvCxnSpPr/>
      </xdr:nvCxnSpPr>
      <xdr:spPr>
        <a:xfrm>
          <a:off x="1130300" y="110032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101617</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200-0000C5000000}"/>
            </a:ext>
          </a:extLst>
        </xdr:cNvPr>
        <xdr:cNvSpPr txBox="1"/>
      </xdr:nvSpPr>
      <xdr:spPr>
        <a:xfrm>
          <a:off x="35820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82567</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200-0000C6000000}"/>
            </a:ext>
          </a:extLst>
        </xdr:cNvPr>
        <xdr:cNvSpPr txBox="1"/>
      </xdr:nvSpPr>
      <xdr:spPr>
        <a:xfrm>
          <a:off x="27057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65422</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200-0000C7000000}"/>
            </a:ext>
          </a:extLst>
        </xdr:cNvPr>
        <xdr:cNvSpPr txBox="1"/>
      </xdr:nvSpPr>
      <xdr:spPr>
        <a:xfrm>
          <a:off x="1816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166387</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9277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93362</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3582044" y="1106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91457</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2705744" y="1106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91457</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1816744" y="1106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72407</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927744"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2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2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0" name="テキスト ボックス 219">
          <a:extLst>
            <a:ext uri="{FF2B5EF4-FFF2-40B4-BE49-F238E27FC236}">
              <a16:creationId xmlns:a16="http://schemas.microsoft.com/office/drawing/2014/main" id="{00000000-0008-0000-0200-0000DC000000}"/>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a:extLst>
            <a:ext uri="{FF2B5EF4-FFF2-40B4-BE49-F238E27FC236}">
              <a16:creationId xmlns:a16="http://schemas.microsoft.com/office/drawing/2014/main" id="{00000000-0008-0000-0200-0000E1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103784</xdr:rowOff>
    </xdr:from>
    <xdr:to>
      <xdr:col>54</xdr:col>
      <xdr:colOff>189865</xdr:colOff>
      <xdr:row>63</xdr:row>
      <xdr:rowOff>162763</xdr:rowOff>
    </xdr:to>
    <xdr:cxnSp macro="">
      <xdr:nvCxnSpPr>
        <xdr:cNvPr id="226" name="直線コネクタ 225">
          <a:extLst>
            <a:ext uri="{FF2B5EF4-FFF2-40B4-BE49-F238E27FC236}">
              <a16:creationId xmlns:a16="http://schemas.microsoft.com/office/drawing/2014/main" id="{00000000-0008-0000-0200-0000E2000000}"/>
            </a:ext>
          </a:extLst>
        </xdr:cNvPr>
        <xdr:cNvCxnSpPr/>
      </xdr:nvCxnSpPr>
      <xdr:spPr>
        <a:xfrm flipV="1">
          <a:off x="10476865" y="9876434"/>
          <a:ext cx="0" cy="1087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166590</xdr:rowOff>
    </xdr:from>
    <xdr:ext cx="469744" cy="259045"/>
    <xdr:sp macro="" textlink="">
      <xdr:nvSpPr>
        <xdr:cNvPr id="227" name="【体育館・プール】&#10;一人当たり面積最小値テキスト">
          <a:extLst>
            <a:ext uri="{FF2B5EF4-FFF2-40B4-BE49-F238E27FC236}">
              <a16:creationId xmlns:a16="http://schemas.microsoft.com/office/drawing/2014/main" id="{00000000-0008-0000-0200-0000E3000000}"/>
            </a:ext>
          </a:extLst>
        </xdr:cNvPr>
        <xdr:cNvSpPr txBox="1"/>
      </xdr:nvSpPr>
      <xdr:spPr>
        <a:xfrm>
          <a:off x="10515600" y="1096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162763</xdr:rowOff>
    </xdr:from>
    <xdr:to>
      <xdr:col>55</xdr:col>
      <xdr:colOff>88900</xdr:colOff>
      <xdr:row>63</xdr:row>
      <xdr:rowOff>162763</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a:off x="10388600" y="1096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50461</xdr:rowOff>
    </xdr:from>
    <xdr:ext cx="469744" cy="259045"/>
    <xdr:sp macro="" textlink="">
      <xdr:nvSpPr>
        <xdr:cNvPr id="229" name="【体育館・プール】&#10;一人当たり面積最大値テキスト">
          <a:extLst>
            <a:ext uri="{FF2B5EF4-FFF2-40B4-BE49-F238E27FC236}">
              <a16:creationId xmlns:a16="http://schemas.microsoft.com/office/drawing/2014/main" id="{00000000-0008-0000-0200-0000E5000000}"/>
            </a:ext>
          </a:extLst>
        </xdr:cNvPr>
        <xdr:cNvSpPr txBox="1"/>
      </xdr:nvSpPr>
      <xdr:spPr>
        <a:xfrm>
          <a:off x="10515600" y="965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103784</xdr:rowOff>
    </xdr:from>
    <xdr:to>
      <xdr:col>55</xdr:col>
      <xdr:colOff>88900</xdr:colOff>
      <xdr:row>57</xdr:row>
      <xdr:rowOff>103784</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a:off x="10388600" y="9876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155414</xdr:rowOff>
    </xdr:from>
    <xdr:ext cx="469744" cy="259045"/>
    <xdr:sp macro="" textlink="">
      <xdr:nvSpPr>
        <xdr:cNvPr id="231" name="【体育館・プール】&#10;一人当たり面積平均値テキスト">
          <a:extLst>
            <a:ext uri="{FF2B5EF4-FFF2-40B4-BE49-F238E27FC236}">
              <a16:creationId xmlns:a16="http://schemas.microsoft.com/office/drawing/2014/main" id="{00000000-0008-0000-0200-0000E7000000}"/>
            </a:ext>
          </a:extLst>
        </xdr:cNvPr>
        <xdr:cNvSpPr txBox="1"/>
      </xdr:nvSpPr>
      <xdr:spPr>
        <a:xfrm>
          <a:off x="10515600" y="10613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132537</xdr:rowOff>
    </xdr:from>
    <xdr:to>
      <xdr:col>55</xdr:col>
      <xdr:colOff>50800</xdr:colOff>
      <xdr:row>63</xdr:row>
      <xdr:rowOff>62687</xdr:rowOff>
    </xdr:to>
    <xdr:sp macro="" textlink="">
      <xdr:nvSpPr>
        <xdr:cNvPr id="232" name="フローチャート: 判断 231">
          <a:extLst>
            <a:ext uri="{FF2B5EF4-FFF2-40B4-BE49-F238E27FC236}">
              <a16:creationId xmlns:a16="http://schemas.microsoft.com/office/drawing/2014/main" id="{00000000-0008-0000-0200-0000E8000000}"/>
            </a:ext>
          </a:extLst>
        </xdr:cNvPr>
        <xdr:cNvSpPr/>
      </xdr:nvSpPr>
      <xdr:spPr>
        <a:xfrm>
          <a:off x="10426700" y="10762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137566</xdr:rowOff>
    </xdr:from>
    <xdr:to>
      <xdr:col>50</xdr:col>
      <xdr:colOff>165100</xdr:colOff>
      <xdr:row>63</xdr:row>
      <xdr:rowOff>67716</xdr:rowOff>
    </xdr:to>
    <xdr:sp macro="" textlink="">
      <xdr:nvSpPr>
        <xdr:cNvPr id="233" name="フローチャート: 判断 232">
          <a:extLst>
            <a:ext uri="{FF2B5EF4-FFF2-40B4-BE49-F238E27FC236}">
              <a16:creationId xmlns:a16="http://schemas.microsoft.com/office/drawing/2014/main" id="{00000000-0008-0000-0200-0000E9000000}"/>
            </a:ext>
          </a:extLst>
        </xdr:cNvPr>
        <xdr:cNvSpPr/>
      </xdr:nvSpPr>
      <xdr:spPr>
        <a:xfrm>
          <a:off x="9588500" y="1076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143053</xdr:rowOff>
    </xdr:from>
    <xdr:to>
      <xdr:col>46</xdr:col>
      <xdr:colOff>38100</xdr:colOff>
      <xdr:row>63</xdr:row>
      <xdr:rowOff>73203</xdr:rowOff>
    </xdr:to>
    <xdr:sp macro="" textlink="">
      <xdr:nvSpPr>
        <xdr:cNvPr id="234" name="フローチャート: 判断 233">
          <a:extLst>
            <a:ext uri="{FF2B5EF4-FFF2-40B4-BE49-F238E27FC236}">
              <a16:creationId xmlns:a16="http://schemas.microsoft.com/office/drawing/2014/main" id="{00000000-0008-0000-0200-0000EA000000}"/>
            </a:ext>
          </a:extLst>
        </xdr:cNvPr>
        <xdr:cNvSpPr/>
      </xdr:nvSpPr>
      <xdr:spPr>
        <a:xfrm>
          <a:off x="8699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143053</xdr:rowOff>
    </xdr:from>
    <xdr:to>
      <xdr:col>41</xdr:col>
      <xdr:colOff>101600</xdr:colOff>
      <xdr:row>63</xdr:row>
      <xdr:rowOff>73203</xdr:rowOff>
    </xdr:to>
    <xdr:sp macro="" textlink="">
      <xdr:nvSpPr>
        <xdr:cNvPr id="235" name="フローチャート: 判断 234">
          <a:extLst>
            <a:ext uri="{FF2B5EF4-FFF2-40B4-BE49-F238E27FC236}">
              <a16:creationId xmlns:a16="http://schemas.microsoft.com/office/drawing/2014/main" id="{00000000-0008-0000-0200-0000EB000000}"/>
            </a:ext>
          </a:extLst>
        </xdr:cNvPr>
        <xdr:cNvSpPr/>
      </xdr:nvSpPr>
      <xdr:spPr>
        <a:xfrm>
          <a:off x="7810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864</xdr:rowOff>
    </xdr:from>
    <xdr:to>
      <xdr:col>36</xdr:col>
      <xdr:colOff>165100</xdr:colOff>
      <xdr:row>63</xdr:row>
      <xdr:rowOff>102464</xdr:rowOff>
    </xdr:to>
    <xdr:sp macro="" textlink="">
      <xdr:nvSpPr>
        <xdr:cNvPr id="236" name="フローチャート: 判断 235">
          <a:extLst>
            <a:ext uri="{FF2B5EF4-FFF2-40B4-BE49-F238E27FC236}">
              <a16:creationId xmlns:a16="http://schemas.microsoft.com/office/drawing/2014/main" id="{00000000-0008-0000-0200-0000EC000000}"/>
            </a:ext>
          </a:extLst>
        </xdr:cNvPr>
        <xdr:cNvSpPr/>
      </xdr:nvSpPr>
      <xdr:spPr>
        <a:xfrm>
          <a:off x="6921500" y="108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200-0000ED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200-0000EE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29667</xdr:rowOff>
    </xdr:from>
    <xdr:to>
      <xdr:col>55</xdr:col>
      <xdr:colOff>50800</xdr:colOff>
      <xdr:row>63</xdr:row>
      <xdr:rowOff>131267</xdr:rowOff>
    </xdr:to>
    <xdr:sp macro="" textlink="">
      <xdr:nvSpPr>
        <xdr:cNvPr id="242" name="楕円 241">
          <a:extLst>
            <a:ext uri="{FF2B5EF4-FFF2-40B4-BE49-F238E27FC236}">
              <a16:creationId xmlns:a16="http://schemas.microsoft.com/office/drawing/2014/main" id="{00000000-0008-0000-0200-0000F2000000}"/>
            </a:ext>
          </a:extLst>
        </xdr:cNvPr>
        <xdr:cNvSpPr/>
      </xdr:nvSpPr>
      <xdr:spPr>
        <a:xfrm>
          <a:off x="10426700" y="1083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116044</xdr:rowOff>
    </xdr:from>
    <xdr:ext cx="469744" cy="259045"/>
    <xdr:sp macro="" textlink="">
      <xdr:nvSpPr>
        <xdr:cNvPr id="243" name="【体育館・プール】&#10;一人当たり面積該当値テキスト">
          <a:extLst>
            <a:ext uri="{FF2B5EF4-FFF2-40B4-BE49-F238E27FC236}">
              <a16:creationId xmlns:a16="http://schemas.microsoft.com/office/drawing/2014/main" id="{00000000-0008-0000-0200-0000F3000000}"/>
            </a:ext>
          </a:extLst>
        </xdr:cNvPr>
        <xdr:cNvSpPr txBox="1"/>
      </xdr:nvSpPr>
      <xdr:spPr>
        <a:xfrm>
          <a:off x="10515600" y="1074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31496</xdr:rowOff>
    </xdr:from>
    <xdr:to>
      <xdr:col>50</xdr:col>
      <xdr:colOff>165100</xdr:colOff>
      <xdr:row>63</xdr:row>
      <xdr:rowOff>133096</xdr:rowOff>
    </xdr:to>
    <xdr:sp macro="" textlink="">
      <xdr:nvSpPr>
        <xdr:cNvPr id="244" name="楕円 243">
          <a:extLst>
            <a:ext uri="{FF2B5EF4-FFF2-40B4-BE49-F238E27FC236}">
              <a16:creationId xmlns:a16="http://schemas.microsoft.com/office/drawing/2014/main" id="{00000000-0008-0000-0200-0000F4000000}"/>
            </a:ext>
          </a:extLst>
        </xdr:cNvPr>
        <xdr:cNvSpPr/>
      </xdr:nvSpPr>
      <xdr:spPr>
        <a:xfrm>
          <a:off x="9588500" y="1083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80467</xdr:rowOff>
    </xdr:from>
    <xdr:to>
      <xdr:col>55</xdr:col>
      <xdr:colOff>0</xdr:colOff>
      <xdr:row>63</xdr:row>
      <xdr:rowOff>82296</xdr:rowOff>
    </xdr:to>
    <xdr:cxnSp macro="">
      <xdr:nvCxnSpPr>
        <xdr:cNvPr id="245" name="直線コネクタ 244">
          <a:extLst>
            <a:ext uri="{FF2B5EF4-FFF2-40B4-BE49-F238E27FC236}">
              <a16:creationId xmlns:a16="http://schemas.microsoft.com/office/drawing/2014/main" id="{00000000-0008-0000-0200-0000F5000000}"/>
            </a:ext>
          </a:extLst>
        </xdr:cNvPr>
        <xdr:cNvCxnSpPr/>
      </xdr:nvCxnSpPr>
      <xdr:spPr>
        <a:xfrm flipV="1">
          <a:off x="9639300" y="10881817"/>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33325</xdr:rowOff>
    </xdr:from>
    <xdr:to>
      <xdr:col>46</xdr:col>
      <xdr:colOff>38100</xdr:colOff>
      <xdr:row>63</xdr:row>
      <xdr:rowOff>134925</xdr:rowOff>
    </xdr:to>
    <xdr:sp macro="" textlink="">
      <xdr:nvSpPr>
        <xdr:cNvPr id="246" name="楕円 245">
          <a:extLst>
            <a:ext uri="{FF2B5EF4-FFF2-40B4-BE49-F238E27FC236}">
              <a16:creationId xmlns:a16="http://schemas.microsoft.com/office/drawing/2014/main" id="{00000000-0008-0000-0200-0000F6000000}"/>
            </a:ext>
          </a:extLst>
        </xdr:cNvPr>
        <xdr:cNvSpPr/>
      </xdr:nvSpPr>
      <xdr:spPr>
        <a:xfrm>
          <a:off x="8699500" y="1083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82296</xdr:rowOff>
    </xdr:from>
    <xdr:to>
      <xdr:col>50</xdr:col>
      <xdr:colOff>114300</xdr:colOff>
      <xdr:row>63</xdr:row>
      <xdr:rowOff>84125</xdr:rowOff>
    </xdr:to>
    <xdr:cxnSp macro="">
      <xdr:nvCxnSpPr>
        <xdr:cNvPr id="247" name="直線コネクタ 246">
          <a:extLst>
            <a:ext uri="{FF2B5EF4-FFF2-40B4-BE49-F238E27FC236}">
              <a16:creationId xmlns:a16="http://schemas.microsoft.com/office/drawing/2014/main" id="{00000000-0008-0000-0200-0000F7000000}"/>
            </a:ext>
          </a:extLst>
        </xdr:cNvPr>
        <xdr:cNvCxnSpPr/>
      </xdr:nvCxnSpPr>
      <xdr:spPr>
        <a:xfrm flipV="1">
          <a:off x="8750300" y="10883646"/>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34239</xdr:rowOff>
    </xdr:from>
    <xdr:to>
      <xdr:col>41</xdr:col>
      <xdr:colOff>101600</xdr:colOff>
      <xdr:row>63</xdr:row>
      <xdr:rowOff>135839</xdr:rowOff>
    </xdr:to>
    <xdr:sp macro="" textlink="">
      <xdr:nvSpPr>
        <xdr:cNvPr id="248" name="楕円 247">
          <a:extLst>
            <a:ext uri="{FF2B5EF4-FFF2-40B4-BE49-F238E27FC236}">
              <a16:creationId xmlns:a16="http://schemas.microsoft.com/office/drawing/2014/main" id="{00000000-0008-0000-0200-0000F8000000}"/>
            </a:ext>
          </a:extLst>
        </xdr:cNvPr>
        <xdr:cNvSpPr/>
      </xdr:nvSpPr>
      <xdr:spPr>
        <a:xfrm>
          <a:off x="7810500" y="1083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84125</xdr:rowOff>
    </xdr:from>
    <xdr:to>
      <xdr:col>45</xdr:col>
      <xdr:colOff>177800</xdr:colOff>
      <xdr:row>63</xdr:row>
      <xdr:rowOff>85039</xdr:rowOff>
    </xdr:to>
    <xdr:cxnSp macro="">
      <xdr:nvCxnSpPr>
        <xdr:cNvPr id="249" name="直線コネクタ 248">
          <a:extLst>
            <a:ext uri="{FF2B5EF4-FFF2-40B4-BE49-F238E27FC236}">
              <a16:creationId xmlns:a16="http://schemas.microsoft.com/office/drawing/2014/main" id="{00000000-0008-0000-0200-0000F9000000}"/>
            </a:ext>
          </a:extLst>
        </xdr:cNvPr>
        <xdr:cNvCxnSpPr/>
      </xdr:nvCxnSpPr>
      <xdr:spPr>
        <a:xfrm flipV="1">
          <a:off x="7861300" y="10885475"/>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35154</xdr:rowOff>
    </xdr:from>
    <xdr:to>
      <xdr:col>36</xdr:col>
      <xdr:colOff>165100</xdr:colOff>
      <xdr:row>63</xdr:row>
      <xdr:rowOff>136754</xdr:rowOff>
    </xdr:to>
    <xdr:sp macro="" textlink="">
      <xdr:nvSpPr>
        <xdr:cNvPr id="250" name="楕円 249">
          <a:extLst>
            <a:ext uri="{FF2B5EF4-FFF2-40B4-BE49-F238E27FC236}">
              <a16:creationId xmlns:a16="http://schemas.microsoft.com/office/drawing/2014/main" id="{00000000-0008-0000-0200-0000FA000000}"/>
            </a:ext>
          </a:extLst>
        </xdr:cNvPr>
        <xdr:cNvSpPr/>
      </xdr:nvSpPr>
      <xdr:spPr>
        <a:xfrm>
          <a:off x="6921500" y="10836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85039</xdr:rowOff>
    </xdr:from>
    <xdr:to>
      <xdr:col>41</xdr:col>
      <xdr:colOff>50800</xdr:colOff>
      <xdr:row>63</xdr:row>
      <xdr:rowOff>85954</xdr:rowOff>
    </xdr:to>
    <xdr:cxnSp macro="">
      <xdr:nvCxnSpPr>
        <xdr:cNvPr id="251" name="直線コネクタ 250">
          <a:extLst>
            <a:ext uri="{FF2B5EF4-FFF2-40B4-BE49-F238E27FC236}">
              <a16:creationId xmlns:a16="http://schemas.microsoft.com/office/drawing/2014/main" id="{00000000-0008-0000-0200-0000FB000000}"/>
            </a:ext>
          </a:extLst>
        </xdr:cNvPr>
        <xdr:cNvCxnSpPr/>
      </xdr:nvCxnSpPr>
      <xdr:spPr>
        <a:xfrm flipV="1">
          <a:off x="6972300" y="10886389"/>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84243</xdr:rowOff>
    </xdr:from>
    <xdr:ext cx="469744" cy="259045"/>
    <xdr:sp macro="" textlink="">
      <xdr:nvSpPr>
        <xdr:cNvPr id="252" name="n_1aveValue【体育館・プール】&#10;一人当たり面積">
          <a:extLst>
            <a:ext uri="{FF2B5EF4-FFF2-40B4-BE49-F238E27FC236}">
              <a16:creationId xmlns:a16="http://schemas.microsoft.com/office/drawing/2014/main" id="{00000000-0008-0000-0200-0000FC000000}"/>
            </a:ext>
          </a:extLst>
        </xdr:cNvPr>
        <xdr:cNvSpPr txBox="1"/>
      </xdr:nvSpPr>
      <xdr:spPr>
        <a:xfrm>
          <a:off x="9391727" y="1054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89730</xdr:rowOff>
    </xdr:from>
    <xdr:ext cx="469744" cy="259045"/>
    <xdr:sp macro="" textlink="">
      <xdr:nvSpPr>
        <xdr:cNvPr id="253" name="n_2aveValue【体育館・プール】&#10;一人当たり面積">
          <a:extLst>
            <a:ext uri="{FF2B5EF4-FFF2-40B4-BE49-F238E27FC236}">
              <a16:creationId xmlns:a16="http://schemas.microsoft.com/office/drawing/2014/main" id="{00000000-0008-0000-0200-0000FD000000}"/>
            </a:ext>
          </a:extLst>
        </xdr:cNvPr>
        <xdr:cNvSpPr txBox="1"/>
      </xdr:nvSpPr>
      <xdr:spPr>
        <a:xfrm>
          <a:off x="8515427" y="1054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89730</xdr:rowOff>
    </xdr:from>
    <xdr:ext cx="469744" cy="259045"/>
    <xdr:sp macro="" textlink="">
      <xdr:nvSpPr>
        <xdr:cNvPr id="254" name="n_3aveValue【体育館・プール】&#10;一人当たり面積">
          <a:extLst>
            <a:ext uri="{FF2B5EF4-FFF2-40B4-BE49-F238E27FC236}">
              <a16:creationId xmlns:a16="http://schemas.microsoft.com/office/drawing/2014/main" id="{00000000-0008-0000-0200-0000FE000000}"/>
            </a:ext>
          </a:extLst>
        </xdr:cNvPr>
        <xdr:cNvSpPr txBox="1"/>
      </xdr:nvSpPr>
      <xdr:spPr>
        <a:xfrm>
          <a:off x="7626427" y="1054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118991</xdr:rowOff>
    </xdr:from>
    <xdr:ext cx="469744" cy="259045"/>
    <xdr:sp macro="" textlink="">
      <xdr:nvSpPr>
        <xdr:cNvPr id="255" name="n_4aveValue【体育館・プール】&#10;一人当たり面積">
          <a:extLst>
            <a:ext uri="{FF2B5EF4-FFF2-40B4-BE49-F238E27FC236}">
              <a16:creationId xmlns:a16="http://schemas.microsoft.com/office/drawing/2014/main" id="{00000000-0008-0000-0200-0000FF000000}"/>
            </a:ext>
          </a:extLst>
        </xdr:cNvPr>
        <xdr:cNvSpPr txBox="1"/>
      </xdr:nvSpPr>
      <xdr:spPr>
        <a:xfrm>
          <a:off x="6737427" y="1057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124223</xdr:rowOff>
    </xdr:from>
    <xdr:ext cx="469744" cy="259045"/>
    <xdr:sp macro="" textlink="">
      <xdr:nvSpPr>
        <xdr:cNvPr id="256" name="n_1mainValue【体育館・プール】&#10;一人当たり面積">
          <a:extLst>
            <a:ext uri="{FF2B5EF4-FFF2-40B4-BE49-F238E27FC236}">
              <a16:creationId xmlns:a16="http://schemas.microsoft.com/office/drawing/2014/main" id="{00000000-0008-0000-0200-000000010000}"/>
            </a:ext>
          </a:extLst>
        </xdr:cNvPr>
        <xdr:cNvSpPr txBox="1"/>
      </xdr:nvSpPr>
      <xdr:spPr>
        <a:xfrm>
          <a:off x="9391727" y="1092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126052</xdr:rowOff>
    </xdr:from>
    <xdr:ext cx="469744" cy="259045"/>
    <xdr:sp macro="" textlink="">
      <xdr:nvSpPr>
        <xdr:cNvPr id="257" name="n_2mainValue【体育館・プール】&#10;一人当たり面積">
          <a:extLst>
            <a:ext uri="{FF2B5EF4-FFF2-40B4-BE49-F238E27FC236}">
              <a16:creationId xmlns:a16="http://schemas.microsoft.com/office/drawing/2014/main" id="{00000000-0008-0000-0200-000001010000}"/>
            </a:ext>
          </a:extLst>
        </xdr:cNvPr>
        <xdr:cNvSpPr txBox="1"/>
      </xdr:nvSpPr>
      <xdr:spPr>
        <a:xfrm>
          <a:off x="8515427" y="1092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126966</xdr:rowOff>
    </xdr:from>
    <xdr:ext cx="469744" cy="259045"/>
    <xdr:sp macro="" textlink="">
      <xdr:nvSpPr>
        <xdr:cNvPr id="258" name="n_3mainValue【体育館・プール】&#10;一人当たり面積">
          <a:extLst>
            <a:ext uri="{FF2B5EF4-FFF2-40B4-BE49-F238E27FC236}">
              <a16:creationId xmlns:a16="http://schemas.microsoft.com/office/drawing/2014/main" id="{00000000-0008-0000-0200-000002010000}"/>
            </a:ext>
          </a:extLst>
        </xdr:cNvPr>
        <xdr:cNvSpPr txBox="1"/>
      </xdr:nvSpPr>
      <xdr:spPr>
        <a:xfrm>
          <a:off x="7626427" y="10928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127881</xdr:rowOff>
    </xdr:from>
    <xdr:ext cx="469744" cy="259045"/>
    <xdr:sp macro="" textlink="">
      <xdr:nvSpPr>
        <xdr:cNvPr id="259" name="n_4mainValue【体育館・プール】&#10;一人当たり面積">
          <a:extLst>
            <a:ext uri="{FF2B5EF4-FFF2-40B4-BE49-F238E27FC236}">
              <a16:creationId xmlns:a16="http://schemas.microsoft.com/office/drawing/2014/main" id="{00000000-0008-0000-0200-000003010000}"/>
            </a:ext>
          </a:extLst>
        </xdr:cNvPr>
        <xdr:cNvSpPr txBox="1"/>
      </xdr:nvSpPr>
      <xdr:spPr>
        <a:xfrm>
          <a:off x="6737427" y="10929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00000000-0008-0000-0200-000004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00000000-0008-0000-0200-000005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00000000-0008-0000-0200-000006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00000000-0008-0000-0200-000007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00000000-0008-0000-0200-00000C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00000000-0008-0000-0200-00000D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00000000-0008-0000-0200-00000E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00000000-0008-0000-0200-00000F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id="{00000000-0008-0000-0200-000010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00000000-0008-0000-0200-000011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00000000-0008-0000-0200-000012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00000000-0008-0000-0200-000013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00000000-0008-0000-0200-000015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00000000-0008-0000-0200-000017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00000000-0008-0000-0200-000019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00000000-0008-0000-0200-00001B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5714</xdr:rowOff>
    </xdr:from>
    <xdr:to>
      <xdr:col>24</xdr:col>
      <xdr:colOff>62865</xdr:colOff>
      <xdr:row>86</xdr:row>
      <xdr:rowOff>114300</xdr:rowOff>
    </xdr:to>
    <xdr:cxnSp macro="">
      <xdr:nvCxnSpPr>
        <xdr:cNvPr id="284" name="直線コネクタ 283">
          <a:extLst>
            <a:ext uri="{FF2B5EF4-FFF2-40B4-BE49-F238E27FC236}">
              <a16:creationId xmlns:a16="http://schemas.microsoft.com/office/drawing/2014/main" id="{00000000-0008-0000-0200-00001C010000}"/>
            </a:ext>
          </a:extLst>
        </xdr:cNvPr>
        <xdr:cNvCxnSpPr/>
      </xdr:nvCxnSpPr>
      <xdr:spPr>
        <a:xfrm flipV="1">
          <a:off x="4634865" y="13378814"/>
          <a:ext cx="0" cy="148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5" name="【福祉施設】&#10;有形固定資産減価償却率最小値テキスト">
          <a:extLst>
            <a:ext uri="{FF2B5EF4-FFF2-40B4-BE49-F238E27FC236}">
              <a16:creationId xmlns:a16="http://schemas.microsoft.com/office/drawing/2014/main" id="{00000000-0008-0000-0200-00001D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6" name="直線コネクタ 285">
          <a:extLst>
            <a:ext uri="{FF2B5EF4-FFF2-40B4-BE49-F238E27FC236}">
              <a16:creationId xmlns:a16="http://schemas.microsoft.com/office/drawing/2014/main" id="{00000000-0008-0000-0200-00001E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123841</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00000000-0008-0000-0200-00001F010000}"/>
            </a:ext>
          </a:extLst>
        </xdr:cNvPr>
        <xdr:cNvSpPr txBox="1"/>
      </xdr:nvSpPr>
      <xdr:spPr>
        <a:xfrm>
          <a:off x="4673600" y="1315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5714</xdr:rowOff>
    </xdr:from>
    <xdr:to>
      <xdr:col>24</xdr:col>
      <xdr:colOff>152400</xdr:colOff>
      <xdr:row>78</xdr:row>
      <xdr:rowOff>5714</xdr:rowOff>
    </xdr:to>
    <xdr:cxnSp macro="">
      <xdr:nvCxnSpPr>
        <xdr:cNvPr id="288" name="直線コネクタ 287">
          <a:extLst>
            <a:ext uri="{FF2B5EF4-FFF2-40B4-BE49-F238E27FC236}">
              <a16:creationId xmlns:a16="http://schemas.microsoft.com/office/drawing/2014/main" id="{00000000-0008-0000-0200-000020010000}"/>
            </a:ext>
          </a:extLst>
        </xdr:cNvPr>
        <xdr:cNvCxnSpPr/>
      </xdr:nvCxnSpPr>
      <xdr:spPr>
        <a:xfrm>
          <a:off x="4546600" y="1337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139716</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00000000-0008-0000-0200-000021010000}"/>
            </a:ext>
          </a:extLst>
        </xdr:cNvPr>
        <xdr:cNvSpPr txBox="1"/>
      </xdr:nvSpPr>
      <xdr:spPr>
        <a:xfrm>
          <a:off x="4673600" y="13855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116839</xdr:rowOff>
    </xdr:from>
    <xdr:to>
      <xdr:col>24</xdr:col>
      <xdr:colOff>114300</xdr:colOff>
      <xdr:row>82</xdr:row>
      <xdr:rowOff>46989</xdr:rowOff>
    </xdr:to>
    <xdr:sp macro="" textlink="">
      <xdr:nvSpPr>
        <xdr:cNvPr id="290" name="フローチャート: 判断 289">
          <a:extLst>
            <a:ext uri="{FF2B5EF4-FFF2-40B4-BE49-F238E27FC236}">
              <a16:creationId xmlns:a16="http://schemas.microsoft.com/office/drawing/2014/main" id="{00000000-0008-0000-0200-000022010000}"/>
            </a:ext>
          </a:extLst>
        </xdr:cNvPr>
        <xdr:cNvSpPr/>
      </xdr:nvSpPr>
      <xdr:spPr>
        <a:xfrm>
          <a:off x="4584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76836</xdr:rowOff>
    </xdr:from>
    <xdr:to>
      <xdr:col>20</xdr:col>
      <xdr:colOff>38100</xdr:colOff>
      <xdr:row>82</xdr:row>
      <xdr:rowOff>6986</xdr:rowOff>
    </xdr:to>
    <xdr:sp macro="" textlink="">
      <xdr:nvSpPr>
        <xdr:cNvPr id="291" name="フローチャート: 判断 290">
          <a:extLst>
            <a:ext uri="{FF2B5EF4-FFF2-40B4-BE49-F238E27FC236}">
              <a16:creationId xmlns:a16="http://schemas.microsoft.com/office/drawing/2014/main" id="{00000000-0008-0000-0200-000023010000}"/>
            </a:ext>
          </a:extLst>
        </xdr:cNvPr>
        <xdr:cNvSpPr/>
      </xdr:nvSpPr>
      <xdr:spPr>
        <a:xfrm>
          <a:off x="3746500" y="139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55880</xdr:rowOff>
    </xdr:from>
    <xdr:to>
      <xdr:col>15</xdr:col>
      <xdr:colOff>101600</xdr:colOff>
      <xdr:row>81</xdr:row>
      <xdr:rowOff>157480</xdr:rowOff>
    </xdr:to>
    <xdr:sp macro="" textlink="">
      <xdr:nvSpPr>
        <xdr:cNvPr id="292" name="フローチャート: 判断 291">
          <a:extLst>
            <a:ext uri="{FF2B5EF4-FFF2-40B4-BE49-F238E27FC236}">
              <a16:creationId xmlns:a16="http://schemas.microsoft.com/office/drawing/2014/main" id="{00000000-0008-0000-0200-000024010000}"/>
            </a:ext>
          </a:extLst>
        </xdr:cNvPr>
        <xdr:cNvSpPr/>
      </xdr:nvSpPr>
      <xdr:spPr>
        <a:xfrm>
          <a:off x="2857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52070</xdr:rowOff>
    </xdr:from>
    <xdr:to>
      <xdr:col>10</xdr:col>
      <xdr:colOff>165100</xdr:colOff>
      <xdr:row>81</xdr:row>
      <xdr:rowOff>153670</xdr:rowOff>
    </xdr:to>
    <xdr:sp macro="" textlink="">
      <xdr:nvSpPr>
        <xdr:cNvPr id="293" name="フローチャート: 判断 292">
          <a:extLst>
            <a:ext uri="{FF2B5EF4-FFF2-40B4-BE49-F238E27FC236}">
              <a16:creationId xmlns:a16="http://schemas.microsoft.com/office/drawing/2014/main" id="{00000000-0008-0000-0200-000025010000}"/>
            </a:ext>
          </a:extLst>
        </xdr:cNvPr>
        <xdr:cNvSpPr/>
      </xdr:nvSpPr>
      <xdr:spPr>
        <a:xfrm>
          <a:off x="1968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52070</xdr:rowOff>
    </xdr:from>
    <xdr:to>
      <xdr:col>6</xdr:col>
      <xdr:colOff>38100</xdr:colOff>
      <xdr:row>81</xdr:row>
      <xdr:rowOff>153670</xdr:rowOff>
    </xdr:to>
    <xdr:sp macro="" textlink="">
      <xdr:nvSpPr>
        <xdr:cNvPr id="294" name="フローチャート: 判断 293">
          <a:extLst>
            <a:ext uri="{FF2B5EF4-FFF2-40B4-BE49-F238E27FC236}">
              <a16:creationId xmlns:a16="http://schemas.microsoft.com/office/drawing/2014/main" id="{00000000-0008-0000-0200-000026010000}"/>
            </a:ext>
          </a:extLst>
        </xdr:cNvPr>
        <xdr:cNvSpPr/>
      </xdr:nvSpPr>
      <xdr:spPr>
        <a:xfrm>
          <a:off x="1079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200-000027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200-000028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200-000029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200-00002A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164464</xdr:rowOff>
    </xdr:from>
    <xdr:to>
      <xdr:col>24</xdr:col>
      <xdr:colOff>114300</xdr:colOff>
      <xdr:row>82</xdr:row>
      <xdr:rowOff>94614</xdr:rowOff>
    </xdr:to>
    <xdr:sp macro="" textlink="">
      <xdr:nvSpPr>
        <xdr:cNvPr id="300" name="楕円 299">
          <a:extLst>
            <a:ext uri="{FF2B5EF4-FFF2-40B4-BE49-F238E27FC236}">
              <a16:creationId xmlns:a16="http://schemas.microsoft.com/office/drawing/2014/main" id="{00000000-0008-0000-0200-00002C010000}"/>
            </a:ext>
          </a:extLst>
        </xdr:cNvPr>
        <xdr:cNvSpPr/>
      </xdr:nvSpPr>
      <xdr:spPr>
        <a:xfrm>
          <a:off x="4584700" y="1405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142891</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00000000-0008-0000-0200-00002D010000}"/>
            </a:ext>
          </a:extLst>
        </xdr:cNvPr>
        <xdr:cNvSpPr txBox="1"/>
      </xdr:nvSpPr>
      <xdr:spPr>
        <a:xfrm>
          <a:off x="4673600" y="1403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154939</xdr:rowOff>
    </xdr:from>
    <xdr:to>
      <xdr:col>20</xdr:col>
      <xdr:colOff>38100</xdr:colOff>
      <xdr:row>82</xdr:row>
      <xdr:rowOff>85089</xdr:rowOff>
    </xdr:to>
    <xdr:sp macro="" textlink="">
      <xdr:nvSpPr>
        <xdr:cNvPr id="302" name="楕円 301">
          <a:extLst>
            <a:ext uri="{FF2B5EF4-FFF2-40B4-BE49-F238E27FC236}">
              <a16:creationId xmlns:a16="http://schemas.microsoft.com/office/drawing/2014/main" id="{00000000-0008-0000-0200-00002E010000}"/>
            </a:ext>
          </a:extLst>
        </xdr:cNvPr>
        <xdr:cNvSpPr/>
      </xdr:nvSpPr>
      <xdr:spPr>
        <a:xfrm>
          <a:off x="3746500" y="1404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34289</xdr:rowOff>
    </xdr:from>
    <xdr:to>
      <xdr:col>24</xdr:col>
      <xdr:colOff>63500</xdr:colOff>
      <xdr:row>82</xdr:row>
      <xdr:rowOff>43814</xdr:rowOff>
    </xdr:to>
    <xdr:cxnSp macro="">
      <xdr:nvCxnSpPr>
        <xdr:cNvPr id="303" name="直線コネクタ 302">
          <a:extLst>
            <a:ext uri="{FF2B5EF4-FFF2-40B4-BE49-F238E27FC236}">
              <a16:creationId xmlns:a16="http://schemas.microsoft.com/office/drawing/2014/main" id="{00000000-0008-0000-0200-00002F010000}"/>
            </a:ext>
          </a:extLst>
        </xdr:cNvPr>
        <xdr:cNvCxnSpPr/>
      </xdr:nvCxnSpPr>
      <xdr:spPr>
        <a:xfrm>
          <a:off x="3797300" y="14093189"/>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124461</xdr:rowOff>
    </xdr:from>
    <xdr:to>
      <xdr:col>15</xdr:col>
      <xdr:colOff>101600</xdr:colOff>
      <xdr:row>82</xdr:row>
      <xdr:rowOff>54611</xdr:rowOff>
    </xdr:to>
    <xdr:sp macro="" textlink="">
      <xdr:nvSpPr>
        <xdr:cNvPr id="304" name="楕円 303">
          <a:extLst>
            <a:ext uri="{FF2B5EF4-FFF2-40B4-BE49-F238E27FC236}">
              <a16:creationId xmlns:a16="http://schemas.microsoft.com/office/drawing/2014/main" id="{00000000-0008-0000-0200-000030010000}"/>
            </a:ext>
          </a:extLst>
        </xdr:cNvPr>
        <xdr:cNvSpPr/>
      </xdr:nvSpPr>
      <xdr:spPr>
        <a:xfrm>
          <a:off x="28575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3811</xdr:rowOff>
    </xdr:from>
    <xdr:to>
      <xdr:col>19</xdr:col>
      <xdr:colOff>177800</xdr:colOff>
      <xdr:row>82</xdr:row>
      <xdr:rowOff>34289</xdr:rowOff>
    </xdr:to>
    <xdr:cxnSp macro="">
      <xdr:nvCxnSpPr>
        <xdr:cNvPr id="305" name="直線コネクタ 304">
          <a:extLst>
            <a:ext uri="{FF2B5EF4-FFF2-40B4-BE49-F238E27FC236}">
              <a16:creationId xmlns:a16="http://schemas.microsoft.com/office/drawing/2014/main" id="{00000000-0008-0000-0200-000031010000}"/>
            </a:ext>
          </a:extLst>
        </xdr:cNvPr>
        <xdr:cNvCxnSpPr/>
      </xdr:nvCxnSpPr>
      <xdr:spPr>
        <a:xfrm>
          <a:off x="2908300" y="1406271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6350</xdr:rowOff>
    </xdr:from>
    <xdr:to>
      <xdr:col>10</xdr:col>
      <xdr:colOff>165100</xdr:colOff>
      <xdr:row>83</xdr:row>
      <xdr:rowOff>107950</xdr:rowOff>
    </xdr:to>
    <xdr:sp macro="" textlink="">
      <xdr:nvSpPr>
        <xdr:cNvPr id="306" name="楕円 305">
          <a:extLst>
            <a:ext uri="{FF2B5EF4-FFF2-40B4-BE49-F238E27FC236}">
              <a16:creationId xmlns:a16="http://schemas.microsoft.com/office/drawing/2014/main" id="{00000000-0008-0000-0200-000032010000}"/>
            </a:ext>
          </a:extLst>
        </xdr:cNvPr>
        <xdr:cNvSpPr/>
      </xdr:nvSpPr>
      <xdr:spPr>
        <a:xfrm>
          <a:off x="1968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3811</xdr:rowOff>
    </xdr:from>
    <xdr:to>
      <xdr:col>15</xdr:col>
      <xdr:colOff>50800</xdr:colOff>
      <xdr:row>83</xdr:row>
      <xdr:rowOff>57150</xdr:rowOff>
    </xdr:to>
    <xdr:cxnSp macro="">
      <xdr:nvCxnSpPr>
        <xdr:cNvPr id="307" name="直線コネクタ 306">
          <a:extLst>
            <a:ext uri="{FF2B5EF4-FFF2-40B4-BE49-F238E27FC236}">
              <a16:creationId xmlns:a16="http://schemas.microsoft.com/office/drawing/2014/main" id="{00000000-0008-0000-0200-000033010000}"/>
            </a:ext>
          </a:extLst>
        </xdr:cNvPr>
        <xdr:cNvCxnSpPr/>
      </xdr:nvCxnSpPr>
      <xdr:spPr>
        <a:xfrm flipV="1">
          <a:off x="2019300" y="14062711"/>
          <a:ext cx="889000" cy="22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139700</xdr:rowOff>
    </xdr:from>
    <xdr:to>
      <xdr:col>6</xdr:col>
      <xdr:colOff>38100</xdr:colOff>
      <xdr:row>83</xdr:row>
      <xdr:rowOff>69850</xdr:rowOff>
    </xdr:to>
    <xdr:sp macro="" textlink="">
      <xdr:nvSpPr>
        <xdr:cNvPr id="308" name="楕円 307">
          <a:extLst>
            <a:ext uri="{FF2B5EF4-FFF2-40B4-BE49-F238E27FC236}">
              <a16:creationId xmlns:a16="http://schemas.microsoft.com/office/drawing/2014/main" id="{00000000-0008-0000-0200-000034010000}"/>
            </a:ext>
          </a:extLst>
        </xdr:cNvPr>
        <xdr:cNvSpPr/>
      </xdr:nvSpPr>
      <xdr:spPr>
        <a:xfrm>
          <a:off x="1079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19050</xdr:rowOff>
    </xdr:from>
    <xdr:to>
      <xdr:col>10</xdr:col>
      <xdr:colOff>114300</xdr:colOff>
      <xdr:row>83</xdr:row>
      <xdr:rowOff>57150</xdr:rowOff>
    </xdr:to>
    <xdr:cxnSp macro="">
      <xdr:nvCxnSpPr>
        <xdr:cNvPr id="309" name="直線コネクタ 308">
          <a:extLst>
            <a:ext uri="{FF2B5EF4-FFF2-40B4-BE49-F238E27FC236}">
              <a16:creationId xmlns:a16="http://schemas.microsoft.com/office/drawing/2014/main" id="{00000000-0008-0000-0200-000035010000}"/>
            </a:ext>
          </a:extLst>
        </xdr:cNvPr>
        <xdr:cNvCxnSpPr/>
      </xdr:nvCxnSpPr>
      <xdr:spPr>
        <a:xfrm>
          <a:off x="1130300" y="14249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23513</xdr:rowOff>
    </xdr:from>
    <xdr:ext cx="405111" cy="259045"/>
    <xdr:sp macro="" textlink="">
      <xdr:nvSpPr>
        <xdr:cNvPr id="310" name="n_1aveValue【福祉施設】&#10;有形固定資産減価償却率">
          <a:extLst>
            <a:ext uri="{FF2B5EF4-FFF2-40B4-BE49-F238E27FC236}">
              <a16:creationId xmlns:a16="http://schemas.microsoft.com/office/drawing/2014/main" id="{00000000-0008-0000-0200-000036010000}"/>
            </a:ext>
          </a:extLst>
        </xdr:cNvPr>
        <xdr:cNvSpPr txBox="1"/>
      </xdr:nvSpPr>
      <xdr:spPr>
        <a:xfrm>
          <a:off x="3582044"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2557</xdr:rowOff>
    </xdr:from>
    <xdr:ext cx="405111" cy="259045"/>
    <xdr:sp macro="" textlink="">
      <xdr:nvSpPr>
        <xdr:cNvPr id="311" name="n_2aveValue【福祉施設】&#10;有形固定資産減価償却率">
          <a:extLst>
            <a:ext uri="{FF2B5EF4-FFF2-40B4-BE49-F238E27FC236}">
              <a16:creationId xmlns:a16="http://schemas.microsoft.com/office/drawing/2014/main" id="{00000000-0008-0000-0200-000037010000}"/>
            </a:ext>
          </a:extLst>
        </xdr:cNvPr>
        <xdr:cNvSpPr txBox="1"/>
      </xdr:nvSpPr>
      <xdr:spPr>
        <a:xfrm>
          <a:off x="2705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170197</xdr:rowOff>
    </xdr:from>
    <xdr:ext cx="405111" cy="259045"/>
    <xdr:sp macro="" textlink="">
      <xdr:nvSpPr>
        <xdr:cNvPr id="312" name="n_3aveValue【福祉施設】&#10;有形固定資産減価償却率">
          <a:extLst>
            <a:ext uri="{FF2B5EF4-FFF2-40B4-BE49-F238E27FC236}">
              <a16:creationId xmlns:a16="http://schemas.microsoft.com/office/drawing/2014/main" id="{00000000-0008-0000-0200-000038010000}"/>
            </a:ext>
          </a:extLst>
        </xdr:cNvPr>
        <xdr:cNvSpPr txBox="1"/>
      </xdr:nvSpPr>
      <xdr:spPr>
        <a:xfrm>
          <a:off x="1816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170197</xdr:rowOff>
    </xdr:from>
    <xdr:ext cx="405111" cy="259045"/>
    <xdr:sp macro="" textlink="">
      <xdr:nvSpPr>
        <xdr:cNvPr id="313" name="n_4aveValue【福祉施設】&#10;有形固定資産減価償却率">
          <a:extLst>
            <a:ext uri="{FF2B5EF4-FFF2-40B4-BE49-F238E27FC236}">
              <a16:creationId xmlns:a16="http://schemas.microsoft.com/office/drawing/2014/main" id="{00000000-0008-0000-0200-000039010000}"/>
            </a:ext>
          </a:extLst>
        </xdr:cNvPr>
        <xdr:cNvSpPr txBox="1"/>
      </xdr:nvSpPr>
      <xdr:spPr>
        <a:xfrm>
          <a:off x="927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76216</xdr:rowOff>
    </xdr:from>
    <xdr:ext cx="405111" cy="259045"/>
    <xdr:sp macro="" textlink="">
      <xdr:nvSpPr>
        <xdr:cNvPr id="314" name="n_1mainValue【福祉施設】&#10;有形固定資産減価償却率">
          <a:extLst>
            <a:ext uri="{FF2B5EF4-FFF2-40B4-BE49-F238E27FC236}">
              <a16:creationId xmlns:a16="http://schemas.microsoft.com/office/drawing/2014/main" id="{00000000-0008-0000-0200-00003A010000}"/>
            </a:ext>
          </a:extLst>
        </xdr:cNvPr>
        <xdr:cNvSpPr txBox="1"/>
      </xdr:nvSpPr>
      <xdr:spPr>
        <a:xfrm>
          <a:off x="3582044" y="1413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45738</xdr:rowOff>
    </xdr:from>
    <xdr:ext cx="405111" cy="259045"/>
    <xdr:sp macro="" textlink="">
      <xdr:nvSpPr>
        <xdr:cNvPr id="315" name="n_2mainValue【福祉施設】&#10;有形固定資産減価償却率">
          <a:extLst>
            <a:ext uri="{FF2B5EF4-FFF2-40B4-BE49-F238E27FC236}">
              <a16:creationId xmlns:a16="http://schemas.microsoft.com/office/drawing/2014/main" id="{00000000-0008-0000-0200-00003B010000}"/>
            </a:ext>
          </a:extLst>
        </xdr:cNvPr>
        <xdr:cNvSpPr txBox="1"/>
      </xdr:nvSpPr>
      <xdr:spPr>
        <a:xfrm>
          <a:off x="27057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99077</xdr:rowOff>
    </xdr:from>
    <xdr:ext cx="405111" cy="259045"/>
    <xdr:sp macro="" textlink="">
      <xdr:nvSpPr>
        <xdr:cNvPr id="316" name="n_3mainValue【福祉施設】&#10;有形固定資産減価償却率">
          <a:extLst>
            <a:ext uri="{FF2B5EF4-FFF2-40B4-BE49-F238E27FC236}">
              <a16:creationId xmlns:a16="http://schemas.microsoft.com/office/drawing/2014/main" id="{00000000-0008-0000-0200-00003C010000}"/>
            </a:ext>
          </a:extLst>
        </xdr:cNvPr>
        <xdr:cNvSpPr txBox="1"/>
      </xdr:nvSpPr>
      <xdr:spPr>
        <a:xfrm>
          <a:off x="1816744" y="1432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60977</xdr:rowOff>
    </xdr:from>
    <xdr:ext cx="405111" cy="259045"/>
    <xdr:sp macro="" textlink="">
      <xdr:nvSpPr>
        <xdr:cNvPr id="317" name="n_4mainValue【福祉施設】&#10;有形固定資産減価償却率">
          <a:extLst>
            <a:ext uri="{FF2B5EF4-FFF2-40B4-BE49-F238E27FC236}">
              <a16:creationId xmlns:a16="http://schemas.microsoft.com/office/drawing/2014/main" id="{00000000-0008-0000-0200-00003D010000}"/>
            </a:ext>
          </a:extLst>
        </xdr:cNvPr>
        <xdr:cNvSpPr txBox="1"/>
      </xdr:nvSpPr>
      <xdr:spPr>
        <a:xfrm>
          <a:off x="927744" y="1429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00000000-0008-0000-0200-00003E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00000000-0008-0000-0200-00003F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00000000-0008-0000-0200-000040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00000000-0008-0000-0200-000041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00000000-0008-0000-0200-000046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00000000-0008-0000-0200-000047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00000000-0008-0000-0200-000048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00000000-0008-0000-0200-000049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00000000-0008-0000-0200-00004A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00000000-0008-0000-0200-00004B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00000000-0008-0000-0200-00004C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00000000-0008-0000-0200-00004D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00000000-0008-0000-0200-00004E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00000000-0008-0000-0200-00004F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00000000-0008-0000-0200-000050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00000000-0008-0000-0200-000051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0200-000052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00000000-0008-0000-0200-000053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00000000-0008-0000-0200-000054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154939</xdr:rowOff>
    </xdr:from>
    <xdr:to>
      <xdr:col>54</xdr:col>
      <xdr:colOff>189865</xdr:colOff>
      <xdr:row>86</xdr:row>
      <xdr:rowOff>107950</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flipV="1">
          <a:off x="10476865" y="13528039"/>
          <a:ext cx="0" cy="1324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42" name="【福祉施設】&#10;一人当たり面積最小値テキスト">
          <a:extLst>
            <a:ext uri="{FF2B5EF4-FFF2-40B4-BE49-F238E27FC236}">
              <a16:creationId xmlns:a16="http://schemas.microsoft.com/office/drawing/2014/main" id="{00000000-0008-0000-0200-000056010000}"/>
            </a:ext>
          </a:extLst>
        </xdr:cNvPr>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43" name="直線コネクタ 342">
          <a:extLst>
            <a:ext uri="{FF2B5EF4-FFF2-40B4-BE49-F238E27FC236}">
              <a16:creationId xmlns:a16="http://schemas.microsoft.com/office/drawing/2014/main" id="{00000000-0008-0000-0200-000057010000}"/>
            </a:ext>
          </a:extLst>
        </xdr:cNvPr>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101616</xdr:rowOff>
    </xdr:from>
    <xdr:ext cx="469744" cy="259045"/>
    <xdr:sp macro="" textlink="">
      <xdr:nvSpPr>
        <xdr:cNvPr id="344" name="【福祉施設】&#10;一人当たり面積最大値テキスト">
          <a:extLst>
            <a:ext uri="{FF2B5EF4-FFF2-40B4-BE49-F238E27FC236}">
              <a16:creationId xmlns:a16="http://schemas.microsoft.com/office/drawing/2014/main" id="{00000000-0008-0000-0200-000058010000}"/>
            </a:ext>
          </a:extLst>
        </xdr:cNvPr>
        <xdr:cNvSpPr txBox="1"/>
      </xdr:nvSpPr>
      <xdr:spPr>
        <a:xfrm>
          <a:off x="10515600" y="1330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154939</xdr:rowOff>
    </xdr:from>
    <xdr:to>
      <xdr:col>55</xdr:col>
      <xdr:colOff>88900</xdr:colOff>
      <xdr:row>78</xdr:row>
      <xdr:rowOff>154939</xdr:rowOff>
    </xdr:to>
    <xdr:cxnSp macro="">
      <xdr:nvCxnSpPr>
        <xdr:cNvPr id="345" name="直線コネクタ 344">
          <a:extLst>
            <a:ext uri="{FF2B5EF4-FFF2-40B4-BE49-F238E27FC236}">
              <a16:creationId xmlns:a16="http://schemas.microsoft.com/office/drawing/2014/main" id="{00000000-0008-0000-0200-000059010000}"/>
            </a:ext>
          </a:extLst>
        </xdr:cNvPr>
        <xdr:cNvCxnSpPr/>
      </xdr:nvCxnSpPr>
      <xdr:spPr>
        <a:xfrm>
          <a:off x="10388600" y="1352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69866</xdr:rowOff>
    </xdr:from>
    <xdr:ext cx="469744" cy="259045"/>
    <xdr:sp macro="" textlink="">
      <xdr:nvSpPr>
        <xdr:cNvPr id="346" name="【福祉施設】&#10;一人当たり面積平均値テキスト">
          <a:extLst>
            <a:ext uri="{FF2B5EF4-FFF2-40B4-BE49-F238E27FC236}">
              <a16:creationId xmlns:a16="http://schemas.microsoft.com/office/drawing/2014/main" id="{00000000-0008-0000-0200-00005A010000}"/>
            </a:ext>
          </a:extLst>
        </xdr:cNvPr>
        <xdr:cNvSpPr txBox="1"/>
      </xdr:nvSpPr>
      <xdr:spPr>
        <a:xfrm>
          <a:off x="10515600" y="14471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46989</xdr:rowOff>
    </xdr:from>
    <xdr:to>
      <xdr:col>55</xdr:col>
      <xdr:colOff>50800</xdr:colOff>
      <xdr:row>85</xdr:row>
      <xdr:rowOff>148589</xdr:rowOff>
    </xdr:to>
    <xdr:sp macro="" textlink="">
      <xdr:nvSpPr>
        <xdr:cNvPr id="347" name="フローチャート: 判断 346">
          <a:extLst>
            <a:ext uri="{FF2B5EF4-FFF2-40B4-BE49-F238E27FC236}">
              <a16:creationId xmlns:a16="http://schemas.microsoft.com/office/drawing/2014/main" id="{00000000-0008-0000-0200-00005B010000}"/>
            </a:ext>
          </a:extLst>
        </xdr:cNvPr>
        <xdr:cNvSpPr/>
      </xdr:nvSpPr>
      <xdr:spPr>
        <a:xfrm>
          <a:off x="104267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46989</xdr:rowOff>
    </xdr:from>
    <xdr:to>
      <xdr:col>50</xdr:col>
      <xdr:colOff>165100</xdr:colOff>
      <xdr:row>85</xdr:row>
      <xdr:rowOff>148589</xdr:rowOff>
    </xdr:to>
    <xdr:sp macro="" textlink="">
      <xdr:nvSpPr>
        <xdr:cNvPr id="348" name="フローチャート: 判断 347">
          <a:extLst>
            <a:ext uri="{FF2B5EF4-FFF2-40B4-BE49-F238E27FC236}">
              <a16:creationId xmlns:a16="http://schemas.microsoft.com/office/drawing/2014/main" id="{00000000-0008-0000-0200-00005C010000}"/>
            </a:ext>
          </a:extLst>
        </xdr:cNvPr>
        <xdr:cNvSpPr/>
      </xdr:nvSpPr>
      <xdr:spPr>
        <a:xfrm>
          <a:off x="95885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49530</xdr:rowOff>
    </xdr:from>
    <xdr:to>
      <xdr:col>46</xdr:col>
      <xdr:colOff>38100</xdr:colOff>
      <xdr:row>85</xdr:row>
      <xdr:rowOff>151130</xdr:rowOff>
    </xdr:to>
    <xdr:sp macro="" textlink="">
      <xdr:nvSpPr>
        <xdr:cNvPr id="349" name="フローチャート: 判断 348">
          <a:extLst>
            <a:ext uri="{FF2B5EF4-FFF2-40B4-BE49-F238E27FC236}">
              <a16:creationId xmlns:a16="http://schemas.microsoft.com/office/drawing/2014/main" id="{00000000-0008-0000-0200-00005D010000}"/>
            </a:ext>
          </a:extLst>
        </xdr:cNvPr>
        <xdr:cNvSpPr/>
      </xdr:nvSpPr>
      <xdr:spPr>
        <a:xfrm>
          <a:off x="8699500" y="1462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39370</xdr:rowOff>
    </xdr:from>
    <xdr:to>
      <xdr:col>41</xdr:col>
      <xdr:colOff>101600</xdr:colOff>
      <xdr:row>85</xdr:row>
      <xdr:rowOff>140970</xdr:rowOff>
    </xdr:to>
    <xdr:sp macro="" textlink="">
      <xdr:nvSpPr>
        <xdr:cNvPr id="350" name="フローチャート: 判断 349">
          <a:extLst>
            <a:ext uri="{FF2B5EF4-FFF2-40B4-BE49-F238E27FC236}">
              <a16:creationId xmlns:a16="http://schemas.microsoft.com/office/drawing/2014/main" id="{00000000-0008-0000-0200-00005E010000}"/>
            </a:ext>
          </a:extLst>
        </xdr:cNvPr>
        <xdr:cNvSpPr/>
      </xdr:nvSpPr>
      <xdr:spPr>
        <a:xfrm>
          <a:off x="7810500" y="1461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81280</xdr:rowOff>
    </xdr:from>
    <xdr:to>
      <xdr:col>36</xdr:col>
      <xdr:colOff>165100</xdr:colOff>
      <xdr:row>86</xdr:row>
      <xdr:rowOff>11430</xdr:rowOff>
    </xdr:to>
    <xdr:sp macro="" textlink="">
      <xdr:nvSpPr>
        <xdr:cNvPr id="351" name="フローチャート: 判断 350">
          <a:extLst>
            <a:ext uri="{FF2B5EF4-FFF2-40B4-BE49-F238E27FC236}">
              <a16:creationId xmlns:a16="http://schemas.microsoft.com/office/drawing/2014/main" id="{00000000-0008-0000-0200-00005F010000}"/>
            </a:ext>
          </a:extLst>
        </xdr:cNvPr>
        <xdr:cNvSpPr/>
      </xdr:nvSpPr>
      <xdr:spPr>
        <a:xfrm>
          <a:off x="69215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200-00006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200-00006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200-00006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200-00006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66039</xdr:rowOff>
    </xdr:from>
    <xdr:to>
      <xdr:col>55</xdr:col>
      <xdr:colOff>50800</xdr:colOff>
      <xdr:row>85</xdr:row>
      <xdr:rowOff>167639</xdr:rowOff>
    </xdr:to>
    <xdr:sp macro="" textlink="">
      <xdr:nvSpPr>
        <xdr:cNvPr id="357" name="楕円 356">
          <a:extLst>
            <a:ext uri="{FF2B5EF4-FFF2-40B4-BE49-F238E27FC236}">
              <a16:creationId xmlns:a16="http://schemas.microsoft.com/office/drawing/2014/main" id="{00000000-0008-0000-0200-000065010000}"/>
            </a:ext>
          </a:extLst>
        </xdr:cNvPr>
        <xdr:cNvSpPr/>
      </xdr:nvSpPr>
      <xdr:spPr>
        <a:xfrm>
          <a:off x="10426700" y="1463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44466</xdr:rowOff>
    </xdr:from>
    <xdr:ext cx="469744" cy="259045"/>
    <xdr:sp macro="" textlink="">
      <xdr:nvSpPr>
        <xdr:cNvPr id="358" name="【福祉施設】&#10;一人当たり面積該当値テキスト">
          <a:extLst>
            <a:ext uri="{FF2B5EF4-FFF2-40B4-BE49-F238E27FC236}">
              <a16:creationId xmlns:a16="http://schemas.microsoft.com/office/drawing/2014/main" id="{00000000-0008-0000-0200-000066010000}"/>
            </a:ext>
          </a:extLst>
        </xdr:cNvPr>
        <xdr:cNvSpPr txBox="1"/>
      </xdr:nvSpPr>
      <xdr:spPr>
        <a:xfrm>
          <a:off x="10515600" y="14617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69850</xdr:rowOff>
    </xdr:from>
    <xdr:to>
      <xdr:col>50</xdr:col>
      <xdr:colOff>165100</xdr:colOff>
      <xdr:row>86</xdr:row>
      <xdr:rowOff>0</xdr:rowOff>
    </xdr:to>
    <xdr:sp macro="" textlink="">
      <xdr:nvSpPr>
        <xdr:cNvPr id="359" name="楕円 358">
          <a:extLst>
            <a:ext uri="{FF2B5EF4-FFF2-40B4-BE49-F238E27FC236}">
              <a16:creationId xmlns:a16="http://schemas.microsoft.com/office/drawing/2014/main" id="{00000000-0008-0000-0200-000067010000}"/>
            </a:ext>
          </a:extLst>
        </xdr:cNvPr>
        <xdr:cNvSpPr/>
      </xdr:nvSpPr>
      <xdr:spPr>
        <a:xfrm>
          <a:off x="9588500" y="1464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116839</xdr:rowOff>
    </xdr:from>
    <xdr:to>
      <xdr:col>55</xdr:col>
      <xdr:colOff>0</xdr:colOff>
      <xdr:row>85</xdr:row>
      <xdr:rowOff>120650</xdr:rowOff>
    </xdr:to>
    <xdr:cxnSp macro="">
      <xdr:nvCxnSpPr>
        <xdr:cNvPr id="360" name="直線コネクタ 359">
          <a:extLst>
            <a:ext uri="{FF2B5EF4-FFF2-40B4-BE49-F238E27FC236}">
              <a16:creationId xmlns:a16="http://schemas.microsoft.com/office/drawing/2014/main" id="{00000000-0008-0000-0200-000068010000}"/>
            </a:ext>
          </a:extLst>
        </xdr:cNvPr>
        <xdr:cNvCxnSpPr/>
      </xdr:nvCxnSpPr>
      <xdr:spPr>
        <a:xfrm flipV="1">
          <a:off x="9639300" y="1469008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78739</xdr:rowOff>
    </xdr:from>
    <xdr:to>
      <xdr:col>46</xdr:col>
      <xdr:colOff>38100</xdr:colOff>
      <xdr:row>86</xdr:row>
      <xdr:rowOff>8889</xdr:rowOff>
    </xdr:to>
    <xdr:sp macro="" textlink="">
      <xdr:nvSpPr>
        <xdr:cNvPr id="361" name="楕円 360">
          <a:extLst>
            <a:ext uri="{FF2B5EF4-FFF2-40B4-BE49-F238E27FC236}">
              <a16:creationId xmlns:a16="http://schemas.microsoft.com/office/drawing/2014/main" id="{00000000-0008-0000-0200-000069010000}"/>
            </a:ext>
          </a:extLst>
        </xdr:cNvPr>
        <xdr:cNvSpPr/>
      </xdr:nvSpPr>
      <xdr:spPr>
        <a:xfrm>
          <a:off x="8699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120650</xdr:rowOff>
    </xdr:from>
    <xdr:to>
      <xdr:col>50</xdr:col>
      <xdr:colOff>114300</xdr:colOff>
      <xdr:row>85</xdr:row>
      <xdr:rowOff>129539</xdr:rowOff>
    </xdr:to>
    <xdr:cxnSp macro="">
      <xdr:nvCxnSpPr>
        <xdr:cNvPr id="362" name="直線コネクタ 361">
          <a:extLst>
            <a:ext uri="{FF2B5EF4-FFF2-40B4-BE49-F238E27FC236}">
              <a16:creationId xmlns:a16="http://schemas.microsoft.com/office/drawing/2014/main" id="{00000000-0008-0000-0200-00006A010000}"/>
            </a:ext>
          </a:extLst>
        </xdr:cNvPr>
        <xdr:cNvCxnSpPr/>
      </xdr:nvCxnSpPr>
      <xdr:spPr>
        <a:xfrm flipV="1">
          <a:off x="8750300" y="14693900"/>
          <a:ext cx="8890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92711</xdr:rowOff>
    </xdr:from>
    <xdr:to>
      <xdr:col>41</xdr:col>
      <xdr:colOff>101600</xdr:colOff>
      <xdr:row>85</xdr:row>
      <xdr:rowOff>22861</xdr:rowOff>
    </xdr:to>
    <xdr:sp macro="" textlink="">
      <xdr:nvSpPr>
        <xdr:cNvPr id="363" name="楕円 362">
          <a:extLst>
            <a:ext uri="{FF2B5EF4-FFF2-40B4-BE49-F238E27FC236}">
              <a16:creationId xmlns:a16="http://schemas.microsoft.com/office/drawing/2014/main" id="{00000000-0008-0000-0200-00006B010000}"/>
            </a:ext>
          </a:extLst>
        </xdr:cNvPr>
        <xdr:cNvSpPr/>
      </xdr:nvSpPr>
      <xdr:spPr>
        <a:xfrm>
          <a:off x="7810500" y="1449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143511</xdr:rowOff>
    </xdr:from>
    <xdr:to>
      <xdr:col>45</xdr:col>
      <xdr:colOff>177800</xdr:colOff>
      <xdr:row>85</xdr:row>
      <xdr:rowOff>129539</xdr:rowOff>
    </xdr:to>
    <xdr:cxnSp macro="">
      <xdr:nvCxnSpPr>
        <xdr:cNvPr id="364" name="直線コネクタ 363">
          <a:extLst>
            <a:ext uri="{FF2B5EF4-FFF2-40B4-BE49-F238E27FC236}">
              <a16:creationId xmlns:a16="http://schemas.microsoft.com/office/drawing/2014/main" id="{00000000-0008-0000-0200-00006C010000}"/>
            </a:ext>
          </a:extLst>
        </xdr:cNvPr>
        <xdr:cNvCxnSpPr/>
      </xdr:nvCxnSpPr>
      <xdr:spPr>
        <a:xfrm>
          <a:off x="7861300" y="14545311"/>
          <a:ext cx="889000" cy="157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102870</xdr:rowOff>
    </xdr:from>
    <xdr:to>
      <xdr:col>36</xdr:col>
      <xdr:colOff>165100</xdr:colOff>
      <xdr:row>85</xdr:row>
      <xdr:rowOff>33020</xdr:rowOff>
    </xdr:to>
    <xdr:sp macro="" textlink="">
      <xdr:nvSpPr>
        <xdr:cNvPr id="365" name="楕円 364">
          <a:extLst>
            <a:ext uri="{FF2B5EF4-FFF2-40B4-BE49-F238E27FC236}">
              <a16:creationId xmlns:a16="http://schemas.microsoft.com/office/drawing/2014/main" id="{00000000-0008-0000-0200-00006D010000}"/>
            </a:ext>
          </a:extLst>
        </xdr:cNvPr>
        <xdr:cNvSpPr/>
      </xdr:nvSpPr>
      <xdr:spPr>
        <a:xfrm>
          <a:off x="6921500" y="1450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143511</xdr:rowOff>
    </xdr:from>
    <xdr:to>
      <xdr:col>41</xdr:col>
      <xdr:colOff>50800</xdr:colOff>
      <xdr:row>84</xdr:row>
      <xdr:rowOff>153670</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flipV="1">
          <a:off x="6972300" y="14545311"/>
          <a:ext cx="889000" cy="1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165116</xdr:rowOff>
    </xdr:from>
    <xdr:ext cx="469744" cy="259045"/>
    <xdr:sp macro="" textlink="">
      <xdr:nvSpPr>
        <xdr:cNvPr id="367" name="n_1aveValue【福祉施設】&#10;一人当たり面積">
          <a:extLst>
            <a:ext uri="{FF2B5EF4-FFF2-40B4-BE49-F238E27FC236}">
              <a16:creationId xmlns:a16="http://schemas.microsoft.com/office/drawing/2014/main" id="{00000000-0008-0000-0200-00006F010000}"/>
            </a:ext>
          </a:extLst>
        </xdr:cNvPr>
        <xdr:cNvSpPr txBox="1"/>
      </xdr:nvSpPr>
      <xdr:spPr>
        <a:xfrm>
          <a:off x="9391727" y="1439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167657</xdr:rowOff>
    </xdr:from>
    <xdr:ext cx="469744" cy="259045"/>
    <xdr:sp macro="" textlink="">
      <xdr:nvSpPr>
        <xdr:cNvPr id="368" name="n_2aveValue【福祉施設】&#10;一人当たり面積">
          <a:extLst>
            <a:ext uri="{FF2B5EF4-FFF2-40B4-BE49-F238E27FC236}">
              <a16:creationId xmlns:a16="http://schemas.microsoft.com/office/drawing/2014/main" id="{00000000-0008-0000-0200-000070010000}"/>
            </a:ext>
          </a:extLst>
        </xdr:cNvPr>
        <xdr:cNvSpPr txBox="1"/>
      </xdr:nvSpPr>
      <xdr:spPr>
        <a:xfrm>
          <a:off x="85154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132097</xdr:rowOff>
    </xdr:from>
    <xdr:ext cx="469744" cy="259045"/>
    <xdr:sp macro="" textlink="">
      <xdr:nvSpPr>
        <xdr:cNvPr id="369" name="n_3aveValue【福祉施設】&#10;一人当たり面積">
          <a:extLst>
            <a:ext uri="{FF2B5EF4-FFF2-40B4-BE49-F238E27FC236}">
              <a16:creationId xmlns:a16="http://schemas.microsoft.com/office/drawing/2014/main" id="{00000000-0008-0000-0200-000071010000}"/>
            </a:ext>
          </a:extLst>
        </xdr:cNvPr>
        <xdr:cNvSpPr txBox="1"/>
      </xdr:nvSpPr>
      <xdr:spPr>
        <a:xfrm>
          <a:off x="7626427" y="1470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2557</xdr:rowOff>
    </xdr:from>
    <xdr:ext cx="469744" cy="259045"/>
    <xdr:sp macro="" textlink="">
      <xdr:nvSpPr>
        <xdr:cNvPr id="370" name="n_4aveValue【福祉施設】&#10;一人当たり面積">
          <a:extLst>
            <a:ext uri="{FF2B5EF4-FFF2-40B4-BE49-F238E27FC236}">
              <a16:creationId xmlns:a16="http://schemas.microsoft.com/office/drawing/2014/main" id="{00000000-0008-0000-0200-000072010000}"/>
            </a:ext>
          </a:extLst>
        </xdr:cNvPr>
        <xdr:cNvSpPr txBox="1"/>
      </xdr:nvSpPr>
      <xdr:spPr>
        <a:xfrm>
          <a:off x="6737427" y="1474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162577</xdr:rowOff>
    </xdr:from>
    <xdr:ext cx="469744" cy="259045"/>
    <xdr:sp macro="" textlink="">
      <xdr:nvSpPr>
        <xdr:cNvPr id="371" name="n_1mainValue【福祉施設】&#10;一人当たり面積">
          <a:extLst>
            <a:ext uri="{FF2B5EF4-FFF2-40B4-BE49-F238E27FC236}">
              <a16:creationId xmlns:a16="http://schemas.microsoft.com/office/drawing/2014/main" id="{00000000-0008-0000-0200-000073010000}"/>
            </a:ext>
          </a:extLst>
        </xdr:cNvPr>
        <xdr:cNvSpPr txBox="1"/>
      </xdr:nvSpPr>
      <xdr:spPr>
        <a:xfrm>
          <a:off x="9391727" y="1473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xdr:rowOff>
    </xdr:from>
    <xdr:ext cx="469744" cy="259045"/>
    <xdr:sp macro="" textlink="">
      <xdr:nvSpPr>
        <xdr:cNvPr id="372" name="n_2mainValue【福祉施設】&#10;一人当たり面積">
          <a:extLst>
            <a:ext uri="{FF2B5EF4-FFF2-40B4-BE49-F238E27FC236}">
              <a16:creationId xmlns:a16="http://schemas.microsoft.com/office/drawing/2014/main" id="{00000000-0008-0000-0200-000074010000}"/>
            </a:ext>
          </a:extLst>
        </xdr:cNvPr>
        <xdr:cNvSpPr txBox="1"/>
      </xdr:nvSpPr>
      <xdr:spPr>
        <a:xfrm>
          <a:off x="85154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39388</xdr:rowOff>
    </xdr:from>
    <xdr:ext cx="469744" cy="259045"/>
    <xdr:sp macro="" textlink="">
      <xdr:nvSpPr>
        <xdr:cNvPr id="373" name="n_3mainValue【福祉施設】&#10;一人当たり面積">
          <a:extLst>
            <a:ext uri="{FF2B5EF4-FFF2-40B4-BE49-F238E27FC236}">
              <a16:creationId xmlns:a16="http://schemas.microsoft.com/office/drawing/2014/main" id="{00000000-0008-0000-0200-000075010000}"/>
            </a:ext>
          </a:extLst>
        </xdr:cNvPr>
        <xdr:cNvSpPr txBox="1"/>
      </xdr:nvSpPr>
      <xdr:spPr>
        <a:xfrm>
          <a:off x="7626427" y="1426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49547</xdr:rowOff>
    </xdr:from>
    <xdr:ext cx="469744" cy="259045"/>
    <xdr:sp macro="" textlink="">
      <xdr:nvSpPr>
        <xdr:cNvPr id="374" name="n_4mainValue【福祉施設】&#10;一人当たり面積">
          <a:extLst>
            <a:ext uri="{FF2B5EF4-FFF2-40B4-BE49-F238E27FC236}">
              <a16:creationId xmlns:a16="http://schemas.microsoft.com/office/drawing/2014/main" id="{00000000-0008-0000-0200-000076010000}"/>
            </a:ext>
          </a:extLst>
        </xdr:cNvPr>
        <xdr:cNvSpPr txBox="1"/>
      </xdr:nvSpPr>
      <xdr:spPr>
        <a:xfrm>
          <a:off x="6737427" y="1427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0200-00007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200-00007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200-00007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200-00007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200-00007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0200-00007E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00000000-0008-0000-0200-00007F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00000000-0008-0000-0200-000080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00000000-0008-0000-0200-000081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00000000-0008-0000-0200-000082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00000000-0008-0000-0200-000083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00000000-0008-0000-0200-000084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00000000-0008-0000-0200-000085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00000000-0008-0000-0200-000086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00000000-0008-0000-0200-000087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00000000-0008-0000-0200-000088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00000000-0008-0000-0200-000089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00000000-0008-0000-0200-00008A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5" name="テキスト ボックス 394">
          <a:extLst>
            <a:ext uri="{FF2B5EF4-FFF2-40B4-BE49-F238E27FC236}">
              <a16:creationId xmlns:a16="http://schemas.microsoft.com/office/drawing/2014/main" id="{00000000-0008-0000-0200-00008B010000}"/>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00000000-0008-0000-0200-00008C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00000000-0008-0000-0200-00008D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98" name="直線コネクタ 397">
          <a:extLst>
            <a:ext uri="{FF2B5EF4-FFF2-40B4-BE49-F238E27FC236}">
              <a16:creationId xmlns:a16="http://schemas.microsoft.com/office/drawing/2014/main" id="{00000000-0008-0000-0200-00008E010000}"/>
            </a:ext>
          </a:extLst>
        </xdr:cNvPr>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99" name="【市民会館】&#10;有形固定資産減価償却率最小値テキスト">
          <a:extLst>
            <a:ext uri="{FF2B5EF4-FFF2-40B4-BE49-F238E27FC236}">
              <a16:creationId xmlns:a16="http://schemas.microsoft.com/office/drawing/2014/main" id="{00000000-0008-0000-0200-00008F010000}"/>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400" name="直線コネクタ 399">
          <a:extLst>
            <a:ext uri="{FF2B5EF4-FFF2-40B4-BE49-F238E27FC236}">
              <a16:creationId xmlns:a16="http://schemas.microsoft.com/office/drawing/2014/main" id="{00000000-0008-0000-0200-000090010000}"/>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401" name="【市民会館】&#10;有形固定資産減価償却率最大値テキスト">
          <a:extLst>
            <a:ext uri="{FF2B5EF4-FFF2-40B4-BE49-F238E27FC236}">
              <a16:creationId xmlns:a16="http://schemas.microsoft.com/office/drawing/2014/main" id="{00000000-0008-0000-0200-000091010000}"/>
            </a:ext>
          </a:extLst>
        </xdr:cNvPr>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2" name="直線コネクタ 401">
          <a:extLst>
            <a:ext uri="{FF2B5EF4-FFF2-40B4-BE49-F238E27FC236}">
              <a16:creationId xmlns:a16="http://schemas.microsoft.com/office/drawing/2014/main" id="{00000000-0008-0000-0200-000092010000}"/>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104157</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00000000-0008-0000-0200-000093010000}"/>
            </a:ext>
          </a:extLst>
        </xdr:cNvPr>
        <xdr:cNvSpPr txBox="1"/>
      </xdr:nvSpPr>
      <xdr:spPr>
        <a:xfrm>
          <a:off x="4673600" y="17592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81280</xdr:rowOff>
    </xdr:from>
    <xdr:to>
      <xdr:col>24</xdr:col>
      <xdr:colOff>114300</xdr:colOff>
      <xdr:row>104</xdr:row>
      <xdr:rowOff>11430</xdr:rowOff>
    </xdr:to>
    <xdr:sp macro="" textlink="">
      <xdr:nvSpPr>
        <xdr:cNvPr id="404" name="フローチャート: 判断 403">
          <a:extLst>
            <a:ext uri="{FF2B5EF4-FFF2-40B4-BE49-F238E27FC236}">
              <a16:creationId xmlns:a16="http://schemas.microsoft.com/office/drawing/2014/main" id="{00000000-0008-0000-0200-000094010000}"/>
            </a:ext>
          </a:extLst>
        </xdr:cNvPr>
        <xdr:cNvSpPr/>
      </xdr:nvSpPr>
      <xdr:spPr>
        <a:xfrm>
          <a:off x="45847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58420</xdr:rowOff>
    </xdr:from>
    <xdr:to>
      <xdr:col>20</xdr:col>
      <xdr:colOff>38100</xdr:colOff>
      <xdr:row>103</xdr:row>
      <xdr:rowOff>160020</xdr:rowOff>
    </xdr:to>
    <xdr:sp macro="" textlink="">
      <xdr:nvSpPr>
        <xdr:cNvPr id="405" name="フローチャート: 判断 404">
          <a:extLst>
            <a:ext uri="{FF2B5EF4-FFF2-40B4-BE49-F238E27FC236}">
              <a16:creationId xmlns:a16="http://schemas.microsoft.com/office/drawing/2014/main" id="{00000000-0008-0000-0200-000095010000}"/>
            </a:ext>
          </a:extLst>
        </xdr:cNvPr>
        <xdr:cNvSpPr/>
      </xdr:nvSpPr>
      <xdr:spPr>
        <a:xfrm>
          <a:off x="3746500" y="1771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54611</xdr:rowOff>
    </xdr:from>
    <xdr:to>
      <xdr:col>15</xdr:col>
      <xdr:colOff>101600</xdr:colOff>
      <xdr:row>103</xdr:row>
      <xdr:rowOff>156211</xdr:rowOff>
    </xdr:to>
    <xdr:sp macro="" textlink="">
      <xdr:nvSpPr>
        <xdr:cNvPr id="406" name="フローチャート: 判断 405">
          <a:extLst>
            <a:ext uri="{FF2B5EF4-FFF2-40B4-BE49-F238E27FC236}">
              <a16:creationId xmlns:a16="http://schemas.microsoft.com/office/drawing/2014/main" id="{00000000-0008-0000-0200-000096010000}"/>
            </a:ext>
          </a:extLst>
        </xdr:cNvPr>
        <xdr:cNvSpPr/>
      </xdr:nvSpPr>
      <xdr:spPr>
        <a:xfrm>
          <a:off x="2857500" y="17713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407" name="フローチャート: 判断 406">
          <a:extLst>
            <a:ext uri="{FF2B5EF4-FFF2-40B4-BE49-F238E27FC236}">
              <a16:creationId xmlns:a16="http://schemas.microsoft.com/office/drawing/2014/main" id="{00000000-0008-0000-0200-000097010000}"/>
            </a:ext>
          </a:extLst>
        </xdr:cNvPr>
        <xdr:cNvSpPr/>
      </xdr:nvSpPr>
      <xdr:spPr>
        <a:xfrm>
          <a:off x="1968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57150</xdr:rowOff>
    </xdr:from>
    <xdr:to>
      <xdr:col>6</xdr:col>
      <xdr:colOff>38100</xdr:colOff>
      <xdr:row>103</xdr:row>
      <xdr:rowOff>158750</xdr:rowOff>
    </xdr:to>
    <xdr:sp macro="" textlink="">
      <xdr:nvSpPr>
        <xdr:cNvPr id="408" name="フローチャート: 判断 407">
          <a:extLst>
            <a:ext uri="{FF2B5EF4-FFF2-40B4-BE49-F238E27FC236}">
              <a16:creationId xmlns:a16="http://schemas.microsoft.com/office/drawing/2014/main" id="{00000000-0008-0000-0200-000098010000}"/>
            </a:ext>
          </a:extLst>
        </xdr:cNvPr>
        <xdr:cNvSpPr/>
      </xdr:nvSpPr>
      <xdr:spPr>
        <a:xfrm>
          <a:off x="1079500" y="1771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0000000-0008-0000-0200-000099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200-00009A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200-00009B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200-00009C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200-00009D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11430</xdr:rowOff>
    </xdr:from>
    <xdr:to>
      <xdr:col>24</xdr:col>
      <xdr:colOff>114300</xdr:colOff>
      <xdr:row>104</xdr:row>
      <xdr:rowOff>113030</xdr:rowOff>
    </xdr:to>
    <xdr:sp macro="" textlink="">
      <xdr:nvSpPr>
        <xdr:cNvPr id="414" name="楕円 413">
          <a:extLst>
            <a:ext uri="{FF2B5EF4-FFF2-40B4-BE49-F238E27FC236}">
              <a16:creationId xmlns:a16="http://schemas.microsoft.com/office/drawing/2014/main" id="{00000000-0008-0000-0200-00009E010000}"/>
            </a:ext>
          </a:extLst>
        </xdr:cNvPr>
        <xdr:cNvSpPr/>
      </xdr:nvSpPr>
      <xdr:spPr>
        <a:xfrm>
          <a:off x="4584700" y="1784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161307</xdr:rowOff>
    </xdr:from>
    <xdr:ext cx="405111" cy="259045"/>
    <xdr:sp macro="" textlink="">
      <xdr:nvSpPr>
        <xdr:cNvPr id="415" name="【市民会館】&#10;有形固定資産減価償却率該当値テキスト">
          <a:extLst>
            <a:ext uri="{FF2B5EF4-FFF2-40B4-BE49-F238E27FC236}">
              <a16:creationId xmlns:a16="http://schemas.microsoft.com/office/drawing/2014/main" id="{00000000-0008-0000-0200-00009F010000}"/>
            </a:ext>
          </a:extLst>
        </xdr:cNvPr>
        <xdr:cNvSpPr txBox="1"/>
      </xdr:nvSpPr>
      <xdr:spPr>
        <a:xfrm>
          <a:off x="4673600" y="17820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19050</xdr:rowOff>
    </xdr:from>
    <xdr:to>
      <xdr:col>20</xdr:col>
      <xdr:colOff>38100</xdr:colOff>
      <xdr:row>104</xdr:row>
      <xdr:rowOff>120650</xdr:rowOff>
    </xdr:to>
    <xdr:sp macro="" textlink="">
      <xdr:nvSpPr>
        <xdr:cNvPr id="416" name="楕円 415">
          <a:extLst>
            <a:ext uri="{FF2B5EF4-FFF2-40B4-BE49-F238E27FC236}">
              <a16:creationId xmlns:a16="http://schemas.microsoft.com/office/drawing/2014/main" id="{00000000-0008-0000-0200-0000A0010000}"/>
            </a:ext>
          </a:extLst>
        </xdr:cNvPr>
        <xdr:cNvSpPr/>
      </xdr:nvSpPr>
      <xdr:spPr>
        <a:xfrm>
          <a:off x="3746500" y="1784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62230</xdr:rowOff>
    </xdr:from>
    <xdr:to>
      <xdr:col>24</xdr:col>
      <xdr:colOff>63500</xdr:colOff>
      <xdr:row>104</xdr:row>
      <xdr:rowOff>69850</xdr:rowOff>
    </xdr:to>
    <xdr:cxnSp macro="">
      <xdr:nvCxnSpPr>
        <xdr:cNvPr id="417" name="直線コネクタ 416">
          <a:extLst>
            <a:ext uri="{FF2B5EF4-FFF2-40B4-BE49-F238E27FC236}">
              <a16:creationId xmlns:a16="http://schemas.microsoft.com/office/drawing/2014/main" id="{00000000-0008-0000-0200-0000A1010000}"/>
            </a:ext>
          </a:extLst>
        </xdr:cNvPr>
        <xdr:cNvCxnSpPr/>
      </xdr:nvCxnSpPr>
      <xdr:spPr>
        <a:xfrm flipV="1">
          <a:off x="3797300" y="178930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36830</xdr:rowOff>
    </xdr:from>
    <xdr:to>
      <xdr:col>15</xdr:col>
      <xdr:colOff>101600</xdr:colOff>
      <xdr:row>104</xdr:row>
      <xdr:rowOff>138430</xdr:rowOff>
    </xdr:to>
    <xdr:sp macro="" textlink="">
      <xdr:nvSpPr>
        <xdr:cNvPr id="418" name="楕円 417">
          <a:extLst>
            <a:ext uri="{FF2B5EF4-FFF2-40B4-BE49-F238E27FC236}">
              <a16:creationId xmlns:a16="http://schemas.microsoft.com/office/drawing/2014/main" id="{00000000-0008-0000-0200-0000A2010000}"/>
            </a:ext>
          </a:extLst>
        </xdr:cNvPr>
        <xdr:cNvSpPr/>
      </xdr:nvSpPr>
      <xdr:spPr>
        <a:xfrm>
          <a:off x="28575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69850</xdr:rowOff>
    </xdr:from>
    <xdr:to>
      <xdr:col>19</xdr:col>
      <xdr:colOff>177800</xdr:colOff>
      <xdr:row>104</xdr:row>
      <xdr:rowOff>87630</xdr:rowOff>
    </xdr:to>
    <xdr:cxnSp macro="">
      <xdr:nvCxnSpPr>
        <xdr:cNvPr id="419" name="直線コネクタ 418">
          <a:extLst>
            <a:ext uri="{FF2B5EF4-FFF2-40B4-BE49-F238E27FC236}">
              <a16:creationId xmlns:a16="http://schemas.microsoft.com/office/drawing/2014/main" id="{00000000-0008-0000-0200-0000A3010000}"/>
            </a:ext>
          </a:extLst>
        </xdr:cNvPr>
        <xdr:cNvCxnSpPr/>
      </xdr:nvCxnSpPr>
      <xdr:spPr>
        <a:xfrm flipV="1">
          <a:off x="2908300" y="17900650"/>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76200</xdr:rowOff>
    </xdr:from>
    <xdr:to>
      <xdr:col>10</xdr:col>
      <xdr:colOff>165100</xdr:colOff>
      <xdr:row>105</xdr:row>
      <xdr:rowOff>6350</xdr:rowOff>
    </xdr:to>
    <xdr:sp macro="" textlink="">
      <xdr:nvSpPr>
        <xdr:cNvPr id="420" name="楕円 419">
          <a:extLst>
            <a:ext uri="{FF2B5EF4-FFF2-40B4-BE49-F238E27FC236}">
              <a16:creationId xmlns:a16="http://schemas.microsoft.com/office/drawing/2014/main" id="{00000000-0008-0000-0200-0000A4010000}"/>
            </a:ext>
          </a:extLst>
        </xdr:cNvPr>
        <xdr:cNvSpPr/>
      </xdr:nvSpPr>
      <xdr:spPr>
        <a:xfrm>
          <a:off x="1968500" y="1790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87630</xdr:rowOff>
    </xdr:from>
    <xdr:to>
      <xdr:col>15</xdr:col>
      <xdr:colOff>50800</xdr:colOff>
      <xdr:row>104</xdr:row>
      <xdr:rowOff>127000</xdr:rowOff>
    </xdr:to>
    <xdr:cxnSp macro="">
      <xdr:nvCxnSpPr>
        <xdr:cNvPr id="421" name="直線コネクタ 420">
          <a:extLst>
            <a:ext uri="{FF2B5EF4-FFF2-40B4-BE49-F238E27FC236}">
              <a16:creationId xmlns:a16="http://schemas.microsoft.com/office/drawing/2014/main" id="{00000000-0008-0000-0200-0000A5010000}"/>
            </a:ext>
          </a:extLst>
        </xdr:cNvPr>
        <xdr:cNvCxnSpPr/>
      </xdr:nvCxnSpPr>
      <xdr:spPr>
        <a:xfrm flipV="1">
          <a:off x="2019300" y="17918430"/>
          <a:ext cx="8890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50800</xdr:rowOff>
    </xdr:from>
    <xdr:to>
      <xdr:col>6</xdr:col>
      <xdr:colOff>38100</xdr:colOff>
      <xdr:row>104</xdr:row>
      <xdr:rowOff>152400</xdr:rowOff>
    </xdr:to>
    <xdr:sp macro="" textlink="">
      <xdr:nvSpPr>
        <xdr:cNvPr id="422" name="楕円 421">
          <a:extLst>
            <a:ext uri="{FF2B5EF4-FFF2-40B4-BE49-F238E27FC236}">
              <a16:creationId xmlns:a16="http://schemas.microsoft.com/office/drawing/2014/main" id="{00000000-0008-0000-0200-0000A6010000}"/>
            </a:ext>
          </a:extLst>
        </xdr:cNvPr>
        <xdr:cNvSpPr/>
      </xdr:nvSpPr>
      <xdr:spPr>
        <a:xfrm>
          <a:off x="1079500" y="1788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101600</xdr:rowOff>
    </xdr:from>
    <xdr:to>
      <xdr:col>10</xdr:col>
      <xdr:colOff>114300</xdr:colOff>
      <xdr:row>104</xdr:row>
      <xdr:rowOff>127000</xdr:rowOff>
    </xdr:to>
    <xdr:cxnSp macro="">
      <xdr:nvCxnSpPr>
        <xdr:cNvPr id="423" name="直線コネクタ 422">
          <a:extLst>
            <a:ext uri="{FF2B5EF4-FFF2-40B4-BE49-F238E27FC236}">
              <a16:creationId xmlns:a16="http://schemas.microsoft.com/office/drawing/2014/main" id="{00000000-0008-0000-0200-0000A7010000}"/>
            </a:ext>
          </a:extLst>
        </xdr:cNvPr>
        <xdr:cNvCxnSpPr/>
      </xdr:nvCxnSpPr>
      <xdr:spPr>
        <a:xfrm>
          <a:off x="1130300" y="17932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5097</xdr:rowOff>
    </xdr:from>
    <xdr:ext cx="405111" cy="259045"/>
    <xdr:sp macro="" textlink="">
      <xdr:nvSpPr>
        <xdr:cNvPr id="424" name="n_1aveValue【市民会館】&#10;有形固定資産減価償却率">
          <a:extLst>
            <a:ext uri="{FF2B5EF4-FFF2-40B4-BE49-F238E27FC236}">
              <a16:creationId xmlns:a16="http://schemas.microsoft.com/office/drawing/2014/main" id="{00000000-0008-0000-0200-0000A8010000}"/>
            </a:ext>
          </a:extLst>
        </xdr:cNvPr>
        <xdr:cNvSpPr txBox="1"/>
      </xdr:nvSpPr>
      <xdr:spPr>
        <a:xfrm>
          <a:off x="3582044" y="17492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1288</xdr:rowOff>
    </xdr:from>
    <xdr:ext cx="405111" cy="259045"/>
    <xdr:sp macro="" textlink="">
      <xdr:nvSpPr>
        <xdr:cNvPr id="425" name="n_2aveValue【市民会館】&#10;有形固定資産減価償却率">
          <a:extLst>
            <a:ext uri="{FF2B5EF4-FFF2-40B4-BE49-F238E27FC236}">
              <a16:creationId xmlns:a16="http://schemas.microsoft.com/office/drawing/2014/main" id="{00000000-0008-0000-0200-0000A9010000}"/>
            </a:ext>
          </a:extLst>
        </xdr:cNvPr>
        <xdr:cNvSpPr txBox="1"/>
      </xdr:nvSpPr>
      <xdr:spPr>
        <a:xfrm>
          <a:off x="2705744" y="17489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170197</xdr:rowOff>
    </xdr:from>
    <xdr:ext cx="405111" cy="259045"/>
    <xdr:sp macro="" textlink="">
      <xdr:nvSpPr>
        <xdr:cNvPr id="426" name="n_3aveValue【市民会館】&#10;有形固定資産減価償却率">
          <a:extLst>
            <a:ext uri="{FF2B5EF4-FFF2-40B4-BE49-F238E27FC236}">
              <a16:creationId xmlns:a16="http://schemas.microsoft.com/office/drawing/2014/main" id="{00000000-0008-0000-0200-0000AA010000}"/>
            </a:ext>
          </a:extLst>
        </xdr:cNvPr>
        <xdr:cNvSpPr txBox="1"/>
      </xdr:nvSpPr>
      <xdr:spPr>
        <a:xfrm>
          <a:off x="1816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3827</xdr:rowOff>
    </xdr:from>
    <xdr:ext cx="405111" cy="259045"/>
    <xdr:sp macro="" textlink="">
      <xdr:nvSpPr>
        <xdr:cNvPr id="427" name="n_4aveValue【市民会館】&#10;有形固定資産減価償却率">
          <a:extLst>
            <a:ext uri="{FF2B5EF4-FFF2-40B4-BE49-F238E27FC236}">
              <a16:creationId xmlns:a16="http://schemas.microsoft.com/office/drawing/2014/main" id="{00000000-0008-0000-0200-0000AB010000}"/>
            </a:ext>
          </a:extLst>
        </xdr:cNvPr>
        <xdr:cNvSpPr txBox="1"/>
      </xdr:nvSpPr>
      <xdr:spPr>
        <a:xfrm>
          <a:off x="927744" y="1749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111777</xdr:rowOff>
    </xdr:from>
    <xdr:ext cx="405111" cy="259045"/>
    <xdr:sp macro="" textlink="">
      <xdr:nvSpPr>
        <xdr:cNvPr id="428" name="n_1mainValue【市民会館】&#10;有形固定資産減価償却率">
          <a:extLst>
            <a:ext uri="{FF2B5EF4-FFF2-40B4-BE49-F238E27FC236}">
              <a16:creationId xmlns:a16="http://schemas.microsoft.com/office/drawing/2014/main" id="{00000000-0008-0000-0200-0000AC010000}"/>
            </a:ext>
          </a:extLst>
        </xdr:cNvPr>
        <xdr:cNvSpPr txBox="1"/>
      </xdr:nvSpPr>
      <xdr:spPr>
        <a:xfrm>
          <a:off x="3582044" y="17942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129557</xdr:rowOff>
    </xdr:from>
    <xdr:ext cx="405111" cy="259045"/>
    <xdr:sp macro="" textlink="">
      <xdr:nvSpPr>
        <xdr:cNvPr id="429" name="n_2mainValue【市民会館】&#10;有形固定資産減価償却率">
          <a:extLst>
            <a:ext uri="{FF2B5EF4-FFF2-40B4-BE49-F238E27FC236}">
              <a16:creationId xmlns:a16="http://schemas.microsoft.com/office/drawing/2014/main" id="{00000000-0008-0000-0200-0000AD010000}"/>
            </a:ext>
          </a:extLst>
        </xdr:cNvPr>
        <xdr:cNvSpPr txBox="1"/>
      </xdr:nvSpPr>
      <xdr:spPr>
        <a:xfrm>
          <a:off x="27057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168927</xdr:rowOff>
    </xdr:from>
    <xdr:ext cx="405111" cy="259045"/>
    <xdr:sp macro="" textlink="">
      <xdr:nvSpPr>
        <xdr:cNvPr id="430" name="n_3mainValue【市民会館】&#10;有形固定資産減価償却率">
          <a:extLst>
            <a:ext uri="{FF2B5EF4-FFF2-40B4-BE49-F238E27FC236}">
              <a16:creationId xmlns:a16="http://schemas.microsoft.com/office/drawing/2014/main" id="{00000000-0008-0000-0200-0000AE010000}"/>
            </a:ext>
          </a:extLst>
        </xdr:cNvPr>
        <xdr:cNvSpPr txBox="1"/>
      </xdr:nvSpPr>
      <xdr:spPr>
        <a:xfrm>
          <a:off x="1816744" y="1799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143527</xdr:rowOff>
    </xdr:from>
    <xdr:ext cx="405111" cy="259045"/>
    <xdr:sp macro="" textlink="">
      <xdr:nvSpPr>
        <xdr:cNvPr id="431" name="n_4mainValue【市民会館】&#10;有形固定資産減価償却率">
          <a:extLst>
            <a:ext uri="{FF2B5EF4-FFF2-40B4-BE49-F238E27FC236}">
              <a16:creationId xmlns:a16="http://schemas.microsoft.com/office/drawing/2014/main" id="{00000000-0008-0000-0200-0000AF010000}"/>
            </a:ext>
          </a:extLst>
        </xdr:cNvPr>
        <xdr:cNvSpPr txBox="1"/>
      </xdr:nvSpPr>
      <xdr:spPr>
        <a:xfrm>
          <a:off x="927744" y="1797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00000000-0008-0000-0200-0000B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00000000-0008-0000-0200-0000B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00000000-0008-0000-0200-0000B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00000000-0008-0000-0200-0000B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00000000-0008-0000-0200-0000B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00000000-0008-0000-0200-0000B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00000000-0008-0000-0200-0000B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00000000-0008-0000-0200-0000B7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00000000-0008-0000-0200-0000B8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00000000-0008-0000-0200-0000B9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2" name="直線コネクタ 441">
          <a:extLst>
            <a:ext uri="{FF2B5EF4-FFF2-40B4-BE49-F238E27FC236}">
              <a16:creationId xmlns:a16="http://schemas.microsoft.com/office/drawing/2014/main" id="{00000000-0008-0000-0200-0000BA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3" name="テキスト ボックス 442">
          <a:extLst>
            <a:ext uri="{FF2B5EF4-FFF2-40B4-BE49-F238E27FC236}">
              <a16:creationId xmlns:a16="http://schemas.microsoft.com/office/drawing/2014/main" id="{00000000-0008-0000-0200-0000BB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4" name="直線コネクタ 443">
          <a:extLst>
            <a:ext uri="{FF2B5EF4-FFF2-40B4-BE49-F238E27FC236}">
              <a16:creationId xmlns:a16="http://schemas.microsoft.com/office/drawing/2014/main" id="{00000000-0008-0000-0200-0000BC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5" name="テキスト ボックス 444">
          <a:extLst>
            <a:ext uri="{FF2B5EF4-FFF2-40B4-BE49-F238E27FC236}">
              <a16:creationId xmlns:a16="http://schemas.microsoft.com/office/drawing/2014/main" id="{00000000-0008-0000-0200-0000BD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6" name="直線コネクタ 445">
          <a:extLst>
            <a:ext uri="{FF2B5EF4-FFF2-40B4-BE49-F238E27FC236}">
              <a16:creationId xmlns:a16="http://schemas.microsoft.com/office/drawing/2014/main" id="{00000000-0008-0000-0200-0000BE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7" name="テキスト ボックス 446">
          <a:extLst>
            <a:ext uri="{FF2B5EF4-FFF2-40B4-BE49-F238E27FC236}">
              <a16:creationId xmlns:a16="http://schemas.microsoft.com/office/drawing/2014/main" id="{00000000-0008-0000-0200-0000BF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8" name="直線コネクタ 447">
          <a:extLst>
            <a:ext uri="{FF2B5EF4-FFF2-40B4-BE49-F238E27FC236}">
              <a16:creationId xmlns:a16="http://schemas.microsoft.com/office/drawing/2014/main" id="{00000000-0008-0000-0200-0000C0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9" name="テキスト ボックス 448">
          <a:extLst>
            <a:ext uri="{FF2B5EF4-FFF2-40B4-BE49-F238E27FC236}">
              <a16:creationId xmlns:a16="http://schemas.microsoft.com/office/drawing/2014/main" id="{00000000-0008-0000-0200-0000C1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0" name="直線コネクタ 449">
          <a:extLst>
            <a:ext uri="{FF2B5EF4-FFF2-40B4-BE49-F238E27FC236}">
              <a16:creationId xmlns:a16="http://schemas.microsoft.com/office/drawing/2014/main" id="{00000000-0008-0000-0200-0000C2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1" name="テキスト ボックス 450">
          <a:extLst>
            <a:ext uri="{FF2B5EF4-FFF2-40B4-BE49-F238E27FC236}">
              <a16:creationId xmlns:a16="http://schemas.microsoft.com/office/drawing/2014/main" id="{00000000-0008-0000-0200-0000C3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a:extLst>
            <a:ext uri="{FF2B5EF4-FFF2-40B4-BE49-F238E27FC236}">
              <a16:creationId xmlns:a16="http://schemas.microsoft.com/office/drawing/2014/main" id="{00000000-0008-0000-0200-0000C4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3" name="テキスト ボックス 452">
          <a:extLst>
            <a:ext uri="{FF2B5EF4-FFF2-40B4-BE49-F238E27FC236}">
              <a16:creationId xmlns:a16="http://schemas.microsoft.com/office/drawing/2014/main" id="{00000000-0008-0000-0200-0000C5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市民会館】&#10;一人当たり面積グラフ枠">
          <a:extLst>
            <a:ext uri="{FF2B5EF4-FFF2-40B4-BE49-F238E27FC236}">
              <a16:creationId xmlns:a16="http://schemas.microsoft.com/office/drawing/2014/main" id="{00000000-0008-0000-0200-0000C6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0</xdr:rowOff>
    </xdr:from>
    <xdr:to>
      <xdr:col>54</xdr:col>
      <xdr:colOff>189865</xdr:colOff>
      <xdr:row>108</xdr:row>
      <xdr:rowOff>131445</xdr:rowOff>
    </xdr:to>
    <xdr:cxnSp macro="">
      <xdr:nvCxnSpPr>
        <xdr:cNvPr id="455" name="直線コネクタ 454">
          <a:extLst>
            <a:ext uri="{FF2B5EF4-FFF2-40B4-BE49-F238E27FC236}">
              <a16:creationId xmlns:a16="http://schemas.microsoft.com/office/drawing/2014/main" id="{00000000-0008-0000-0200-0000C7010000}"/>
            </a:ext>
          </a:extLst>
        </xdr:cNvPr>
        <xdr:cNvCxnSpPr/>
      </xdr:nvCxnSpPr>
      <xdr:spPr>
        <a:xfrm flipV="1">
          <a:off x="10476865" y="17145000"/>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135272</xdr:rowOff>
    </xdr:from>
    <xdr:ext cx="469744" cy="259045"/>
    <xdr:sp macro="" textlink="">
      <xdr:nvSpPr>
        <xdr:cNvPr id="456" name="【市民会館】&#10;一人当たり面積最小値テキスト">
          <a:extLst>
            <a:ext uri="{FF2B5EF4-FFF2-40B4-BE49-F238E27FC236}">
              <a16:creationId xmlns:a16="http://schemas.microsoft.com/office/drawing/2014/main" id="{00000000-0008-0000-0200-0000C8010000}"/>
            </a:ext>
          </a:extLst>
        </xdr:cNvPr>
        <xdr:cNvSpPr txBox="1"/>
      </xdr:nvSpPr>
      <xdr:spPr>
        <a:xfrm>
          <a:off x="10515600"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131445</xdr:rowOff>
    </xdr:from>
    <xdr:to>
      <xdr:col>55</xdr:col>
      <xdr:colOff>88900</xdr:colOff>
      <xdr:row>108</xdr:row>
      <xdr:rowOff>131445</xdr:rowOff>
    </xdr:to>
    <xdr:cxnSp macro="">
      <xdr:nvCxnSpPr>
        <xdr:cNvPr id="457" name="直線コネクタ 456">
          <a:extLst>
            <a:ext uri="{FF2B5EF4-FFF2-40B4-BE49-F238E27FC236}">
              <a16:creationId xmlns:a16="http://schemas.microsoft.com/office/drawing/2014/main" id="{00000000-0008-0000-0200-0000C9010000}"/>
            </a:ext>
          </a:extLst>
        </xdr:cNvPr>
        <xdr:cNvCxnSpPr/>
      </xdr:nvCxnSpPr>
      <xdr:spPr>
        <a:xfrm>
          <a:off x="10388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118127</xdr:rowOff>
    </xdr:from>
    <xdr:ext cx="469744" cy="259045"/>
    <xdr:sp macro="" textlink="">
      <xdr:nvSpPr>
        <xdr:cNvPr id="458" name="【市民会館】&#10;一人当たり面積最大値テキスト">
          <a:extLst>
            <a:ext uri="{FF2B5EF4-FFF2-40B4-BE49-F238E27FC236}">
              <a16:creationId xmlns:a16="http://schemas.microsoft.com/office/drawing/2014/main" id="{00000000-0008-0000-0200-0000CA010000}"/>
            </a:ext>
          </a:extLst>
        </xdr:cNvPr>
        <xdr:cNvSpPr txBox="1"/>
      </xdr:nvSpPr>
      <xdr:spPr>
        <a:xfrm>
          <a:off x="10515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0</xdr:rowOff>
    </xdr:from>
    <xdr:to>
      <xdr:col>55</xdr:col>
      <xdr:colOff>88900</xdr:colOff>
      <xdr:row>100</xdr:row>
      <xdr:rowOff>0</xdr:rowOff>
    </xdr:to>
    <xdr:cxnSp macro="">
      <xdr:nvCxnSpPr>
        <xdr:cNvPr id="459" name="直線コネクタ 458">
          <a:extLst>
            <a:ext uri="{FF2B5EF4-FFF2-40B4-BE49-F238E27FC236}">
              <a16:creationId xmlns:a16="http://schemas.microsoft.com/office/drawing/2014/main" id="{00000000-0008-0000-0200-0000CB010000}"/>
            </a:ext>
          </a:extLst>
        </xdr:cNvPr>
        <xdr:cNvCxnSpPr/>
      </xdr:nvCxnSpPr>
      <xdr:spPr>
        <a:xfrm>
          <a:off x="10388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87647</xdr:rowOff>
    </xdr:from>
    <xdr:ext cx="469744" cy="259045"/>
    <xdr:sp macro="" textlink="">
      <xdr:nvSpPr>
        <xdr:cNvPr id="460" name="【市民会館】&#10;一人当たり面積平均値テキスト">
          <a:extLst>
            <a:ext uri="{FF2B5EF4-FFF2-40B4-BE49-F238E27FC236}">
              <a16:creationId xmlns:a16="http://schemas.microsoft.com/office/drawing/2014/main" id="{00000000-0008-0000-0200-0000CC010000}"/>
            </a:ext>
          </a:extLst>
        </xdr:cNvPr>
        <xdr:cNvSpPr txBox="1"/>
      </xdr:nvSpPr>
      <xdr:spPr>
        <a:xfrm>
          <a:off x="10515600" y="18261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109220</xdr:rowOff>
    </xdr:from>
    <xdr:to>
      <xdr:col>55</xdr:col>
      <xdr:colOff>50800</xdr:colOff>
      <xdr:row>107</xdr:row>
      <xdr:rowOff>39370</xdr:rowOff>
    </xdr:to>
    <xdr:sp macro="" textlink="">
      <xdr:nvSpPr>
        <xdr:cNvPr id="461" name="フローチャート: 判断 460">
          <a:extLst>
            <a:ext uri="{FF2B5EF4-FFF2-40B4-BE49-F238E27FC236}">
              <a16:creationId xmlns:a16="http://schemas.microsoft.com/office/drawing/2014/main" id="{00000000-0008-0000-0200-0000CD010000}"/>
            </a:ext>
          </a:extLst>
        </xdr:cNvPr>
        <xdr:cNvSpPr/>
      </xdr:nvSpPr>
      <xdr:spPr>
        <a:xfrm>
          <a:off x="104267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111125</xdr:rowOff>
    </xdr:from>
    <xdr:to>
      <xdr:col>50</xdr:col>
      <xdr:colOff>165100</xdr:colOff>
      <xdr:row>107</xdr:row>
      <xdr:rowOff>41275</xdr:rowOff>
    </xdr:to>
    <xdr:sp macro="" textlink="">
      <xdr:nvSpPr>
        <xdr:cNvPr id="462" name="フローチャート: 判断 461">
          <a:extLst>
            <a:ext uri="{FF2B5EF4-FFF2-40B4-BE49-F238E27FC236}">
              <a16:creationId xmlns:a16="http://schemas.microsoft.com/office/drawing/2014/main" id="{00000000-0008-0000-0200-0000CE010000}"/>
            </a:ext>
          </a:extLst>
        </xdr:cNvPr>
        <xdr:cNvSpPr/>
      </xdr:nvSpPr>
      <xdr:spPr>
        <a:xfrm>
          <a:off x="9588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103505</xdr:rowOff>
    </xdr:from>
    <xdr:to>
      <xdr:col>46</xdr:col>
      <xdr:colOff>38100</xdr:colOff>
      <xdr:row>107</xdr:row>
      <xdr:rowOff>33655</xdr:rowOff>
    </xdr:to>
    <xdr:sp macro="" textlink="">
      <xdr:nvSpPr>
        <xdr:cNvPr id="463" name="フローチャート: 判断 462">
          <a:extLst>
            <a:ext uri="{FF2B5EF4-FFF2-40B4-BE49-F238E27FC236}">
              <a16:creationId xmlns:a16="http://schemas.microsoft.com/office/drawing/2014/main" id="{00000000-0008-0000-0200-0000CF010000}"/>
            </a:ext>
          </a:extLst>
        </xdr:cNvPr>
        <xdr:cNvSpPr/>
      </xdr:nvSpPr>
      <xdr:spPr>
        <a:xfrm>
          <a:off x="8699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99695</xdr:rowOff>
    </xdr:from>
    <xdr:to>
      <xdr:col>41</xdr:col>
      <xdr:colOff>101600</xdr:colOff>
      <xdr:row>107</xdr:row>
      <xdr:rowOff>29845</xdr:rowOff>
    </xdr:to>
    <xdr:sp macro="" textlink="">
      <xdr:nvSpPr>
        <xdr:cNvPr id="464" name="フローチャート: 判断 463">
          <a:extLst>
            <a:ext uri="{FF2B5EF4-FFF2-40B4-BE49-F238E27FC236}">
              <a16:creationId xmlns:a16="http://schemas.microsoft.com/office/drawing/2014/main" id="{00000000-0008-0000-0200-0000D0010000}"/>
            </a:ext>
          </a:extLst>
        </xdr:cNvPr>
        <xdr:cNvSpPr/>
      </xdr:nvSpPr>
      <xdr:spPr>
        <a:xfrm>
          <a:off x="7810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116839</xdr:rowOff>
    </xdr:from>
    <xdr:to>
      <xdr:col>36</xdr:col>
      <xdr:colOff>165100</xdr:colOff>
      <xdr:row>107</xdr:row>
      <xdr:rowOff>46989</xdr:rowOff>
    </xdr:to>
    <xdr:sp macro="" textlink="">
      <xdr:nvSpPr>
        <xdr:cNvPr id="465" name="フローチャート: 判断 464">
          <a:extLst>
            <a:ext uri="{FF2B5EF4-FFF2-40B4-BE49-F238E27FC236}">
              <a16:creationId xmlns:a16="http://schemas.microsoft.com/office/drawing/2014/main" id="{00000000-0008-0000-0200-0000D1010000}"/>
            </a:ext>
          </a:extLst>
        </xdr:cNvPr>
        <xdr:cNvSpPr/>
      </xdr:nvSpPr>
      <xdr:spPr>
        <a:xfrm>
          <a:off x="6921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200-0000D2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200-0000D3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200-0000D4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200-0000D5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200-0000D6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46355</xdr:rowOff>
    </xdr:from>
    <xdr:to>
      <xdr:col>55</xdr:col>
      <xdr:colOff>50800</xdr:colOff>
      <xdr:row>106</xdr:row>
      <xdr:rowOff>147955</xdr:rowOff>
    </xdr:to>
    <xdr:sp macro="" textlink="">
      <xdr:nvSpPr>
        <xdr:cNvPr id="471" name="楕円 470">
          <a:extLst>
            <a:ext uri="{FF2B5EF4-FFF2-40B4-BE49-F238E27FC236}">
              <a16:creationId xmlns:a16="http://schemas.microsoft.com/office/drawing/2014/main" id="{00000000-0008-0000-0200-0000D7010000}"/>
            </a:ext>
          </a:extLst>
        </xdr:cNvPr>
        <xdr:cNvSpPr/>
      </xdr:nvSpPr>
      <xdr:spPr>
        <a:xfrm>
          <a:off x="10426700" y="1822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69232</xdr:rowOff>
    </xdr:from>
    <xdr:ext cx="469744" cy="259045"/>
    <xdr:sp macro="" textlink="">
      <xdr:nvSpPr>
        <xdr:cNvPr id="472" name="【市民会館】&#10;一人当たり面積該当値テキスト">
          <a:extLst>
            <a:ext uri="{FF2B5EF4-FFF2-40B4-BE49-F238E27FC236}">
              <a16:creationId xmlns:a16="http://schemas.microsoft.com/office/drawing/2014/main" id="{00000000-0008-0000-0200-0000D8010000}"/>
            </a:ext>
          </a:extLst>
        </xdr:cNvPr>
        <xdr:cNvSpPr txBox="1"/>
      </xdr:nvSpPr>
      <xdr:spPr>
        <a:xfrm>
          <a:off x="10515600" y="1807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55880</xdr:rowOff>
    </xdr:from>
    <xdr:to>
      <xdr:col>50</xdr:col>
      <xdr:colOff>165100</xdr:colOff>
      <xdr:row>106</xdr:row>
      <xdr:rowOff>157480</xdr:rowOff>
    </xdr:to>
    <xdr:sp macro="" textlink="">
      <xdr:nvSpPr>
        <xdr:cNvPr id="473" name="楕円 472">
          <a:extLst>
            <a:ext uri="{FF2B5EF4-FFF2-40B4-BE49-F238E27FC236}">
              <a16:creationId xmlns:a16="http://schemas.microsoft.com/office/drawing/2014/main" id="{00000000-0008-0000-0200-0000D9010000}"/>
            </a:ext>
          </a:extLst>
        </xdr:cNvPr>
        <xdr:cNvSpPr/>
      </xdr:nvSpPr>
      <xdr:spPr>
        <a:xfrm>
          <a:off x="95885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97155</xdr:rowOff>
    </xdr:from>
    <xdr:to>
      <xdr:col>55</xdr:col>
      <xdr:colOff>0</xdr:colOff>
      <xdr:row>106</xdr:row>
      <xdr:rowOff>106680</xdr:rowOff>
    </xdr:to>
    <xdr:cxnSp macro="">
      <xdr:nvCxnSpPr>
        <xdr:cNvPr id="474" name="直線コネクタ 473">
          <a:extLst>
            <a:ext uri="{FF2B5EF4-FFF2-40B4-BE49-F238E27FC236}">
              <a16:creationId xmlns:a16="http://schemas.microsoft.com/office/drawing/2014/main" id="{00000000-0008-0000-0200-0000DA010000}"/>
            </a:ext>
          </a:extLst>
        </xdr:cNvPr>
        <xdr:cNvCxnSpPr/>
      </xdr:nvCxnSpPr>
      <xdr:spPr>
        <a:xfrm flipV="1">
          <a:off x="9639300" y="1827085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61595</xdr:rowOff>
    </xdr:from>
    <xdr:to>
      <xdr:col>46</xdr:col>
      <xdr:colOff>38100</xdr:colOff>
      <xdr:row>106</xdr:row>
      <xdr:rowOff>163195</xdr:rowOff>
    </xdr:to>
    <xdr:sp macro="" textlink="">
      <xdr:nvSpPr>
        <xdr:cNvPr id="475" name="楕円 474">
          <a:extLst>
            <a:ext uri="{FF2B5EF4-FFF2-40B4-BE49-F238E27FC236}">
              <a16:creationId xmlns:a16="http://schemas.microsoft.com/office/drawing/2014/main" id="{00000000-0008-0000-0200-0000DB010000}"/>
            </a:ext>
          </a:extLst>
        </xdr:cNvPr>
        <xdr:cNvSpPr/>
      </xdr:nvSpPr>
      <xdr:spPr>
        <a:xfrm>
          <a:off x="8699500" y="1823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106680</xdr:rowOff>
    </xdr:from>
    <xdr:to>
      <xdr:col>50</xdr:col>
      <xdr:colOff>114300</xdr:colOff>
      <xdr:row>106</xdr:row>
      <xdr:rowOff>112395</xdr:rowOff>
    </xdr:to>
    <xdr:cxnSp macro="">
      <xdr:nvCxnSpPr>
        <xdr:cNvPr id="476" name="直線コネクタ 475">
          <a:extLst>
            <a:ext uri="{FF2B5EF4-FFF2-40B4-BE49-F238E27FC236}">
              <a16:creationId xmlns:a16="http://schemas.microsoft.com/office/drawing/2014/main" id="{00000000-0008-0000-0200-0000DC010000}"/>
            </a:ext>
          </a:extLst>
        </xdr:cNvPr>
        <xdr:cNvCxnSpPr/>
      </xdr:nvCxnSpPr>
      <xdr:spPr>
        <a:xfrm flipV="1">
          <a:off x="8750300" y="182803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65405</xdr:rowOff>
    </xdr:from>
    <xdr:to>
      <xdr:col>41</xdr:col>
      <xdr:colOff>101600</xdr:colOff>
      <xdr:row>106</xdr:row>
      <xdr:rowOff>167005</xdr:rowOff>
    </xdr:to>
    <xdr:sp macro="" textlink="">
      <xdr:nvSpPr>
        <xdr:cNvPr id="477" name="楕円 476">
          <a:extLst>
            <a:ext uri="{FF2B5EF4-FFF2-40B4-BE49-F238E27FC236}">
              <a16:creationId xmlns:a16="http://schemas.microsoft.com/office/drawing/2014/main" id="{00000000-0008-0000-0200-0000DD010000}"/>
            </a:ext>
          </a:extLst>
        </xdr:cNvPr>
        <xdr:cNvSpPr/>
      </xdr:nvSpPr>
      <xdr:spPr>
        <a:xfrm>
          <a:off x="7810500" y="1823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112395</xdr:rowOff>
    </xdr:from>
    <xdr:to>
      <xdr:col>45</xdr:col>
      <xdr:colOff>177800</xdr:colOff>
      <xdr:row>106</xdr:row>
      <xdr:rowOff>116205</xdr:rowOff>
    </xdr:to>
    <xdr:cxnSp macro="">
      <xdr:nvCxnSpPr>
        <xdr:cNvPr id="478" name="直線コネクタ 477">
          <a:extLst>
            <a:ext uri="{FF2B5EF4-FFF2-40B4-BE49-F238E27FC236}">
              <a16:creationId xmlns:a16="http://schemas.microsoft.com/office/drawing/2014/main" id="{00000000-0008-0000-0200-0000DE010000}"/>
            </a:ext>
          </a:extLst>
        </xdr:cNvPr>
        <xdr:cNvCxnSpPr/>
      </xdr:nvCxnSpPr>
      <xdr:spPr>
        <a:xfrm flipV="1">
          <a:off x="7861300" y="1828609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71120</xdr:rowOff>
    </xdr:from>
    <xdr:to>
      <xdr:col>36</xdr:col>
      <xdr:colOff>165100</xdr:colOff>
      <xdr:row>107</xdr:row>
      <xdr:rowOff>1270</xdr:rowOff>
    </xdr:to>
    <xdr:sp macro="" textlink="">
      <xdr:nvSpPr>
        <xdr:cNvPr id="479" name="楕円 478">
          <a:extLst>
            <a:ext uri="{FF2B5EF4-FFF2-40B4-BE49-F238E27FC236}">
              <a16:creationId xmlns:a16="http://schemas.microsoft.com/office/drawing/2014/main" id="{00000000-0008-0000-0200-0000DF010000}"/>
            </a:ext>
          </a:extLst>
        </xdr:cNvPr>
        <xdr:cNvSpPr/>
      </xdr:nvSpPr>
      <xdr:spPr>
        <a:xfrm>
          <a:off x="6921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116205</xdr:rowOff>
    </xdr:from>
    <xdr:to>
      <xdr:col>41</xdr:col>
      <xdr:colOff>50800</xdr:colOff>
      <xdr:row>106</xdr:row>
      <xdr:rowOff>121920</xdr:rowOff>
    </xdr:to>
    <xdr:cxnSp macro="">
      <xdr:nvCxnSpPr>
        <xdr:cNvPr id="480" name="直線コネクタ 479">
          <a:extLst>
            <a:ext uri="{FF2B5EF4-FFF2-40B4-BE49-F238E27FC236}">
              <a16:creationId xmlns:a16="http://schemas.microsoft.com/office/drawing/2014/main" id="{00000000-0008-0000-0200-0000E0010000}"/>
            </a:ext>
          </a:extLst>
        </xdr:cNvPr>
        <xdr:cNvCxnSpPr/>
      </xdr:nvCxnSpPr>
      <xdr:spPr>
        <a:xfrm flipV="1">
          <a:off x="6972300" y="182899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32402</xdr:rowOff>
    </xdr:from>
    <xdr:ext cx="469744" cy="259045"/>
    <xdr:sp macro="" textlink="">
      <xdr:nvSpPr>
        <xdr:cNvPr id="481" name="n_1aveValue【市民会館】&#10;一人当たり面積">
          <a:extLst>
            <a:ext uri="{FF2B5EF4-FFF2-40B4-BE49-F238E27FC236}">
              <a16:creationId xmlns:a16="http://schemas.microsoft.com/office/drawing/2014/main" id="{00000000-0008-0000-0200-0000E1010000}"/>
            </a:ext>
          </a:extLst>
        </xdr:cNvPr>
        <xdr:cNvSpPr txBox="1"/>
      </xdr:nvSpPr>
      <xdr:spPr>
        <a:xfrm>
          <a:off x="9391727" y="1837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24782</xdr:rowOff>
    </xdr:from>
    <xdr:ext cx="469744" cy="259045"/>
    <xdr:sp macro="" textlink="">
      <xdr:nvSpPr>
        <xdr:cNvPr id="482" name="n_2aveValue【市民会館】&#10;一人当たり面積">
          <a:extLst>
            <a:ext uri="{FF2B5EF4-FFF2-40B4-BE49-F238E27FC236}">
              <a16:creationId xmlns:a16="http://schemas.microsoft.com/office/drawing/2014/main" id="{00000000-0008-0000-0200-0000E2010000}"/>
            </a:ext>
          </a:extLst>
        </xdr:cNvPr>
        <xdr:cNvSpPr txBox="1"/>
      </xdr:nvSpPr>
      <xdr:spPr>
        <a:xfrm>
          <a:off x="8515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20972</xdr:rowOff>
    </xdr:from>
    <xdr:ext cx="469744" cy="259045"/>
    <xdr:sp macro="" textlink="">
      <xdr:nvSpPr>
        <xdr:cNvPr id="483" name="n_3aveValue【市民会館】&#10;一人当たり面積">
          <a:extLst>
            <a:ext uri="{FF2B5EF4-FFF2-40B4-BE49-F238E27FC236}">
              <a16:creationId xmlns:a16="http://schemas.microsoft.com/office/drawing/2014/main" id="{00000000-0008-0000-0200-0000E3010000}"/>
            </a:ext>
          </a:extLst>
        </xdr:cNvPr>
        <xdr:cNvSpPr txBox="1"/>
      </xdr:nvSpPr>
      <xdr:spPr>
        <a:xfrm>
          <a:off x="7626427" y="1836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38116</xdr:rowOff>
    </xdr:from>
    <xdr:ext cx="469744" cy="259045"/>
    <xdr:sp macro="" textlink="">
      <xdr:nvSpPr>
        <xdr:cNvPr id="484" name="n_4aveValue【市民会館】&#10;一人当たり面積">
          <a:extLst>
            <a:ext uri="{FF2B5EF4-FFF2-40B4-BE49-F238E27FC236}">
              <a16:creationId xmlns:a16="http://schemas.microsoft.com/office/drawing/2014/main" id="{00000000-0008-0000-0200-0000E4010000}"/>
            </a:ext>
          </a:extLst>
        </xdr:cNvPr>
        <xdr:cNvSpPr txBox="1"/>
      </xdr:nvSpPr>
      <xdr:spPr>
        <a:xfrm>
          <a:off x="6737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2557</xdr:rowOff>
    </xdr:from>
    <xdr:ext cx="469744" cy="259045"/>
    <xdr:sp macro="" textlink="">
      <xdr:nvSpPr>
        <xdr:cNvPr id="485" name="n_1mainValue【市民会館】&#10;一人当たり面積">
          <a:extLst>
            <a:ext uri="{FF2B5EF4-FFF2-40B4-BE49-F238E27FC236}">
              <a16:creationId xmlns:a16="http://schemas.microsoft.com/office/drawing/2014/main" id="{00000000-0008-0000-0200-0000E5010000}"/>
            </a:ext>
          </a:extLst>
        </xdr:cNvPr>
        <xdr:cNvSpPr txBox="1"/>
      </xdr:nvSpPr>
      <xdr:spPr>
        <a:xfrm>
          <a:off x="9391727" y="1800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8272</xdr:rowOff>
    </xdr:from>
    <xdr:ext cx="469744" cy="259045"/>
    <xdr:sp macro="" textlink="">
      <xdr:nvSpPr>
        <xdr:cNvPr id="486" name="n_2mainValue【市民会館】&#10;一人当たり面積">
          <a:extLst>
            <a:ext uri="{FF2B5EF4-FFF2-40B4-BE49-F238E27FC236}">
              <a16:creationId xmlns:a16="http://schemas.microsoft.com/office/drawing/2014/main" id="{00000000-0008-0000-0200-0000E6010000}"/>
            </a:ext>
          </a:extLst>
        </xdr:cNvPr>
        <xdr:cNvSpPr txBox="1"/>
      </xdr:nvSpPr>
      <xdr:spPr>
        <a:xfrm>
          <a:off x="8515427" y="1801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12082</xdr:rowOff>
    </xdr:from>
    <xdr:ext cx="469744" cy="259045"/>
    <xdr:sp macro="" textlink="">
      <xdr:nvSpPr>
        <xdr:cNvPr id="487" name="n_3mainValue【市民会館】&#10;一人当たり面積">
          <a:extLst>
            <a:ext uri="{FF2B5EF4-FFF2-40B4-BE49-F238E27FC236}">
              <a16:creationId xmlns:a16="http://schemas.microsoft.com/office/drawing/2014/main" id="{00000000-0008-0000-0200-0000E7010000}"/>
            </a:ext>
          </a:extLst>
        </xdr:cNvPr>
        <xdr:cNvSpPr txBox="1"/>
      </xdr:nvSpPr>
      <xdr:spPr>
        <a:xfrm>
          <a:off x="7626427" y="1801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17797</xdr:rowOff>
    </xdr:from>
    <xdr:ext cx="469744" cy="259045"/>
    <xdr:sp macro="" textlink="">
      <xdr:nvSpPr>
        <xdr:cNvPr id="488" name="n_4mainValue【市民会館】&#10;一人当たり面積">
          <a:extLst>
            <a:ext uri="{FF2B5EF4-FFF2-40B4-BE49-F238E27FC236}">
              <a16:creationId xmlns:a16="http://schemas.microsoft.com/office/drawing/2014/main" id="{00000000-0008-0000-0200-0000E8010000}"/>
            </a:ext>
          </a:extLst>
        </xdr:cNvPr>
        <xdr:cNvSpPr txBox="1"/>
      </xdr:nvSpPr>
      <xdr:spPr>
        <a:xfrm>
          <a:off x="6737427" y="1802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a:extLst>
            <a:ext uri="{FF2B5EF4-FFF2-40B4-BE49-F238E27FC236}">
              <a16:creationId xmlns:a16="http://schemas.microsoft.com/office/drawing/2014/main" id="{00000000-0008-0000-0200-0000E9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a:extLst>
            <a:ext uri="{FF2B5EF4-FFF2-40B4-BE49-F238E27FC236}">
              <a16:creationId xmlns:a16="http://schemas.microsoft.com/office/drawing/2014/main" id="{00000000-0008-0000-0200-0000EA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a:extLst>
            <a:ext uri="{FF2B5EF4-FFF2-40B4-BE49-F238E27FC236}">
              <a16:creationId xmlns:a16="http://schemas.microsoft.com/office/drawing/2014/main" id="{00000000-0008-0000-0200-0000EB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a:extLst>
            <a:ext uri="{FF2B5EF4-FFF2-40B4-BE49-F238E27FC236}">
              <a16:creationId xmlns:a16="http://schemas.microsoft.com/office/drawing/2014/main" id="{00000000-0008-0000-0200-0000EC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a:extLst>
            <a:ext uri="{FF2B5EF4-FFF2-40B4-BE49-F238E27FC236}">
              <a16:creationId xmlns:a16="http://schemas.microsoft.com/office/drawing/2014/main" id="{00000000-0008-0000-0200-0000ED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a:extLst>
            <a:ext uri="{FF2B5EF4-FFF2-40B4-BE49-F238E27FC236}">
              <a16:creationId xmlns:a16="http://schemas.microsoft.com/office/drawing/2014/main" id="{00000000-0008-0000-0200-0000EE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a:extLst>
            <a:ext uri="{FF2B5EF4-FFF2-40B4-BE49-F238E27FC236}">
              <a16:creationId xmlns:a16="http://schemas.microsoft.com/office/drawing/2014/main" id="{00000000-0008-0000-0200-0000EF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a:extLst>
            <a:ext uri="{FF2B5EF4-FFF2-40B4-BE49-F238E27FC236}">
              <a16:creationId xmlns:a16="http://schemas.microsoft.com/office/drawing/2014/main" id="{00000000-0008-0000-0200-0000F0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a:extLst>
            <a:ext uri="{FF2B5EF4-FFF2-40B4-BE49-F238E27FC236}">
              <a16:creationId xmlns:a16="http://schemas.microsoft.com/office/drawing/2014/main" id="{00000000-0008-0000-0200-0000F1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a:extLst>
            <a:ext uri="{FF2B5EF4-FFF2-40B4-BE49-F238E27FC236}">
              <a16:creationId xmlns:a16="http://schemas.microsoft.com/office/drawing/2014/main" id="{00000000-0008-0000-0200-0000F2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a:extLst>
            <a:ext uri="{FF2B5EF4-FFF2-40B4-BE49-F238E27FC236}">
              <a16:creationId xmlns:a16="http://schemas.microsoft.com/office/drawing/2014/main" id="{00000000-0008-0000-0200-0000F3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0" name="直線コネクタ 499">
          <a:extLst>
            <a:ext uri="{FF2B5EF4-FFF2-40B4-BE49-F238E27FC236}">
              <a16:creationId xmlns:a16="http://schemas.microsoft.com/office/drawing/2014/main" id="{00000000-0008-0000-0200-0000F4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1" name="テキスト ボックス 500">
          <a:extLst>
            <a:ext uri="{FF2B5EF4-FFF2-40B4-BE49-F238E27FC236}">
              <a16:creationId xmlns:a16="http://schemas.microsoft.com/office/drawing/2014/main" id="{00000000-0008-0000-0200-0000F5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2" name="直線コネクタ 501">
          <a:extLst>
            <a:ext uri="{FF2B5EF4-FFF2-40B4-BE49-F238E27FC236}">
              <a16:creationId xmlns:a16="http://schemas.microsoft.com/office/drawing/2014/main" id="{00000000-0008-0000-0200-0000F6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3" name="テキスト ボックス 502">
          <a:extLst>
            <a:ext uri="{FF2B5EF4-FFF2-40B4-BE49-F238E27FC236}">
              <a16:creationId xmlns:a16="http://schemas.microsoft.com/office/drawing/2014/main" id="{00000000-0008-0000-0200-0000F7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4" name="直線コネクタ 503">
          <a:extLst>
            <a:ext uri="{FF2B5EF4-FFF2-40B4-BE49-F238E27FC236}">
              <a16:creationId xmlns:a16="http://schemas.microsoft.com/office/drawing/2014/main" id="{00000000-0008-0000-0200-0000F8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5" name="テキスト ボックス 504">
          <a:extLst>
            <a:ext uri="{FF2B5EF4-FFF2-40B4-BE49-F238E27FC236}">
              <a16:creationId xmlns:a16="http://schemas.microsoft.com/office/drawing/2014/main" id="{00000000-0008-0000-0200-0000F9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6" name="直線コネクタ 505">
          <a:extLst>
            <a:ext uri="{FF2B5EF4-FFF2-40B4-BE49-F238E27FC236}">
              <a16:creationId xmlns:a16="http://schemas.microsoft.com/office/drawing/2014/main" id="{00000000-0008-0000-0200-0000FA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7" name="テキスト ボックス 506">
          <a:extLst>
            <a:ext uri="{FF2B5EF4-FFF2-40B4-BE49-F238E27FC236}">
              <a16:creationId xmlns:a16="http://schemas.microsoft.com/office/drawing/2014/main" id="{00000000-0008-0000-0200-0000FB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8" name="直線コネクタ 507">
          <a:extLst>
            <a:ext uri="{FF2B5EF4-FFF2-40B4-BE49-F238E27FC236}">
              <a16:creationId xmlns:a16="http://schemas.microsoft.com/office/drawing/2014/main" id="{00000000-0008-0000-0200-0000FC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9" name="テキスト ボックス 508">
          <a:extLst>
            <a:ext uri="{FF2B5EF4-FFF2-40B4-BE49-F238E27FC236}">
              <a16:creationId xmlns:a16="http://schemas.microsoft.com/office/drawing/2014/main" id="{00000000-0008-0000-0200-0000FD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a:extLst>
            <a:ext uri="{FF2B5EF4-FFF2-40B4-BE49-F238E27FC236}">
              <a16:creationId xmlns:a16="http://schemas.microsoft.com/office/drawing/2014/main" id="{00000000-0008-0000-0200-0000FE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1" name="テキスト ボックス 510">
          <a:extLst>
            <a:ext uri="{FF2B5EF4-FFF2-40B4-BE49-F238E27FC236}">
              <a16:creationId xmlns:a16="http://schemas.microsoft.com/office/drawing/2014/main" id="{00000000-0008-0000-0200-0000FF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2" name="【一般廃棄物処理施設】&#10;有形固定資産減価償却率グラフ枠">
          <a:extLst>
            <a:ext uri="{FF2B5EF4-FFF2-40B4-BE49-F238E27FC236}">
              <a16:creationId xmlns:a16="http://schemas.microsoft.com/office/drawing/2014/main" id="{00000000-0008-0000-0200-000000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41</xdr:row>
      <xdr:rowOff>104775</xdr:rowOff>
    </xdr:to>
    <xdr:cxnSp macro="">
      <xdr:nvCxnSpPr>
        <xdr:cNvPr id="513" name="直線コネクタ 512">
          <a:extLst>
            <a:ext uri="{FF2B5EF4-FFF2-40B4-BE49-F238E27FC236}">
              <a16:creationId xmlns:a16="http://schemas.microsoft.com/office/drawing/2014/main" id="{00000000-0008-0000-0200-000001020000}"/>
            </a:ext>
          </a:extLst>
        </xdr:cNvPr>
        <xdr:cNvCxnSpPr/>
      </xdr:nvCxnSpPr>
      <xdr:spPr>
        <a:xfrm flipV="1">
          <a:off x="16318864" y="5631180"/>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108602</xdr:rowOff>
    </xdr:from>
    <xdr:ext cx="405111" cy="259045"/>
    <xdr:sp macro="" textlink="">
      <xdr:nvSpPr>
        <xdr:cNvPr id="514" name="【一般廃棄物処理施設】&#10;有形固定資産減価償却率最小値テキスト">
          <a:extLst>
            <a:ext uri="{FF2B5EF4-FFF2-40B4-BE49-F238E27FC236}">
              <a16:creationId xmlns:a16="http://schemas.microsoft.com/office/drawing/2014/main" id="{00000000-0008-0000-0200-000002020000}"/>
            </a:ext>
          </a:extLst>
        </xdr:cNvPr>
        <xdr:cNvSpPr txBox="1"/>
      </xdr:nvSpPr>
      <xdr:spPr>
        <a:xfrm>
          <a:off x="16357600" y="713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104775</xdr:rowOff>
    </xdr:from>
    <xdr:to>
      <xdr:col>86</xdr:col>
      <xdr:colOff>25400</xdr:colOff>
      <xdr:row>41</xdr:row>
      <xdr:rowOff>104775</xdr:rowOff>
    </xdr:to>
    <xdr:cxnSp macro="">
      <xdr:nvCxnSpPr>
        <xdr:cNvPr id="515" name="直線コネクタ 514">
          <a:extLst>
            <a:ext uri="{FF2B5EF4-FFF2-40B4-BE49-F238E27FC236}">
              <a16:creationId xmlns:a16="http://schemas.microsoft.com/office/drawing/2014/main" id="{00000000-0008-0000-0200-000003020000}"/>
            </a:ext>
          </a:extLst>
        </xdr:cNvPr>
        <xdr:cNvCxnSpPr/>
      </xdr:nvCxnSpPr>
      <xdr:spPr>
        <a:xfrm>
          <a:off x="16230600" y="713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516" name="【一般廃棄物処理施設】&#10;有形固定資産減価償却率最大値テキスト">
          <a:extLst>
            <a:ext uri="{FF2B5EF4-FFF2-40B4-BE49-F238E27FC236}">
              <a16:creationId xmlns:a16="http://schemas.microsoft.com/office/drawing/2014/main" id="{00000000-0008-0000-0200-000004020000}"/>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517" name="直線コネクタ 516">
          <a:extLst>
            <a:ext uri="{FF2B5EF4-FFF2-40B4-BE49-F238E27FC236}">
              <a16:creationId xmlns:a16="http://schemas.microsoft.com/office/drawing/2014/main" id="{00000000-0008-0000-0200-000005020000}"/>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59707</xdr:rowOff>
    </xdr:from>
    <xdr:ext cx="405111" cy="259045"/>
    <xdr:sp macro="" textlink="">
      <xdr:nvSpPr>
        <xdr:cNvPr id="518" name="【一般廃棄物処理施設】&#10;有形固定資産減価償却率平均値テキスト">
          <a:extLst>
            <a:ext uri="{FF2B5EF4-FFF2-40B4-BE49-F238E27FC236}">
              <a16:creationId xmlns:a16="http://schemas.microsoft.com/office/drawing/2014/main" id="{00000000-0008-0000-0200-000006020000}"/>
            </a:ext>
          </a:extLst>
        </xdr:cNvPr>
        <xdr:cNvSpPr txBox="1"/>
      </xdr:nvSpPr>
      <xdr:spPr>
        <a:xfrm>
          <a:off x="16357600" y="6231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36830</xdr:rowOff>
    </xdr:from>
    <xdr:to>
      <xdr:col>85</xdr:col>
      <xdr:colOff>177800</xdr:colOff>
      <xdr:row>37</xdr:row>
      <xdr:rowOff>138430</xdr:rowOff>
    </xdr:to>
    <xdr:sp macro="" textlink="">
      <xdr:nvSpPr>
        <xdr:cNvPr id="519" name="フローチャート: 判断 518">
          <a:extLst>
            <a:ext uri="{FF2B5EF4-FFF2-40B4-BE49-F238E27FC236}">
              <a16:creationId xmlns:a16="http://schemas.microsoft.com/office/drawing/2014/main" id="{00000000-0008-0000-0200-000007020000}"/>
            </a:ext>
          </a:extLst>
        </xdr:cNvPr>
        <xdr:cNvSpPr/>
      </xdr:nvSpPr>
      <xdr:spPr>
        <a:xfrm>
          <a:off x="162687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34925</xdr:rowOff>
    </xdr:from>
    <xdr:to>
      <xdr:col>81</xdr:col>
      <xdr:colOff>101600</xdr:colOff>
      <xdr:row>37</xdr:row>
      <xdr:rowOff>136525</xdr:rowOff>
    </xdr:to>
    <xdr:sp macro="" textlink="">
      <xdr:nvSpPr>
        <xdr:cNvPr id="520" name="フローチャート: 判断 519">
          <a:extLst>
            <a:ext uri="{FF2B5EF4-FFF2-40B4-BE49-F238E27FC236}">
              <a16:creationId xmlns:a16="http://schemas.microsoft.com/office/drawing/2014/main" id="{00000000-0008-0000-0200-000008020000}"/>
            </a:ext>
          </a:extLst>
        </xdr:cNvPr>
        <xdr:cNvSpPr/>
      </xdr:nvSpPr>
      <xdr:spPr>
        <a:xfrm>
          <a:off x="15430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33</xdr:row>
      <xdr:rowOff>42545</xdr:rowOff>
    </xdr:from>
    <xdr:to>
      <xdr:col>76</xdr:col>
      <xdr:colOff>165100</xdr:colOff>
      <xdr:row>33</xdr:row>
      <xdr:rowOff>144145</xdr:rowOff>
    </xdr:to>
    <xdr:sp macro="" textlink="">
      <xdr:nvSpPr>
        <xdr:cNvPr id="521" name="フローチャート: 判断 520">
          <a:extLst>
            <a:ext uri="{FF2B5EF4-FFF2-40B4-BE49-F238E27FC236}">
              <a16:creationId xmlns:a16="http://schemas.microsoft.com/office/drawing/2014/main" id="{00000000-0008-0000-0200-000009020000}"/>
            </a:ext>
          </a:extLst>
        </xdr:cNvPr>
        <xdr:cNvSpPr/>
      </xdr:nvSpPr>
      <xdr:spPr>
        <a:xfrm>
          <a:off x="14541500" y="570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27305</xdr:rowOff>
    </xdr:from>
    <xdr:to>
      <xdr:col>72</xdr:col>
      <xdr:colOff>38100</xdr:colOff>
      <xdr:row>37</xdr:row>
      <xdr:rowOff>128905</xdr:rowOff>
    </xdr:to>
    <xdr:sp macro="" textlink="">
      <xdr:nvSpPr>
        <xdr:cNvPr id="522" name="フローチャート: 判断 521">
          <a:extLst>
            <a:ext uri="{FF2B5EF4-FFF2-40B4-BE49-F238E27FC236}">
              <a16:creationId xmlns:a16="http://schemas.microsoft.com/office/drawing/2014/main" id="{00000000-0008-0000-0200-00000A020000}"/>
            </a:ext>
          </a:extLst>
        </xdr:cNvPr>
        <xdr:cNvSpPr/>
      </xdr:nvSpPr>
      <xdr:spPr>
        <a:xfrm>
          <a:off x="13652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40640</xdr:rowOff>
    </xdr:from>
    <xdr:to>
      <xdr:col>67</xdr:col>
      <xdr:colOff>101600</xdr:colOff>
      <xdr:row>37</xdr:row>
      <xdr:rowOff>142240</xdr:rowOff>
    </xdr:to>
    <xdr:sp macro="" textlink="">
      <xdr:nvSpPr>
        <xdr:cNvPr id="523" name="フローチャート: 判断 522">
          <a:extLst>
            <a:ext uri="{FF2B5EF4-FFF2-40B4-BE49-F238E27FC236}">
              <a16:creationId xmlns:a16="http://schemas.microsoft.com/office/drawing/2014/main" id="{00000000-0008-0000-0200-00000B020000}"/>
            </a:ext>
          </a:extLst>
        </xdr:cNvPr>
        <xdr:cNvSpPr/>
      </xdr:nvSpPr>
      <xdr:spPr>
        <a:xfrm>
          <a:off x="12763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200-00000C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200-00000D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200-00000E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200-00000F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200-000010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103505</xdr:rowOff>
    </xdr:from>
    <xdr:to>
      <xdr:col>85</xdr:col>
      <xdr:colOff>177800</xdr:colOff>
      <xdr:row>40</xdr:row>
      <xdr:rowOff>33655</xdr:rowOff>
    </xdr:to>
    <xdr:sp macro="" textlink="">
      <xdr:nvSpPr>
        <xdr:cNvPr id="529" name="楕円 528">
          <a:extLst>
            <a:ext uri="{FF2B5EF4-FFF2-40B4-BE49-F238E27FC236}">
              <a16:creationId xmlns:a16="http://schemas.microsoft.com/office/drawing/2014/main" id="{00000000-0008-0000-0200-000011020000}"/>
            </a:ext>
          </a:extLst>
        </xdr:cNvPr>
        <xdr:cNvSpPr/>
      </xdr:nvSpPr>
      <xdr:spPr>
        <a:xfrm>
          <a:off x="16268700" y="679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81932</xdr:rowOff>
    </xdr:from>
    <xdr:ext cx="405111" cy="259045"/>
    <xdr:sp macro="" textlink="">
      <xdr:nvSpPr>
        <xdr:cNvPr id="530" name="【一般廃棄物処理施設】&#10;有形固定資産減価償却率該当値テキスト">
          <a:extLst>
            <a:ext uri="{FF2B5EF4-FFF2-40B4-BE49-F238E27FC236}">
              <a16:creationId xmlns:a16="http://schemas.microsoft.com/office/drawing/2014/main" id="{00000000-0008-0000-0200-000012020000}"/>
            </a:ext>
          </a:extLst>
        </xdr:cNvPr>
        <xdr:cNvSpPr txBox="1"/>
      </xdr:nvSpPr>
      <xdr:spPr>
        <a:xfrm>
          <a:off x="16357600" y="676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113030</xdr:rowOff>
    </xdr:from>
    <xdr:to>
      <xdr:col>81</xdr:col>
      <xdr:colOff>101600</xdr:colOff>
      <xdr:row>40</xdr:row>
      <xdr:rowOff>43180</xdr:rowOff>
    </xdr:to>
    <xdr:sp macro="" textlink="">
      <xdr:nvSpPr>
        <xdr:cNvPr id="531" name="楕円 530">
          <a:extLst>
            <a:ext uri="{FF2B5EF4-FFF2-40B4-BE49-F238E27FC236}">
              <a16:creationId xmlns:a16="http://schemas.microsoft.com/office/drawing/2014/main" id="{00000000-0008-0000-0200-000013020000}"/>
            </a:ext>
          </a:extLst>
        </xdr:cNvPr>
        <xdr:cNvSpPr/>
      </xdr:nvSpPr>
      <xdr:spPr>
        <a:xfrm>
          <a:off x="15430500" y="679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154305</xdr:rowOff>
    </xdr:from>
    <xdr:to>
      <xdr:col>85</xdr:col>
      <xdr:colOff>127000</xdr:colOff>
      <xdr:row>39</xdr:row>
      <xdr:rowOff>163830</xdr:rowOff>
    </xdr:to>
    <xdr:cxnSp macro="">
      <xdr:nvCxnSpPr>
        <xdr:cNvPr id="532" name="直線コネクタ 531">
          <a:extLst>
            <a:ext uri="{FF2B5EF4-FFF2-40B4-BE49-F238E27FC236}">
              <a16:creationId xmlns:a16="http://schemas.microsoft.com/office/drawing/2014/main" id="{00000000-0008-0000-0200-000014020000}"/>
            </a:ext>
          </a:extLst>
        </xdr:cNvPr>
        <xdr:cNvCxnSpPr/>
      </xdr:nvCxnSpPr>
      <xdr:spPr>
        <a:xfrm flipV="1">
          <a:off x="15481300" y="684085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109220</xdr:rowOff>
    </xdr:from>
    <xdr:to>
      <xdr:col>76</xdr:col>
      <xdr:colOff>165100</xdr:colOff>
      <xdr:row>40</xdr:row>
      <xdr:rowOff>39370</xdr:rowOff>
    </xdr:to>
    <xdr:sp macro="" textlink="">
      <xdr:nvSpPr>
        <xdr:cNvPr id="533" name="楕円 532">
          <a:extLst>
            <a:ext uri="{FF2B5EF4-FFF2-40B4-BE49-F238E27FC236}">
              <a16:creationId xmlns:a16="http://schemas.microsoft.com/office/drawing/2014/main" id="{00000000-0008-0000-0200-000015020000}"/>
            </a:ext>
          </a:extLst>
        </xdr:cNvPr>
        <xdr:cNvSpPr/>
      </xdr:nvSpPr>
      <xdr:spPr>
        <a:xfrm>
          <a:off x="14541500" y="67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160020</xdr:rowOff>
    </xdr:from>
    <xdr:to>
      <xdr:col>81</xdr:col>
      <xdr:colOff>50800</xdr:colOff>
      <xdr:row>39</xdr:row>
      <xdr:rowOff>163830</xdr:rowOff>
    </xdr:to>
    <xdr:cxnSp macro="">
      <xdr:nvCxnSpPr>
        <xdr:cNvPr id="534" name="直線コネクタ 533">
          <a:extLst>
            <a:ext uri="{FF2B5EF4-FFF2-40B4-BE49-F238E27FC236}">
              <a16:creationId xmlns:a16="http://schemas.microsoft.com/office/drawing/2014/main" id="{00000000-0008-0000-0200-000016020000}"/>
            </a:ext>
          </a:extLst>
        </xdr:cNvPr>
        <xdr:cNvCxnSpPr/>
      </xdr:nvCxnSpPr>
      <xdr:spPr>
        <a:xfrm>
          <a:off x="14592300" y="68465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53975</xdr:rowOff>
    </xdr:from>
    <xdr:to>
      <xdr:col>72</xdr:col>
      <xdr:colOff>38100</xdr:colOff>
      <xdr:row>39</xdr:row>
      <xdr:rowOff>155575</xdr:rowOff>
    </xdr:to>
    <xdr:sp macro="" textlink="">
      <xdr:nvSpPr>
        <xdr:cNvPr id="535" name="楕円 534">
          <a:extLst>
            <a:ext uri="{FF2B5EF4-FFF2-40B4-BE49-F238E27FC236}">
              <a16:creationId xmlns:a16="http://schemas.microsoft.com/office/drawing/2014/main" id="{00000000-0008-0000-0200-000017020000}"/>
            </a:ext>
          </a:extLst>
        </xdr:cNvPr>
        <xdr:cNvSpPr/>
      </xdr:nvSpPr>
      <xdr:spPr>
        <a:xfrm>
          <a:off x="13652500" y="674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104775</xdr:rowOff>
    </xdr:from>
    <xdr:to>
      <xdr:col>76</xdr:col>
      <xdr:colOff>114300</xdr:colOff>
      <xdr:row>39</xdr:row>
      <xdr:rowOff>160020</xdr:rowOff>
    </xdr:to>
    <xdr:cxnSp macro="">
      <xdr:nvCxnSpPr>
        <xdr:cNvPr id="536" name="直線コネクタ 535">
          <a:extLst>
            <a:ext uri="{FF2B5EF4-FFF2-40B4-BE49-F238E27FC236}">
              <a16:creationId xmlns:a16="http://schemas.microsoft.com/office/drawing/2014/main" id="{00000000-0008-0000-0200-000018020000}"/>
            </a:ext>
          </a:extLst>
        </xdr:cNvPr>
        <xdr:cNvCxnSpPr/>
      </xdr:nvCxnSpPr>
      <xdr:spPr>
        <a:xfrm>
          <a:off x="13703300" y="679132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120650</xdr:rowOff>
    </xdr:from>
    <xdr:to>
      <xdr:col>67</xdr:col>
      <xdr:colOff>101600</xdr:colOff>
      <xdr:row>40</xdr:row>
      <xdr:rowOff>50800</xdr:rowOff>
    </xdr:to>
    <xdr:sp macro="" textlink="">
      <xdr:nvSpPr>
        <xdr:cNvPr id="537" name="楕円 536">
          <a:extLst>
            <a:ext uri="{FF2B5EF4-FFF2-40B4-BE49-F238E27FC236}">
              <a16:creationId xmlns:a16="http://schemas.microsoft.com/office/drawing/2014/main" id="{00000000-0008-0000-0200-000019020000}"/>
            </a:ext>
          </a:extLst>
        </xdr:cNvPr>
        <xdr:cNvSpPr/>
      </xdr:nvSpPr>
      <xdr:spPr>
        <a:xfrm>
          <a:off x="12763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104775</xdr:rowOff>
    </xdr:from>
    <xdr:to>
      <xdr:col>71</xdr:col>
      <xdr:colOff>177800</xdr:colOff>
      <xdr:row>40</xdr:row>
      <xdr:rowOff>0</xdr:rowOff>
    </xdr:to>
    <xdr:cxnSp macro="">
      <xdr:nvCxnSpPr>
        <xdr:cNvPr id="538" name="直線コネクタ 537">
          <a:extLst>
            <a:ext uri="{FF2B5EF4-FFF2-40B4-BE49-F238E27FC236}">
              <a16:creationId xmlns:a16="http://schemas.microsoft.com/office/drawing/2014/main" id="{00000000-0008-0000-0200-00001A020000}"/>
            </a:ext>
          </a:extLst>
        </xdr:cNvPr>
        <xdr:cNvCxnSpPr/>
      </xdr:nvCxnSpPr>
      <xdr:spPr>
        <a:xfrm flipV="1">
          <a:off x="12814300" y="679132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153052</xdr:rowOff>
    </xdr:from>
    <xdr:ext cx="405111" cy="259045"/>
    <xdr:sp macro="" textlink="">
      <xdr:nvSpPr>
        <xdr:cNvPr id="539" name="n_1aveValue【一般廃棄物処理施設】&#10;有形固定資産減価償却率">
          <a:extLst>
            <a:ext uri="{FF2B5EF4-FFF2-40B4-BE49-F238E27FC236}">
              <a16:creationId xmlns:a16="http://schemas.microsoft.com/office/drawing/2014/main" id="{00000000-0008-0000-0200-00001B020000}"/>
            </a:ext>
          </a:extLst>
        </xdr:cNvPr>
        <xdr:cNvSpPr txBox="1"/>
      </xdr:nvSpPr>
      <xdr:spPr>
        <a:xfrm>
          <a:off x="152660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160672</xdr:rowOff>
    </xdr:from>
    <xdr:ext cx="405111" cy="259045"/>
    <xdr:sp macro="" textlink="">
      <xdr:nvSpPr>
        <xdr:cNvPr id="540" name="n_2aveValue【一般廃棄物処理施設】&#10;有形固定資産減価償却率">
          <a:extLst>
            <a:ext uri="{FF2B5EF4-FFF2-40B4-BE49-F238E27FC236}">
              <a16:creationId xmlns:a16="http://schemas.microsoft.com/office/drawing/2014/main" id="{00000000-0008-0000-0200-00001C020000}"/>
            </a:ext>
          </a:extLst>
        </xdr:cNvPr>
        <xdr:cNvSpPr txBox="1"/>
      </xdr:nvSpPr>
      <xdr:spPr>
        <a:xfrm>
          <a:off x="14389744" y="54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145432</xdr:rowOff>
    </xdr:from>
    <xdr:ext cx="405111" cy="259045"/>
    <xdr:sp macro="" textlink="">
      <xdr:nvSpPr>
        <xdr:cNvPr id="541" name="n_3aveValue【一般廃棄物処理施設】&#10;有形固定資産減価償却率">
          <a:extLst>
            <a:ext uri="{FF2B5EF4-FFF2-40B4-BE49-F238E27FC236}">
              <a16:creationId xmlns:a16="http://schemas.microsoft.com/office/drawing/2014/main" id="{00000000-0008-0000-0200-00001D020000}"/>
            </a:ext>
          </a:extLst>
        </xdr:cNvPr>
        <xdr:cNvSpPr txBox="1"/>
      </xdr:nvSpPr>
      <xdr:spPr>
        <a:xfrm>
          <a:off x="135007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158767</xdr:rowOff>
    </xdr:from>
    <xdr:ext cx="405111" cy="259045"/>
    <xdr:sp macro="" textlink="">
      <xdr:nvSpPr>
        <xdr:cNvPr id="542" name="n_4aveValue【一般廃棄物処理施設】&#10;有形固定資産減価償却率">
          <a:extLst>
            <a:ext uri="{FF2B5EF4-FFF2-40B4-BE49-F238E27FC236}">
              <a16:creationId xmlns:a16="http://schemas.microsoft.com/office/drawing/2014/main" id="{00000000-0008-0000-0200-00001E020000}"/>
            </a:ext>
          </a:extLst>
        </xdr:cNvPr>
        <xdr:cNvSpPr txBox="1"/>
      </xdr:nvSpPr>
      <xdr:spPr>
        <a:xfrm>
          <a:off x="126117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34307</xdr:rowOff>
    </xdr:from>
    <xdr:ext cx="405111" cy="259045"/>
    <xdr:sp macro="" textlink="">
      <xdr:nvSpPr>
        <xdr:cNvPr id="543" name="n_1mainValue【一般廃棄物処理施設】&#10;有形固定資産減価償却率">
          <a:extLst>
            <a:ext uri="{FF2B5EF4-FFF2-40B4-BE49-F238E27FC236}">
              <a16:creationId xmlns:a16="http://schemas.microsoft.com/office/drawing/2014/main" id="{00000000-0008-0000-0200-00001F020000}"/>
            </a:ext>
          </a:extLst>
        </xdr:cNvPr>
        <xdr:cNvSpPr txBox="1"/>
      </xdr:nvSpPr>
      <xdr:spPr>
        <a:xfrm>
          <a:off x="15266044" y="689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30497</xdr:rowOff>
    </xdr:from>
    <xdr:ext cx="405111" cy="259045"/>
    <xdr:sp macro="" textlink="">
      <xdr:nvSpPr>
        <xdr:cNvPr id="544" name="n_2mainValue【一般廃棄物処理施設】&#10;有形固定資産減価償却率">
          <a:extLst>
            <a:ext uri="{FF2B5EF4-FFF2-40B4-BE49-F238E27FC236}">
              <a16:creationId xmlns:a16="http://schemas.microsoft.com/office/drawing/2014/main" id="{00000000-0008-0000-0200-000020020000}"/>
            </a:ext>
          </a:extLst>
        </xdr:cNvPr>
        <xdr:cNvSpPr txBox="1"/>
      </xdr:nvSpPr>
      <xdr:spPr>
        <a:xfrm>
          <a:off x="14389744" y="688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146702</xdr:rowOff>
    </xdr:from>
    <xdr:ext cx="405111" cy="259045"/>
    <xdr:sp macro="" textlink="">
      <xdr:nvSpPr>
        <xdr:cNvPr id="545" name="n_3mainValue【一般廃棄物処理施設】&#10;有形固定資産減価償却率">
          <a:extLst>
            <a:ext uri="{FF2B5EF4-FFF2-40B4-BE49-F238E27FC236}">
              <a16:creationId xmlns:a16="http://schemas.microsoft.com/office/drawing/2014/main" id="{00000000-0008-0000-0200-000021020000}"/>
            </a:ext>
          </a:extLst>
        </xdr:cNvPr>
        <xdr:cNvSpPr txBox="1"/>
      </xdr:nvSpPr>
      <xdr:spPr>
        <a:xfrm>
          <a:off x="13500744" y="683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41927</xdr:rowOff>
    </xdr:from>
    <xdr:ext cx="405111" cy="259045"/>
    <xdr:sp macro="" textlink="">
      <xdr:nvSpPr>
        <xdr:cNvPr id="546" name="n_4mainValue【一般廃棄物処理施設】&#10;有形固定資産減価償却率">
          <a:extLst>
            <a:ext uri="{FF2B5EF4-FFF2-40B4-BE49-F238E27FC236}">
              <a16:creationId xmlns:a16="http://schemas.microsoft.com/office/drawing/2014/main" id="{00000000-0008-0000-0200-000022020000}"/>
            </a:ext>
          </a:extLst>
        </xdr:cNvPr>
        <xdr:cNvSpPr txBox="1"/>
      </xdr:nvSpPr>
      <xdr:spPr>
        <a:xfrm>
          <a:off x="12611744" y="689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a:extLst>
            <a:ext uri="{FF2B5EF4-FFF2-40B4-BE49-F238E27FC236}">
              <a16:creationId xmlns:a16="http://schemas.microsoft.com/office/drawing/2014/main" id="{00000000-0008-0000-0200-000023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a:extLst>
            <a:ext uri="{FF2B5EF4-FFF2-40B4-BE49-F238E27FC236}">
              <a16:creationId xmlns:a16="http://schemas.microsoft.com/office/drawing/2014/main" id="{00000000-0008-0000-0200-000024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a:extLst>
            <a:ext uri="{FF2B5EF4-FFF2-40B4-BE49-F238E27FC236}">
              <a16:creationId xmlns:a16="http://schemas.microsoft.com/office/drawing/2014/main" id="{00000000-0008-0000-0200-000025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a:extLst>
            <a:ext uri="{FF2B5EF4-FFF2-40B4-BE49-F238E27FC236}">
              <a16:creationId xmlns:a16="http://schemas.microsoft.com/office/drawing/2014/main" id="{00000000-0008-0000-0200-000026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a:extLst>
            <a:ext uri="{FF2B5EF4-FFF2-40B4-BE49-F238E27FC236}">
              <a16:creationId xmlns:a16="http://schemas.microsoft.com/office/drawing/2014/main" id="{00000000-0008-0000-0200-000027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a:extLst>
            <a:ext uri="{FF2B5EF4-FFF2-40B4-BE49-F238E27FC236}">
              <a16:creationId xmlns:a16="http://schemas.microsoft.com/office/drawing/2014/main" id="{00000000-0008-0000-0200-000028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a:extLst>
            <a:ext uri="{FF2B5EF4-FFF2-40B4-BE49-F238E27FC236}">
              <a16:creationId xmlns:a16="http://schemas.microsoft.com/office/drawing/2014/main" id="{00000000-0008-0000-0200-000029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a:extLst>
            <a:ext uri="{FF2B5EF4-FFF2-40B4-BE49-F238E27FC236}">
              <a16:creationId xmlns:a16="http://schemas.microsoft.com/office/drawing/2014/main" id="{00000000-0008-0000-0200-00002A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a:extLst>
            <a:ext uri="{FF2B5EF4-FFF2-40B4-BE49-F238E27FC236}">
              <a16:creationId xmlns:a16="http://schemas.microsoft.com/office/drawing/2014/main" id="{00000000-0008-0000-0200-00002B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a:extLst>
            <a:ext uri="{FF2B5EF4-FFF2-40B4-BE49-F238E27FC236}">
              <a16:creationId xmlns:a16="http://schemas.microsoft.com/office/drawing/2014/main" id="{00000000-0008-0000-0200-00002C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7" name="直線コネクタ 556">
          <a:extLst>
            <a:ext uri="{FF2B5EF4-FFF2-40B4-BE49-F238E27FC236}">
              <a16:creationId xmlns:a16="http://schemas.microsoft.com/office/drawing/2014/main" id="{00000000-0008-0000-0200-00002D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58" name="テキスト ボックス 557">
          <a:extLst>
            <a:ext uri="{FF2B5EF4-FFF2-40B4-BE49-F238E27FC236}">
              <a16:creationId xmlns:a16="http://schemas.microsoft.com/office/drawing/2014/main" id="{00000000-0008-0000-0200-00002E02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9" name="直線コネクタ 558">
          <a:extLst>
            <a:ext uri="{FF2B5EF4-FFF2-40B4-BE49-F238E27FC236}">
              <a16:creationId xmlns:a16="http://schemas.microsoft.com/office/drawing/2014/main" id="{00000000-0008-0000-0200-00002F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0" name="テキスト ボックス 559">
          <a:extLst>
            <a:ext uri="{FF2B5EF4-FFF2-40B4-BE49-F238E27FC236}">
              <a16:creationId xmlns:a16="http://schemas.microsoft.com/office/drawing/2014/main" id="{00000000-0008-0000-0200-00003002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1" name="直線コネクタ 560">
          <a:extLst>
            <a:ext uri="{FF2B5EF4-FFF2-40B4-BE49-F238E27FC236}">
              <a16:creationId xmlns:a16="http://schemas.microsoft.com/office/drawing/2014/main" id="{00000000-0008-0000-0200-000031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2" name="テキスト ボックス 561">
          <a:extLst>
            <a:ext uri="{FF2B5EF4-FFF2-40B4-BE49-F238E27FC236}">
              <a16:creationId xmlns:a16="http://schemas.microsoft.com/office/drawing/2014/main" id="{00000000-0008-0000-0200-00003202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3" name="直線コネクタ 562">
          <a:extLst>
            <a:ext uri="{FF2B5EF4-FFF2-40B4-BE49-F238E27FC236}">
              <a16:creationId xmlns:a16="http://schemas.microsoft.com/office/drawing/2014/main" id="{00000000-0008-0000-0200-000033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4" name="テキスト ボックス 563">
          <a:extLst>
            <a:ext uri="{FF2B5EF4-FFF2-40B4-BE49-F238E27FC236}">
              <a16:creationId xmlns:a16="http://schemas.microsoft.com/office/drawing/2014/main" id="{00000000-0008-0000-0200-00003402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5" name="直線コネクタ 564">
          <a:extLst>
            <a:ext uri="{FF2B5EF4-FFF2-40B4-BE49-F238E27FC236}">
              <a16:creationId xmlns:a16="http://schemas.microsoft.com/office/drawing/2014/main" id="{00000000-0008-0000-0200-000035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6" name="テキスト ボックス 565">
          <a:extLst>
            <a:ext uri="{FF2B5EF4-FFF2-40B4-BE49-F238E27FC236}">
              <a16:creationId xmlns:a16="http://schemas.microsoft.com/office/drawing/2014/main" id="{00000000-0008-0000-0200-000036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7" name="【一般廃棄物処理施設】&#10;一人当たり有形固定資産（償却資産）額グラフ枠">
          <a:extLst>
            <a:ext uri="{FF2B5EF4-FFF2-40B4-BE49-F238E27FC236}">
              <a16:creationId xmlns:a16="http://schemas.microsoft.com/office/drawing/2014/main" id="{00000000-0008-0000-0200-000037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60982</xdr:rowOff>
    </xdr:from>
    <xdr:to>
      <xdr:col>116</xdr:col>
      <xdr:colOff>62864</xdr:colOff>
      <xdr:row>41</xdr:row>
      <xdr:rowOff>133186</xdr:rowOff>
    </xdr:to>
    <xdr:cxnSp macro="">
      <xdr:nvCxnSpPr>
        <xdr:cNvPr id="568" name="直線コネクタ 567">
          <a:extLst>
            <a:ext uri="{FF2B5EF4-FFF2-40B4-BE49-F238E27FC236}">
              <a16:creationId xmlns:a16="http://schemas.microsoft.com/office/drawing/2014/main" id="{00000000-0008-0000-0200-000038020000}"/>
            </a:ext>
          </a:extLst>
        </xdr:cNvPr>
        <xdr:cNvCxnSpPr/>
      </xdr:nvCxnSpPr>
      <xdr:spPr>
        <a:xfrm flipV="1">
          <a:off x="22160864" y="5718832"/>
          <a:ext cx="0" cy="1443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137013</xdr:rowOff>
    </xdr:from>
    <xdr:ext cx="313932" cy="259045"/>
    <xdr:sp macro="" textlink="">
      <xdr:nvSpPr>
        <xdr:cNvPr id="569" name="【一般廃棄物処理施設】&#10;一人当たり有形固定資産（償却資産）額最小値テキスト">
          <a:extLst>
            <a:ext uri="{FF2B5EF4-FFF2-40B4-BE49-F238E27FC236}">
              <a16:creationId xmlns:a16="http://schemas.microsoft.com/office/drawing/2014/main" id="{00000000-0008-0000-0200-000039020000}"/>
            </a:ext>
          </a:extLst>
        </xdr:cNvPr>
        <xdr:cNvSpPr txBox="1"/>
      </xdr:nvSpPr>
      <xdr:spPr>
        <a:xfrm>
          <a:off x="22199600" y="71664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133186</xdr:rowOff>
    </xdr:from>
    <xdr:to>
      <xdr:col>116</xdr:col>
      <xdr:colOff>152400</xdr:colOff>
      <xdr:row>41</xdr:row>
      <xdr:rowOff>133186</xdr:rowOff>
    </xdr:to>
    <xdr:cxnSp macro="">
      <xdr:nvCxnSpPr>
        <xdr:cNvPr id="570" name="直線コネクタ 569">
          <a:extLst>
            <a:ext uri="{FF2B5EF4-FFF2-40B4-BE49-F238E27FC236}">
              <a16:creationId xmlns:a16="http://schemas.microsoft.com/office/drawing/2014/main" id="{00000000-0008-0000-0200-00003A020000}"/>
            </a:ext>
          </a:extLst>
        </xdr:cNvPr>
        <xdr:cNvCxnSpPr/>
      </xdr:nvCxnSpPr>
      <xdr:spPr>
        <a:xfrm>
          <a:off x="22072600" y="71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7659</xdr:rowOff>
    </xdr:from>
    <xdr:ext cx="599010" cy="259045"/>
    <xdr:sp macro="" textlink="">
      <xdr:nvSpPr>
        <xdr:cNvPr id="571" name="【一般廃棄物処理施設】&#10;一人当たり有形固定資産（償却資産）額最大値テキスト">
          <a:extLst>
            <a:ext uri="{FF2B5EF4-FFF2-40B4-BE49-F238E27FC236}">
              <a16:creationId xmlns:a16="http://schemas.microsoft.com/office/drawing/2014/main" id="{00000000-0008-0000-0200-00003B020000}"/>
            </a:ext>
          </a:extLst>
        </xdr:cNvPr>
        <xdr:cNvSpPr txBox="1"/>
      </xdr:nvSpPr>
      <xdr:spPr>
        <a:xfrm>
          <a:off x="22199600" y="5494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60982</xdr:rowOff>
    </xdr:from>
    <xdr:to>
      <xdr:col>116</xdr:col>
      <xdr:colOff>152400</xdr:colOff>
      <xdr:row>33</xdr:row>
      <xdr:rowOff>60982</xdr:rowOff>
    </xdr:to>
    <xdr:cxnSp macro="">
      <xdr:nvCxnSpPr>
        <xdr:cNvPr id="572" name="直線コネクタ 571">
          <a:extLst>
            <a:ext uri="{FF2B5EF4-FFF2-40B4-BE49-F238E27FC236}">
              <a16:creationId xmlns:a16="http://schemas.microsoft.com/office/drawing/2014/main" id="{00000000-0008-0000-0200-00003C020000}"/>
            </a:ext>
          </a:extLst>
        </xdr:cNvPr>
        <xdr:cNvCxnSpPr/>
      </xdr:nvCxnSpPr>
      <xdr:spPr>
        <a:xfrm>
          <a:off x="22072600" y="5718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150775</xdr:rowOff>
    </xdr:from>
    <xdr:ext cx="599010" cy="259045"/>
    <xdr:sp macro="" textlink="">
      <xdr:nvSpPr>
        <xdr:cNvPr id="573" name="【一般廃棄物処理施設】&#10;一人当たり有形固定資産（償却資産）額平均値テキスト">
          <a:extLst>
            <a:ext uri="{FF2B5EF4-FFF2-40B4-BE49-F238E27FC236}">
              <a16:creationId xmlns:a16="http://schemas.microsoft.com/office/drawing/2014/main" id="{00000000-0008-0000-0200-00003D020000}"/>
            </a:ext>
          </a:extLst>
        </xdr:cNvPr>
        <xdr:cNvSpPr txBox="1"/>
      </xdr:nvSpPr>
      <xdr:spPr>
        <a:xfrm>
          <a:off x="22199600" y="68373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898</xdr:rowOff>
    </xdr:from>
    <xdr:to>
      <xdr:col>116</xdr:col>
      <xdr:colOff>114300</xdr:colOff>
      <xdr:row>40</xdr:row>
      <xdr:rowOff>102498</xdr:rowOff>
    </xdr:to>
    <xdr:sp macro="" textlink="">
      <xdr:nvSpPr>
        <xdr:cNvPr id="574" name="フローチャート: 判断 573">
          <a:extLst>
            <a:ext uri="{FF2B5EF4-FFF2-40B4-BE49-F238E27FC236}">
              <a16:creationId xmlns:a16="http://schemas.microsoft.com/office/drawing/2014/main" id="{00000000-0008-0000-0200-00003E020000}"/>
            </a:ext>
          </a:extLst>
        </xdr:cNvPr>
        <xdr:cNvSpPr/>
      </xdr:nvSpPr>
      <xdr:spPr>
        <a:xfrm>
          <a:off x="22110700" y="685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7185</xdr:rowOff>
    </xdr:from>
    <xdr:to>
      <xdr:col>112</xdr:col>
      <xdr:colOff>38100</xdr:colOff>
      <xdr:row>40</xdr:row>
      <xdr:rowOff>108785</xdr:rowOff>
    </xdr:to>
    <xdr:sp macro="" textlink="">
      <xdr:nvSpPr>
        <xdr:cNvPr id="575" name="フローチャート: 判断 574">
          <a:extLst>
            <a:ext uri="{FF2B5EF4-FFF2-40B4-BE49-F238E27FC236}">
              <a16:creationId xmlns:a16="http://schemas.microsoft.com/office/drawing/2014/main" id="{00000000-0008-0000-0200-00003F020000}"/>
            </a:ext>
          </a:extLst>
        </xdr:cNvPr>
        <xdr:cNvSpPr/>
      </xdr:nvSpPr>
      <xdr:spPr>
        <a:xfrm>
          <a:off x="21272500" y="686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117352</xdr:rowOff>
    </xdr:from>
    <xdr:to>
      <xdr:col>107</xdr:col>
      <xdr:colOff>101600</xdr:colOff>
      <xdr:row>38</xdr:row>
      <xdr:rowOff>47503</xdr:rowOff>
    </xdr:to>
    <xdr:sp macro="" textlink="">
      <xdr:nvSpPr>
        <xdr:cNvPr id="576" name="フローチャート: 判断 575">
          <a:extLst>
            <a:ext uri="{FF2B5EF4-FFF2-40B4-BE49-F238E27FC236}">
              <a16:creationId xmlns:a16="http://schemas.microsoft.com/office/drawing/2014/main" id="{00000000-0008-0000-0200-000040020000}"/>
            </a:ext>
          </a:extLst>
        </xdr:cNvPr>
        <xdr:cNvSpPr/>
      </xdr:nvSpPr>
      <xdr:spPr>
        <a:xfrm>
          <a:off x="20383500" y="646100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35424</xdr:rowOff>
    </xdr:from>
    <xdr:to>
      <xdr:col>102</xdr:col>
      <xdr:colOff>165100</xdr:colOff>
      <xdr:row>40</xdr:row>
      <xdr:rowOff>137024</xdr:rowOff>
    </xdr:to>
    <xdr:sp macro="" textlink="">
      <xdr:nvSpPr>
        <xdr:cNvPr id="577" name="フローチャート: 判断 576">
          <a:extLst>
            <a:ext uri="{FF2B5EF4-FFF2-40B4-BE49-F238E27FC236}">
              <a16:creationId xmlns:a16="http://schemas.microsoft.com/office/drawing/2014/main" id="{00000000-0008-0000-0200-000041020000}"/>
            </a:ext>
          </a:extLst>
        </xdr:cNvPr>
        <xdr:cNvSpPr/>
      </xdr:nvSpPr>
      <xdr:spPr>
        <a:xfrm>
          <a:off x="19494500" y="689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86123</xdr:rowOff>
    </xdr:from>
    <xdr:to>
      <xdr:col>98</xdr:col>
      <xdr:colOff>38100</xdr:colOff>
      <xdr:row>41</xdr:row>
      <xdr:rowOff>16273</xdr:rowOff>
    </xdr:to>
    <xdr:sp macro="" textlink="">
      <xdr:nvSpPr>
        <xdr:cNvPr id="578" name="フローチャート: 判断 577">
          <a:extLst>
            <a:ext uri="{FF2B5EF4-FFF2-40B4-BE49-F238E27FC236}">
              <a16:creationId xmlns:a16="http://schemas.microsoft.com/office/drawing/2014/main" id="{00000000-0008-0000-0200-000042020000}"/>
            </a:ext>
          </a:extLst>
        </xdr:cNvPr>
        <xdr:cNvSpPr/>
      </xdr:nvSpPr>
      <xdr:spPr>
        <a:xfrm>
          <a:off x="18605500" y="694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00000000-0008-0000-0200-000043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200-000044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200-000045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200-000046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200-000047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83032</xdr:rowOff>
    </xdr:from>
    <xdr:to>
      <xdr:col>116</xdr:col>
      <xdr:colOff>114300</xdr:colOff>
      <xdr:row>40</xdr:row>
      <xdr:rowOff>13182</xdr:rowOff>
    </xdr:to>
    <xdr:sp macro="" textlink="">
      <xdr:nvSpPr>
        <xdr:cNvPr id="584" name="楕円 583">
          <a:extLst>
            <a:ext uri="{FF2B5EF4-FFF2-40B4-BE49-F238E27FC236}">
              <a16:creationId xmlns:a16="http://schemas.microsoft.com/office/drawing/2014/main" id="{00000000-0008-0000-0200-000048020000}"/>
            </a:ext>
          </a:extLst>
        </xdr:cNvPr>
        <xdr:cNvSpPr/>
      </xdr:nvSpPr>
      <xdr:spPr>
        <a:xfrm>
          <a:off x="22110700" y="676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105909</xdr:rowOff>
    </xdr:from>
    <xdr:ext cx="599010" cy="259045"/>
    <xdr:sp macro="" textlink="">
      <xdr:nvSpPr>
        <xdr:cNvPr id="585" name="【一般廃棄物処理施設】&#10;一人当たり有形固定資産（償却資産）額該当値テキスト">
          <a:extLst>
            <a:ext uri="{FF2B5EF4-FFF2-40B4-BE49-F238E27FC236}">
              <a16:creationId xmlns:a16="http://schemas.microsoft.com/office/drawing/2014/main" id="{00000000-0008-0000-0200-000049020000}"/>
            </a:ext>
          </a:extLst>
        </xdr:cNvPr>
        <xdr:cNvSpPr txBox="1"/>
      </xdr:nvSpPr>
      <xdr:spPr>
        <a:xfrm>
          <a:off x="22199600" y="662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98470</xdr:rowOff>
    </xdr:from>
    <xdr:to>
      <xdr:col>112</xdr:col>
      <xdr:colOff>38100</xdr:colOff>
      <xdr:row>40</xdr:row>
      <xdr:rowOff>28620</xdr:rowOff>
    </xdr:to>
    <xdr:sp macro="" textlink="">
      <xdr:nvSpPr>
        <xdr:cNvPr id="586" name="楕円 585">
          <a:extLst>
            <a:ext uri="{FF2B5EF4-FFF2-40B4-BE49-F238E27FC236}">
              <a16:creationId xmlns:a16="http://schemas.microsoft.com/office/drawing/2014/main" id="{00000000-0008-0000-0200-00004A020000}"/>
            </a:ext>
          </a:extLst>
        </xdr:cNvPr>
        <xdr:cNvSpPr/>
      </xdr:nvSpPr>
      <xdr:spPr>
        <a:xfrm>
          <a:off x="21272500" y="67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133832</xdr:rowOff>
    </xdr:from>
    <xdr:to>
      <xdr:col>116</xdr:col>
      <xdr:colOff>63500</xdr:colOff>
      <xdr:row>39</xdr:row>
      <xdr:rowOff>149270</xdr:rowOff>
    </xdr:to>
    <xdr:cxnSp macro="">
      <xdr:nvCxnSpPr>
        <xdr:cNvPr id="587" name="直線コネクタ 586">
          <a:extLst>
            <a:ext uri="{FF2B5EF4-FFF2-40B4-BE49-F238E27FC236}">
              <a16:creationId xmlns:a16="http://schemas.microsoft.com/office/drawing/2014/main" id="{00000000-0008-0000-0200-00004B020000}"/>
            </a:ext>
          </a:extLst>
        </xdr:cNvPr>
        <xdr:cNvCxnSpPr/>
      </xdr:nvCxnSpPr>
      <xdr:spPr>
        <a:xfrm flipV="1">
          <a:off x="21323300" y="6820382"/>
          <a:ext cx="838200" cy="1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120406</xdr:rowOff>
    </xdr:from>
    <xdr:to>
      <xdr:col>107</xdr:col>
      <xdr:colOff>101600</xdr:colOff>
      <xdr:row>40</xdr:row>
      <xdr:rowOff>50556</xdr:rowOff>
    </xdr:to>
    <xdr:sp macro="" textlink="">
      <xdr:nvSpPr>
        <xdr:cNvPr id="588" name="楕円 587">
          <a:extLst>
            <a:ext uri="{FF2B5EF4-FFF2-40B4-BE49-F238E27FC236}">
              <a16:creationId xmlns:a16="http://schemas.microsoft.com/office/drawing/2014/main" id="{00000000-0008-0000-0200-00004C020000}"/>
            </a:ext>
          </a:extLst>
        </xdr:cNvPr>
        <xdr:cNvSpPr/>
      </xdr:nvSpPr>
      <xdr:spPr>
        <a:xfrm>
          <a:off x="20383500" y="680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149270</xdr:rowOff>
    </xdr:from>
    <xdr:to>
      <xdr:col>111</xdr:col>
      <xdr:colOff>177800</xdr:colOff>
      <xdr:row>39</xdr:row>
      <xdr:rowOff>171206</xdr:rowOff>
    </xdr:to>
    <xdr:cxnSp macro="">
      <xdr:nvCxnSpPr>
        <xdr:cNvPr id="589" name="直線コネクタ 588">
          <a:extLst>
            <a:ext uri="{FF2B5EF4-FFF2-40B4-BE49-F238E27FC236}">
              <a16:creationId xmlns:a16="http://schemas.microsoft.com/office/drawing/2014/main" id="{00000000-0008-0000-0200-00004D020000}"/>
            </a:ext>
          </a:extLst>
        </xdr:cNvPr>
        <xdr:cNvCxnSpPr/>
      </xdr:nvCxnSpPr>
      <xdr:spPr>
        <a:xfrm flipV="1">
          <a:off x="20434300" y="6835820"/>
          <a:ext cx="889000" cy="21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118211</xdr:rowOff>
    </xdr:from>
    <xdr:to>
      <xdr:col>102</xdr:col>
      <xdr:colOff>165100</xdr:colOff>
      <xdr:row>40</xdr:row>
      <xdr:rowOff>48361</xdr:rowOff>
    </xdr:to>
    <xdr:sp macro="" textlink="">
      <xdr:nvSpPr>
        <xdr:cNvPr id="590" name="楕円 589">
          <a:extLst>
            <a:ext uri="{FF2B5EF4-FFF2-40B4-BE49-F238E27FC236}">
              <a16:creationId xmlns:a16="http://schemas.microsoft.com/office/drawing/2014/main" id="{00000000-0008-0000-0200-00004E020000}"/>
            </a:ext>
          </a:extLst>
        </xdr:cNvPr>
        <xdr:cNvSpPr/>
      </xdr:nvSpPr>
      <xdr:spPr>
        <a:xfrm>
          <a:off x="19494500" y="680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169011</xdr:rowOff>
    </xdr:from>
    <xdr:to>
      <xdr:col>107</xdr:col>
      <xdr:colOff>50800</xdr:colOff>
      <xdr:row>39</xdr:row>
      <xdr:rowOff>171206</xdr:rowOff>
    </xdr:to>
    <xdr:cxnSp macro="">
      <xdr:nvCxnSpPr>
        <xdr:cNvPr id="591" name="直線コネクタ 590">
          <a:extLst>
            <a:ext uri="{FF2B5EF4-FFF2-40B4-BE49-F238E27FC236}">
              <a16:creationId xmlns:a16="http://schemas.microsoft.com/office/drawing/2014/main" id="{00000000-0008-0000-0200-00004F020000}"/>
            </a:ext>
          </a:extLst>
        </xdr:cNvPr>
        <xdr:cNvCxnSpPr/>
      </xdr:nvCxnSpPr>
      <xdr:spPr>
        <a:xfrm>
          <a:off x="19545300" y="6855561"/>
          <a:ext cx="889000" cy="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143255</xdr:rowOff>
    </xdr:from>
    <xdr:to>
      <xdr:col>98</xdr:col>
      <xdr:colOff>38100</xdr:colOff>
      <xdr:row>40</xdr:row>
      <xdr:rowOff>73405</xdr:rowOff>
    </xdr:to>
    <xdr:sp macro="" textlink="">
      <xdr:nvSpPr>
        <xdr:cNvPr id="592" name="楕円 591">
          <a:extLst>
            <a:ext uri="{FF2B5EF4-FFF2-40B4-BE49-F238E27FC236}">
              <a16:creationId xmlns:a16="http://schemas.microsoft.com/office/drawing/2014/main" id="{00000000-0008-0000-0200-000050020000}"/>
            </a:ext>
          </a:extLst>
        </xdr:cNvPr>
        <xdr:cNvSpPr/>
      </xdr:nvSpPr>
      <xdr:spPr>
        <a:xfrm>
          <a:off x="18605500" y="682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169011</xdr:rowOff>
    </xdr:from>
    <xdr:to>
      <xdr:col>102</xdr:col>
      <xdr:colOff>114300</xdr:colOff>
      <xdr:row>40</xdr:row>
      <xdr:rowOff>22605</xdr:rowOff>
    </xdr:to>
    <xdr:cxnSp macro="">
      <xdr:nvCxnSpPr>
        <xdr:cNvPr id="593" name="直線コネクタ 592">
          <a:extLst>
            <a:ext uri="{FF2B5EF4-FFF2-40B4-BE49-F238E27FC236}">
              <a16:creationId xmlns:a16="http://schemas.microsoft.com/office/drawing/2014/main" id="{00000000-0008-0000-0200-000051020000}"/>
            </a:ext>
          </a:extLst>
        </xdr:cNvPr>
        <xdr:cNvCxnSpPr/>
      </xdr:nvCxnSpPr>
      <xdr:spPr>
        <a:xfrm flipV="1">
          <a:off x="18656300" y="6855561"/>
          <a:ext cx="889000" cy="25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99912</xdr:rowOff>
    </xdr:from>
    <xdr:ext cx="599010" cy="259045"/>
    <xdr:sp macro="" textlink="">
      <xdr:nvSpPr>
        <xdr:cNvPr id="594" name="n_1aveValue【一般廃棄物処理施設】&#10;一人当たり有形固定資産（償却資産）額">
          <a:extLst>
            <a:ext uri="{FF2B5EF4-FFF2-40B4-BE49-F238E27FC236}">
              <a16:creationId xmlns:a16="http://schemas.microsoft.com/office/drawing/2014/main" id="{00000000-0008-0000-0200-000052020000}"/>
            </a:ext>
          </a:extLst>
        </xdr:cNvPr>
        <xdr:cNvSpPr txBox="1"/>
      </xdr:nvSpPr>
      <xdr:spPr>
        <a:xfrm>
          <a:off x="21011095" y="695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64029</xdr:rowOff>
    </xdr:from>
    <xdr:ext cx="599010" cy="259045"/>
    <xdr:sp macro="" textlink="">
      <xdr:nvSpPr>
        <xdr:cNvPr id="595" name="n_2aveValue【一般廃棄物処理施設】&#10;一人当たり有形固定資産（償却資産）額">
          <a:extLst>
            <a:ext uri="{FF2B5EF4-FFF2-40B4-BE49-F238E27FC236}">
              <a16:creationId xmlns:a16="http://schemas.microsoft.com/office/drawing/2014/main" id="{00000000-0008-0000-0200-000053020000}"/>
            </a:ext>
          </a:extLst>
        </xdr:cNvPr>
        <xdr:cNvSpPr txBox="1"/>
      </xdr:nvSpPr>
      <xdr:spPr>
        <a:xfrm>
          <a:off x="20134795" y="6236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128151</xdr:rowOff>
    </xdr:from>
    <xdr:ext cx="534377" cy="259045"/>
    <xdr:sp macro="" textlink="">
      <xdr:nvSpPr>
        <xdr:cNvPr id="596" name="n_3aveValue【一般廃棄物処理施設】&#10;一人当たり有形固定資産（償却資産）額">
          <a:extLst>
            <a:ext uri="{FF2B5EF4-FFF2-40B4-BE49-F238E27FC236}">
              <a16:creationId xmlns:a16="http://schemas.microsoft.com/office/drawing/2014/main" id="{00000000-0008-0000-0200-000054020000}"/>
            </a:ext>
          </a:extLst>
        </xdr:cNvPr>
        <xdr:cNvSpPr txBox="1"/>
      </xdr:nvSpPr>
      <xdr:spPr>
        <a:xfrm>
          <a:off x="19278111" y="698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7400</xdr:rowOff>
    </xdr:from>
    <xdr:ext cx="534377" cy="259045"/>
    <xdr:sp macro="" textlink="">
      <xdr:nvSpPr>
        <xdr:cNvPr id="597" name="n_4aveValue【一般廃棄物処理施設】&#10;一人当たり有形固定資産（償却資産）額">
          <a:extLst>
            <a:ext uri="{FF2B5EF4-FFF2-40B4-BE49-F238E27FC236}">
              <a16:creationId xmlns:a16="http://schemas.microsoft.com/office/drawing/2014/main" id="{00000000-0008-0000-0200-000055020000}"/>
            </a:ext>
          </a:extLst>
        </xdr:cNvPr>
        <xdr:cNvSpPr txBox="1"/>
      </xdr:nvSpPr>
      <xdr:spPr>
        <a:xfrm>
          <a:off x="18389111" y="703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45147</xdr:rowOff>
    </xdr:from>
    <xdr:ext cx="599010" cy="259045"/>
    <xdr:sp macro="" textlink="">
      <xdr:nvSpPr>
        <xdr:cNvPr id="598" name="n_1mainValue【一般廃棄物処理施設】&#10;一人当たり有形固定資産（償却資産）額">
          <a:extLst>
            <a:ext uri="{FF2B5EF4-FFF2-40B4-BE49-F238E27FC236}">
              <a16:creationId xmlns:a16="http://schemas.microsoft.com/office/drawing/2014/main" id="{00000000-0008-0000-0200-000056020000}"/>
            </a:ext>
          </a:extLst>
        </xdr:cNvPr>
        <xdr:cNvSpPr txBox="1"/>
      </xdr:nvSpPr>
      <xdr:spPr>
        <a:xfrm>
          <a:off x="21011095" y="6560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41683</xdr:rowOff>
    </xdr:from>
    <xdr:ext cx="599010" cy="259045"/>
    <xdr:sp macro="" textlink="">
      <xdr:nvSpPr>
        <xdr:cNvPr id="599" name="n_2mainValue【一般廃棄物処理施設】&#10;一人当たり有形固定資産（償却資産）額">
          <a:extLst>
            <a:ext uri="{FF2B5EF4-FFF2-40B4-BE49-F238E27FC236}">
              <a16:creationId xmlns:a16="http://schemas.microsoft.com/office/drawing/2014/main" id="{00000000-0008-0000-0200-000057020000}"/>
            </a:ext>
          </a:extLst>
        </xdr:cNvPr>
        <xdr:cNvSpPr txBox="1"/>
      </xdr:nvSpPr>
      <xdr:spPr>
        <a:xfrm>
          <a:off x="20134795" y="6899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64888</xdr:rowOff>
    </xdr:from>
    <xdr:ext cx="599010" cy="259045"/>
    <xdr:sp macro="" textlink="">
      <xdr:nvSpPr>
        <xdr:cNvPr id="600" name="n_3mainValue【一般廃棄物処理施設】&#10;一人当たり有形固定資産（償却資産）額">
          <a:extLst>
            <a:ext uri="{FF2B5EF4-FFF2-40B4-BE49-F238E27FC236}">
              <a16:creationId xmlns:a16="http://schemas.microsoft.com/office/drawing/2014/main" id="{00000000-0008-0000-0200-000058020000}"/>
            </a:ext>
          </a:extLst>
        </xdr:cNvPr>
        <xdr:cNvSpPr txBox="1"/>
      </xdr:nvSpPr>
      <xdr:spPr>
        <a:xfrm>
          <a:off x="19245795" y="6579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89932</xdr:rowOff>
    </xdr:from>
    <xdr:ext cx="599010" cy="259045"/>
    <xdr:sp macro="" textlink="">
      <xdr:nvSpPr>
        <xdr:cNvPr id="601" name="n_4mainValue【一般廃棄物処理施設】&#10;一人当たり有形固定資産（償却資産）額">
          <a:extLst>
            <a:ext uri="{FF2B5EF4-FFF2-40B4-BE49-F238E27FC236}">
              <a16:creationId xmlns:a16="http://schemas.microsoft.com/office/drawing/2014/main" id="{00000000-0008-0000-0200-000059020000}"/>
            </a:ext>
          </a:extLst>
        </xdr:cNvPr>
        <xdr:cNvSpPr txBox="1"/>
      </xdr:nvSpPr>
      <xdr:spPr>
        <a:xfrm>
          <a:off x="18356795" y="6605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2" name="正方形/長方形 601">
          <a:extLst>
            <a:ext uri="{FF2B5EF4-FFF2-40B4-BE49-F238E27FC236}">
              <a16:creationId xmlns:a16="http://schemas.microsoft.com/office/drawing/2014/main" id="{00000000-0008-0000-0200-00005A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3" name="正方形/長方形 602">
          <a:extLst>
            <a:ext uri="{FF2B5EF4-FFF2-40B4-BE49-F238E27FC236}">
              <a16:creationId xmlns:a16="http://schemas.microsoft.com/office/drawing/2014/main" id="{00000000-0008-0000-0200-00005B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4" name="正方形/長方形 603">
          <a:extLst>
            <a:ext uri="{FF2B5EF4-FFF2-40B4-BE49-F238E27FC236}">
              <a16:creationId xmlns:a16="http://schemas.microsoft.com/office/drawing/2014/main" id="{00000000-0008-0000-0200-00005C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5" name="正方形/長方形 604">
          <a:extLst>
            <a:ext uri="{FF2B5EF4-FFF2-40B4-BE49-F238E27FC236}">
              <a16:creationId xmlns:a16="http://schemas.microsoft.com/office/drawing/2014/main" id="{00000000-0008-0000-0200-00005D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6" name="正方形/長方形 605">
          <a:extLst>
            <a:ext uri="{FF2B5EF4-FFF2-40B4-BE49-F238E27FC236}">
              <a16:creationId xmlns:a16="http://schemas.microsoft.com/office/drawing/2014/main" id="{00000000-0008-0000-0200-00005E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7" name="正方形/長方形 606">
          <a:extLst>
            <a:ext uri="{FF2B5EF4-FFF2-40B4-BE49-F238E27FC236}">
              <a16:creationId xmlns:a16="http://schemas.microsoft.com/office/drawing/2014/main" id="{00000000-0008-0000-0200-00005F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8" name="正方形/長方形 607">
          <a:extLst>
            <a:ext uri="{FF2B5EF4-FFF2-40B4-BE49-F238E27FC236}">
              <a16:creationId xmlns:a16="http://schemas.microsoft.com/office/drawing/2014/main" id="{00000000-0008-0000-0200-000060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正方形/長方形 608">
          <a:extLst>
            <a:ext uri="{FF2B5EF4-FFF2-40B4-BE49-F238E27FC236}">
              <a16:creationId xmlns:a16="http://schemas.microsoft.com/office/drawing/2014/main" id="{00000000-0008-0000-0200-00006102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0" name="正方形/長方形 609">
          <a:extLst>
            <a:ext uri="{FF2B5EF4-FFF2-40B4-BE49-F238E27FC236}">
              <a16:creationId xmlns:a16="http://schemas.microsoft.com/office/drawing/2014/main" id="{00000000-0008-0000-0200-000062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1" name="正方形/長方形 610">
          <a:extLst>
            <a:ext uri="{FF2B5EF4-FFF2-40B4-BE49-F238E27FC236}">
              <a16:creationId xmlns:a16="http://schemas.microsoft.com/office/drawing/2014/main" id="{00000000-0008-0000-0200-000063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2" name="正方形/長方形 611">
          <a:extLst>
            <a:ext uri="{FF2B5EF4-FFF2-40B4-BE49-F238E27FC236}">
              <a16:creationId xmlns:a16="http://schemas.microsoft.com/office/drawing/2014/main" id="{00000000-0008-0000-0200-000064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3" name="正方形/長方形 612">
          <a:extLst>
            <a:ext uri="{FF2B5EF4-FFF2-40B4-BE49-F238E27FC236}">
              <a16:creationId xmlns:a16="http://schemas.microsoft.com/office/drawing/2014/main" id="{00000000-0008-0000-0200-000065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4" name="正方形/長方形 613">
          <a:extLst>
            <a:ext uri="{FF2B5EF4-FFF2-40B4-BE49-F238E27FC236}">
              <a16:creationId xmlns:a16="http://schemas.microsoft.com/office/drawing/2014/main" id="{00000000-0008-0000-0200-000066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5" name="正方形/長方形 614">
          <a:extLst>
            <a:ext uri="{FF2B5EF4-FFF2-40B4-BE49-F238E27FC236}">
              <a16:creationId xmlns:a16="http://schemas.microsoft.com/office/drawing/2014/main" id="{00000000-0008-0000-0200-000067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6" name="正方形/長方形 615">
          <a:extLst>
            <a:ext uri="{FF2B5EF4-FFF2-40B4-BE49-F238E27FC236}">
              <a16:creationId xmlns:a16="http://schemas.microsoft.com/office/drawing/2014/main" id="{00000000-0008-0000-0200-000068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7" name="正方形/長方形 616">
          <a:extLst>
            <a:ext uri="{FF2B5EF4-FFF2-40B4-BE49-F238E27FC236}">
              <a16:creationId xmlns:a16="http://schemas.microsoft.com/office/drawing/2014/main" id="{00000000-0008-0000-0200-00006902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00000000-0008-0000-0200-00006A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00000000-0008-0000-0200-00006B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00000000-0008-0000-0200-00006C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00000000-0008-0000-0200-00006D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00000000-0008-0000-0200-00006E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00000000-0008-0000-0200-00006F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00000000-0008-0000-0200-000070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00000000-0008-0000-0200-000071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a:extLst>
            <a:ext uri="{FF2B5EF4-FFF2-40B4-BE49-F238E27FC236}">
              <a16:creationId xmlns:a16="http://schemas.microsoft.com/office/drawing/2014/main" id="{00000000-0008-0000-0200-000072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a:extLst>
            <a:ext uri="{FF2B5EF4-FFF2-40B4-BE49-F238E27FC236}">
              <a16:creationId xmlns:a16="http://schemas.microsoft.com/office/drawing/2014/main" id="{00000000-0008-0000-0200-000073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a:extLst>
            <a:ext uri="{FF2B5EF4-FFF2-40B4-BE49-F238E27FC236}">
              <a16:creationId xmlns:a16="http://schemas.microsoft.com/office/drawing/2014/main" id="{00000000-0008-0000-0200-000074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9" name="直線コネクタ 628">
          <a:extLst>
            <a:ext uri="{FF2B5EF4-FFF2-40B4-BE49-F238E27FC236}">
              <a16:creationId xmlns:a16="http://schemas.microsoft.com/office/drawing/2014/main" id="{00000000-0008-0000-0200-000075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0" name="テキスト ボックス 629">
          <a:extLst>
            <a:ext uri="{FF2B5EF4-FFF2-40B4-BE49-F238E27FC236}">
              <a16:creationId xmlns:a16="http://schemas.microsoft.com/office/drawing/2014/main" id="{00000000-0008-0000-0200-000076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1" name="直線コネクタ 630">
          <a:extLst>
            <a:ext uri="{FF2B5EF4-FFF2-40B4-BE49-F238E27FC236}">
              <a16:creationId xmlns:a16="http://schemas.microsoft.com/office/drawing/2014/main" id="{00000000-0008-0000-0200-000077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2" name="テキスト ボックス 631">
          <a:extLst>
            <a:ext uri="{FF2B5EF4-FFF2-40B4-BE49-F238E27FC236}">
              <a16:creationId xmlns:a16="http://schemas.microsoft.com/office/drawing/2014/main" id="{00000000-0008-0000-0200-000078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3" name="直線コネクタ 632">
          <a:extLst>
            <a:ext uri="{FF2B5EF4-FFF2-40B4-BE49-F238E27FC236}">
              <a16:creationId xmlns:a16="http://schemas.microsoft.com/office/drawing/2014/main" id="{00000000-0008-0000-0200-000079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4" name="テキスト ボックス 633">
          <a:extLst>
            <a:ext uri="{FF2B5EF4-FFF2-40B4-BE49-F238E27FC236}">
              <a16:creationId xmlns:a16="http://schemas.microsoft.com/office/drawing/2014/main" id="{00000000-0008-0000-0200-00007A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5" name="直線コネクタ 634">
          <a:extLst>
            <a:ext uri="{FF2B5EF4-FFF2-40B4-BE49-F238E27FC236}">
              <a16:creationId xmlns:a16="http://schemas.microsoft.com/office/drawing/2014/main" id="{00000000-0008-0000-0200-00007B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6" name="テキスト ボックス 635">
          <a:extLst>
            <a:ext uri="{FF2B5EF4-FFF2-40B4-BE49-F238E27FC236}">
              <a16:creationId xmlns:a16="http://schemas.microsoft.com/office/drawing/2014/main" id="{00000000-0008-0000-0200-00007C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7" name="直線コネクタ 636">
          <a:extLst>
            <a:ext uri="{FF2B5EF4-FFF2-40B4-BE49-F238E27FC236}">
              <a16:creationId xmlns:a16="http://schemas.microsoft.com/office/drawing/2014/main" id="{00000000-0008-0000-0200-00007D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8" name="テキスト ボックス 637">
          <a:extLst>
            <a:ext uri="{FF2B5EF4-FFF2-40B4-BE49-F238E27FC236}">
              <a16:creationId xmlns:a16="http://schemas.microsoft.com/office/drawing/2014/main" id="{00000000-0008-0000-0200-00007E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9" name="直線コネクタ 638">
          <a:extLst>
            <a:ext uri="{FF2B5EF4-FFF2-40B4-BE49-F238E27FC236}">
              <a16:creationId xmlns:a16="http://schemas.microsoft.com/office/drawing/2014/main" id="{00000000-0008-0000-0200-00007F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0" name="テキスト ボックス 639">
          <a:extLst>
            <a:ext uri="{FF2B5EF4-FFF2-40B4-BE49-F238E27FC236}">
              <a16:creationId xmlns:a16="http://schemas.microsoft.com/office/drawing/2014/main" id="{00000000-0008-0000-0200-000080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a:extLst>
            <a:ext uri="{FF2B5EF4-FFF2-40B4-BE49-F238E27FC236}">
              <a16:creationId xmlns:a16="http://schemas.microsoft.com/office/drawing/2014/main" id="{00000000-0008-0000-0200-000081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2" name="【消防施設】&#10;有形固定資産減価償却率グラフ枠">
          <a:extLst>
            <a:ext uri="{FF2B5EF4-FFF2-40B4-BE49-F238E27FC236}">
              <a16:creationId xmlns:a16="http://schemas.microsoft.com/office/drawing/2014/main" id="{00000000-0008-0000-0200-000082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20138</xdr:rowOff>
    </xdr:from>
    <xdr:to>
      <xdr:col>85</xdr:col>
      <xdr:colOff>126364</xdr:colOff>
      <xdr:row>86</xdr:row>
      <xdr:rowOff>168729</xdr:rowOff>
    </xdr:to>
    <xdr:cxnSp macro="">
      <xdr:nvCxnSpPr>
        <xdr:cNvPr id="643" name="直線コネクタ 642">
          <a:extLst>
            <a:ext uri="{FF2B5EF4-FFF2-40B4-BE49-F238E27FC236}">
              <a16:creationId xmlns:a16="http://schemas.microsoft.com/office/drawing/2014/main" id="{00000000-0008-0000-0200-000083020000}"/>
            </a:ext>
          </a:extLst>
        </xdr:cNvPr>
        <xdr:cNvCxnSpPr/>
      </xdr:nvCxnSpPr>
      <xdr:spPr>
        <a:xfrm flipV="1">
          <a:off x="16318864" y="13393238"/>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4" name="【消防施設】&#10;有形固定資産減価償却率最小値テキスト">
          <a:extLst>
            <a:ext uri="{FF2B5EF4-FFF2-40B4-BE49-F238E27FC236}">
              <a16:creationId xmlns:a16="http://schemas.microsoft.com/office/drawing/2014/main" id="{00000000-0008-0000-0200-000084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5" name="直線コネクタ 644">
          <a:extLst>
            <a:ext uri="{FF2B5EF4-FFF2-40B4-BE49-F238E27FC236}">
              <a16:creationId xmlns:a16="http://schemas.microsoft.com/office/drawing/2014/main" id="{00000000-0008-0000-0200-000085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138265</xdr:rowOff>
    </xdr:from>
    <xdr:ext cx="340478" cy="259045"/>
    <xdr:sp macro="" textlink="">
      <xdr:nvSpPr>
        <xdr:cNvPr id="646" name="【消防施設】&#10;有形固定資産減価償却率最大値テキスト">
          <a:extLst>
            <a:ext uri="{FF2B5EF4-FFF2-40B4-BE49-F238E27FC236}">
              <a16:creationId xmlns:a16="http://schemas.microsoft.com/office/drawing/2014/main" id="{00000000-0008-0000-0200-000086020000}"/>
            </a:ext>
          </a:extLst>
        </xdr:cNvPr>
        <xdr:cNvSpPr txBox="1"/>
      </xdr:nvSpPr>
      <xdr:spPr>
        <a:xfrm>
          <a:off x="16357600" y="1316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20138</xdr:rowOff>
    </xdr:from>
    <xdr:to>
      <xdr:col>86</xdr:col>
      <xdr:colOff>25400</xdr:colOff>
      <xdr:row>78</xdr:row>
      <xdr:rowOff>20138</xdr:rowOff>
    </xdr:to>
    <xdr:cxnSp macro="">
      <xdr:nvCxnSpPr>
        <xdr:cNvPr id="647" name="直線コネクタ 646">
          <a:extLst>
            <a:ext uri="{FF2B5EF4-FFF2-40B4-BE49-F238E27FC236}">
              <a16:creationId xmlns:a16="http://schemas.microsoft.com/office/drawing/2014/main" id="{00000000-0008-0000-0200-000087020000}"/>
            </a:ext>
          </a:extLst>
        </xdr:cNvPr>
        <xdr:cNvCxnSpPr/>
      </xdr:nvCxnSpPr>
      <xdr:spPr>
        <a:xfrm>
          <a:off x="16230600" y="1339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46100</xdr:rowOff>
    </xdr:from>
    <xdr:ext cx="405111" cy="259045"/>
    <xdr:sp macro="" textlink="">
      <xdr:nvSpPr>
        <xdr:cNvPr id="648" name="【消防施設】&#10;有形固定資産減価償却率平均値テキスト">
          <a:extLst>
            <a:ext uri="{FF2B5EF4-FFF2-40B4-BE49-F238E27FC236}">
              <a16:creationId xmlns:a16="http://schemas.microsoft.com/office/drawing/2014/main" id="{00000000-0008-0000-0200-000088020000}"/>
            </a:ext>
          </a:extLst>
        </xdr:cNvPr>
        <xdr:cNvSpPr txBox="1"/>
      </xdr:nvSpPr>
      <xdr:spPr>
        <a:xfrm>
          <a:off x="16357600" y="1410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23223</xdr:rowOff>
    </xdr:from>
    <xdr:to>
      <xdr:col>85</xdr:col>
      <xdr:colOff>177800</xdr:colOff>
      <xdr:row>83</xdr:row>
      <xdr:rowOff>124823</xdr:rowOff>
    </xdr:to>
    <xdr:sp macro="" textlink="">
      <xdr:nvSpPr>
        <xdr:cNvPr id="649" name="フローチャート: 判断 648">
          <a:extLst>
            <a:ext uri="{FF2B5EF4-FFF2-40B4-BE49-F238E27FC236}">
              <a16:creationId xmlns:a16="http://schemas.microsoft.com/office/drawing/2014/main" id="{00000000-0008-0000-0200-000089020000}"/>
            </a:ext>
          </a:extLst>
        </xdr:cNvPr>
        <xdr:cNvSpPr/>
      </xdr:nvSpPr>
      <xdr:spPr>
        <a:xfrm>
          <a:off x="16268700" y="142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28121</xdr:rowOff>
    </xdr:from>
    <xdr:to>
      <xdr:col>81</xdr:col>
      <xdr:colOff>101600</xdr:colOff>
      <xdr:row>83</xdr:row>
      <xdr:rowOff>129721</xdr:rowOff>
    </xdr:to>
    <xdr:sp macro="" textlink="">
      <xdr:nvSpPr>
        <xdr:cNvPr id="650" name="フローチャート: 判断 649">
          <a:extLst>
            <a:ext uri="{FF2B5EF4-FFF2-40B4-BE49-F238E27FC236}">
              <a16:creationId xmlns:a16="http://schemas.microsoft.com/office/drawing/2014/main" id="{00000000-0008-0000-0200-00008A020000}"/>
            </a:ext>
          </a:extLst>
        </xdr:cNvPr>
        <xdr:cNvSpPr/>
      </xdr:nvSpPr>
      <xdr:spPr>
        <a:xfrm>
          <a:off x="15430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21589</xdr:rowOff>
    </xdr:from>
    <xdr:to>
      <xdr:col>76</xdr:col>
      <xdr:colOff>165100</xdr:colOff>
      <xdr:row>82</xdr:row>
      <xdr:rowOff>123189</xdr:rowOff>
    </xdr:to>
    <xdr:sp macro="" textlink="">
      <xdr:nvSpPr>
        <xdr:cNvPr id="651" name="フローチャート: 判断 650">
          <a:extLst>
            <a:ext uri="{FF2B5EF4-FFF2-40B4-BE49-F238E27FC236}">
              <a16:creationId xmlns:a16="http://schemas.microsoft.com/office/drawing/2014/main" id="{00000000-0008-0000-0200-00008B020000}"/>
            </a:ext>
          </a:extLst>
        </xdr:cNvPr>
        <xdr:cNvSpPr/>
      </xdr:nvSpPr>
      <xdr:spPr>
        <a:xfrm>
          <a:off x="14541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652" name="フローチャート: 判断 651">
          <a:extLst>
            <a:ext uri="{FF2B5EF4-FFF2-40B4-BE49-F238E27FC236}">
              <a16:creationId xmlns:a16="http://schemas.microsoft.com/office/drawing/2014/main" id="{00000000-0008-0000-0200-00008C020000}"/>
            </a:ext>
          </a:extLst>
        </xdr:cNvPr>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10161</xdr:rowOff>
    </xdr:from>
    <xdr:to>
      <xdr:col>67</xdr:col>
      <xdr:colOff>101600</xdr:colOff>
      <xdr:row>82</xdr:row>
      <xdr:rowOff>111761</xdr:rowOff>
    </xdr:to>
    <xdr:sp macro="" textlink="">
      <xdr:nvSpPr>
        <xdr:cNvPr id="653" name="フローチャート: 判断 652">
          <a:extLst>
            <a:ext uri="{FF2B5EF4-FFF2-40B4-BE49-F238E27FC236}">
              <a16:creationId xmlns:a16="http://schemas.microsoft.com/office/drawing/2014/main" id="{00000000-0008-0000-0200-00008D020000}"/>
            </a:ext>
          </a:extLst>
        </xdr:cNvPr>
        <xdr:cNvSpPr/>
      </xdr:nvSpPr>
      <xdr:spPr>
        <a:xfrm>
          <a:off x="12763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00000000-0008-0000-0200-00008E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00000000-0008-0000-0200-00008F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00000000-0008-0000-0200-000090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00000000-0008-0000-0200-000091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0000000-0008-0000-0200-000092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153851</xdr:rowOff>
    </xdr:from>
    <xdr:to>
      <xdr:col>85</xdr:col>
      <xdr:colOff>177800</xdr:colOff>
      <xdr:row>84</xdr:row>
      <xdr:rowOff>84001</xdr:rowOff>
    </xdr:to>
    <xdr:sp macro="" textlink="">
      <xdr:nvSpPr>
        <xdr:cNvPr id="659" name="楕円 658">
          <a:extLst>
            <a:ext uri="{FF2B5EF4-FFF2-40B4-BE49-F238E27FC236}">
              <a16:creationId xmlns:a16="http://schemas.microsoft.com/office/drawing/2014/main" id="{00000000-0008-0000-0200-000093020000}"/>
            </a:ext>
          </a:extLst>
        </xdr:cNvPr>
        <xdr:cNvSpPr/>
      </xdr:nvSpPr>
      <xdr:spPr>
        <a:xfrm>
          <a:off x="16268700" y="1438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132278</xdr:rowOff>
    </xdr:from>
    <xdr:ext cx="405111" cy="259045"/>
    <xdr:sp macro="" textlink="">
      <xdr:nvSpPr>
        <xdr:cNvPr id="660" name="【消防施設】&#10;有形固定資産減価償却率該当値テキスト">
          <a:extLst>
            <a:ext uri="{FF2B5EF4-FFF2-40B4-BE49-F238E27FC236}">
              <a16:creationId xmlns:a16="http://schemas.microsoft.com/office/drawing/2014/main" id="{00000000-0008-0000-0200-000094020000}"/>
            </a:ext>
          </a:extLst>
        </xdr:cNvPr>
        <xdr:cNvSpPr txBox="1"/>
      </xdr:nvSpPr>
      <xdr:spPr>
        <a:xfrm>
          <a:off x="16357600" y="1436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121194</xdr:rowOff>
    </xdr:from>
    <xdr:to>
      <xdr:col>81</xdr:col>
      <xdr:colOff>101600</xdr:colOff>
      <xdr:row>84</xdr:row>
      <xdr:rowOff>51344</xdr:rowOff>
    </xdr:to>
    <xdr:sp macro="" textlink="">
      <xdr:nvSpPr>
        <xdr:cNvPr id="661" name="楕円 660">
          <a:extLst>
            <a:ext uri="{FF2B5EF4-FFF2-40B4-BE49-F238E27FC236}">
              <a16:creationId xmlns:a16="http://schemas.microsoft.com/office/drawing/2014/main" id="{00000000-0008-0000-0200-000095020000}"/>
            </a:ext>
          </a:extLst>
        </xdr:cNvPr>
        <xdr:cNvSpPr/>
      </xdr:nvSpPr>
      <xdr:spPr>
        <a:xfrm>
          <a:off x="15430500" y="1435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544</xdr:rowOff>
    </xdr:from>
    <xdr:to>
      <xdr:col>85</xdr:col>
      <xdr:colOff>127000</xdr:colOff>
      <xdr:row>84</xdr:row>
      <xdr:rowOff>33201</xdr:rowOff>
    </xdr:to>
    <xdr:cxnSp macro="">
      <xdr:nvCxnSpPr>
        <xdr:cNvPr id="662" name="直線コネクタ 661">
          <a:extLst>
            <a:ext uri="{FF2B5EF4-FFF2-40B4-BE49-F238E27FC236}">
              <a16:creationId xmlns:a16="http://schemas.microsoft.com/office/drawing/2014/main" id="{00000000-0008-0000-0200-000096020000}"/>
            </a:ext>
          </a:extLst>
        </xdr:cNvPr>
        <xdr:cNvCxnSpPr/>
      </xdr:nvCxnSpPr>
      <xdr:spPr>
        <a:xfrm>
          <a:off x="15481300" y="1440234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117929</xdr:rowOff>
    </xdr:from>
    <xdr:to>
      <xdr:col>76</xdr:col>
      <xdr:colOff>165100</xdr:colOff>
      <xdr:row>84</xdr:row>
      <xdr:rowOff>48079</xdr:rowOff>
    </xdr:to>
    <xdr:sp macro="" textlink="">
      <xdr:nvSpPr>
        <xdr:cNvPr id="663" name="楕円 662">
          <a:extLst>
            <a:ext uri="{FF2B5EF4-FFF2-40B4-BE49-F238E27FC236}">
              <a16:creationId xmlns:a16="http://schemas.microsoft.com/office/drawing/2014/main" id="{00000000-0008-0000-0200-000097020000}"/>
            </a:ext>
          </a:extLst>
        </xdr:cNvPr>
        <xdr:cNvSpPr/>
      </xdr:nvSpPr>
      <xdr:spPr>
        <a:xfrm>
          <a:off x="14541500" y="1434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168729</xdr:rowOff>
    </xdr:from>
    <xdr:to>
      <xdr:col>81</xdr:col>
      <xdr:colOff>50800</xdr:colOff>
      <xdr:row>84</xdr:row>
      <xdr:rowOff>544</xdr:rowOff>
    </xdr:to>
    <xdr:cxnSp macro="">
      <xdr:nvCxnSpPr>
        <xdr:cNvPr id="664" name="直線コネクタ 663">
          <a:extLst>
            <a:ext uri="{FF2B5EF4-FFF2-40B4-BE49-F238E27FC236}">
              <a16:creationId xmlns:a16="http://schemas.microsoft.com/office/drawing/2014/main" id="{00000000-0008-0000-0200-000098020000}"/>
            </a:ext>
          </a:extLst>
        </xdr:cNvPr>
        <xdr:cNvCxnSpPr/>
      </xdr:nvCxnSpPr>
      <xdr:spPr>
        <a:xfrm>
          <a:off x="14592300" y="1439907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85271</xdr:rowOff>
    </xdr:from>
    <xdr:to>
      <xdr:col>72</xdr:col>
      <xdr:colOff>38100</xdr:colOff>
      <xdr:row>84</xdr:row>
      <xdr:rowOff>15421</xdr:rowOff>
    </xdr:to>
    <xdr:sp macro="" textlink="">
      <xdr:nvSpPr>
        <xdr:cNvPr id="665" name="楕円 664">
          <a:extLst>
            <a:ext uri="{FF2B5EF4-FFF2-40B4-BE49-F238E27FC236}">
              <a16:creationId xmlns:a16="http://schemas.microsoft.com/office/drawing/2014/main" id="{00000000-0008-0000-0200-000099020000}"/>
            </a:ext>
          </a:extLst>
        </xdr:cNvPr>
        <xdr:cNvSpPr/>
      </xdr:nvSpPr>
      <xdr:spPr>
        <a:xfrm>
          <a:off x="13652500" y="1431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136071</xdr:rowOff>
    </xdr:from>
    <xdr:to>
      <xdr:col>76</xdr:col>
      <xdr:colOff>114300</xdr:colOff>
      <xdr:row>83</xdr:row>
      <xdr:rowOff>168729</xdr:rowOff>
    </xdr:to>
    <xdr:cxnSp macro="">
      <xdr:nvCxnSpPr>
        <xdr:cNvPr id="666" name="直線コネクタ 665">
          <a:extLst>
            <a:ext uri="{FF2B5EF4-FFF2-40B4-BE49-F238E27FC236}">
              <a16:creationId xmlns:a16="http://schemas.microsoft.com/office/drawing/2014/main" id="{00000000-0008-0000-0200-00009A020000}"/>
            </a:ext>
          </a:extLst>
        </xdr:cNvPr>
        <xdr:cNvCxnSpPr/>
      </xdr:nvCxnSpPr>
      <xdr:spPr>
        <a:xfrm>
          <a:off x="13703300" y="1436642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50981</xdr:rowOff>
    </xdr:from>
    <xdr:to>
      <xdr:col>67</xdr:col>
      <xdr:colOff>101600</xdr:colOff>
      <xdr:row>83</xdr:row>
      <xdr:rowOff>152581</xdr:rowOff>
    </xdr:to>
    <xdr:sp macro="" textlink="">
      <xdr:nvSpPr>
        <xdr:cNvPr id="667" name="楕円 666">
          <a:extLst>
            <a:ext uri="{FF2B5EF4-FFF2-40B4-BE49-F238E27FC236}">
              <a16:creationId xmlns:a16="http://schemas.microsoft.com/office/drawing/2014/main" id="{00000000-0008-0000-0200-00009B020000}"/>
            </a:ext>
          </a:extLst>
        </xdr:cNvPr>
        <xdr:cNvSpPr/>
      </xdr:nvSpPr>
      <xdr:spPr>
        <a:xfrm>
          <a:off x="12763500" y="1428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101781</xdr:rowOff>
    </xdr:from>
    <xdr:to>
      <xdr:col>71</xdr:col>
      <xdr:colOff>177800</xdr:colOff>
      <xdr:row>83</xdr:row>
      <xdr:rowOff>136071</xdr:rowOff>
    </xdr:to>
    <xdr:cxnSp macro="">
      <xdr:nvCxnSpPr>
        <xdr:cNvPr id="668" name="直線コネクタ 667">
          <a:extLst>
            <a:ext uri="{FF2B5EF4-FFF2-40B4-BE49-F238E27FC236}">
              <a16:creationId xmlns:a16="http://schemas.microsoft.com/office/drawing/2014/main" id="{00000000-0008-0000-0200-00009C020000}"/>
            </a:ext>
          </a:extLst>
        </xdr:cNvPr>
        <xdr:cNvCxnSpPr/>
      </xdr:nvCxnSpPr>
      <xdr:spPr>
        <a:xfrm>
          <a:off x="12814300" y="1433213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146248</xdr:rowOff>
    </xdr:from>
    <xdr:ext cx="405111" cy="259045"/>
    <xdr:sp macro="" textlink="">
      <xdr:nvSpPr>
        <xdr:cNvPr id="669" name="n_1aveValue【消防施設】&#10;有形固定資産減価償却率">
          <a:extLst>
            <a:ext uri="{FF2B5EF4-FFF2-40B4-BE49-F238E27FC236}">
              <a16:creationId xmlns:a16="http://schemas.microsoft.com/office/drawing/2014/main" id="{00000000-0008-0000-0200-00009D020000}"/>
            </a:ext>
          </a:extLst>
        </xdr:cNvPr>
        <xdr:cNvSpPr txBox="1"/>
      </xdr:nvSpPr>
      <xdr:spPr>
        <a:xfrm>
          <a:off x="152660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139716</xdr:rowOff>
    </xdr:from>
    <xdr:ext cx="405111" cy="259045"/>
    <xdr:sp macro="" textlink="">
      <xdr:nvSpPr>
        <xdr:cNvPr id="670" name="n_2aveValue【消防施設】&#10;有形固定資産減価償却率">
          <a:extLst>
            <a:ext uri="{FF2B5EF4-FFF2-40B4-BE49-F238E27FC236}">
              <a16:creationId xmlns:a16="http://schemas.microsoft.com/office/drawing/2014/main" id="{00000000-0008-0000-0200-00009E020000}"/>
            </a:ext>
          </a:extLst>
        </xdr:cNvPr>
        <xdr:cNvSpPr txBox="1"/>
      </xdr:nvSpPr>
      <xdr:spPr>
        <a:xfrm>
          <a:off x="14389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82566</xdr:rowOff>
    </xdr:from>
    <xdr:ext cx="405111" cy="259045"/>
    <xdr:sp macro="" textlink="">
      <xdr:nvSpPr>
        <xdr:cNvPr id="671" name="n_3aveValue【消防施設】&#10;有形固定資産減価償却率">
          <a:extLst>
            <a:ext uri="{FF2B5EF4-FFF2-40B4-BE49-F238E27FC236}">
              <a16:creationId xmlns:a16="http://schemas.microsoft.com/office/drawing/2014/main" id="{00000000-0008-0000-0200-00009F020000}"/>
            </a:ext>
          </a:extLst>
        </xdr:cNvPr>
        <xdr:cNvSpPr txBox="1"/>
      </xdr:nvSpPr>
      <xdr:spPr>
        <a:xfrm>
          <a:off x="13500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128288</xdr:rowOff>
    </xdr:from>
    <xdr:ext cx="405111" cy="259045"/>
    <xdr:sp macro="" textlink="">
      <xdr:nvSpPr>
        <xdr:cNvPr id="672" name="n_4aveValue【消防施設】&#10;有形固定資産減価償却率">
          <a:extLst>
            <a:ext uri="{FF2B5EF4-FFF2-40B4-BE49-F238E27FC236}">
              <a16:creationId xmlns:a16="http://schemas.microsoft.com/office/drawing/2014/main" id="{00000000-0008-0000-0200-0000A0020000}"/>
            </a:ext>
          </a:extLst>
        </xdr:cNvPr>
        <xdr:cNvSpPr txBox="1"/>
      </xdr:nvSpPr>
      <xdr:spPr>
        <a:xfrm>
          <a:off x="12611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42471</xdr:rowOff>
    </xdr:from>
    <xdr:ext cx="405111" cy="259045"/>
    <xdr:sp macro="" textlink="">
      <xdr:nvSpPr>
        <xdr:cNvPr id="673" name="n_1mainValue【消防施設】&#10;有形固定資産減価償却率">
          <a:extLst>
            <a:ext uri="{FF2B5EF4-FFF2-40B4-BE49-F238E27FC236}">
              <a16:creationId xmlns:a16="http://schemas.microsoft.com/office/drawing/2014/main" id="{00000000-0008-0000-0200-0000A1020000}"/>
            </a:ext>
          </a:extLst>
        </xdr:cNvPr>
        <xdr:cNvSpPr txBox="1"/>
      </xdr:nvSpPr>
      <xdr:spPr>
        <a:xfrm>
          <a:off x="15266044" y="1444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39206</xdr:rowOff>
    </xdr:from>
    <xdr:ext cx="405111" cy="259045"/>
    <xdr:sp macro="" textlink="">
      <xdr:nvSpPr>
        <xdr:cNvPr id="674" name="n_2mainValue【消防施設】&#10;有形固定資産減価償却率">
          <a:extLst>
            <a:ext uri="{FF2B5EF4-FFF2-40B4-BE49-F238E27FC236}">
              <a16:creationId xmlns:a16="http://schemas.microsoft.com/office/drawing/2014/main" id="{00000000-0008-0000-0200-0000A2020000}"/>
            </a:ext>
          </a:extLst>
        </xdr:cNvPr>
        <xdr:cNvSpPr txBox="1"/>
      </xdr:nvSpPr>
      <xdr:spPr>
        <a:xfrm>
          <a:off x="14389744" y="1444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6548</xdr:rowOff>
    </xdr:from>
    <xdr:ext cx="405111" cy="259045"/>
    <xdr:sp macro="" textlink="">
      <xdr:nvSpPr>
        <xdr:cNvPr id="675" name="n_3mainValue【消防施設】&#10;有形固定資産減価償却率">
          <a:extLst>
            <a:ext uri="{FF2B5EF4-FFF2-40B4-BE49-F238E27FC236}">
              <a16:creationId xmlns:a16="http://schemas.microsoft.com/office/drawing/2014/main" id="{00000000-0008-0000-0200-0000A3020000}"/>
            </a:ext>
          </a:extLst>
        </xdr:cNvPr>
        <xdr:cNvSpPr txBox="1"/>
      </xdr:nvSpPr>
      <xdr:spPr>
        <a:xfrm>
          <a:off x="13500744" y="1440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143708</xdr:rowOff>
    </xdr:from>
    <xdr:ext cx="405111" cy="259045"/>
    <xdr:sp macro="" textlink="">
      <xdr:nvSpPr>
        <xdr:cNvPr id="676" name="n_4mainValue【消防施設】&#10;有形固定資産減価償却率">
          <a:extLst>
            <a:ext uri="{FF2B5EF4-FFF2-40B4-BE49-F238E27FC236}">
              <a16:creationId xmlns:a16="http://schemas.microsoft.com/office/drawing/2014/main" id="{00000000-0008-0000-0200-0000A4020000}"/>
            </a:ext>
          </a:extLst>
        </xdr:cNvPr>
        <xdr:cNvSpPr txBox="1"/>
      </xdr:nvSpPr>
      <xdr:spPr>
        <a:xfrm>
          <a:off x="12611744" y="1437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7" name="正方形/長方形 676">
          <a:extLst>
            <a:ext uri="{FF2B5EF4-FFF2-40B4-BE49-F238E27FC236}">
              <a16:creationId xmlns:a16="http://schemas.microsoft.com/office/drawing/2014/main" id="{00000000-0008-0000-0200-0000A5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8" name="正方形/長方形 677">
          <a:extLst>
            <a:ext uri="{FF2B5EF4-FFF2-40B4-BE49-F238E27FC236}">
              <a16:creationId xmlns:a16="http://schemas.microsoft.com/office/drawing/2014/main" id="{00000000-0008-0000-0200-0000A6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9" name="正方形/長方形 678">
          <a:extLst>
            <a:ext uri="{FF2B5EF4-FFF2-40B4-BE49-F238E27FC236}">
              <a16:creationId xmlns:a16="http://schemas.microsoft.com/office/drawing/2014/main" id="{00000000-0008-0000-0200-0000A7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0" name="正方形/長方形 679">
          <a:extLst>
            <a:ext uri="{FF2B5EF4-FFF2-40B4-BE49-F238E27FC236}">
              <a16:creationId xmlns:a16="http://schemas.microsoft.com/office/drawing/2014/main" id="{00000000-0008-0000-0200-0000A8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1" name="正方形/長方形 680">
          <a:extLst>
            <a:ext uri="{FF2B5EF4-FFF2-40B4-BE49-F238E27FC236}">
              <a16:creationId xmlns:a16="http://schemas.microsoft.com/office/drawing/2014/main" id="{00000000-0008-0000-0200-0000A9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2" name="正方形/長方形 681">
          <a:extLst>
            <a:ext uri="{FF2B5EF4-FFF2-40B4-BE49-F238E27FC236}">
              <a16:creationId xmlns:a16="http://schemas.microsoft.com/office/drawing/2014/main" id="{00000000-0008-0000-0200-0000AA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3" name="正方形/長方形 682">
          <a:extLst>
            <a:ext uri="{FF2B5EF4-FFF2-40B4-BE49-F238E27FC236}">
              <a16:creationId xmlns:a16="http://schemas.microsoft.com/office/drawing/2014/main" id="{00000000-0008-0000-0200-0000AB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4" name="正方形/長方形 683">
          <a:extLst>
            <a:ext uri="{FF2B5EF4-FFF2-40B4-BE49-F238E27FC236}">
              <a16:creationId xmlns:a16="http://schemas.microsoft.com/office/drawing/2014/main" id="{00000000-0008-0000-0200-0000AC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5" name="テキスト ボックス 684">
          <a:extLst>
            <a:ext uri="{FF2B5EF4-FFF2-40B4-BE49-F238E27FC236}">
              <a16:creationId xmlns:a16="http://schemas.microsoft.com/office/drawing/2014/main" id="{00000000-0008-0000-0200-0000AD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6" name="直線コネクタ 685">
          <a:extLst>
            <a:ext uri="{FF2B5EF4-FFF2-40B4-BE49-F238E27FC236}">
              <a16:creationId xmlns:a16="http://schemas.microsoft.com/office/drawing/2014/main" id="{00000000-0008-0000-0200-0000AE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7" name="直線コネクタ 686">
          <a:extLst>
            <a:ext uri="{FF2B5EF4-FFF2-40B4-BE49-F238E27FC236}">
              <a16:creationId xmlns:a16="http://schemas.microsoft.com/office/drawing/2014/main" id="{00000000-0008-0000-0200-0000AF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8" name="テキスト ボックス 687">
          <a:extLst>
            <a:ext uri="{FF2B5EF4-FFF2-40B4-BE49-F238E27FC236}">
              <a16:creationId xmlns:a16="http://schemas.microsoft.com/office/drawing/2014/main" id="{00000000-0008-0000-0200-0000B0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9" name="直線コネクタ 688">
          <a:extLst>
            <a:ext uri="{FF2B5EF4-FFF2-40B4-BE49-F238E27FC236}">
              <a16:creationId xmlns:a16="http://schemas.microsoft.com/office/drawing/2014/main" id="{00000000-0008-0000-0200-0000B1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0" name="テキスト ボックス 689">
          <a:extLst>
            <a:ext uri="{FF2B5EF4-FFF2-40B4-BE49-F238E27FC236}">
              <a16:creationId xmlns:a16="http://schemas.microsoft.com/office/drawing/2014/main" id="{00000000-0008-0000-0200-0000B2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1" name="直線コネクタ 690">
          <a:extLst>
            <a:ext uri="{FF2B5EF4-FFF2-40B4-BE49-F238E27FC236}">
              <a16:creationId xmlns:a16="http://schemas.microsoft.com/office/drawing/2014/main" id="{00000000-0008-0000-0200-0000B3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2" name="テキスト ボックス 691">
          <a:extLst>
            <a:ext uri="{FF2B5EF4-FFF2-40B4-BE49-F238E27FC236}">
              <a16:creationId xmlns:a16="http://schemas.microsoft.com/office/drawing/2014/main" id="{00000000-0008-0000-0200-0000B4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3" name="直線コネクタ 692">
          <a:extLst>
            <a:ext uri="{FF2B5EF4-FFF2-40B4-BE49-F238E27FC236}">
              <a16:creationId xmlns:a16="http://schemas.microsoft.com/office/drawing/2014/main" id="{00000000-0008-0000-0200-0000B5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4" name="テキスト ボックス 693">
          <a:extLst>
            <a:ext uri="{FF2B5EF4-FFF2-40B4-BE49-F238E27FC236}">
              <a16:creationId xmlns:a16="http://schemas.microsoft.com/office/drawing/2014/main" id="{00000000-0008-0000-0200-0000B6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a:extLst>
            <a:ext uri="{FF2B5EF4-FFF2-40B4-BE49-F238E27FC236}">
              <a16:creationId xmlns:a16="http://schemas.microsoft.com/office/drawing/2014/main" id="{00000000-0008-0000-0200-0000B7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6" name="テキスト ボックス 695">
          <a:extLst>
            <a:ext uri="{FF2B5EF4-FFF2-40B4-BE49-F238E27FC236}">
              <a16:creationId xmlns:a16="http://schemas.microsoft.com/office/drawing/2014/main" id="{00000000-0008-0000-0200-0000B8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消防施設】&#10;一人当たり面積グラフ枠">
          <a:extLst>
            <a:ext uri="{FF2B5EF4-FFF2-40B4-BE49-F238E27FC236}">
              <a16:creationId xmlns:a16="http://schemas.microsoft.com/office/drawing/2014/main" id="{00000000-0008-0000-0200-0000B9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86106</xdr:rowOff>
    </xdr:from>
    <xdr:to>
      <xdr:col>116</xdr:col>
      <xdr:colOff>62864</xdr:colOff>
      <xdr:row>86</xdr:row>
      <xdr:rowOff>37185</xdr:rowOff>
    </xdr:to>
    <xdr:cxnSp macro="">
      <xdr:nvCxnSpPr>
        <xdr:cNvPr id="698" name="直線コネクタ 697">
          <a:extLst>
            <a:ext uri="{FF2B5EF4-FFF2-40B4-BE49-F238E27FC236}">
              <a16:creationId xmlns:a16="http://schemas.microsoft.com/office/drawing/2014/main" id="{00000000-0008-0000-0200-0000BA020000}"/>
            </a:ext>
          </a:extLst>
        </xdr:cNvPr>
        <xdr:cNvCxnSpPr/>
      </xdr:nvCxnSpPr>
      <xdr:spPr>
        <a:xfrm flipV="1">
          <a:off x="22160864" y="13287756"/>
          <a:ext cx="0" cy="1494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41012</xdr:rowOff>
    </xdr:from>
    <xdr:ext cx="469744" cy="259045"/>
    <xdr:sp macro="" textlink="">
      <xdr:nvSpPr>
        <xdr:cNvPr id="699" name="【消防施設】&#10;一人当たり面積最小値テキスト">
          <a:extLst>
            <a:ext uri="{FF2B5EF4-FFF2-40B4-BE49-F238E27FC236}">
              <a16:creationId xmlns:a16="http://schemas.microsoft.com/office/drawing/2014/main" id="{00000000-0008-0000-0200-0000BB020000}"/>
            </a:ext>
          </a:extLst>
        </xdr:cNvPr>
        <xdr:cNvSpPr txBox="1"/>
      </xdr:nvSpPr>
      <xdr:spPr>
        <a:xfrm>
          <a:off x="22199600" y="1478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37185</xdr:rowOff>
    </xdr:from>
    <xdr:to>
      <xdr:col>116</xdr:col>
      <xdr:colOff>152400</xdr:colOff>
      <xdr:row>86</xdr:row>
      <xdr:rowOff>37185</xdr:rowOff>
    </xdr:to>
    <xdr:cxnSp macro="">
      <xdr:nvCxnSpPr>
        <xdr:cNvPr id="700" name="直線コネクタ 699">
          <a:extLst>
            <a:ext uri="{FF2B5EF4-FFF2-40B4-BE49-F238E27FC236}">
              <a16:creationId xmlns:a16="http://schemas.microsoft.com/office/drawing/2014/main" id="{00000000-0008-0000-0200-0000BC020000}"/>
            </a:ext>
          </a:extLst>
        </xdr:cNvPr>
        <xdr:cNvCxnSpPr/>
      </xdr:nvCxnSpPr>
      <xdr:spPr>
        <a:xfrm>
          <a:off x="22072600" y="1478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32783</xdr:rowOff>
    </xdr:from>
    <xdr:ext cx="469744" cy="259045"/>
    <xdr:sp macro="" textlink="">
      <xdr:nvSpPr>
        <xdr:cNvPr id="701" name="【消防施設】&#10;一人当たり面積最大値テキスト">
          <a:extLst>
            <a:ext uri="{FF2B5EF4-FFF2-40B4-BE49-F238E27FC236}">
              <a16:creationId xmlns:a16="http://schemas.microsoft.com/office/drawing/2014/main" id="{00000000-0008-0000-0200-0000BD020000}"/>
            </a:ext>
          </a:extLst>
        </xdr:cNvPr>
        <xdr:cNvSpPr txBox="1"/>
      </xdr:nvSpPr>
      <xdr:spPr>
        <a:xfrm>
          <a:off x="22199600" y="13062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86106</xdr:rowOff>
    </xdr:from>
    <xdr:to>
      <xdr:col>116</xdr:col>
      <xdr:colOff>152400</xdr:colOff>
      <xdr:row>77</xdr:row>
      <xdr:rowOff>86106</xdr:rowOff>
    </xdr:to>
    <xdr:cxnSp macro="">
      <xdr:nvCxnSpPr>
        <xdr:cNvPr id="702" name="直線コネクタ 701">
          <a:extLst>
            <a:ext uri="{FF2B5EF4-FFF2-40B4-BE49-F238E27FC236}">
              <a16:creationId xmlns:a16="http://schemas.microsoft.com/office/drawing/2014/main" id="{00000000-0008-0000-0200-0000BE020000}"/>
            </a:ext>
          </a:extLst>
        </xdr:cNvPr>
        <xdr:cNvCxnSpPr/>
      </xdr:nvCxnSpPr>
      <xdr:spPr>
        <a:xfrm>
          <a:off x="22072600" y="132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55439</xdr:rowOff>
    </xdr:from>
    <xdr:ext cx="469744" cy="259045"/>
    <xdr:sp macro="" textlink="">
      <xdr:nvSpPr>
        <xdr:cNvPr id="703" name="【消防施設】&#10;一人当たり面積平均値テキスト">
          <a:extLst>
            <a:ext uri="{FF2B5EF4-FFF2-40B4-BE49-F238E27FC236}">
              <a16:creationId xmlns:a16="http://schemas.microsoft.com/office/drawing/2014/main" id="{00000000-0008-0000-0200-0000BF020000}"/>
            </a:ext>
          </a:extLst>
        </xdr:cNvPr>
        <xdr:cNvSpPr txBox="1"/>
      </xdr:nvSpPr>
      <xdr:spPr>
        <a:xfrm>
          <a:off x="22199600" y="14457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32562</xdr:rowOff>
    </xdr:from>
    <xdr:to>
      <xdr:col>116</xdr:col>
      <xdr:colOff>114300</xdr:colOff>
      <xdr:row>85</xdr:row>
      <xdr:rowOff>134162</xdr:rowOff>
    </xdr:to>
    <xdr:sp macro="" textlink="">
      <xdr:nvSpPr>
        <xdr:cNvPr id="704" name="フローチャート: 判断 703">
          <a:extLst>
            <a:ext uri="{FF2B5EF4-FFF2-40B4-BE49-F238E27FC236}">
              <a16:creationId xmlns:a16="http://schemas.microsoft.com/office/drawing/2014/main" id="{00000000-0008-0000-0200-0000C0020000}"/>
            </a:ext>
          </a:extLst>
        </xdr:cNvPr>
        <xdr:cNvSpPr/>
      </xdr:nvSpPr>
      <xdr:spPr>
        <a:xfrm>
          <a:off x="221107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32562</xdr:rowOff>
    </xdr:from>
    <xdr:to>
      <xdr:col>112</xdr:col>
      <xdr:colOff>38100</xdr:colOff>
      <xdr:row>85</xdr:row>
      <xdr:rowOff>134162</xdr:rowOff>
    </xdr:to>
    <xdr:sp macro="" textlink="">
      <xdr:nvSpPr>
        <xdr:cNvPr id="705" name="フローチャート: 判断 704">
          <a:extLst>
            <a:ext uri="{FF2B5EF4-FFF2-40B4-BE49-F238E27FC236}">
              <a16:creationId xmlns:a16="http://schemas.microsoft.com/office/drawing/2014/main" id="{00000000-0008-0000-0200-0000C1020000}"/>
            </a:ext>
          </a:extLst>
        </xdr:cNvPr>
        <xdr:cNvSpPr/>
      </xdr:nvSpPr>
      <xdr:spPr>
        <a:xfrm>
          <a:off x="212725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35306</xdr:rowOff>
    </xdr:from>
    <xdr:to>
      <xdr:col>107</xdr:col>
      <xdr:colOff>101600</xdr:colOff>
      <xdr:row>85</xdr:row>
      <xdr:rowOff>136906</xdr:rowOff>
    </xdr:to>
    <xdr:sp macro="" textlink="">
      <xdr:nvSpPr>
        <xdr:cNvPr id="706" name="フローチャート: 判断 705">
          <a:extLst>
            <a:ext uri="{FF2B5EF4-FFF2-40B4-BE49-F238E27FC236}">
              <a16:creationId xmlns:a16="http://schemas.microsoft.com/office/drawing/2014/main" id="{00000000-0008-0000-0200-0000C2020000}"/>
            </a:ext>
          </a:extLst>
        </xdr:cNvPr>
        <xdr:cNvSpPr/>
      </xdr:nvSpPr>
      <xdr:spPr>
        <a:xfrm>
          <a:off x="20383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36221</xdr:rowOff>
    </xdr:from>
    <xdr:to>
      <xdr:col>102</xdr:col>
      <xdr:colOff>165100</xdr:colOff>
      <xdr:row>85</xdr:row>
      <xdr:rowOff>137821</xdr:rowOff>
    </xdr:to>
    <xdr:sp macro="" textlink="">
      <xdr:nvSpPr>
        <xdr:cNvPr id="707" name="フローチャート: 判断 706">
          <a:extLst>
            <a:ext uri="{FF2B5EF4-FFF2-40B4-BE49-F238E27FC236}">
              <a16:creationId xmlns:a16="http://schemas.microsoft.com/office/drawing/2014/main" id="{00000000-0008-0000-0200-0000C3020000}"/>
            </a:ext>
          </a:extLst>
        </xdr:cNvPr>
        <xdr:cNvSpPr/>
      </xdr:nvSpPr>
      <xdr:spPr>
        <a:xfrm>
          <a:off x="1949450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22504</xdr:rowOff>
    </xdr:from>
    <xdr:to>
      <xdr:col>98</xdr:col>
      <xdr:colOff>38100</xdr:colOff>
      <xdr:row>85</xdr:row>
      <xdr:rowOff>124104</xdr:rowOff>
    </xdr:to>
    <xdr:sp macro="" textlink="">
      <xdr:nvSpPr>
        <xdr:cNvPr id="708" name="フローチャート: 判断 707">
          <a:extLst>
            <a:ext uri="{FF2B5EF4-FFF2-40B4-BE49-F238E27FC236}">
              <a16:creationId xmlns:a16="http://schemas.microsoft.com/office/drawing/2014/main" id="{00000000-0008-0000-0200-0000C4020000}"/>
            </a:ext>
          </a:extLst>
        </xdr:cNvPr>
        <xdr:cNvSpPr/>
      </xdr:nvSpPr>
      <xdr:spPr>
        <a:xfrm>
          <a:off x="18605500" y="1459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00000000-0008-0000-0200-0000C5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00000000-0008-0000-0200-0000C6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00000000-0008-0000-0200-0000C7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00000000-0008-0000-0200-0000C8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00000000-0008-0000-0200-0000C9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38964</xdr:rowOff>
    </xdr:from>
    <xdr:to>
      <xdr:col>116</xdr:col>
      <xdr:colOff>114300</xdr:colOff>
      <xdr:row>85</xdr:row>
      <xdr:rowOff>140564</xdr:rowOff>
    </xdr:to>
    <xdr:sp macro="" textlink="">
      <xdr:nvSpPr>
        <xdr:cNvPr id="714" name="楕円 713">
          <a:extLst>
            <a:ext uri="{FF2B5EF4-FFF2-40B4-BE49-F238E27FC236}">
              <a16:creationId xmlns:a16="http://schemas.microsoft.com/office/drawing/2014/main" id="{00000000-0008-0000-0200-0000CA020000}"/>
            </a:ext>
          </a:extLst>
        </xdr:cNvPr>
        <xdr:cNvSpPr/>
      </xdr:nvSpPr>
      <xdr:spPr>
        <a:xfrm>
          <a:off x="22110700" y="1461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10990</xdr:rowOff>
    </xdr:from>
    <xdr:ext cx="469744" cy="259045"/>
    <xdr:sp macro="" textlink="">
      <xdr:nvSpPr>
        <xdr:cNvPr id="715" name="【消防施設】&#10;一人当たり面積該当値テキスト">
          <a:extLst>
            <a:ext uri="{FF2B5EF4-FFF2-40B4-BE49-F238E27FC236}">
              <a16:creationId xmlns:a16="http://schemas.microsoft.com/office/drawing/2014/main" id="{00000000-0008-0000-0200-0000CB020000}"/>
            </a:ext>
          </a:extLst>
        </xdr:cNvPr>
        <xdr:cNvSpPr txBox="1"/>
      </xdr:nvSpPr>
      <xdr:spPr>
        <a:xfrm>
          <a:off x="22199600" y="1458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41708</xdr:rowOff>
    </xdr:from>
    <xdr:to>
      <xdr:col>112</xdr:col>
      <xdr:colOff>38100</xdr:colOff>
      <xdr:row>85</xdr:row>
      <xdr:rowOff>143308</xdr:rowOff>
    </xdr:to>
    <xdr:sp macro="" textlink="">
      <xdr:nvSpPr>
        <xdr:cNvPr id="716" name="楕円 715">
          <a:extLst>
            <a:ext uri="{FF2B5EF4-FFF2-40B4-BE49-F238E27FC236}">
              <a16:creationId xmlns:a16="http://schemas.microsoft.com/office/drawing/2014/main" id="{00000000-0008-0000-0200-0000CC020000}"/>
            </a:ext>
          </a:extLst>
        </xdr:cNvPr>
        <xdr:cNvSpPr/>
      </xdr:nvSpPr>
      <xdr:spPr>
        <a:xfrm>
          <a:off x="21272500" y="1461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89764</xdr:rowOff>
    </xdr:from>
    <xdr:to>
      <xdr:col>116</xdr:col>
      <xdr:colOff>63500</xdr:colOff>
      <xdr:row>85</xdr:row>
      <xdr:rowOff>92508</xdr:rowOff>
    </xdr:to>
    <xdr:cxnSp macro="">
      <xdr:nvCxnSpPr>
        <xdr:cNvPr id="717" name="直線コネクタ 716">
          <a:extLst>
            <a:ext uri="{FF2B5EF4-FFF2-40B4-BE49-F238E27FC236}">
              <a16:creationId xmlns:a16="http://schemas.microsoft.com/office/drawing/2014/main" id="{00000000-0008-0000-0200-0000CD020000}"/>
            </a:ext>
          </a:extLst>
        </xdr:cNvPr>
        <xdr:cNvCxnSpPr/>
      </xdr:nvCxnSpPr>
      <xdr:spPr>
        <a:xfrm flipV="1">
          <a:off x="21323300" y="14663014"/>
          <a:ext cx="8382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45365</xdr:rowOff>
    </xdr:from>
    <xdr:to>
      <xdr:col>107</xdr:col>
      <xdr:colOff>101600</xdr:colOff>
      <xdr:row>85</xdr:row>
      <xdr:rowOff>146965</xdr:rowOff>
    </xdr:to>
    <xdr:sp macro="" textlink="">
      <xdr:nvSpPr>
        <xdr:cNvPr id="718" name="楕円 717">
          <a:extLst>
            <a:ext uri="{FF2B5EF4-FFF2-40B4-BE49-F238E27FC236}">
              <a16:creationId xmlns:a16="http://schemas.microsoft.com/office/drawing/2014/main" id="{00000000-0008-0000-0200-0000CE020000}"/>
            </a:ext>
          </a:extLst>
        </xdr:cNvPr>
        <xdr:cNvSpPr/>
      </xdr:nvSpPr>
      <xdr:spPr>
        <a:xfrm>
          <a:off x="20383500" y="1461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92508</xdr:rowOff>
    </xdr:from>
    <xdr:to>
      <xdr:col>111</xdr:col>
      <xdr:colOff>177800</xdr:colOff>
      <xdr:row>85</xdr:row>
      <xdr:rowOff>96165</xdr:rowOff>
    </xdr:to>
    <xdr:cxnSp macro="">
      <xdr:nvCxnSpPr>
        <xdr:cNvPr id="719" name="直線コネクタ 718">
          <a:extLst>
            <a:ext uri="{FF2B5EF4-FFF2-40B4-BE49-F238E27FC236}">
              <a16:creationId xmlns:a16="http://schemas.microsoft.com/office/drawing/2014/main" id="{00000000-0008-0000-0200-0000CF020000}"/>
            </a:ext>
          </a:extLst>
        </xdr:cNvPr>
        <xdr:cNvCxnSpPr/>
      </xdr:nvCxnSpPr>
      <xdr:spPr>
        <a:xfrm flipV="1">
          <a:off x="20434300" y="14665758"/>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46279</xdr:rowOff>
    </xdr:from>
    <xdr:to>
      <xdr:col>102</xdr:col>
      <xdr:colOff>165100</xdr:colOff>
      <xdr:row>85</xdr:row>
      <xdr:rowOff>147879</xdr:rowOff>
    </xdr:to>
    <xdr:sp macro="" textlink="">
      <xdr:nvSpPr>
        <xdr:cNvPr id="720" name="楕円 719">
          <a:extLst>
            <a:ext uri="{FF2B5EF4-FFF2-40B4-BE49-F238E27FC236}">
              <a16:creationId xmlns:a16="http://schemas.microsoft.com/office/drawing/2014/main" id="{00000000-0008-0000-0200-0000D0020000}"/>
            </a:ext>
          </a:extLst>
        </xdr:cNvPr>
        <xdr:cNvSpPr/>
      </xdr:nvSpPr>
      <xdr:spPr>
        <a:xfrm>
          <a:off x="19494500" y="1461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96165</xdr:rowOff>
    </xdr:from>
    <xdr:to>
      <xdr:col>107</xdr:col>
      <xdr:colOff>50800</xdr:colOff>
      <xdr:row>85</xdr:row>
      <xdr:rowOff>97079</xdr:rowOff>
    </xdr:to>
    <xdr:cxnSp macro="">
      <xdr:nvCxnSpPr>
        <xdr:cNvPr id="721" name="直線コネクタ 720">
          <a:extLst>
            <a:ext uri="{FF2B5EF4-FFF2-40B4-BE49-F238E27FC236}">
              <a16:creationId xmlns:a16="http://schemas.microsoft.com/office/drawing/2014/main" id="{00000000-0008-0000-0200-0000D1020000}"/>
            </a:ext>
          </a:extLst>
        </xdr:cNvPr>
        <xdr:cNvCxnSpPr/>
      </xdr:nvCxnSpPr>
      <xdr:spPr>
        <a:xfrm flipV="1">
          <a:off x="19545300" y="14669415"/>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48107</xdr:rowOff>
    </xdr:from>
    <xdr:to>
      <xdr:col>98</xdr:col>
      <xdr:colOff>38100</xdr:colOff>
      <xdr:row>85</xdr:row>
      <xdr:rowOff>149707</xdr:rowOff>
    </xdr:to>
    <xdr:sp macro="" textlink="">
      <xdr:nvSpPr>
        <xdr:cNvPr id="722" name="楕円 721">
          <a:extLst>
            <a:ext uri="{FF2B5EF4-FFF2-40B4-BE49-F238E27FC236}">
              <a16:creationId xmlns:a16="http://schemas.microsoft.com/office/drawing/2014/main" id="{00000000-0008-0000-0200-0000D2020000}"/>
            </a:ext>
          </a:extLst>
        </xdr:cNvPr>
        <xdr:cNvSpPr/>
      </xdr:nvSpPr>
      <xdr:spPr>
        <a:xfrm>
          <a:off x="18605500" y="1462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97079</xdr:rowOff>
    </xdr:from>
    <xdr:to>
      <xdr:col>102</xdr:col>
      <xdr:colOff>114300</xdr:colOff>
      <xdr:row>85</xdr:row>
      <xdr:rowOff>98907</xdr:rowOff>
    </xdr:to>
    <xdr:cxnSp macro="">
      <xdr:nvCxnSpPr>
        <xdr:cNvPr id="723" name="直線コネクタ 722">
          <a:extLst>
            <a:ext uri="{FF2B5EF4-FFF2-40B4-BE49-F238E27FC236}">
              <a16:creationId xmlns:a16="http://schemas.microsoft.com/office/drawing/2014/main" id="{00000000-0008-0000-0200-0000D3020000}"/>
            </a:ext>
          </a:extLst>
        </xdr:cNvPr>
        <xdr:cNvCxnSpPr/>
      </xdr:nvCxnSpPr>
      <xdr:spPr>
        <a:xfrm flipV="1">
          <a:off x="18656300" y="14670329"/>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150689</xdr:rowOff>
    </xdr:from>
    <xdr:ext cx="469744" cy="259045"/>
    <xdr:sp macro="" textlink="">
      <xdr:nvSpPr>
        <xdr:cNvPr id="724" name="n_1aveValue【消防施設】&#10;一人当たり面積">
          <a:extLst>
            <a:ext uri="{FF2B5EF4-FFF2-40B4-BE49-F238E27FC236}">
              <a16:creationId xmlns:a16="http://schemas.microsoft.com/office/drawing/2014/main" id="{00000000-0008-0000-0200-0000D4020000}"/>
            </a:ext>
          </a:extLst>
        </xdr:cNvPr>
        <xdr:cNvSpPr txBox="1"/>
      </xdr:nvSpPr>
      <xdr:spPr>
        <a:xfrm>
          <a:off x="21075727" y="14381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153433</xdr:rowOff>
    </xdr:from>
    <xdr:ext cx="469744" cy="259045"/>
    <xdr:sp macro="" textlink="">
      <xdr:nvSpPr>
        <xdr:cNvPr id="725" name="n_2aveValue【消防施設】&#10;一人当たり面積">
          <a:extLst>
            <a:ext uri="{FF2B5EF4-FFF2-40B4-BE49-F238E27FC236}">
              <a16:creationId xmlns:a16="http://schemas.microsoft.com/office/drawing/2014/main" id="{00000000-0008-0000-0200-0000D5020000}"/>
            </a:ext>
          </a:extLst>
        </xdr:cNvPr>
        <xdr:cNvSpPr txBox="1"/>
      </xdr:nvSpPr>
      <xdr:spPr>
        <a:xfrm>
          <a:off x="201994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154348</xdr:rowOff>
    </xdr:from>
    <xdr:ext cx="469744" cy="259045"/>
    <xdr:sp macro="" textlink="">
      <xdr:nvSpPr>
        <xdr:cNvPr id="726" name="n_3aveValue【消防施設】&#10;一人当たり面積">
          <a:extLst>
            <a:ext uri="{FF2B5EF4-FFF2-40B4-BE49-F238E27FC236}">
              <a16:creationId xmlns:a16="http://schemas.microsoft.com/office/drawing/2014/main" id="{00000000-0008-0000-0200-0000D6020000}"/>
            </a:ext>
          </a:extLst>
        </xdr:cNvPr>
        <xdr:cNvSpPr txBox="1"/>
      </xdr:nvSpPr>
      <xdr:spPr>
        <a:xfrm>
          <a:off x="19310427" y="1438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140631</xdr:rowOff>
    </xdr:from>
    <xdr:ext cx="469744" cy="259045"/>
    <xdr:sp macro="" textlink="">
      <xdr:nvSpPr>
        <xdr:cNvPr id="727" name="n_4aveValue【消防施設】&#10;一人当たり面積">
          <a:extLst>
            <a:ext uri="{FF2B5EF4-FFF2-40B4-BE49-F238E27FC236}">
              <a16:creationId xmlns:a16="http://schemas.microsoft.com/office/drawing/2014/main" id="{00000000-0008-0000-0200-0000D7020000}"/>
            </a:ext>
          </a:extLst>
        </xdr:cNvPr>
        <xdr:cNvSpPr txBox="1"/>
      </xdr:nvSpPr>
      <xdr:spPr>
        <a:xfrm>
          <a:off x="18421427" y="1437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134435</xdr:rowOff>
    </xdr:from>
    <xdr:ext cx="469744" cy="259045"/>
    <xdr:sp macro="" textlink="">
      <xdr:nvSpPr>
        <xdr:cNvPr id="728" name="n_1mainValue【消防施設】&#10;一人当たり面積">
          <a:extLst>
            <a:ext uri="{FF2B5EF4-FFF2-40B4-BE49-F238E27FC236}">
              <a16:creationId xmlns:a16="http://schemas.microsoft.com/office/drawing/2014/main" id="{00000000-0008-0000-0200-0000D8020000}"/>
            </a:ext>
          </a:extLst>
        </xdr:cNvPr>
        <xdr:cNvSpPr txBox="1"/>
      </xdr:nvSpPr>
      <xdr:spPr>
        <a:xfrm>
          <a:off x="21075727" y="14707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138092</xdr:rowOff>
    </xdr:from>
    <xdr:ext cx="469744" cy="259045"/>
    <xdr:sp macro="" textlink="">
      <xdr:nvSpPr>
        <xdr:cNvPr id="729" name="n_2mainValue【消防施設】&#10;一人当たり面積">
          <a:extLst>
            <a:ext uri="{FF2B5EF4-FFF2-40B4-BE49-F238E27FC236}">
              <a16:creationId xmlns:a16="http://schemas.microsoft.com/office/drawing/2014/main" id="{00000000-0008-0000-0200-0000D9020000}"/>
            </a:ext>
          </a:extLst>
        </xdr:cNvPr>
        <xdr:cNvSpPr txBox="1"/>
      </xdr:nvSpPr>
      <xdr:spPr>
        <a:xfrm>
          <a:off x="20199427" y="14711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139006</xdr:rowOff>
    </xdr:from>
    <xdr:ext cx="469744" cy="259045"/>
    <xdr:sp macro="" textlink="">
      <xdr:nvSpPr>
        <xdr:cNvPr id="730" name="n_3mainValue【消防施設】&#10;一人当たり面積">
          <a:extLst>
            <a:ext uri="{FF2B5EF4-FFF2-40B4-BE49-F238E27FC236}">
              <a16:creationId xmlns:a16="http://schemas.microsoft.com/office/drawing/2014/main" id="{00000000-0008-0000-0200-0000DA020000}"/>
            </a:ext>
          </a:extLst>
        </xdr:cNvPr>
        <xdr:cNvSpPr txBox="1"/>
      </xdr:nvSpPr>
      <xdr:spPr>
        <a:xfrm>
          <a:off x="19310427" y="1471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140834</xdr:rowOff>
    </xdr:from>
    <xdr:ext cx="469744" cy="259045"/>
    <xdr:sp macro="" textlink="">
      <xdr:nvSpPr>
        <xdr:cNvPr id="731" name="n_4mainValue【消防施設】&#10;一人当たり面積">
          <a:extLst>
            <a:ext uri="{FF2B5EF4-FFF2-40B4-BE49-F238E27FC236}">
              <a16:creationId xmlns:a16="http://schemas.microsoft.com/office/drawing/2014/main" id="{00000000-0008-0000-0200-0000DB020000}"/>
            </a:ext>
          </a:extLst>
        </xdr:cNvPr>
        <xdr:cNvSpPr txBox="1"/>
      </xdr:nvSpPr>
      <xdr:spPr>
        <a:xfrm>
          <a:off x="18421427" y="1471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a:extLst>
            <a:ext uri="{FF2B5EF4-FFF2-40B4-BE49-F238E27FC236}">
              <a16:creationId xmlns:a16="http://schemas.microsoft.com/office/drawing/2014/main" id="{00000000-0008-0000-0200-0000DC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a:extLst>
            <a:ext uri="{FF2B5EF4-FFF2-40B4-BE49-F238E27FC236}">
              <a16:creationId xmlns:a16="http://schemas.microsoft.com/office/drawing/2014/main" id="{00000000-0008-0000-0200-0000DD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a:extLst>
            <a:ext uri="{FF2B5EF4-FFF2-40B4-BE49-F238E27FC236}">
              <a16:creationId xmlns:a16="http://schemas.microsoft.com/office/drawing/2014/main" id="{00000000-0008-0000-0200-0000DE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a:extLst>
            <a:ext uri="{FF2B5EF4-FFF2-40B4-BE49-F238E27FC236}">
              <a16:creationId xmlns:a16="http://schemas.microsoft.com/office/drawing/2014/main" id="{00000000-0008-0000-0200-0000DF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a:extLst>
            <a:ext uri="{FF2B5EF4-FFF2-40B4-BE49-F238E27FC236}">
              <a16:creationId xmlns:a16="http://schemas.microsoft.com/office/drawing/2014/main" id="{00000000-0008-0000-0200-0000E0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a:extLst>
            <a:ext uri="{FF2B5EF4-FFF2-40B4-BE49-F238E27FC236}">
              <a16:creationId xmlns:a16="http://schemas.microsoft.com/office/drawing/2014/main" id="{00000000-0008-0000-0200-0000E1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a:extLst>
            <a:ext uri="{FF2B5EF4-FFF2-40B4-BE49-F238E27FC236}">
              <a16:creationId xmlns:a16="http://schemas.microsoft.com/office/drawing/2014/main" id="{00000000-0008-0000-0200-0000E2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a:extLst>
            <a:ext uri="{FF2B5EF4-FFF2-40B4-BE49-F238E27FC236}">
              <a16:creationId xmlns:a16="http://schemas.microsoft.com/office/drawing/2014/main" id="{00000000-0008-0000-0200-0000E3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0" name="テキスト ボックス 739">
          <a:extLst>
            <a:ext uri="{FF2B5EF4-FFF2-40B4-BE49-F238E27FC236}">
              <a16:creationId xmlns:a16="http://schemas.microsoft.com/office/drawing/2014/main" id="{00000000-0008-0000-0200-0000E4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1" name="直線コネクタ 740">
          <a:extLst>
            <a:ext uri="{FF2B5EF4-FFF2-40B4-BE49-F238E27FC236}">
              <a16:creationId xmlns:a16="http://schemas.microsoft.com/office/drawing/2014/main" id="{00000000-0008-0000-0200-0000E5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2" name="テキスト ボックス 741">
          <a:extLst>
            <a:ext uri="{FF2B5EF4-FFF2-40B4-BE49-F238E27FC236}">
              <a16:creationId xmlns:a16="http://schemas.microsoft.com/office/drawing/2014/main" id="{00000000-0008-0000-0200-0000E6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3" name="直線コネクタ 742">
          <a:extLst>
            <a:ext uri="{FF2B5EF4-FFF2-40B4-BE49-F238E27FC236}">
              <a16:creationId xmlns:a16="http://schemas.microsoft.com/office/drawing/2014/main" id="{00000000-0008-0000-0200-0000E7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4" name="テキスト ボックス 743">
          <a:extLst>
            <a:ext uri="{FF2B5EF4-FFF2-40B4-BE49-F238E27FC236}">
              <a16:creationId xmlns:a16="http://schemas.microsoft.com/office/drawing/2014/main" id="{00000000-0008-0000-0200-0000E8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5" name="直線コネクタ 744">
          <a:extLst>
            <a:ext uri="{FF2B5EF4-FFF2-40B4-BE49-F238E27FC236}">
              <a16:creationId xmlns:a16="http://schemas.microsoft.com/office/drawing/2014/main" id="{00000000-0008-0000-0200-0000E9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6" name="テキスト ボックス 745">
          <a:extLst>
            <a:ext uri="{FF2B5EF4-FFF2-40B4-BE49-F238E27FC236}">
              <a16:creationId xmlns:a16="http://schemas.microsoft.com/office/drawing/2014/main" id="{00000000-0008-0000-0200-0000EA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7" name="直線コネクタ 746">
          <a:extLst>
            <a:ext uri="{FF2B5EF4-FFF2-40B4-BE49-F238E27FC236}">
              <a16:creationId xmlns:a16="http://schemas.microsoft.com/office/drawing/2014/main" id="{00000000-0008-0000-0200-0000EB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8" name="テキスト ボックス 747">
          <a:extLst>
            <a:ext uri="{FF2B5EF4-FFF2-40B4-BE49-F238E27FC236}">
              <a16:creationId xmlns:a16="http://schemas.microsoft.com/office/drawing/2014/main" id="{00000000-0008-0000-0200-0000EC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9" name="直線コネクタ 748">
          <a:extLst>
            <a:ext uri="{FF2B5EF4-FFF2-40B4-BE49-F238E27FC236}">
              <a16:creationId xmlns:a16="http://schemas.microsoft.com/office/drawing/2014/main" id="{00000000-0008-0000-0200-0000ED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0" name="テキスト ボックス 749">
          <a:extLst>
            <a:ext uri="{FF2B5EF4-FFF2-40B4-BE49-F238E27FC236}">
              <a16:creationId xmlns:a16="http://schemas.microsoft.com/office/drawing/2014/main" id="{00000000-0008-0000-0200-0000EE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1" name="直線コネクタ 750">
          <a:extLst>
            <a:ext uri="{FF2B5EF4-FFF2-40B4-BE49-F238E27FC236}">
              <a16:creationId xmlns:a16="http://schemas.microsoft.com/office/drawing/2014/main" id="{00000000-0008-0000-0200-0000EF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2" name="テキスト ボックス 751">
          <a:extLst>
            <a:ext uri="{FF2B5EF4-FFF2-40B4-BE49-F238E27FC236}">
              <a16:creationId xmlns:a16="http://schemas.microsoft.com/office/drawing/2014/main" id="{00000000-0008-0000-0200-0000F0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3" name="直線コネクタ 752">
          <a:extLst>
            <a:ext uri="{FF2B5EF4-FFF2-40B4-BE49-F238E27FC236}">
              <a16:creationId xmlns:a16="http://schemas.microsoft.com/office/drawing/2014/main" id="{00000000-0008-0000-0200-0000F1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4" name="テキスト ボックス 753">
          <a:extLst>
            <a:ext uri="{FF2B5EF4-FFF2-40B4-BE49-F238E27FC236}">
              <a16:creationId xmlns:a16="http://schemas.microsoft.com/office/drawing/2014/main" id="{00000000-0008-0000-0200-0000F2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5" name="直線コネクタ 754">
          <a:extLst>
            <a:ext uri="{FF2B5EF4-FFF2-40B4-BE49-F238E27FC236}">
              <a16:creationId xmlns:a16="http://schemas.microsoft.com/office/drawing/2014/main" id="{00000000-0008-0000-0200-0000F3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6" name="【庁舎】&#10;有形固定資産減価償却率グラフ枠">
          <a:extLst>
            <a:ext uri="{FF2B5EF4-FFF2-40B4-BE49-F238E27FC236}">
              <a16:creationId xmlns:a16="http://schemas.microsoft.com/office/drawing/2014/main" id="{00000000-0008-0000-0200-0000F4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148045</xdr:rowOff>
    </xdr:from>
    <xdr:to>
      <xdr:col>85</xdr:col>
      <xdr:colOff>126364</xdr:colOff>
      <xdr:row>109</xdr:row>
      <xdr:rowOff>35379</xdr:rowOff>
    </xdr:to>
    <xdr:cxnSp macro="">
      <xdr:nvCxnSpPr>
        <xdr:cNvPr id="757" name="直線コネクタ 756">
          <a:extLst>
            <a:ext uri="{FF2B5EF4-FFF2-40B4-BE49-F238E27FC236}">
              <a16:creationId xmlns:a16="http://schemas.microsoft.com/office/drawing/2014/main" id="{00000000-0008-0000-0200-0000F5020000}"/>
            </a:ext>
          </a:extLst>
        </xdr:cNvPr>
        <xdr:cNvCxnSpPr/>
      </xdr:nvCxnSpPr>
      <xdr:spPr>
        <a:xfrm flipV="1">
          <a:off x="16318864" y="1712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58" name="【庁舎】&#10;有形固定資産減価償却率最小値テキスト">
          <a:extLst>
            <a:ext uri="{FF2B5EF4-FFF2-40B4-BE49-F238E27FC236}">
              <a16:creationId xmlns:a16="http://schemas.microsoft.com/office/drawing/2014/main" id="{00000000-0008-0000-0200-0000F6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59" name="直線コネクタ 758">
          <a:extLst>
            <a:ext uri="{FF2B5EF4-FFF2-40B4-BE49-F238E27FC236}">
              <a16:creationId xmlns:a16="http://schemas.microsoft.com/office/drawing/2014/main" id="{00000000-0008-0000-0200-0000F7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94722</xdr:rowOff>
    </xdr:from>
    <xdr:ext cx="340478" cy="259045"/>
    <xdr:sp macro="" textlink="">
      <xdr:nvSpPr>
        <xdr:cNvPr id="760" name="【庁舎】&#10;有形固定資産減価償却率最大値テキスト">
          <a:extLst>
            <a:ext uri="{FF2B5EF4-FFF2-40B4-BE49-F238E27FC236}">
              <a16:creationId xmlns:a16="http://schemas.microsoft.com/office/drawing/2014/main" id="{00000000-0008-0000-0200-0000F8020000}"/>
            </a:ext>
          </a:extLst>
        </xdr:cNvPr>
        <xdr:cNvSpPr txBox="1"/>
      </xdr:nvSpPr>
      <xdr:spPr>
        <a:xfrm>
          <a:off x="16357600" y="1689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148045</xdr:rowOff>
    </xdr:from>
    <xdr:to>
      <xdr:col>86</xdr:col>
      <xdr:colOff>25400</xdr:colOff>
      <xdr:row>99</xdr:row>
      <xdr:rowOff>148045</xdr:rowOff>
    </xdr:to>
    <xdr:cxnSp macro="">
      <xdr:nvCxnSpPr>
        <xdr:cNvPr id="761" name="直線コネクタ 760">
          <a:extLst>
            <a:ext uri="{FF2B5EF4-FFF2-40B4-BE49-F238E27FC236}">
              <a16:creationId xmlns:a16="http://schemas.microsoft.com/office/drawing/2014/main" id="{00000000-0008-0000-0200-0000F9020000}"/>
            </a:ext>
          </a:extLst>
        </xdr:cNvPr>
        <xdr:cNvCxnSpPr/>
      </xdr:nvCxnSpPr>
      <xdr:spPr>
        <a:xfrm>
          <a:off x="16230600" y="1712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61340</xdr:rowOff>
    </xdr:from>
    <xdr:ext cx="405111" cy="259045"/>
    <xdr:sp macro="" textlink="">
      <xdr:nvSpPr>
        <xdr:cNvPr id="762" name="【庁舎】&#10;有形固定資産減価償却率平均値テキスト">
          <a:extLst>
            <a:ext uri="{FF2B5EF4-FFF2-40B4-BE49-F238E27FC236}">
              <a16:creationId xmlns:a16="http://schemas.microsoft.com/office/drawing/2014/main" id="{00000000-0008-0000-0200-0000FA020000}"/>
            </a:ext>
          </a:extLst>
        </xdr:cNvPr>
        <xdr:cNvSpPr txBox="1"/>
      </xdr:nvSpPr>
      <xdr:spPr>
        <a:xfrm>
          <a:off x="16357600" y="17720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38463</xdr:rowOff>
    </xdr:from>
    <xdr:to>
      <xdr:col>85</xdr:col>
      <xdr:colOff>177800</xdr:colOff>
      <xdr:row>104</xdr:row>
      <xdr:rowOff>140063</xdr:rowOff>
    </xdr:to>
    <xdr:sp macro="" textlink="">
      <xdr:nvSpPr>
        <xdr:cNvPr id="763" name="フローチャート: 判断 762">
          <a:extLst>
            <a:ext uri="{FF2B5EF4-FFF2-40B4-BE49-F238E27FC236}">
              <a16:creationId xmlns:a16="http://schemas.microsoft.com/office/drawing/2014/main" id="{00000000-0008-0000-0200-0000FB020000}"/>
            </a:ext>
          </a:extLst>
        </xdr:cNvPr>
        <xdr:cNvSpPr/>
      </xdr:nvSpPr>
      <xdr:spPr>
        <a:xfrm>
          <a:off x="162687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87449</xdr:rowOff>
    </xdr:from>
    <xdr:to>
      <xdr:col>81</xdr:col>
      <xdr:colOff>101600</xdr:colOff>
      <xdr:row>105</xdr:row>
      <xdr:rowOff>17599</xdr:rowOff>
    </xdr:to>
    <xdr:sp macro="" textlink="">
      <xdr:nvSpPr>
        <xdr:cNvPr id="764" name="フローチャート: 判断 763">
          <a:extLst>
            <a:ext uri="{FF2B5EF4-FFF2-40B4-BE49-F238E27FC236}">
              <a16:creationId xmlns:a16="http://schemas.microsoft.com/office/drawing/2014/main" id="{00000000-0008-0000-0200-0000FC020000}"/>
            </a:ext>
          </a:extLst>
        </xdr:cNvPr>
        <xdr:cNvSpPr/>
      </xdr:nvSpPr>
      <xdr:spPr>
        <a:xfrm>
          <a:off x="15430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105411</xdr:rowOff>
    </xdr:from>
    <xdr:to>
      <xdr:col>76</xdr:col>
      <xdr:colOff>165100</xdr:colOff>
      <xdr:row>105</xdr:row>
      <xdr:rowOff>35561</xdr:rowOff>
    </xdr:to>
    <xdr:sp macro="" textlink="">
      <xdr:nvSpPr>
        <xdr:cNvPr id="765" name="フローチャート: 判断 764">
          <a:extLst>
            <a:ext uri="{FF2B5EF4-FFF2-40B4-BE49-F238E27FC236}">
              <a16:creationId xmlns:a16="http://schemas.microsoft.com/office/drawing/2014/main" id="{00000000-0008-0000-0200-0000FD020000}"/>
            </a:ext>
          </a:extLst>
        </xdr:cNvPr>
        <xdr:cNvSpPr/>
      </xdr:nvSpPr>
      <xdr:spPr>
        <a:xfrm>
          <a:off x="14541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134801</xdr:rowOff>
    </xdr:from>
    <xdr:to>
      <xdr:col>72</xdr:col>
      <xdr:colOff>38100</xdr:colOff>
      <xdr:row>105</xdr:row>
      <xdr:rowOff>64951</xdr:rowOff>
    </xdr:to>
    <xdr:sp macro="" textlink="">
      <xdr:nvSpPr>
        <xdr:cNvPr id="766" name="フローチャート: 判断 765">
          <a:extLst>
            <a:ext uri="{FF2B5EF4-FFF2-40B4-BE49-F238E27FC236}">
              <a16:creationId xmlns:a16="http://schemas.microsoft.com/office/drawing/2014/main" id="{00000000-0008-0000-0200-0000FE020000}"/>
            </a:ext>
          </a:extLst>
        </xdr:cNvPr>
        <xdr:cNvSpPr/>
      </xdr:nvSpPr>
      <xdr:spPr>
        <a:xfrm>
          <a:off x="13652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165826</xdr:rowOff>
    </xdr:from>
    <xdr:to>
      <xdr:col>67</xdr:col>
      <xdr:colOff>101600</xdr:colOff>
      <xdr:row>105</xdr:row>
      <xdr:rowOff>95976</xdr:rowOff>
    </xdr:to>
    <xdr:sp macro="" textlink="">
      <xdr:nvSpPr>
        <xdr:cNvPr id="767" name="フローチャート: 判断 766">
          <a:extLst>
            <a:ext uri="{FF2B5EF4-FFF2-40B4-BE49-F238E27FC236}">
              <a16:creationId xmlns:a16="http://schemas.microsoft.com/office/drawing/2014/main" id="{00000000-0008-0000-0200-0000FF020000}"/>
            </a:ext>
          </a:extLst>
        </xdr:cNvPr>
        <xdr:cNvSpPr/>
      </xdr:nvSpPr>
      <xdr:spPr>
        <a:xfrm>
          <a:off x="12763500" y="179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00000000-0008-0000-0200-000000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00000000-0008-0000-0200-000001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00000000-0008-0000-0200-000002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00000000-0008-0000-0200-000003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00000000-0008-0000-0200-000004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23768</xdr:rowOff>
    </xdr:from>
    <xdr:to>
      <xdr:col>85</xdr:col>
      <xdr:colOff>177800</xdr:colOff>
      <xdr:row>108</xdr:row>
      <xdr:rowOff>125368</xdr:rowOff>
    </xdr:to>
    <xdr:sp macro="" textlink="">
      <xdr:nvSpPr>
        <xdr:cNvPr id="773" name="楕円 772">
          <a:extLst>
            <a:ext uri="{FF2B5EF4-FFF2-40B4-BE49-F238E27FC236}">
              <a16:creationId xmlns:a16="http://schemas.microsoft.com/office/drawing/2014/main" id="{00000000-0008-0000-0200-000005030000}"/>
            </a:ext>
          </a:extLst>
        </xdr:cNvPr>
        <xdr:cNvSpPr/>
      </xdr:nvSpPr>
      <xdr:spPr>
        <a:xfrm>
          <a:off x="16268700" y="1854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2195</xdr:rowOff>
    </xdr:from>
    <xdr:ext cx="405111" cy="259045"/>
    <xdr:sp macro="" textlink="">
      <xdr:nvSpPr>
        <xdr:cNvPr id="774" name="【庁舎】&#10;有形固定資産減価償却率該当値テキスト">
          <a:extLst>
            <a:ext uri="{FF2B5EF4-FFF2-40B4-BE49-F238E27FC236}">
              <a16:creationId xmlns:a16="http://schemas.microsoft.com/office/drawing/2014/main" id="{00000000-0008-0000-0200-000006030000}"/>
            </a:ext>
          </a:extLst>
        </xdr:cNvPr>
        <xdr:cNvSpPr txBox="1"/>
      </xdr:nvSpPr>
      <xdr:spPr>
        <a:xfrm>
          <a:off x="16357600" y="18518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162561</xdr:rowOff>
    </xdr:from>
    <xdr:to>
      <xdr:col>81</xdr:col>
      <xdr:colOff>101600</xdr:colOff>
      <xdr:row>108</xdr:row>
      <xdr:rowOff>92711</xdr:rowOff>
    </xdr:to>
    <xdr:sp macro="" textlink="">
      <xdr:nvSpPr>
        <xdr:cNvPr id="775" name="楕円 774">
          <a:extLst>
            <a:ext uri="{FF2B5EF4-FFF2-40B4-BE49-F238E27FC236}">
              <a16:creationId xmlns:a16="http://schemas.microsoft.com/office/drawing/2014/main" id="{00000000-0008-0000-0200-000007030000}"/>
            </a:ext>
          </a:extLst>
        </xdr:cNvPr>
        <xdr:cNvSpPr/>
      </xdr:nvSpPr>
      <xdr:spPr>
        <a:xfrm>
          <a:off x="15430500" y="1850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41911</xdr:rowOff>
    </xdr:from>
    <xdr:to>
      <xdr:col>85</xdr:col>
      <xdr:colOff>127000</xdr:colOff>
      <xdr:row>108</xdr:row>
      <xdr:rowOff>74568</xdr:rowOff>
    </xdr:to>
    <xdr:cxnSp macro="">
      <xdr:nvCxnSpPr>
        <xdr:cNvPr id="776" name="直線コネクタ 775">
          <a:extLst>
            <a:ext uri="{FF2B5EF4-FFF2-40B4-BE49-F238E27FC236}">
              <a16:creationId xmlns:a16="http://schemas.microsoft.com/office/drawing/2014/main" id="{00000000-0008-0000-0200-000008030000}"/>
            </a:ext>
          </a:extLst>
        </xdr:cNvPr>
        <xdr:cNvCxnSpPr/>
      </xdr:nvCxnSpPr>
      <xdr:spPr>
        <a:xfrm>
          <a:off x="15481300" y="18558511"/>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129902</xdr:rowOff>
    </xdr:from>
    <xdr:to>
      <xdr:col>76</xdr:col>
      <xdr:colOff>165100</xdr:colOff>
      <xdr:row>108</xdr:row>
      <xdr:rowOff>60052</xdr:rowOff>
    </xdr:to>
    <xdr:sp macro="" textlink="">
      <xdr:nvSpPr>
        <xdr:cNvPr id="777" name="楕円 776">
          <a:extLst>
            <a:ext uri="{FF2B5EF4-FFF2-40B4-BE49-F238E27FC236}">
              <a16:creationId xmlns:a16="http://schemas.microsoft.com/office/drawing/2014/main" id="{00000000-0008-0000-0200-000009030000}"/>
            </a:ext>
          </a:extLst>
        </xdr:cNvPr>
        <xdr:cNvSpPr/>
      </xdr:nvSpPr>
      <xdr:spPr>
        <a:xfrm>
          <a:off x="14541500" y="1847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9252</xdr:rowOff>
    </xdr:from>
    <xdr:to>
      <xdr:col>81</xdr:col>
      <xdr:colOff>50800</xdr:colOff>
      <xdr:row>108</xdr:row>
      <xdr:rowOff>41911</xdr:rowOff>
    </xdr:to>
    <xdr:cxnSp macro="">
      <xdr:nvCxnSpPr>
        <xdr:cNvPr id="778" name="直線コネクタ 777">
          <a:extLst>
            <a:ext uri="{FF2B5EF4-FFF2-40B4-BE49-F238E27FC236}">
              <a16:creationId xmlns:a16="http://schemas.microsoft.com/office/drawing/2014/main" id="{00000000-0008-0000-0200-00000A030000}"/>
            </a:ext>
          </a:extLst>
        </xdr:cNvPr>
        <xdr:cNvCxnSpPr/>
      </xdr:nvCxnSpPr>
      <xdr:spPr>
        <a:xfrm>
          <a:off x="14592300" y="18525852"/>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97245</xdr:rowOff>
    </xdr:from>
    <xdr:to>
      <xdr:col>72</xdr:col>
      <xdr:colOff>38100</xdr:colOff>
      <xdr:row>108</xdr:row>
      <xdr:rowOff>27395</xdr:rowOff>
    </xdr:to>
    <xdr:sp macro="" textlink="">
      <xdr:nvSpPr>
        <xdr:cNvPr id="779" name="楕円 778">
          <a:extLst>
            <a:ext uri="{FF2B5EF4-FFF2-40B4-BE49-F238E27FC236}">
              <a16:creationId xmlns:a16="http://schemas.microsoft.com/office/drawing/2014/main" id="{00000000-0008-0000-0200-00000B030000}"/>
            </a:ext>
          </a:extLst>
        </xdr:cNvPr>
        <xdr:cNvSpPr/>
      </xdr:nvSpPr>
      <xdr:spPr>
        <a:xfrm>
          <a:off x="13652500" y="1844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148045</xdr:rowOff>
    </xdr:from>
    <xdr:to>
      <xdr:col>76</xdr:col>
      <xdr:colOff>114300</xdr:colOff>
      <xdr:row>108</xdr:row>
      <xdr:rowOff>9252</xdr:rowOff>
    </xdr:to>
    <xdr:cxnSp macro="">
      <xdr:nvCxnSpPr>
        <xdr:cNvPr id="780" name="直線コネクタ 779">
          <a:extLst>
            <a:ext uri="{FF2B5EF4-FFF2-40B4-BE49-F238E27FC236}">
              <a16:creationId xmlns:a16="http://schemas.microsoft.com/office/drawing/2014/main" id="{00000000-0008-0000-0200-00000C030000}"/>
            </a:ext>
          </a:extLst>
        </xdr:cNvPr>
        <xdr:cNvCxnSpPr/>
      </xdr:nvCxnSpPr>
      <xdr:spPr>
        <a:xfrm>
          <a:off x="13703300" y="1849319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64588</xdr:rowOff>
    </xdr:from>
    <xdr:to>
      <xdr:col>67</xdr:col>
      <xdr:colOff>101600</xdr:colOff>
      <xdr:row>107</xdr:row>
      <xdr:rowOff>166188</xdr:rowOff>
    </xdr:to>
    <xdr:sp macro="" textlink="">
      <xdr:nvSpPr>
        <xdr:cNvPr id="781" name="楕円 780">
          <a:extLst>
            <a:ext uri="{FF2B5EF4-FFF2-40B4-BE49-F238E27FC236}">
              <a16:creationId xmlns:a16="http://schemas.microsoft.com/office/drawing/2014/main" id="{00000000-0008-0000-0200-00000D030000}"/>
            </a:ext>
          </a:extLst>
        </xdr:cNvPr>
        <xdr:cNvSpPr/>
      </xdr:nvSpPr>
      <xdr:spPr>
        <a:xfrm>
          <a:off x="12763500" y="1840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115388</xdr:rowOff>
    </xdr:from>
    <xdr:to>
      <xdr:col>71</xdr:col>
      <xdr:colOff>177800</xdr:colOff>
      <xdr:row>107</xdr:row>
      <xdr:rowOff>148045</xdr:rowOff>
    </xdr:to>
    <xdr:cxnSp macro="">
      <xdr:nvCxnSpPr>
        <xdr:cNvPr id="782" name="直線コネクタ 781">
          <a:extLst>
            <a:ext uri="{FF2B5EF4-FFF2-40B4-BE49-F238E27FC236}">
              <a16:creationId xmlns:a16="http://schemas.microsoft.com/office/drawing/2014/main" id="{00000000-0008-0000-0200-00000E030000}"/>
            </a:ext>
          </a:extLst>
        </xdr:cNvPr>
        <xdr:cNvCxnSpPr/>
      </xdr:nvCxnSpPr>
      <xdr:spPr>
        <a:xfrm>
          <a:off x="12814300" y="1846053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34126</xdr:rowOff>
    </xdr:from>
    <xdr:ext cx="405111" cy="259045"/>
    <xdr:sp macro="" textlink="">
      <xdr:nvSpPr>
        <xdr:cNvPr id="783" name="n_1aveValue【庁舎】&#10;有形固定資産減価償却率">
          <a:extLst>
            <a:ext uri="{FF2B5EF4-FFF2-40B4-BE49-F238E27FC236}">
              <a16:creationId xmlns:a16="http://schemas.microsoft.com/office/drawing/2014/main" id="{00000000-0008-0000-0200-00000F030000}"/>
            </a:ext>
          </a:extLst>
        </xdr:cNvPr>
        <xdr:cNvSpPr txBox="1"/>
      </xdr:nvSpPr>
      <xdr:spPr>
        <a:xfrm>
          <a:off x="15266044" y="1769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52088</xdr:rowOff>
    </xdr:from>
    <xdr:ext cx="405111" cy="259045"/>
    <xdr:sp macro="" textlink="">
      <xdr:nvSpPr>
        <xdr:cNvPr id="784" name="n_2aveValue【庁舎】&#10;有形固定資産減価償却率">
          <a:extLst>
            <a:ext uri="{FF2B5EF4-FFF2-40B4-BE49-F238E27FC236}">
              <a16:creationId xmlns:a16="http://schemas.microsoft.com/office/drawing/2014/main" id="{00000000-0008-0000-0200-000010030000}"/>
            </a:ext>
          </a:extLst>
        </xdr:cNvPr>
        <xdr:cNvSpPr txBox="1"/>
      </xdr:nvSpPr>
      <xdr:spPr>
        <a:xfrm>
          <a:off x="14389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81478</xdr:rowOff>
    </xdr:from>
    <xdr:ext cx="405111" cy="259045"/>
    <xdr:sp macro="" textlink="">
      <xdr:nvSpPr>
        <xdr:cNvPr id="785" name="n_3aveValue【庁舎】&#10;有形固定資産減価償却率">
          <a:extLst>
            <a:ext uri="{FF2B5EF4-FFF2-40B4-BE49-F238E27FC236}">
              <a16:creationId xmlns:a16="http://schemas.microsoft.com/office/drawing/2014/main" id="{00000000-0008-0000-0200-000011030000}"/>
            </a:ext>
          </a:extLst>
        </xdr:cNvPr>
        <xdr:cNvSpPr txBox="1"/>
      </xdr:nvSpPr>
      <xdr:spPr>
        <a:xfrm>
          <a:off x="13500744" y="1774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112503</xdr:rowOff>
    </xdr:from>
    <xdr:ext cx="405111" cy="259045"/>
    <xdr:sp macro="" textlink="">
      <xdr:nvSpPr>
        <xdr:cNvPr id="786" name="n_4aveValue【庁舎】&#10;有形固定資産減価償却率">
          <a:extLst>
            <a:ext uri="{FF2B5EF4-FFF2-40B4-BE49-F238E27FC236}">
              <a16:creationId xmlns:a16="http://schemas.microsoft.com/office/drawing/2014/main" id="{00000000-0008-0000-0200-000012030000}"/>
            </a:ext>
          </a:extLst>
        </xdr:cNvPr>
        <xdr:cNvSpPr txBox="1"/>
      </xdr:nvSpPr>
      <xdr:spPr>
        <a:xfrm>
          <a:off x="12611744" y="1777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83838</xdr:rowOff>
    </xdr:from>
    <xdr:ext cx="405111" cy="259045"/>
    <xdr:sp macro="" textlink="">
      <xdr:nvSpPr>
        <xdr:cNvPr id="787" name="n_1mainValue【庁舎】&#10;有形固定資産減価償却率">
          <a:extLst>
            <a:ext uri="{FF2B5EF4-FFF2-40B4-BE49-F238E27FC236}">
              <a16:creationId xmlns:a16="http://schemas.microsoft.com/office/drawing/2014/main" id="{00000000-0008-0000-0200-000013030000}"/>
            </a:ext>
          </a:extLst>
        </xdr:cNvPr>
        <xdr:cNvSpPr txBox="1"/>
      </xdr:nvSpPr>
      <xdr:spPr>
        <a:xfrm>
          <a:off x="15266044" y="1860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51179</xdr:rowOff>
    </xdr:from>
    <xdr:ext cx="405111" cy="259045"/>
    <xdr:sp macro="" textlink="">
      <xdr:nvSpPr>
        <xdr:cNvPr id="788" name="n_2mainValue【庁舎】&#10;有形固定資産減価償却率">
          <a:extLst>
            <a:ext uri="{FF2B5EF4-FFF2-40B4-BE49-F238E27FC236}">
              <a16:creationId xmlns:a16="http://schemas.microsoft.com/office/drawing/2014/main" id="{00000000-0008-0000-0200-000014030000}"/>
            </a:ext>
          </a:extLst>
        </xdr:cNvPr>
        <xdr:cNvSpPr txBox="1"/>
      </xdr:nvSpPr>
      <xdr:spPr>
        <a:xfrm>
          <a:off x="14389744" y="1856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18522</xdr:rowOff>
    </xdr:from>
    <xdr:ext cx="405111" cy="259045"/>
    <xdr:sp macro="" textlink="">
      <xdr:nvSpPr>
        <xdr:cNvPr id="789" name="n_3mainValue【庁舎】&#10;有形固定資産減価償却率">
          <a:extLst>
            <a:ext uri="{FF2B5EF4-FFF2-40B4-BE49-F238E27FC236}">
              <a16:creationId xmlns:a16="http://schemas.microsoft.com/office/drawing/2014/main" id="{00000000-0008-0000-0200-000015030000}"/>
            </a:ext>
          </a:extLst>
        </xdr:cNvPr>
        <xdr:cNvSpPr txBox="1"/>
      </xdr:nvSpPr>
      <xdr:spPr>
        <a:xfrm>
          <a:off x="13500744" y="1853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157315</xdr:rowOff>
    </xdr:from>
    <xdr:ext cx="405111" cy="259045"/>
    <xdr:sp macro="" textlink="">
      <xdr:nvSpPr>
        <xdr:cNvPr id="790" name="n_4mainValue【庁舎】&#10;有形固定資産減価償却率">
          <a:extLst>
            <a:ext uri="{FF2B5EF4-FFF2-40B4-BE49-F238E27FC236}">
              <a16:creationId xmlns:a16="http://schemas.microsoft.com/office/drawing/2014/main" id="{00000000-0008-0000-0200-000016030000}"/>
            </a:ext>
          </a:extLst>
        </xdr:cNvPr>
        <xdr:cNvSpPr txBox="1"/>
      </xdr:nvSpPr>
      <xdr:spPr>
        <a:xfrm>
          <a:off x="12611744" y="1850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a:extLst>
            <a:ext uri="{FF2B5EF4-FFF2-40B4-BE49-F238E27FC236}">
              <a16:creationId xmlns:a16="http://schemas.microsoft.com/office/drawing/2014/main" id="{00000000-0008-0000-0200-000017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a:extLst>
            <a:ext uri="{FF2B5EF4-FFF2-40B4-BE49-F238E27FC236}">
              <a16:creationId xmlns:a16="http://schemas.microsoft.com/office/drawing/2014/main" id="{00000000-0008-0000-0200-000018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a:extLst>
            <a:ext uri="{FF2B5EF4-FFF2-40B4-BE49-F238E27FC236}">
              <a16:creationId xmlns:a16="http://schemas.microsoft.com/office/drawing/2014/main" id="{00000000-0008-0000-0200-000019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a:extLst>
            <a:ext uri="{FF2B5EF4-FFF2-40B4-BE49-F238E27FC236}">
              <a16:creationId xmlns:a16="http://schemas.microsoft.com/office/drawing/2014/main" id="{00000000-0008-0000-0200-00001A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a:extLst>
            <a:ext uri="{FF2B5EF4-FFF2-40B4-BE49-F238E27FC236}">
              <a16:creationId xmlns:a16="http://schemas.microsoft.com/office/drawing/2014/main" id="{00000000-0008-0000-0200-00001B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a:extLst>
            <a:ext uri="{FF2B5EF4-FFF2-40B4-BE49-F238E27FC236}">
              <a16:creationId xmlns:a16="http://schemas.microsoft.com/office/drawing/2014/main" id="{00000000-0008-0000-0200-00001C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a:extLst>
            <a:ext uri="{FF2B5EF4-FFF2-40B4-BE49-F238E27FC236}">
              <a16:creationId xmlns:a16="http://schemas.microsoft.com/office/drawing/2014/main" id="{00000000-0008-0000-0200-00001D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a:extLst>
            <a:ext uri="{FF2B5EF4-FFF2-40B4-BE49-F238E27FC236}">
              <a16:creationId xmlns:a16="http://schemas.microsoft.com/office/drawing/2014/main" id="{00000000-0008-0000-0200-00001E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a:extLst>
            <a:ext uri="{FF2B5EF4-FFF2-40B4-BE49-F238E27FC236}">
              <a16:creationId xmlns:a16="http://schemas.microsoft.com/office/drawing/2014/main" id="{00000000-0008-0000-0200-00001F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a:extLst>
            <a:ext uri="{FF2B5EF4-FFF2-40B4-BE49-F238E27FC236}">
              <a16:creationId xmlns:a16="http://schemas.microsoft.com/office/drawing/2014/main" id="{00000000-0008-0000-0200-000020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1" name="直線コネクタ 800">
          <a:extLst>
            <a:ext uri="{FF2B5EF4-FFF2-40B4-BE49-F238E27FC236}">
              <a16:creationId xmlns:a16="http://schemas.microsoft.com/office/drawing/2014/main" id="{00000000-0008-0000-0200-000021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2" name="テキスト ボックス 801">
          <a:extLst>
            <a:ext uri="{FF2B5EF4-FFF2-40B4-BE49-F238E27FC236}">
              <a16:creationId xmlns:a16="http://schemas.microsoft.com/office/drawing/2014/main" id="{00000000-0008-0000-0200-000022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3" name="直線コネクタ 802">
          <a:extLst>
            <a:ext uri="{FF2B5EF4-FFF2-40B4-BE49-F238E27FC236}">
              <a16:creationId xmlns:a16="http://schemas.microsoft.com/office/drawing/2014/main" id="{00000000-0008-0000-0200-000023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4" name="テキスト ボックス 803">
          <a:extLst>
            <a:ext uri="{FF2B5EF4-FFF2-40B4-BE49-F238E27FC236}">
              <a16:creationId xmlns:a16="http://schemas.microsoft.com/office/drawing/2014/main" id="{00000000-0008-0000-0200-000024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5" name="直線コネクタ 804">
          <a:extLst>
            <a:ext uri="{FF2B5EF4-FFF2-40B4-BE49-F238E27FC236}">
              <a16:creationId xmlns:a16="http://schemas.microsoft.com/office/drawing/2014/main" id="{00000000-0008-0000-0200-000025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6" name="テキスト ボックス 805">
          <a:extLst>
            <a:ext uri="{FF2B5EF4-FFF2-40B4-BE49-F238E27FC236}">
              <a16:creationId xmlns:a16="http://schemas.microsoft.com/office/drawing/2014/main" id="{00000000-0008-0000-0200-000026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7" name="直線コネクタ 806">
          <a:extLst>
            <a:ext uri="{FF2B5EF4-FFF2-40B4-BE49-F238E27FC236}">
              <a16:creationId xmlns:a16="http://schemas.microsoft.com/office/drawing/2014/main" id="{00000000-0008-0000-0200-000027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8" name="テキスト ボックス 807">
          <a:extLst>
            <a:ext uri="{FF2B5EF4-FFF2-40B4-BE49-F238E27FC236}">
              <a16:creationId xmlns:a16="http://schemas.microsoft.com/office/drawing/2014/main" id="{00000000-0008-0000-0200-000028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9" name="直線コネクタ 808">
          <a:extLst>
            <a:ext uri="{FF2B5EF4-FFF2-40B4-BE49-F238E27FC236}">
              <a16:creationId xmlns:a16="http://schemas.microsoft.com/office/drawing/2014/main" id="{00000000-0008-0000-0200-000029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0" name="テキスト ボックス 809">
          <a:extLst>
            <a:ext uri="{FF2B5EF4-FFF2-40B4-BE49-F238E27FC236}">
              <a16:creationId xmlns:a16="http://schemas.microsoft.com/office/drawing/2014/main" id="{00000000-0008-0000-0200-00002A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1" name="直線コネクタ 810">
          <a:extLst>
            <a:ext uri="{FF2B5EF4-FFF2-40B4-BE49-F238E27FC236}">
              <a16:creationId xmlns:a16="http://schemas.microsoft.com/office/drawing/2014/main" id="{00000000-0008-0000-0200-00002B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2" name="テキスト ボックス 811">
          <a:extLst>
            <a:ext uri="{FF2B5EF4-FFF2-40B4-BE49-F238E27FC236}">
              <a16:creationId xmlns:a16="http://schemas.microsoft.com/office/drawing/2014/main" id="{00000000-0008-0000-0200-00002C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a:extLst>
            <a:ext uri="{FF2B5EF4-FFF2-40B4-BE49-F238E27FC236}">
              <a16:creationId xmlns:a16="http://schemas.microsoft.com/office/drawing/2014/main" id="{00000000-0008-0000-0200-00002D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4" name="テキスト ボックス 813">
          <a:extLst>
            <a:ext uri="{FF2B5EF4-FFF2-40B4-BE49-F238E27FC236}">
              <a16:creationId xmlns:a16="http://schemas.microsoft.com/office/drawing/2014/main" id="{00000000-0008-0000-0200-00002E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庁舎】&#10;一人当たり面積グラフ枠">
          <a:extLst>
            <a:ext uri="{FF2B5EF4-FFF2-40B4-BE49-F238E27FC236}">
              <a16:creationId xmlns:a16="http://schemas.microsoft.com/office/drawing/2014/main" id="{00000000-0008-0000-0200-00002F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59871</xdr:rowOff>
    </xdr:from>
    <xdr:to>
      <xdr:col>116</xdr:col>
      <xdr:colOff>62864</xdr:colOff>
      <xdr:row>107</xdr:row>
      <xdr:rowOff>170906</xdr:rowOff>
    </xdr:to>
    <xdr:cxnSp macro="">
      <xdr:nvCxnSpPr>
        <xdr:cNvPr id="816" name="直線コネクタ 815">
          <a:extLst>
            <a:ext uri="{FF2B5EF4-FFF2-40B4-BE49-F238E27FC236}">
              <a16:creationId xmlns:a16="http://schemas.microsoft.com/office/drawing/2014/main" id="{00000000-0008-0000-0200-000030030000}"/>
            </a:ext>
          </a:extLst>
        </xdr:cNvPr>
        <xdr:cNvCxnSpPr/>
      </xdr:nvCxnSpPr>
      <xdr:spPr>
        <a:xfrm flipV="1">
          <a:off x="22160864" y="1703342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3283</xdr:rowOff>
    </xdr:from>
    <xdr:ext cx="469744" cy="259045"/>
    <xdr:sp macro="" textlink="">
      <xdr:nvSpPr>
        <xdr:cNvPr id="817" name="【庁舎】&#10;一人当たり面積最小値テキスト">
          <a:extLst>
            <a:ext uri="{FF2B5EF4-FFF2-40B4-BE49-F238E27FC236}">
              <a16:creationId xmlns:a16="http://schemas.microsoft.com/office/drawing/2014/main" id="{00000000-0008-0000-0200-000031030000}"/>
            </a:ext>
          </a:extLst>
        </xdr:cNvPr>
        <xdr:cNvSpPr txBox="1"/>
      </xdr:nvSpPr>
      <xdr:spPr>
        <a:xfrm>
          <a:off x="22199600" y="1851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170906</xdr:rowOff>
    </xdr:from>
    <xdr:to>
      <xdr:col>116</xdr:col>
      <xdr:colOff>152400</xdr:colOff>
      <xdr:row>107</xdr:row>
      <xdr:rowOff>170906</xdr:rowOff>
    </xdr:to>
    <xdr:cxnSp macro="">
      <xdr:nvCxnSpPr>
        <xdr:cNvPr id="818" name="直線コネクタ 817">
          <a:extLst>
            <a:ext uri="{FF2B5EF4-FFF2-40B4-BE49-F238E27FC236}">
              <a16:creationId xmlns:a16="http://schemas.microsoft.com/office/drawing/2014/main" id="{00000000-0008-0000-0200-000032030000}"/>
            </a:ext>
          </a:extLst>
        </xdr:cNvPr>
        <xdr:cNvCxnSpPr/>
      </xdr:nvCxnSpPr>
      <xdr:spPr>
        <a:xfrm>
          <a:off x="22072600" y="1851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6548</xdr:rowOff>
    </xdr:from>
    <xdr:ext cx="469744" cy="259045"/>
    <xdr:sp macro="" textlink="">
      <xdr:nvSpPr>
        <xdr:cNvPr id="819" name="【庁舎】&#10;一人当たり面積最大値テキスト">
          <a:extLst>
            <a:ext uri="{FF2B5EF4-FFF2-40B4-BE49-F238E27FC236}">
              <a16:creationId xmlns:a16="http://schemas.microsoft.com/office/drawing/2014/main" id="{00000000-0008-0000-0200-000033030000}"/>
            </a:ext>
          </a:extLst>
        </xdr:cNvPr>
        <xdr:cNvSpPr txBox="1"/>
      </xdr:nvSpPr>
      <xdr:spPr>
        <a:xfrm>
          <a:off x="22199600" y="1680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59871</xdr:rowOff>
    </xdr:from>
    <xdr:to>
      <xdr:col>116</xdr:col>
      <xdr:colOff>152400</xdr:colOff>
      <xdr:row>99</xdr:row>
      <xdr:rowOff>59871</xdr:rowOff>
    </xdr:to>
    <xdr:cxnSp macro="">
      <xdr:nvCxnSpPr>
        <xdr:cNvPr id="820" name="直線コネクタ 819">
          <a:extLst>
            <a:ext uri="{FF2B5EF4-FFF2-40B4-BE49-F238E27FC236}">
              <a16:creationId xmlns:a16="http://schemas.microsoft.com/office/drawing/2014/main" id="{00000000-0008-0000-0200-000034030000}"/>
            </a:ext>
          </a:extLst>
        </xdr:cNvPr>
        <xdr:cNvCxnSpPr/>
      </xdr:nvCxnSpPr>
      <xdr:spPr>
        <a:xfrm>
          <a:off x="22072600" y="17033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80934</xdr:rowOff>
    </xdr:from>
    <xdr:ext cx="469744" cy="259045"/>
    <xdr:sp macro="" textlink="">
      <xdr:nvSpPr>
        <xdr:cNvPr id="821" name="【庁舎】&#10;一人当たり面積平均値テキスト">
          <a:extLst>
            <a:ext uri="{FF2B5EF4-FFF2-40B4-BE49-F238E27FC236}">
              <a16:creationId xmlns:a16="http://schemas.microsoft.com/office/drawing/2014/main" id="{00000000-0008-0000-0200-000035030000}"/>
            </a:ext>
          </a:extLst>
        </xdr:cNvPr>
        <xdr:cNvSpPr txBox="1"/>
      </xdr:nvSpPr>
      <xdr:spPr>
        <a:xfrm>
          <a:off x="22199600" y="17911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58057</xdr:rowOff>
    </xdr:from>
    <xdr:to>
      <xdr:col>116</xdr:col>
      <xdr:colOff>114300</xdr:colOff>
      <xdr:row>105</xdr:row>
      <xdr:rowOff>159657</xdr:rowOff>
    </xdr:to>
    <xdr:sp macro="" textlink="">
      <xdr:nvSpPr>
        <xdr:cNvPr id="822" name="フローチャート: 判断 821">
          <a:extLst>
            <a:ext uri="{FF2B5EF4-FFF2-40B4-BE49-F238E27FC236}">
              <a16:creationId xmlns:a16="http://schemas.microsoft.com/office/drawing/2014/main" id="{00000000-0008-0000-0200-000036030000}"/>
            </a:ext>
          </a:extLst>
        </xdr:cNvPr>
        <xdr:cNvSpPr/>
      </xdr:nvSpPr>
      <xdr:spPr>
        <a:xfrm>
          <a:off x="22110700" y="1806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74386</xdr:rowOff>
    </xdr:from>
    <xdr:to>
      <xdr:col>112</xdr:col>
      <xdr:colOff>38100</xdr:colOff>
      <xdr:row>106</xdr:row>
      <xdr:rowOff>4536</xdr:rowOff>
    </xdr:to>
    <xdr:sp macro="" textlink="">
      <xdr:nvSpPr>
        <xdr:cNvPr id="823" name="フローチャート: 判断 822">
          <a:extLst>
            <a:ext uri="{FF2B5EF4-FFF2-40B4-BE49-F238E27FC236}">
              <a16:creationId xmlns:a16="http://schemas.microsoft.com/office/drawing/2014/main" id="{00000000-0008-0000-0200-000037030000}"/>
            </a:ext>
          </a:extLst>
        </xdr:cNvPr>
        <xdr:cNvSpPr/>
      </xdr:nvSpPr>
      <xdr:spPr>
        <a:xfrm>
          <a:off x="21272500" y="180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90714</xdr:rowOff>
    </xdr:from>
    <xdr:to>
      <xdr:col>107</xdr:col>
      <xdr:colOff>101600</xdr:colOff>
      <xdr:row>106</xdr:row>
      <xdr:rowOff>20864</xdr:rowOff>
    </xdr:to>
    <xdr:sp macro="" textlink="">
      <xdr:nvSpPr>
        <xdr:cNvPr id="824" name="フローチャート: 判断 823">
          <a:extLst>
            <a:ext uri="{FF2B5EF4-FFF2-40B4-BE49-F238E27FC236}">
              <a16:creationId xmlns:a16="http://schemas.microsoft.com/office/drawing/2014/main" id="{00000000-0008-0000-0200-000038030000}"/>
            </a:ext>
          </a:extLst>
        </xdr:cNvPr>
        <xdr:cNvSpPr/>
      </xdr:nvSpPr>
      <xdr:spPr>
        <a:xfrm>
          <a:off x="20383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825" name="フローチャート: 判断 824">
          <a:extLst>
            <a:ext uri="{FF2B5EF4-FFF2-40B4-BE49-F238E27FC236}">
              <a16:creationId xmlns:a16="http://schemas.microsoft.com/office/drawing/2014/main" id="{00000000-0008-0000-0200-000039030000}"/>
            </a:ext>
          </a:extLst>
        </xdr:cNvPr>
        <xdr:cNvSpPr/>
      </xdr:nvSpPr>
      <xdr:spPr>
        <a:xfrm>
          <a:off x="19494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10705</xdr:rowOff>
    </xdr:from>
    <xdr:to>
      <xdr:col>98</xdr:col>
      <xdr:colOff>38100</xdr:colOff>
      <xdr:row>106</xdr:row>
      <xdr:rowOff>112305</xdr:rowOff>
    </xdr:to>
    <xdr:sp macro="" textlink="">
      <xdr:nvSpPr>
        <xdr:cNvPr id="826" name="フローチャート: 判断 825">
          <a:extLst>
            <a:ext uri="{FF2B5EF4-FFF2-40B4-BE49-F238E27FC236}">
              <a16:creationId xmlns:a16="http://schemas.microsoft.com/office/drawing/2014/main" id="{00000000-0008-0000-0200-00003A030000}"/>
            </a:ext>
          </a:extLst>
        </xdr:cNvPr>
        <xdr:cNvSpPr/>
      </xdr:nvSpPr>
      <xdr:spPr>
        <a:xfrm>
          <a:off x="18605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00000000-0008-0000-0200-00003B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00000000-0008-0000-0200-00003C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00000000-0008-0000-0200-00003D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00000000-0008-0000-0200-00003E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0000000-0008-0000-0200-00003F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162561</xdr:rowOff>
    </xdr:from>
    <xdr:to>
      <xdr:col>116</xdr:col>
      <xdr:colOff>114300</xdr:colOff>
      <xdr:row>106</xdr:row>
      <xdr:rowOff>92711</xdr:rowOff>
    </xdr:to>
    <xdr:sp macro="" textlink="">
      <xdr:nvSpPr>
        <xdr:cNvPr id="832" name="楕円 831">
          <a:extLst>
            <a:ext uri="{FF2B5EF4-FFF2-40B4-BE49-F238E27FC236}">
              <a16:creationId xmlns:a16="http://schemas.microsoft.com/office/drawing/2014/main" id="{00000000-0008-0000-0200-000040030000}"/>
            </a:ext>
          </a:extLst>
        </xdr:cNvPr>
        <xdr:cNvSpPr/>
      </xdr:nvSpPr>
      <xdr:spPr>
        <a:xfrm>
          <a:off x="221107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140988</xdr:rowOff>
    </xdr:from>
    <xdr:ext cx="469744" cy="259045"/>
    <xdr:sp macro="" textlink="">
      <xdr:nvSpPr>
        <xdr:cNvPr id="833" name="【庁舎】&#10;一人当たり面積該当値テキスト">
          <a:extLst>
            <a:ext uri="{FF2B5EF4-FFF2-40B4-BE49-F238E27FC236}">
              <a16:creationId xmlns:a16="http://schemas.microsoft.com/office/drawing/2014/main" id="{00000000-0008-0000-0200-000041030000}"/>
            </a:ext>
          </a:extLst>
        </xdr:cNvPr>
        <xdr:cNvSpPr txBox="1"/>
      </xdr:nvSpPr>
      <xdr:spPr>
        <a:xfrm>
          <a:off x="22199600" y="1814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907</xdr:rowOff>
    </xdr:from>
    <xdr:to>
      <xdr:col>112</xdr:col>
      <xdr:colOff>38100</xdr:colOff>
      <xdr:row>106</xdr:row>
      <xdr:rowOff>102507</xdr:rowOff>
    </xdr:to>
    <xdr:sp macro="" textlink="">
      <xdr:nvSpPr>
        <xdr:cNvPr id="834" name="楕円 833">
          <a:extLst>
            <a:ext uri="{FF2B5EF4-FFF2-40B4-BE49-F238E27FC236}">
              <a16:creationId xmlns:a16="http://schemas.microsoft.com/office/drawing/2014/main" id="{00000000-0008-0000-0200-000042030000}"/>
            </a:ext>
          </a:extLst>
        </xdr:cNvPr>
        <xdr:cNvSpPr/>
      </xdr:nvSpPr>
      <xdr:spPr>
        <a:xfrm>
          <a:off x="2127250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41911</xdr:rowOff>
    </xdr:from>
    <xdr:to>
      <xdr:col>116</xdr:col>
      <xdr:colOff>63500</xdr:colOff>
      <xdr:row>106</xdr:row>
      <xdr:rowOff>51707</xdr:rowOff>
    </xdr:to>
    <xdr:cxnSp macro="">
      <xdr:nvCxnSpPr>
        <xdr:cNvPr id="835" name="直線コネクタ 834">
          <a:extLst>
            <a:ext uri="{FF2B5EF4-FFF2-40B4-BE49-F238E27FC236}">
              <a16:creationId xmlns:a16="http://schemas.microsoft.com/office/drawing/2014/main" id="{00000000-0008-0000-0200-000043030000}"/>
            </a:ext>
          </a:extLst>
        </xdr:cNvPr>
        <xdr:cNvCxnSpPr/>
      </xdr:nvCxnSpPr>
      <xdr:spPr>
        <a:xfrm flipV="1">
          <a:off x="21323300" y="18215611"/>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10705</xdr:rowOff>
    </xdr:from>
    <xdr:to>
      <xdr:col>107</xdr:col>
      <xdr:colOff>101600</xdr:colOff>
      <xdr:row>106</xdr:row>
      <xdr:rowOff>112305</xdr:rowOff>
    </xdr:to>
    <xdr:sp macro="" textlink="">
      <xdr:nvSpPr>
        <xdr:cNvPr id="836" name="楕円 835">
          <a:extLst>
            <a:ext uri="{FF2B5EF4-FFF2-40B4-BE49-F238E27FC236}">
              <a16:creationId xmlns:a16="http://schemas.microsoft.com/office/drawing/2014/main" id="{00000000-0008-0000-0200-000044030000}"/>
            </a:ext>
          </a:extLst>
        </xdr:cNvPr>
        <xdr:cNvSpPr/>
      </xdr:nvSpPr>
      <xdr:spPr>
        <a:xfrm>
          <a:off x="20383500" y="1818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51707</xdr:rowOff>
    </xdr:from>
    <xdr:to>
      <xdr:col>111</xdr:col>
      <xdr:colOff>177800</xdr:colOff>
      <xdr:row>106</xdr:row>
      <xdr:rowOff>61505</xdr:rowOff>
    </xdr:to>
    <xdr:cxnSp macro="">
      <xdr:nvCxnSpPr>
        <xdr:cNvPr id="837" name="直線コネクタ 836">
          <a:extLst>
            <a:ext uri="{FF2B5EF4-FFF2-40B4-BE49-F238E27FC236}">
              <a16:creationId xmlns:a16="http://schemas.microsoft.com/office/drawing/2014/main" id="{00000000-0008-0000-0200-000045030000}"/>
            </a:ext>
          </a:extLst>
        </xdr:cNvPr>
        <xdr:cNvCxnSpPr/>
      </xdr:nvCxnSpPr>
      <xdr:spPr>
        <a:xfrm flipV="1">
          <a:off x="20434300" y="18225407"/>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15602</xdr:rowOff>
    </xdr:from>
    <xdr:to>
      <xdr:col>102</xdr:col>
      <xdr:colOff>165100</xdr:colOff>
      <xdr:row>106</xdr:row>
      <xdr:rowOff>117202</xdr:rowOff>
    </xdr:to>
    <xdr:sp macro="" textlink="">
      <xdr:nvSpPr>
        <xdr:cNvPr id="838" name="楕円 837">
          <a:extLst>
            <a:ext uri="{FF2B5EF4-FFF2-40B4-BE49-F238E27FC236}">
              <a16:creationId xmlns:a16="http://schemas.microsoft.com/office/drawing/2014/main" id="{00000000-0008-0000-0200-000046030000}"/>
            </a:ext>
          </a:extLst>
        </xdr:cNvPr>
        <xdr:cNvSpPr/>
      </xdr:nvSpPr>
      <xdr:spPr>
        <a:xfrm>
          <a:off x="19494500" y="1818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61505</xdr:rowOff>
    </xdr:from>
    <xdr:to>
      <xdr:col>107</xdr:col>
      <xdr:colOff>50800</xdr:colOff>
      <xdr:row>106</xdr:row>
      <xdr:rowOff>66402</xdr:rowOff>
    </xdr:to>
    <xdr:cxnSp macro="">
      <xdr:nvCxnSpPr>
        <xdr:cNvPr id="839" name="直線コネクタ 838">
          <a:extLst>
            <a:ext uri="{FF2B5EF4-FFF2-40B4-BE49-F238E27FC236}">
              <a16:creationId xmlns:a16="http://schemas.microsoft.com/office/drawing/2014/main" id="{00000000-0008-0000-0200-000047030000}"/>
            </a:ext>
          </a:extLst>
        </xdr:cNvPr>
        <xdr:cNvCxnSpPr/>
      </xdr:nvCxnSpPr>
      <xdr:spPr>
        <a:xfrm flipV="1">
          <a:off x="19545300" y="18235205"/>
          <a:ext cx="8890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22134</xdr:rowOff>
    </xdr:from>
    <xdr:to>
      <xdr:col>98</xdr:col>
      <xdr:colOff>38100</xdr:colOff>
      <xdr:row>106</xdr:row>
      <xdr:rowOff>123734</xdr:rowOff>
    </xdr:to>
    <xdr:sp macro="" textlink="">
      <xdr:nvSpPr>
        <xdr:cNvPr id="840" name="楕円 839">
          <a:extLst>
            <a:ext uri="{FF2B5EF4-FFF2-40B4-BE49-F238E27FC236}">
              <a16:creationId xmlns:a16="http://schemas.microsoft.com/office/drawing/2014/main" id="{00000000-0008-0000-0200-000048030000}"/>
            </a:ext>
          </a:extLst>
        </xdr:cNvPr>
        <xdr:cNvSpPr/>
      </xdr:nvSpPr>
      <xdr:spPr>
        <a:xfrm>
          <a:off x="18605500" y="1819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66402</xdr:rowOff>
    </xdr:from>
    <xdr:to>
      <xdr:col>102</xdr:col>
      <xdr:colOff>114300</xdr:colOff>
      <xdr:row>106</xdr:row>
      <xdr:rowOff>72934</xdr:rowOff>
    </xdr:to>
    <xdr:cxnSp macro="">
      <xdr:nvCxnSpPr>
        <xdr:cNvPr id="841" name="直線コネクタ 840">
          <a:extLst>
            <a:ext uri="{FF2B5EF4-FFF2-40B4-BE49-F238E27FC236}">
              <a16:creationId xmlns:a16="http://schemas.microsoft.com/office/drawing/2014/main" id="{00000000-0008-0000-0200-000049030000}"/>
            </a:ext>
          </a:extLst>
        </xdr:cNvPr>
        <xdr:cNvCxnSpPr/>
      </xdr:nvCxnSpPr>
      <xdr:spPr>
        <a:xfrm flipV="1">
          <a:off x="18656300" y="18240102"/>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21063</xdr:rowOff>
    </xdr:from>
    <xdr:ext cx="469744" cy="259045"/>
    <xdr:sp macro="" textlink="">
      <xdr:nvSpPr>
        <xdr:cNvPr id="842" name="n_1aveValue【庁舎】&#10;一人当たり面積">
          <a:extLst>
            <a:ext uri="{FF2B5EF4-FFF2-40B4-BE49-F238E27FC236}">
              <a16:creationId xmlns:a16="http://schemas.microsoft.com/office/drawing/2014/main" id="{00000000-0008-0000-0200-00004A030000}"/>
            </a:ext>
          </a:extLst>
        </xdr:cNvPr>
        <xdr:cNvSpPr txBox="1"/>
      </xdr:nvSpPr>
      <xdr:spPr>
        <a:xfrm>
          <a:off x="21075727" y="1785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37391</xdr:rowOff>
    </xdr:from>
    <xdr:ext cx="469744" cy="259045"/>
    <xdr:sp macro="" textlink="">
      <xdr:nvSpPr>
        <xdr:cNvPr id="843" name="n_2aveValue【庁舎】&#10;一人当たり面積">
          <a:extLst>
            <a:ext uri="{FF2B5EF4-FFF2-40B4-BE49-F238E27FC236}">
              <a16:creationId xmlns:a16="http://schemas.microsoft.com/office/drawing/2014/main" id="{00000000-0008-0000-0200-00004B030000}"/>
            </a:ext>
          </a:extLst>
        </xdr:cNvPr>
        <xdr:cNvSpPr txBox="1"/>
      </xdr:nvSpPr>
      <xdr:spPr>
        <a:xfrm>
          <a:off x="20199427" y="1786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74947</xdr:rowOff>
    </xdr:from>
    <xdr:ext cx="469744" cy="259045"/>
    <xdr:sp macro="" textlink="">
      <xdr:nvSpPr>
        <xdr:cNvPr id="844" name="n_3aveValue【庁舎】&#10;一人当たり面積">
          <a:extLst>
            <a:ext uri="{FF2B5EF4-FFF2-40B4-BE49-F238E27FC236}">
              <a16:creationId xmlns:a16="http://schemas.microsoft.com/office/drawing/2014/main" id="{00000000-0008-0000-0200-00004C030000}"/>
            </a:ext>
          </a:extLst>
        </xdr:cNvPr>
        <xdr:cNvSpPr txBox="1"/>
      </xdr:nvSpPr>
      <xdr:spPr>
        <a:xfrm>
          <a:off x="19310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128832</xdr:rowOff>
    </xdr:from>
    <xdr:ext cx="469744" cy="259045"/>
    <xdr:sp macro="" textlink="">
      <xdr:nvSpPr>
        <xdr:cNvPr id="845" name="n_4aveValue【庁舎】&#10;一人当たり面積">
          <a:extLst>
            <a:ext uri="{FF2B5EF4-FFF2-40B4-BE49-F238E27FC236}">
              <a16:creationId xmlns:a16="http://schemas.microsoft.com/office/drawing/2014/main" id="{00000000-0008-0000-0200-00004D030000}"/>
            </a:ext>
          </a:extLst>
        </xdr:cNvPr>
        <xdr:cNvSpPr txBox="1"/>
      </xdr:nvSpPr>
      <xdr:spPr>
        <a:xfrm>
          <a:off x="18421427" y="17959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93634</xdr:rowOff>
    </xdr:from>
    <xdr:ext cx="469744" cy="259045"/>
    <xdr:sp macro="" textlink="">
      <xdr:nvSpPr>
        <xdr:cNvPr id="846" name="n_1mainValue【庁舎】&#10;一人当たり面積">
          <a:extLst>
            <a:ext uri="{FF2B5EF4-FFF2-40B4-BE49-F238E27FC236}">
              <a16:creationId xmlns:a16="http://schemas.microsoft.com/office/drawing/2014/main" id="{00000000-0008-0000-0200-00004E030000}"/>
            </a:ext>
          </a:extLst>
        </xdr:cNvPr>
        <xdr:cNvSpPr txBox="1"/>
      </xdr:nvSpPr>
      <xdr:spPr>
        <a:xfrm>
          <a:off x="21075727" y="1826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103432</xdr:rowOff>
    </xdr:from>
    <xdr:ext cx="469744" cy="259045"/>
    <xdr:sp macro="" textlink="">
      <xdr:nvSpPr>
        <xdr:cNvPr id="847" name="n_2mainValue【庁舎】&#10;一人当たり面積">
          <a:extLst>
            <a:ext uri="{FF2B5EF4-FFF2-40B4-BE49-F238E27FC236}">
              <a16:creationId xmlns:a16="http://schemas.microsoft.com/office/drawing/2014/main" id="{00000000-0008-0000-0200-00004F030000}"/>
            </a:ext>
          </a:extLst>
        </xdr:cNvPr>
        <xdr:cNvSpPr txBox="1"/>
      </xdr:nvSpPr>
      <xdr:spPr>
        <a:xfrm>
          <a:off x="20199427" y="18277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108329</xdr:rowOff>
    </xdr:from>
    <xdr:ext cx="469744" cy="259045"/>
    <xdr:sp macro="" textlink="">
      <xdr:nvSpPr>
        <xdr:cNvPr id="848" name="n_3mainValue【庁舎】&#10;一人当たり面積">
          <a:extLst>
            <a:ext uri="{FF2B5EF4-FFF2-40B4-BE49-F238E27FC236}">
              <a16:creationId xmlns:a16="http://schemas.microsoft.com/office/drawing/2014/main" id="{00000000-0008-0000-0200-000050030000}"/>
            </a:ext>
          </a:extLst>
        </xdr:cNvPr>
        <xdr:cNvSpPr txBox="1"/>
      </xdr:nvSpPr>
      <xdr:spPr>
        <a:xfrm>
          <a:off x="19310427" y="18282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114861</xdr:rowOff>
    </xdr:from>
    <xdr:ext cx="469744" cy="259045"/>
    <xdr:sp macro="" textlink="">
      <xdr:nvSpPr>
        <xdr:cNvPr id="849" name="n_4mainValue【庁舎】&#10;一人当たり面積">
          <a:extLst>
            <a:ext uri="{FF2B5EF4-FFF2-40B4-BE49-F238E27FC236}">
              <a16:creationId xmlns:a16="http://schemas.microsoft.com/office/drawing/2014/main" id="{00000000-0008-0000-0200-000051030000}"/>
            </a:ext>
          </a:extLst>
        </xdr:cNvPr>
        <xdr:cNvSpPr txBox="1"/>
      </xdr:nvSpPr>
      <xdr:spPr>
        <a:xfrm>
          <a:off x="18421427" y="1828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a:extLst>
            <a:ext uri="{FF2B5EF4-FFF2-40B4-BE49-F238E27FC236}">
              <a16:creationId xmlns:a16="http://schemas.microsoft.com/office/drawing/2014/main" id="{00000000-0008-0000-0200-000052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a:extLst>
            <a:ext uri="{FF2B5EF4-FFF2-40B4-BE49-F238E27FC236}">
              <a16:creationId xmlns:a16="http://schemas.microsoft.com/office/drawing/2014/main" id="{00000000-0008-0000-0200-000053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a:extLst>
            <a:ext uri="{FF2B5EF4-FFF2-40B4-BE49-F238E27FC236}">
              <a16:creationId xmlns:a16="http://schemas.microsoft.com/office/drawing/2014/main" id="{00000000-0008-0000-0200-000054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各施設の有形固定資産減価償却率については、多くの施設で全国平均及び和歌山県平均を上回っており、類似団体と比較しても高い水準にある。特に有形固定資産減価償却率が高い庁舎については、昭和</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48</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に建設され、耐用年数を大幅に超過しており、耐震強度が不足していることから、令和元年度に基本設計を実施し、庁舎の建設を開始している。一般廃棄物処理施設については、一部事務組合において運営されているが、施設整備基本計画に基づき、令和元年度より基幹改良建設事業に着手している。また、それ以外の公共施設についても、</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公共施設等総合管理計画に基づき</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策定予定の</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個別施設計画において、適正な維持管理に努める必要がある。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和歌山県御坊市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23,117
22,934
43.91
13,663,554
13,563,443
15,595
6,731,698
13,694,164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103.4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大手電力会社からの税収により</a:t>
          </a:r>
          <a:r>
            <a:rPr kumimoji="1" lang="en-US" altLang="ja-JP" sz="1300">
              <a:latin typeface="ＭＳ Ｐゴシック" panose="020B0600070205080204" pitchFamily="50" charset="-128"/>
              <a:ea typeface="ＭＳ Ｐゴシック" panose="020B0600070205080204" pitchFamily="50" charset="-128"/>
            </a:rPr>
            <a:t>0.53</a:t>
          </a:r>
          <a:r>
            <a:rPr kumimoji="1" lang="ja-JP" altLang="en-US" sz="1300">
              <a:latin typeface="ＭＳ Ｐゴシック" panose="020B0600070205080204" pitchFamily="50" charset="-128"/>
              <a:ea typeface="ＭＳ Ｐゴシック" panose="020B0600070205080204" pitchFamily="50" charset="-128"/>
            </a:rPr>
            <a:t>と類似団体平均を上回っている。しかしながら、企業収益の低迷や固定資産税の減収などで税収は減少傾向となっている。税収面での厳しい状況が今後も予想される中、従来のコンビニ収納に加えて、スマホ決済収納による利便性の向上、差押物品の公売、滞納管理による徴収体制の強化など、引き続き市税徴収率の改善、企業誘致の推進など歳入確保に努めるとともに、定員管理・給与の適正化など歳出抑制に取り組むことにより、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94192</xdr:rowOff>
    </xdr:to>
    <xdr:cxnSp macro="">
      <xdr:nvCxnSpPr>
        <xdr:cNvPr id="64" name="直線コネクタ 63"/>
        <xdr:cNvCxnSpPr/>
      </xdr:nvCxnSpPr>
      <xdr:spPr>
        <a:xfrm flipV="1">
          <a:off x="4953000" y="63415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96308</xdr:rowOff>
    </xdr:from>
    <xdr:to>
      <xdr:col>23</xdr:col>
      <xdr:colOff>133350</xdr:colOff>
      <xdr:row>41</xdr:row>
      <xdr:rowOff>96308</xdr:rowOff>
    </xdr:to>
    <xdr:cxnSp macro="">
      <xdr:nvCxnSpPr>
        <xdr:cNvPr id="69" name="直線コネクタ 68"/>
        <xdr:cNvCxnSpPr/>
      </xdr:nvCxnSpPr>
      <xdr:spPr>
        <a:xfrm>
          <a:off x="4114800" y="712575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107544</xdr:rowOff>
    </xdr:from>
    <xdr:ext cx="762000" cy="259045"/>
    <xdr:sp macro="" textlink="">
      <xdr:nvSpPr>
        <xdr:cNvPr id="70" name="財政力平均値テキスト"/>
        <xdr:cNvSpPr txBox="1"/>
      </xdr:nvSpPr>
      <xdr:spPr>
        <a:xfrm>
          <a:off x="5041900" y="7308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96308</xdr:rowOff>
    </xdr:from>
    <xdr:to>
      <xdr:col>19</xdr:col>
      <xdr:colOff>133350</xdr:colOff>
      <xdr:row>41</xdr:row>
      <xdr:rowOff>116417</xdr:rowOff>
    </xdr:to>
    <xdr:cxnSp macro="">
      <xdr:nvCxnSpPr>
        <xdr:cNvPr id="72" name="直線コネクタ 71"/>
        <xdr:cNvCxnSpPr/>
      </xdr:nvCxnSpPr>
      <xdr:spPr>
        <a:xfrm flipV="1">
          <a:off x="3225800" y="71257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74" name="テキスト ボックス 73"/>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116417</xdr:rowOff>
    </xdr:from>
    <xdr:to>
      <xdr:col>15</xdr:col>
      <xdr:colOff>82550</xdr:colOff>
      <xdr:row>41</xdr:row>
      <xdr:rowOff>116417</xdr:rowOff>
    </xdr:to>
    <xdr:cxnSp macro="">
      <xdr:nvCxnSpPr>
        <xdr:cNvPr id="75" name="直線コネクタ 74"/>
        <xdr:cNvCxnSpPr/>
      </xdr:nvCxnSpPr>
      <xdr:spPr>
        <a:xfrm>
          <a:off x="2336800" y="71458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7" name="テキスト ボックス 76"/>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116417</xdr:rowOff>
    </xdr:from>
    <xdr:to>
      <xdr:col>11</xdr:col>
      <xdr:colOff>31750</xdr:colOff>
      <xdr:row>41</xdr:row>
      <xdr:rowOff>136525</xdr:rowOff>
    </xdr:to>
    <xdr:cxnSp macro="">
      <xdr:nvCxnSpPr>
        <xdr:cNvPr id="78" name="直線コネクタ 77"/>
        <xdr:cNvCxnSpPr/>
      </xdr:nvCxnSpPr>
      <xdr:spPr>
        <a:xfrm flipV="1">
          <a:off x="1447800" y="71458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80" name="テキスト ボックス 79"/>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2" name="テキスト ボックス 81"/>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45508</xdr:rowOff>
    </xdr:from>
    <xdr:to>
      <xdr:col>23</xdr:col>
      <xdr:colOff>184150</xdr:colOff>
      <xdr:row>41</xdr:row>
      <xdr:rowOff>147108</xdr:rowOff>
    </xdr:to>
    <xdr:sp macro="" textlink="">
      <xdr:nvSpPr>
        <xdr:cNvPr id="88" name="楕円 87"/>
        <xdr:cNvSpPr/>
      </xdr:nvSpPr>
      <xdr:spPr>
        <a:xfrm>
          <a:off x="49022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62035</xdr:rowOff>
    </xdr:from>
    <xdr:ext cx="762000" cy="259045"/>
    <xdr:sp macro="" textlink="">
      <xdr:nvSpPr>
        <xdr:cNvPr id="89" name="財政力該当値テキスト"/>
        <xdr:cNvSpPr txBox="1"/>
      </xdr:nvSpPr>
      <xdr:spPr>
        <a:xfrm>
          <a:off x="5041900" y="692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45508</xdr:rowOff>
    </xdr:from>
    <xdr:to>
      <xdr:col>19</xdr:col>
      <xdr:colOff>184150</xdr:colOff>
      <xdr:row>41</xdr:row>
      <xdr:rowOff>147108</xdr:rowOff>
    </xdr:to>
    <xdr:sp macro="" textlink="">
      <xdr:nvSpPr>
        <xdr:cNvPr id="90" name="楕円 89"/>
        <xdr:cNvSpPr/>
      </xdr:nvSpPr>
      <xdr:spPr>
        <a:xfrm>
          <a:off x="4064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157285</xdr:rowOff>
    </xdr:from>
    <xdr:ext cx="736600" cy="259045"/>
    <xdr:sp macro="" textlink="">
      <xdr:nvSpPr>
        <xdr:cNvPr id="91" name="テキスト ボックス 90"/>
        <xdr:cNvSpPr txBox="1"/>
      </xdr:nvSpPr>
      <xdr:spPr>
        <a:xfrm>
          <a:off x="3733800" y="6843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65617</xdr:rowOff>
    </xdr:from>
    <xdr:to>
      <xdr:col>15</xdr:col>
      <xdr:colOff>133350</xdr:colOff>
      <xdr:row>41</xdr:row>
      <xdr:rowOff>167217</xdr:rowOff>
    </xdr:to>
    <xdr:sp macro="" textlink="">
      <xdr:nvSpPr>
        <xdr:cNvPr id="92" name="楕円 91"/>
        <xdr:cNvSpPr/>
      </xdr:nvSpPr>
      <xdr:spPr>
        <a:xfrm>
          <a:off x="3175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93" name="テキスト ボックス 92"/>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65617</xdr:rowOff>
    </xdr:from>
    <xdr:to>
      <xdr:col>11</xdr:col>
      <xdr:colOff>82550</xdr:colOff>
      <xdr:row>41</xdr:row>
      <xdr:rowOff>167217</xdr:rowOff>
    </xdr:to>
    <xdr:sp macro="" textlink="">
      <xdr:nvSpPr>
        <xdr:cNvPr id="94" name="楕円 93"/>
        <xdr:cNvSpPr/>
      </xdr:nvSpPr>
      <xdr:spPr>
        <a:xfrm>
          <a:off x="2286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95" name="テキスト ボックス 94"/>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85725</xdr:rowOff>
    </xdr:from>
    <xdr:to>
      <xdr:col>7</xdr:col>
      <xdr:colOff>31750</xdr:colOff>
      <xdr:row>42</xdr:row>
      <xdr:rowOff>15875</xdr:rowOff>
    </xdr:to>
    <xdr:sp macro="" textlink="">
      <xdr:nvSpPr>
        <xdr:cNvPr id="96" name="楕円 95"/>
        <xdr:cNvSpPr/>
      </xdr:nvSpPr>
      <xdr:spPr>
        <a:xfrm>
          <a:off x="1397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26052</xdr:rowOff>
    </xdr:from>
    <xdr:ext cx="762000" cy="259045"/>
    <xdr:sp macro="" textlink="">
      <xdr:nvSpPr>
        <xdr:cNvPr id="97" name="テキスト ボックス 96"/>
        <xdr:cNvSpPr txBox="1"/>
      </xdr:nvSpPr>
      <xdr:spPr>
        <a:xfrm>
          <a:off x="1066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歳入では、普通交付税や地方特例交付金等は増となったものの、市税や地方消費税交付金、臨時財政対策債が減となったことから、歳入経常一般財源が増となった。一方で歳出については、物件費が放課後児童健全育成事業委託の委託先の変更や消費税の引き上げに伴う増、介護保険特別会計への繰出金が増となったものの、扶助費で生活保護費や児童手当等が減となったことで前年度より</a:t>
          </a:r>
          <a:r>
            <a:rPr kumimoji="1" lang="en-US" altLang="ja-JP" sz="1050">
              <a:latin typeface="ＭＳ Ｐゴシック" panose="020B0600070205080204" pitchFamily="50" charset="-128"/>
              <a:ea typeface="ＭＳ Ｐゴシック" panose="020B0600070205080204" pitchFamily="50" charset="-128"/>
            </a:rPr>
            <a:t>0.3</a:t>
          </a:r>
          <a:r>
            <a:rPr kumimoji="1" lang="ja-JP" altLang="en-US" sz="1050">
              <a:latin typeface="ＭＳ Ｐゴシック" panose="020B0600070205080204" pitchFamily="50" charset="-128"/>
              <a:ea typeface="ＭＳ Ｐゴシック" panose="020B0600070205080204" pitchFamily="50" charset="-128"/>
            </a:rPr>
            <a:t>％改善したものの</a:t>
          </a:r>
          <a:r>
            <a:rPr kumimoji="1" lang="en-US" altLang="ja-JP" sz="1050">
              <a:latin typeface="ＭＳ Ｐゴシック" panose="020B0600070205080204" pitchFamily="50" charset="-128"/>
              <a:ea typeface="ＭＳ Ｐゴシック" panose="020B0600070205080204" pitchFamily="50" charset="-128"/>
            </a:rPr>
            <a:t>107.4%</a:t>
          </a:r>
          <a:r>
            <a:rPr kumimoji="1" lang="ja-JP" altLang="en-US" sz="1050">
              <a:latin typeface="ＭＳ Ｐゴシック" panose="020B0600070205080204" pitchFamily="50" charset="-128"/>
              <a:ea typeface="ＭＳ Ｐゴシック" panose="020B0600070205080204" pitchFamily="50" charset="-128"/>
            </a:rPr>
            <a:t>となり、依然として高い水準となっている。４年連続で</a:t>
          </a:r>
          <a:r>
            <a:rPr kumimoji="1" lang="en-US" altLang="ja-JP" sz="1050">
              <a:latin typeface="ＭＳ Ｐゴシック" panose="020B0600070205080204" pitchFamily="50" charset="-128"/>
              <a:ea typeface="ＭＳ Ｐゴシック" panose="020B0600070205080204" pitchFamily="50" charset="-128"/>
            </a:rPr>
            <a:t>100%</a:t>
          </a:r>
          <a:r>
            <a:rPr kumimoji="1" lang="ja-JP" altLang="en-US" sz="1050">
              <a:latin typeface="ＭＳ Ｐゴシック" panose="020B0600070205080204" pitchFamily="50" charset="-128"/>
              <a:ea typeface="ＭＳ Ｐゴシック" panose="020B0600070205080204" pitchFamily="50" charset="-128"/>
            </a:rPr>
            <a:t>を超える非常に厳しい財政状況が続いており、類似団体の平均値を大きく上回っている。今後も引き続き、市税の徴収強化などによる自主財源の確保に努めながらも、定員管理及び給与の適正化、事務事業の見直し、経費の節減合理化などに努め、より一層の財政健全化をあらゆる側面から推進し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89081</xdr:rowOff>
    </xdr:from>
    <xdr:to>
      <xdr:col>23</xdr:col>
      <xdr:colOff>133350</xdr:colOff>
      <xdr:row>67</xdr:row>
      <xdr:rowOff>42091</xdr:rowOff>
    </xdr:to>
    <xdr:cxnSp macro="">
      <xdr:nvCxnSpPr>
        <xdr:cNvPr id="129" name="直線コネクタ 128"/>
        <xdr:cNvCxnSpPr/>
      </xdr:nvCxnSpPr>
      <xdr:spPr>
        <a:xfrm flipV="1">
          <a:off x="4953000" y="10033181"/>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14168</xdr:rowOff>
    </xdr:from>
    <xdr:ext cx="762000" cy="259045"/>
    <xdr:sp macro="" textlink="">
      <xdr:nvSpPr>
        <xdr:cNvPr id="130" name="財政構造の弾力性最小値テキスト"/>
        <xdr:cNvSpPr txBox="1"/>
      </xdr:nvSpPr>
      <xdr:spPr>
        <a:xfrm>
          <a:off x="5041900" y="1150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42091</xdr:rowOff>
    </xdr:from>
    <xdr:to>
      <xdr:col>24</xdr:col>
      <xdr:colOff>12700</xdr:colOff>
      <xdr:row>67</xdr:row>
      <xdr:rowOff>42091</xdr:rowOff>
    </xdr:to>
    <xdr:cxnSp macro="">
      <xdr:nvCxnSpPr>
        <xdr:cNvPr id="131" name="直線コネクタ 130"/>
        <xdr:cNvCxnSpPr/>
      </xdr:nvCxnSpPr>
      <xdr:spPr>
        <a:xfrm>
          <a:off x="4864100" y="1152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4008</xdr:rowOff>
    </xdr:from>
    <xdr:ext cx="762000" cy="259045"/>
    <xdr:sp macro="" textlink="">
      <xdr:nvSpPr>
        <xdr:cNvPr id="132" name="財政構造の弾力性最大値テキスト"/>
        <xdr:cNvSpPr txBox="1"/>
      </xdr:nvSpPr>
      <xdr:spPr>
        <a:xfrm>
          <a:off x="5041900" y="977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89081</xdr:rowOff>
    </xdr:from>
    <xdr:to>
      <xdr:col>24</xdr:col>
      <xdr:colOff>12700</xdr:colOff>
      <xdr:row>58</xdr:row>
      <xdr:rowOff>89081</xdr:rowOff>
    </xdr:to>
    <xdr:cxnSp macro="">
      <xdr:nvCxnSpPr>
        <xdr:cNvPr id="133" name="直線コネクタ 132"/>
        <xdr:cNvCxnSpPr/>
      </xdr:nvCxnSpPr>
      <xdr:spPr>
        <a:xfrm>
          <a:off x="4864100" y="1003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76381</xdr:rowOff>
    </xdr:from>
    <xdr:to>
      <xdr:col>23</xdr:col>
      <xdr:colOff>133350</xdr:colOff>
      <xdr:row>63</xdr:row>
      <xdr:rowOff>86723</xdr:rowOff>
    </xdr:to>
    <xdr:cxnSp macro="">
      <xdr:nvCxnSpPr>
        <xdr:cNvPr id="134" name="直線コネクタ 133"/>
        <xdr:cNvCxnSpPr/>
      </xdr:nvCxnSpPr>
      <xdr:spPr>
        <a:xfrm flipV="1">
          <a:off x="4114800" y="10877731"/>
          <a:ext cx="8382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84200</xdr:rowOff>
    </xdr:from>
    <xdr:ext cx="762000" cy="259045"/>
    <xdr:sp macro="" textlink="">
      <xdr:nvSpPr>
        <xdr:cNvPr id="135" name="財政構造の弾力性平均値テキスト"/>
        <xdr:cNvSpPr txBox="1"/>
      </xdr:nvSpPr>
      <xdr:spPr>
        <a:xfrm>
          <a:off x="5041900" y="101997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67673</xdr:rowOff>
    </xdr:from>
    <xdr:to>
      <xdr:col>23</xdr:col>
      <xdr:colOff>184150</xdr:colOff>
      <xdr:row>60</xdr:row>
      <xdr:rowOff>169273</xdr:rowOff>
    </xdr:to>
    <xdr:sp macro="" textlink="">
      <xdr:nvSpPr>
        <xdr:cNvPr id="136" name="フローチャート: 判断 135"/>
        <xdr:cNvSpPr/>
      </xdr:nvSpPr>
      <xdr:spPr>
        <a:xfrm>
          <a:off x="49022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147865</xdr:rowOff>
    </xdr:from>
    <xdr:to>
      <xdr:col>19</xdr:col>
      <xdr:colOff>133350</xdr:colOff>
      <xdr:row>63</xdr:row>
      <xdr:rowOff>86723</xdr:rowOff>
    </xdr:to>
    <xdr:cxnSp macro="">
      <xdr:nvCxnSpPr>
        <xdr:cNvPr id="137" name="直線コネクタ 136"/>
        <xdr:cNvCxnSpPr/>
      </xdr:nvCxnSpPr>
      <xdr:spPr>
        <a:xfrm>
          <a:off x="3225800" y="10777765"/>
          <a:ext cx="889000" cy="11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8" name="フローチャート: 判断 137"/>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9" name="テキスト ボックス 138"/>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72027</xdr:rowOff>
    </xdr:from>
    <xdr:to>
      <xdr:col>15</xdr:col>
      <xdr:colOff>82550</xdr:colOff>
      <xdr:row>62</xdr:row>
      <xdr:rowOff>147865</xdr:rowOff>
    </xdr:to>
    <xdr:cxnSp macro="">
      <xdr:nvCxnSpPr>
        <xdr:cNvPr id="140" name="直線コネクタ 139"/>
        <xdr:cNvCxnSpPr/>
      </xdr:nvCxnSpPr>
      <xdr:spPr>
        <a:xfrm>
          <a:off x="2336800" y="10701927"/>
          <a:ext cx="889000" cy="7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15966</xdr:rowOff>
    </xdr:from>
    <xdr:to>
      <xdr:col>15</xdr:col>
      <xdr:colOff>133350</xdr:colOff>
      <xdr:row>60</xdr:row>
      <xdr:rowOff>117566</xdr:rowOff>
    </xdr:to>
    <xdr:sp macro="" textlink="">
      <xdr:nvSpPr>
        <xdr:cNvPr id="141" name="フローチャート: 判断 140"/>
        <xdr:cNvSpPr/>
      </xdr:nvSpPr>
      <xdr:spPr>
        <a:xfrm>
          <a:off x="3175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127743</xdr:rowOff>
    </xdr:from>
    <xdr:ext cx="762000" cy="259045"/>
    <xdr:sp macro="" textlink="">
      <xdr:nvSpPr>
        <xdr:cNvPr id="142" name="テキスト ボックス 141"/>
        <xdr:cNvSpPr txBox="1"/>
      </xdr:nvSpPr>
      <xdr:spPr>
        <a:xfrm>
          <a:off x="2844800" y="100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64226</xdr:rowOff>
    </xdr:from>
    <xdr:to>
      <xdr:col>11</xdr:col>
      <xdr:colOff>31750</xdr:colOff>
      <xdr:row>62</xdr:row>
      <xdr:rowOff>72027</xdr:rowOff>
    </xdr:to>
    <xdr:cxnSp macro="">
      <xdr:nvCxnSpPr>
        <xdr:cNvPr id="143" name="直線コネクタ 142"/>
        <xdr:cNvCxnSpPr/>
      </xdr:nvCxnSpPr>
      <xdr:spPr>
        <a:xfrm>
          <a:off x="1447800" y="10522676"/>
          <a:ext cx="889000" cy="17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146050</xdr:rowOff>
    </xdr:from>
    <xdr:to>
      <xdr:col>11</xdr:col>
      <xdr:colOff>82550</xdr:colOff>
      <xdr:row>60</xdr:row>
      <xdr:rowOff>76200</xdr:rowOff>
    </xdr:to>
    <xdr:sp macro="" textlink="">
      <xdr:nvSpPr>
        <xdr:cNvPr id="144" name="フローチャート: 判断 143"/>
        <xdr:cNvSpPr/>
      </xdr:nvSpPr>
      <xdr:spPr>
        <a:xfrm>
          <a:off x="2286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86377</xdr:rowOff>
    </xdr:from>
    <xdr:ext cx="762000" cy="259045"/>
    <xdr:sp macro="" textlink="">
      <xdr:nvSpPr>
        <xdr:cNvPr id="145" name="テキスト ボックス 144"/>
        <xdr:cNvSpPr txBox="1"/>
      </xdr:nvSpPr>
      <xdr:spPr>
        <a:xfrm>
          <a:off x="1955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73660</xdr:rowOff>
    </xdr:from>
    <xdr:to>
      <xdr:col>7</xdr:col>
      <xdr:colOff>31750</xdr:colOff>
      <xdr:row>60</xdr:row>
      <xdr:rowOff>3810</xdr:rowOff>
    </xdr:to>
    <xdr:sp macro="" textlink="">
      <xdr:nvSpPr>
        <xdr:cNvPr id="146" name="フローチャート: 判断 145"/>
        <xdr:cNvSpPr/>
      </xdr:nvSpPr>
      <xdr:spPr>
        <a:xfrm>
          <a:off x="1397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13987</xdr:rowOff>
    </xdr:from>
    <xdr:ext cx="762000" cy="259045"/>
    <xdr:sp macro="" textlink="">
      <xdr:nvSpPr>
        <xdr:cNvPr id="147" name="テキスト ボックス 146"/>
        <xdr:cNvSpPr txBox="1"/>
      </xdr:nvSpPr>
      <xdr:spPr>
        <a:xfrm>
          <a:off x="1066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25581</xdr:rowOff>
    </xdr:from>
    <xdr:to>
      <xdr:col>23</xdr:col>
      <xdr:colOff>184150</xdr:colOff>
      <xdr:row>63</xdr:row>
      <xdr:rowOff>127181</xdr:rowOff>
    </xdr:to>
    <xdr:sp macro="" textlink="">
      <xdr:nvSpPr>
        <xdr:cNvPr id="153" name="楕円 152"/>
        <xdr:cNvSpPr/>
      </xdr:nvSpPr>
      <xdr:spPr>
        <a:xfrm>
          <a:off x="4902200" y="1082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169108</xdr:rowOff>
    </xdr:from>
    <xdr:ext cx="762000" cy="259045"/>
    <xdr:sp macro="" textlink="">
      <xdr:nvSpPr>
        <xdr:cNvPr id="154" name="財政構造の弾力性該当値テキスト"/>
        <xdr:cNvSpPr txBox="1"/>
      </xdr:nvSpPr>
      <xdr:spPr>
        <a:xfrm>
          <a:off x="5041900" y="10799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35923</xdr:rowOff>
    </xdr:from>
    <xdr:to>
      <xdr:col>19</xdr:col>
      <xdr:colOff>184150</xdr:colOff>
      <xdr:row>63</xdr:row>
      <xdr:rowOff>137523</xdr:rowOff>
    </xdr:to>
    <xdr:sp macro="" textlink="">
      <xdr:nvSpPr>
        <xdr:cNvPr id="155" name="楕円 154"/>
        <xdr:cNvSpPr/>
      </xdr:nvSpPr>
      <xdr:spPr>
        <a:xfrm>
          <a:off x="4064000" y="1083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122300</xdr:rowOff>
    </xdr:from>
    <xdr:ext cx="736600" cy="259045"/>
    <xdr:sp macro="" textlink="">
      <xdr:nvSpPr>
        <xdr:cNvPr id="156" name="テキスト ボックス 155"/>
        <xdr:cNvSpPr txBox="1"/>
      </xdr:nvSpPr>
      <xdr:spPr>
        <a:xfrm>
          <a:off x="3733800" y="109236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97065</xdr:rowOff>
    </xdr:from>
    <xdr:to>
      <xdr:col>15</xdr:col>
      <xdr:colOff>133350</xdr:colOff>
      <xdr:row>63</xdr:row>
      <xdr:rowOff>27215</xdr:rowOff>
    </xdr:to>
    <xdr:sp macro="" textlink="">
      <xdr:nvSpPr>
        <xdr:cNvPr id="157" name="楕円 156"/>
        <xdr:cNvSpPr/>
      </xdr:nvSpPr>
      <xdr:spPr>
        <a:xfrm>
          <a:off x="3175000" y="1072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11992</xdr:rowOff>
    </xdr:from>
    <xdr:ext cx="762000" cy="259045"/>
    <xdr:sp macro="" textlink="">
      <xdr:nvSpPr>
        <xdr:cNvPr id="158" name="テキスト ボックス 157"/>
        <xdr:cNvSpPr txBox="1"/>
      </xdr:nvSpPr>
      <xdr:spPr>
        <a:xfrm>
          <a:off x="2844800" y="1081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21227</xdr:rowOff>
    </xdr:from>
    <xdr:to>
      <xdr:col>11</xdr:col>
      <xdr:colOff>82550</xdr:colOff>
      <xdr:row>62</xdr:row>
      <xdr:rowOff>122827</xdr:rowOff>
    </xdr:to>
    <xdr:sp macro="" textlink="">
      <xdr:nvSpPr>
        <xdr:cNvPr id="159" name="楕円 158"/>
        <xdr:cNvSpPr/>
      </xdr:nvSpPr>
      <xdr:spPr>
        <a:xfrm>
          <a:off x="2286000" y="1065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107604</xdr:rowOff>
    </xdr:from>
    <xdr:ext cx="762000" cy="259045"/>
    <xdr:sp macro="" textlink="">
      <xdr:nvSpPr>
        <xdr:cNvPr id="160" name="テキスト ボックス 159"/>
        <xdr:cNvSpPr txBox="1"/>
      </xdr:nvSpPr>
      <xdr:spPr>
        <a:xfrm>
          <a:off x="1955800" y="10737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13426</xdr:rowOff>
    </xdr:from>
    <xdr:to>
      <xdr:col>7</xdr:col>
      <xdr:colOff>31750</xdr:colOff>
      <xdr:row>61</xdr:row>
      <xdr:rowOff>115026</xdr:rowOff>
    </xdr:to>
    <xdr:sp macro="" textlink="">
      <xdr:nvSpPr>
        <xdr:cNvPr id="161" name="楕円 160"/>
        <xdr:cNvSpPr/>
      </xdr:nvSpPr>
      <xdr:spPr>
        <a:xfrm>
          <a:off x="1397000" y="1047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99803</xdr:rowOff>
    </xdr:from>
    <xdr:ext cx="762000" cy="259045"/>
    <xdr:sp macro="" textlink="">
      <xdr:nvSpPr>
        <xdr:cNvPr id="162" name="テキスト ボックス 161"/>
        <xdr:cNvSpPr txBox="1"/>
      </xdr:nvSpPr>
      <xdr:spPr>
        <a:xfrm>
          <a:off x="1066800" y="10558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[185,779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人件費では職員数の削減、物件費では経常的な経費の１割カットなどを行い削減に努めてきたところである。前年度と比較すると人口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人当たりの決算額は</a:t>
          </a:r>
          <a:r>
            <a:rPr kumimoji="1" lang="en-US" altLang="ja-JP" sz="1300">
              <a:latin typeface="ＭＳ Ｐゴシック" panose="020B0600070205080204" pitchFamily="50" charset="-128"/>
              <a:ea typeface="ＭＳ Ｐゴシック" panose="020B0600070205080204" pitchFamily="50" charset="-128"/>
            </a:rPr>
            <a:t>14,751</a:t>
          </a:r>
          <a:r>
            <a:rPr kumimoji="1" lang="ja-JP" altLang="en-US" sz="1300">
              <a:latin typeface="ＭＳ Ｐゴシック" panose="020B0600070205080204" pitchFamily="50" charset="-128"/>
              <a:ea typeface="ＭＳ Ｐゴシック" panose="020B0600070205080204" pitchFamily="50" charset="-128"/>
            </a:rPr>
            <a:t>円の増となっているが、これはふるさと納税寄附金の大幅増に伴い、関連経費が増加となり、その結果、物件費が大幅増となり、類似団体平均を上回る状況となった。今後も、歳出内容の見直しに取組み、歳出の抑制と適正な定員管理に努めていく。</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65294</xdr:rowOff>
    </xdr:from>
    <xdr:to>
      <xdr:col>23</xdr:col>
      <xdr:colOff>133350</xdr:colOff>
      <xdr:row>88</xdr:row>
      <xdr:rowOff>98667</xdr:rowOff>
    </xdr:to>
    <xdr:cxnSp macro="">
      <xdr:nvCxnSpPr>
        <xdr:cNvPr id="192" name="直線コネクタ 191"/>
        <xdr:cNvCxnSpPr/>
      </xdr:nvCxnSpPr>
      <xdr:spPr>
        <a:xfrm flipV="1">
          <a:off x="4953000" y="13781294"/>
          <a:ext cx="0" cy="1404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70744</xdr:rowOff>
    </xdr:from>
    <xdr:ext cx="762000" cy="259045"/>
    <xdr:sp macro="" textlink="">
      <xdr:nvSpPr>
        <xdr:cNvPr id="193" name="人件費・物件費等の状況最小値テキスト"/>
        <xdr:cNvSpPr txBox="1"/>
      </xdr:nvSpPr>
      <xdr:spPr>
        <a:xfrm>
          <a:off x="5041900" y="15158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98667</xdr:rowOff>
    </xdr:from>
    <xdr:to>
      <xdr:col>24</xdr:col>
      <xdr:colOff>12700</xdr:colOff>
      <xdr:row>88</xdr:row>
      <xdr:rowOff>98667</xdr:rowOff>
    </xdr:to>
    <xdr:cxnSp macro="">
      <xdr:nvCxnSpPr>
        <xdr:cNvPr id="194" name="直線コネクタ 193"/>
        <xdr:cNvCxnSpPr/>
      </xdr:nvCxnSpPr>
      <xdr:spPr>
        <a:xfrm>
          <a:off x="4864100" y="1518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151671</xdr:rowOff>
    </xdr:from>
    <xdr:ext cx="762000" cy="259045"/>
    <xdr:sp macro="" textlink="">
      <xdr:nvSpPr>
        <xdr:cNvPr id="195" name="人件費・物件費等の状況最大値テキスト"/>
        <xdr:cNvSpPr txBox="1"/>
      </xdr:nvSpPr>
      <xdr:spPr>
        <a:xfrm>
          <a:off x="5041900" y="1352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65294</xdr:rowOff>
    </xdr:from>
    <xdr:to>
      <xdr:col>24</xdr:col>
      <xdr:colOff>12700</xdr:colOff>
      <xdr:row>80</xdr:row>
      <xdr:rowOff>65294</xdr:rowOff>
    </xdr:to>
    <xdr:cxnSp macro="">
      <xdr:nvCxnSpPr>
        <xdr:cNvPr id="196" name="直線コネクタ 195"/>
        <xdr:cNvCxnSpPr/>
      </xdr:nvCxnSpPr>
      <xdr:spPr>
        <a:xfrm>
          <a:off x="4864100" y="13781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27417</xdr:rowOff>
    </xdr:from>
    <xdr:to>
      <xdr:col>23</xdr:col>
      <xdr:colOff>133350</xdr:colOff>
      <xdr:row>82</xdr:row>
      <xdr:rowOff>86740</xdr:rowOff>
    </xdr:to>
    <xdr:cxnSp macro="">
      <xdr:nvCxnSpPr>
        <xdr:cNvPr id="197" name="直線コネクタ 196"/>
        <xdr:cNvCxnSpPr/>
      </xdr:nvCxnSpPr>
      <xdr:spPr>
        <a:xfrm>
          <a:off x="4114800" y="14086317"/>
          <a:ext cx="838200" cy="59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24111</xdr:rowOff>
    </xdr:from>
    <xdr:ext cx="762000" cy="259045"/>
    <xdr:sp macro="" textlink="">
      <xdr:nvSpPr>
        <xdr:cNvPr id="198" name="人件費・物件費等の状況平均値テキスト"/>
        <xdr:cNvSpPr txBox="1"/>
      </xdr:nvSpPr>
      <xdr:spPr>
        <a:xfrm>
          <a:off x="5041900" y="1391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7584</xdr:rowOff>
    </xdr:from>
    <xdr:to>
      <xdr:col>23</xdr:col>
      <xdr:colOff>184150</xdr:colOff>
      <xdr:row>82</xdr:row>
      <xdr:rowOff>109184</xdr:rowOff>
    </xdr:to>
    <xdr:sp macro="" textlink="">
      <xdr:nvSpPr>
        <xdr:cNvPr id="199" name="フローチャート: 判断 198"/>
        <xdr:cNvSpPr/>
      </xdr:nvSpPr>
      <xdr:spPr>
        <a:xfrm>
          <a:off x="4902200" y="1406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157686</xdr:rowOff>
    </xdr:from>
    <xdr:to>
      <xdr:col>19</xdr:col>
      <xdr:colOff>133350</xdr:colOff>
      <xdr:row>82</xdr:row>
      <xdr:rowOff>27417</xdr:rowOff>
    </xdr:to>
    <xdr:cxnSp macro="">
      <xdr:nvCxnSpPr>
        <xdr:cNvPr id="200" name="直線コネクタ 199"/>
        <xdr:cNvCxnSpPr/>
      </xdr:nvCxnSpPr>
      <xdr:spPr>
        <a:xfrm>
          <a:off x="3225800" y="14045136"/>
          <a:ext cx="889000" cy="4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153614</xdr:rowOff>
    </xdr:from>
    <xdr:to>
      <xdr:col>19</xdr:col>
      <xdr:colOff>184150</xdr:colOff>
      <xdr:row>82</xdr:row>
      <xdr:rowOff>83764</xdr:rowOff>
    </xdr:to>
    <xdr:sp macro="" textlink="">
      <xdr:nvSpPr>
        <xdr:cNvPr id="201" name="フローチャート: 判断 200"/>
        <xdr:cNvSpPr/>
      </xdr:nvSpPr>
      <xdr:spPr>
        <a:xfrm>
          <a:off x="4064000" y="1404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68541</xdr:rowOff>
    </xdr:from>
    <xdr:ext cx="736600" cy="259045"/>
    <xdr:sp macro="" textlink="">
      <xdr:nvSpPr>
        <xdr:cNvPr id="202" name="テキスト ボックス 201"/>
        <xdr:cNvSpPr txBox="1"/>
      </xdr:nvSpPr>
      <xdr:spPr>
        <a:xfrm>
          <a:off x="3733800" y="14127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151705</xdr:rowOff>
    </xdr:from>
    <xdr:to>
      <xdr:col>15</xdr:col>
      <xdr:colOff>82550</xdr:colOff>
      <xdr:row>81</xdr:row>
      <xdr:rowOff>157686</xdr:rowOff>
    </xdr:to>
    <xdr:cxnSp macro="">
      <xdr:nvCxnSpPr>
        <xdr:cNvPr id="203" name="直線コネクタ 202"/>
        <xdr:cNvCxnSpPr/>
      </xdr:nvCxnSpPr>
      <xdr:spPr>
        <a:xfrm>
          <a:off x="2336800" y="14039155"/>
          <a:ext cx="889000" cy="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136184</xdr:rowOff>
    </xdr:from>
    <xdr:to>
      <xdr:col>15</xdr:col>
      <xdr:colOff>133350</xdr:colOff>
      <xdr:row>82</xdr:row>
      <xdr:rowOff>66334</xdr:rowOff>
    </xdr:to>
    <xdr:sp macro="" textlink="">
      <xdr:nvSpPr>
        <xdr:cNvPr id="204" name="フローチャート: 判断 203"/>
        <xdr:cNvSpPr/>
      </xdr:nvSpPr>
      <xdr:spPr>
        <a:xfrm>
          <a:off x="3175000" y="1402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51111</xdr:rowOff>
    </xdr:from>
    <xdr:ext cx="762000" cy="259045"/>
    <xdr:sp macro="" textlink="">
      <xdr:nvSpPr>
        <xdr:cNvPr id="205" name="テキスト ボックス 204"/>
        <xdr:cNvSpPr txBox="1"/>
      </xdr:nvSpPr>
      <xdr:spPr>
        <a:xfrm>
          <a:off x="2844800" y="14110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136740</xdr:rowOff>
    </xdr:from>
    <xdr:to>
      <xdr:col>11</xdr:col>
      <xdr:colOff>31750</xdr:colOff>
      <xdr:row>81</xdr:row>
      <xdr:rowOff>151705</xdr:rowOff>
    </xdr:to>
    <xdr:cxnSp macro="">
      <xdr:nvCxnSpPr>
        <xdr:cNvPr id="206" name="直線コネクタ 205"/>
        <xdr:cNvCxnSpPr/>
      </xdr:nvCxnSpPr>
      <xdr:spPr>
        <a:xfrm>
          <a:off x="1447800" y="14024190"/>
          <a:ext cx="889000" cy="14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119900</xdr:rowOff>
    </xdr:from>
    <xdr:to>
      <xdr:col>11</xdr:col>
      <xdr:colOff>82550</xdr:colOff>
      <xdr:row>82</xdr:row>
      <xdr:rowOff>50050</xdr:rowOff>
    </xdr:to>
    <xdr:sp macro="" textlink="">
      <xdr:nvSpPr>
        <xdr:cNvPr id="207" name="フローチャート: 判断 206"/>
        <xdr:cNvSpPr/>
      </xdr:nvSpPr>
      <xdr:spPr>
        <a:xfrm>
          <a:off x="2286000" y="1400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34827</xdr:rowOff>
    </xdr:from>
    <xdr:ext cx="762000" cy="259045"/>
    <xdr:sp macro="" textlink="">
      <xdr:nvSpPr>
        <xdr:cNvPr id="208" name="テキスト ボックス 207"/>
        <xdr:cNvSpPr txBox="1"/>
      </xdr:nvSpPr>
      <xdr:spPr>
        <a:xfrm>
          <a:off x="1955800" y="1409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91942</xdr:rowOff>
    </xdr:from>
    <xdr:to>
      <xdr:col>7</xdr:col>
      <xdr:colOff>31750</xdr:colOff>
      <xdr:row>82</xdr:row>
      <xdr:rowOff>22092</xdr:rowOff>
    </xdr:to>
    <xdr:sp macro="" textlink="">
      <xdr:nvSpPr>
        <xdr:cNvPr id="209" name="フローチャート: 判断 208"/>
        <xdr:cNvSpPr/>
      </xdr:nvSpPr>
      <xdr:spPr>
        <a:xfrm>
          <a:off x="1397000" y="1397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6869</xdr:rowOff>
    </xdr:from>
    <xdr:ext cx="762000" cy="259045"/>
    <xdr:sp macro="" textlink="">
      <xdr:nvSpPr>
        <xdr:cNvPr id="210" name="テキスト ボックス 209"/>
        <xdr:cNvSpPr txBox="1"/>
      </xdr:nvSpPr>
      <xdr:spPr>
        <a:xfrm>
          <a:off x="1066800" y="1406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35940</xdr:rowOff>
    </xdr:from>
    <xdr:to>
      <xdr:col>23</xdr:col>
      <xdr:colOff>184150</xdr:colOff>
      <xdr:row>82</xdr:row>
      <xdr:rowOff>137540</xdr:rowOff>
    </xdr:to>
    <xdr:sp macro="" textlink="">
      <xdr:nvSpPr>
        <xdr:cNvPr id="216" name="楕円 215"/>
        <xdr:cNvSpPr/>
      </xdr:nvSpPr>
      <xdr:spPr>
        <a:xfrm>
          <a:off x="4902200" y="1409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8017</xdr:rowOff>
    </xdr:from>
    <xdr:ext cx="762000" cy="259045"/>
    <xdr:sp macro="" textlink="">
      <xdr:nvSpPr>
        <xdr:cNvPr id="217" name="人件費・物件費等の状況該当値テキスト"/>
        <xdr:cNvSpPr txBox="1"/>
      </xdr:nvSpPr>
      <xdr:spPr>
        <a:xfrm>
          <a:off x="5041900" y="1406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148067</xdr:rowOff>
    </xdr:from>
    <xdr:to>
      <xdr:col>19</xdr:col>
      <xdr:colOff>184150</xdr:colOff>
      <xdr:row>82</xdr:row>
      <xdr:rowOff>78217</xdr:rowOff>
    </xdr:to>
    <xdr:sp macro="" textlink="">
      <xdr:nvSpPr>
        <xdr:cNvPr id="218" name="楕円 217"/>
        <xdr:cNvSpPr/>
      </xdr:nvSpPr>
      <xdr:spPr>
        <a:xfrm>
          <a:off x="4064000" y="1403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88394</xdr:rowOff>
    </xdr:from>
    <xdr:ext cx="736600" cy="259045"/>
    <xdr:sp macro="" textlink="">
      <xdr:nvSpPr>
        <xdr:cNvPr id="219" name="テキスト ボックス 218"/>
        <xdr:cNvSpPr txBox="1"/>
      </xdr:nvSpPr>
      <xdr:spPr>
        <a:xfrm>
          <a:off x="3733800" y="13804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106886</xdr:rowOff>
    </xdr:from>
    <xdr:to>
      <xdr:col>15</xdr:col>
      <xdr:colOff>133350</xdr:colOff>
      <xdr:row>82</xdr:row>
      <xdr:rowOff>37036</xdr:rowOff>
    </xdr:to>
    <xdr:sp macro="" textlink="">
      <xdr:nvSpPr>
        <xdr:cNvPr id="220" name="楕円 219"/>
        <xdr:cNvSpPr/>
      </xdr:nvSpPr>
      <xdr:spPr>
        <a:xfrm>
          <a:off x="3175000" y="1399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47213</xdr:rowOff>
    </xdr:from>
    <xdr:ext cx="762000" cy="259045"/>
    <xdr:sp macro="" textlink="">
      <xdr:nvSpPr>
        <xdr:cNvPr id="221" name="テキスト ボックス 220"/>
        <xdr:cNvSpPr txBox="1"/>
      </xdr:nvSpPr>
      <xdr:spPr>
        <a:xfrm>
          <a:off x="2844800" y="1376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100905</xdr:rowOff>
    </xdr:from>
    <xdr:to>
      <xdr:col>11</xdr:col>
      <xdr:colOff>82550</xdr:colOff>
      <xdr:row>82</xdr:row>
      <xdr:rowOff>31055</xdr:rowOff>
    </xdr:to>
    <xdr:sp macro="" textlink="">
      <xdr:nvSpPr>
        <xdr:cNvPr id="222" name="楕円 221"/>
        <xdr:cNvSpPr/>
      </xdr:nvSpPr>
      <xdr:spPr>
        <a:xfrm>
          <a:off x="2286000" y="1398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41232</xdr:rowOff>
    </xdr:from>
    <xdr:ext cx="762000" cy="259045"/>
    <xdr:sp macro="" textlink="">
      <xdr:nvSpPr>
        <xdr:cNvPr id="223" name="テキスト ボックス 222"/>
        <xdr:cNvSpPr txBox="1"/>
      </xdr:nvSpPr>
      <xdr:spPr>
        <a:xfrm>
          <a:off x="1955800" y="1375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85940</xdr:rowOff>
    </xdr:from>
    <xdr:to>
      <xdr:col>7</xdr:col>
      <xdr:colOff>31750</xdr:colOff>
      <xdr:row>82</xdr:row>
      <xdr:rowOff>16090</xdr:rowOff>
    </xdr:to>
    <xdr:sp macro="" textlink="">
      <xdr:nvSpPr>
        <xdr:cNvPr id="224" name="楕円 223"/>
        <xdr:cNvSpPr/>
      </xdr:nvSpPr>
      <xdr:spPr>
        <a:xfrm>
          <a:off x="1397000" y="1397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26267</xdr:rowOff>
    </xdr:from>
    <xdr:ext cx="762000" cy="259045"/>
    <xdr:sp macro="" textlink="">
      <xdr:nvSpPr>
        <xdr:cNvPr id="225" name="テキスト ボックス 224"/>
        <xdr:cNvSpPr txBox="1"/>
      </xdr:nvSpPr>
      <xdr:spPr>
        <a:xfrm>
          <a:off x="1066800" y="1374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平成１８年度の給与構造改革での取り組みで給与体系の見直しを行うなど適正化に努めてきた中ではあるが、前年よりも</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ポイントの増となった。今後も国県の方針・指導に基づき、他市の状況も踏まえながら引き続き健全な給与制度の構築と、指数の改善を図り、類似団体に近づけるよう努める。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110066</xdr:rowOff>
    </xdr:to>
    <xdr:cxnSp macro="">
      <xdr:nvCxnSpPr>
        <xdr:cNvPr id="254" name="直線コネクタ 253"/>
        <xdr:cNvCxnSpPr/>
      </xdr:nvCxnSpPr>
      <xdr:spPr>
        <a:xfrm flipV="1">
          <a:off x="17018000" y="13747045"/>
          <a:ext cx="0" cy="1622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5" name="給与水準   （国との比較）最小値テキスト"/>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6" name="直線コネクタ 255"/>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7" name="給与水準   （国との比較）最大値テキスト"/>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8" name="直線コネクタ 257"/>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128411</xdr:rowOff>
    </xdr:from>
    <xdr:to>
      <xdr:col>81</xdr:col>
      <xdr:colOff>44450</xdr:colOff>
      <xdr:row>87</xdr:row>
      <xdr:rowOff>37395</xdr:rowOff>
    </xdr:to>
    <xdr:cxnSp macro="">
      <xdr:nvCxnSpPr>
        <xdr:cNvPr id="259" name="直線コネクタ 258"/>
        <xdr:cNvCxnSpPr/>
      </xdr:nvCxnSpPr>
      <xdr:spPr>
        <a:xfrm>
          <a:off x="16179800" y="14873111"/>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53922</xdr:rowOff>
    </xdr:from>
    <xdr:ext cx="762000" cy="259045"/>
    <xdr:sp macro="" textlink="">
      <xdr:nvSpPr>
        <xdr:cNvPr id="260" name="給与水準   （国との比較）平均値テキスト"/>
        <xdr:cNvSpPr txBox="1"/>
      </xdr:nvSpPr>
      <xdr:spPr>
        <a:xfrm>
          <a:off x="17106900" y="14627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61" name="フローチャート: 判断 260"/>
        <xdr:cNvSpPr/>
      </xdr:nvSpPr>
      <xdr:spPr>
        <a:xfrm>
          <a:off x="169672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115005</xdr:rowOff>
    </xdr:from>
    <xdr:to>
      <xdr:col>77</xdr:col>
      <xdr:colOff>44450</xdr:colOff>
      <xdr:row>86</xdr:row>
      <xdr:rowOff>128411</xdr:rowOff>
    </xdr:to>
    <xdr:cxnSp macro="">
      <xdr:nvCxnSpPr>
        <xdr:cNvPr id="262" name="直線コネクタ 261"/>
        <xdr:cNvCxnSpPr/>
      </xdr:nvCxnSpPr>
      <xdr:spPr>
        <a:xfrm>
          <a:off x="15290800" y="148597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63" name="フローチャート: 判断 262"/>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135766</xdr:rowOff>
    </xdr:from>
    <xdr:ext cx="736600" cy="259045"/>
    <xdr:sp macro="" textlink="">
      <xdr:nvSpPr>
        <xdr:cNvPr id="264" name="テキスト ボックス 263"/>
        <xdr:cNvSpPr txBox="1"/>
      </xdr:nvSpPr>
      <xdr:spPr>
        <a:xfrm>
          <a:off x="15798800" y="1453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88195</xdr:rowOff>
    </xdr:from>
    <xdr:to>
      <xdr:col>72</xdr:col>
      <xdr:colOff>203200</xdr:colOff>
      <xdr:row>86</xdr:row>
      <xdr:rowOff>115005</xdr:rowOff>
    </xdr:to>
    <xdr:cxnSp macro="">
      <xdr:nvCxnSpPr>
        <xdr:cNvPr id="265" name="直線コネクタ 264"/>
        <xdr:cNvCxnSpPr/>
      </xdr:nvCxnSpPr>
      <xdr:spPr>
        <a:xfrm>
          <a:off x="14401800" y="148328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6" name="フローチャート: 判断 265"/>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149172</xdr:rowOff>
    </xdr:from>
    <xdr:ext cx="762000" cy="259045"/>
    <xdr:sp macro="" textlink="">
      <xdr:nvSpPr>
        <xdr:cNvPr id="267" name="テキスト ボックス 266"/>
        <xdr:cNvSpPr txBox="1"/>
      </xdr:nvSpPr>
      <xdr:spPr>
        <a:xfrm>
          <a:off x="14909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88195</xdr:rowOff>
    </xdr:from>
    <xdr:to>
      <xdr:col>68</xdr:col>
      <xdr:colOff>152400</xdr:colOff>
      <xdr:row>86</xdr:row>
      <xdr:rowOff>128411</xdr:rowOff>
    </xdr:to>
    <xdr:cxnSp macro="">
      <xdr:nvCxnSpPr>
        <xdr:cNvPr id="268" name="直線コネクタ 267"/>
        <xdr:cNvCxnSpPr/>
      </xdr:nvCxnSpPr>
      <xdr:spPr>
        <a:xfrm flipV="1">
          <a:off x="13512800" y="1483289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9" name="フローチャート: 判断 268"/>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70" name="テキスト ボックス 269"/>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1" name="フローチャート: 判断 270"/>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72" name="テキスト ボックス 271"/>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158045</xdr:rowOff>
    </xdr:from>
    <xdr:to>
      <xdr:col>81</xdr:col>
      <xdr:colOff>95250</xdr:colOff>
      <xdr:row>87</xdr:row>
      <xdr:rowOff>88195</xdr:rowOff>
    </xdr:to>
    <xdr:sp macro="" textlink="">
      <xdr:nvSpPr>
        <xdr:cNvPr id="278" name="楕円 277"/>
        <xdr:cNvSpPr/>
      </xdr:nvSpPr>
      <xdr:spPr>
        <a:xfrm>
          <a:off x="169672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130122</xdr:rowOff>
    </xdr:from>
    <xdr:ext cx="762000" cy="259045"/>
    <xdr:sp macro="" textlink="">
      <xdr:nvSpPr>
        <xdr:cNvPr id="279" name="給与水準   （国との比較）該当値テキスト"/>
        <xdr:cNvSpPr txBox="1"/>
      </xdr:nvSpPr>
      <xdr:spPr>
        <a:xfrm>
          <a:off x="17106900" y="1487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77611</xdr:rowOff>
    </xdr:from>
    <xdr:to>
      <xdr:col>77</xdr:col>
      <xdr:colOff>95250</xdr:colOff>
      <xdr:row>87</xdr:row>
      <xdr:rowOff>7761</xdr:rowOff>
    </xdr:to>
    <xdr:sp macro="" textlink="">
      <xdr:nvSpPr>
        <xdr:cNvPr id="280" name="楕円 279"/>
        <xdr:cNvSpPr/>
      </xdr:nvSpPr>
      <xdr:spPr>
        <a:xfrm>
          <a:off x="16129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163988</xdr:rowOff>
    </xdr:from>
    <xdr:ext cx="736600" cy="259045"/>
    <xdr:sp macro="" textlink="">
      <xdr:nvSpPr>
        <xdr:cNvPr id="281" name="テキスト ボックス 280"/>
        <xdr:cNvSpPr txBox="1"/>
      </xdr:nvSpPr>
      <xdr:spPr>
        <a:xfrm>
          <a:off x="15798800" y="1490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64205</xdr:rowOff>
    </xdr:from>
    <xdr:to>
      <xdr:col>73</xdr:col>
      <xdr:colOff>44450</xdr:colOff>
      <xdr:row>86</xdr:row>
      <xdr:rowOff>165805</xdr:rowOff>
    </xdr:to>
    <xdr:sp macro="" textlink="">
      <xdr:nvSpPr>
        <xdr:cNvPr id="282" name="楕円 281"/>
        <xdr:cNvSpPr/>
      </xdr:nvSpPr>
      <xdr:spPr>
        <a:xfrm>
          <a:off x="15240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150582</xdr:rowOff>
    </xdr:from>
    <xdr:ext cx="762000" cy="259045"/>
    <xdr:sp macro="" textlink="">
      <xdr:nvSpPr>
        <xdr:cNvPr id="283" name="テキスト ボックス 282"/>
        <xdr:cNvSpPr txBox="1"/>
      </xdr:nvSpPr>
      <xdr:spPr>
        <a:xfrm>
          <a:off x="14909800" y="148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37395</xdr:rowOff>
    </xdr:from>
    <xdr:to>
      <xdr:col>68</xdr:col>
      <xdr:colOff>203200</xdr:colOff>
      <xdr:row>86</xdr:row>
      <xdr:rowOff>138995</xdr:rowOff>
    </xdr:to>
    <xdr:sp macro="" textlink="">
      <xdr:nvSpPr>
        <xdr:cNvPr id="284" name="楕円 283"/>
        <xdr:cNvSpPr/>
      </xdr:nvSpPr>
      <xdr:spPr>
        <a:xfrm>
          <a:off x="143510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149172</xdr:rowOff>
    </xdr:from>
    <xdr:ext cx="762000" cy="259045"/>
    <xdr:sp macro="" textlink="">
      <xdr:nvSpPr>
        <xdr:cNvPr id="285" name="テキスト ボックス 284"/>
        <xdr:cNvSpPr txBox="1"/>
      </xdr:nvSpPr>
      <xdr:spPr>
        <a:xfrm>
          <a:off x="14020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77611</xdr:rowOff>
    </xdr:from>
    <xdr:to>
      <xdr:col>64</xdr:col>
      <xdr:colOff>152400</xdr:colOff>
      <xdr:row>87</xdr:row>
      <xdr:rowOff>7761</xdr:rowOff>
    </xdr:to>
    <xdr:sp macro="" textlink="">
      <xdr:nvSpPr>
        <xdr:cNvPr id="286" name="楕円 285"/>
        <xdr:cNvSpPr/>
      </xdr:nvSpPr>
      <xdr:spPr>
        <a:xfrm>
          <a:off x="13462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163988</xdr:rowOff>
    </xdr:from>
    <xdr:ext cx="762000" cy="259045"/>
    <xdr:sp macro="" textlink="">
      <xdr:nvSpPr>
        <xdr:cNvPr id="287" name="テキスト ボックス 286"/>
        <xdr:cNvSpPr txBox="1"/>
      </xdr:nvSpPr>
      <xdr:spPr>
        <a:xfrm>
          <a:off x="13131800" y="1490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関西電力御坊発電所の防災対策のための消防職員の拡充 や福祉施策を充実するための福祉職員の配置、市立幼稚園４園維持などにより、類似団体の平均値を上回っている。また、事務事業の見直し及び組織機構の見直しを継続的に進めてきているにもかかわらず、人口の減少による母数の減などにより令和元年度は、</a:t>
          </a:r>
          <a:r>
            <a:rPr kumimoji="1" lang="en-US" altLang="ja-JP" sz="1300">
              <a:latin typeface="ＭＳ Ｐゴシック" panose="020B0600070205080204" pitchFamily="50" charset="-128"/>
              <a:ea typeface="ＭＳ Ｐゴシック" panose="020B0600070205080204" pitchFamily="50" charset="-128"/>
            </a:rPr>
            <a:t>0.03</a:t>
          </a:r>
          <a:r>
            <a:rPr kumimoji="1" lang="ja-JP" altLang="en-US" sz="1300">
              <a:latin typeface="ＭＳ Ｐゴシック" panose="020B0600070205080204" pitchFamily="50" charset="-128"/>
              <a:ea typeface="ＭＳ Ｐゴシック" panose="020B0600070205080204" pitchFamily="50" charset="-128"/>
            </a:rPr>
            <a:t>人微増となった。今後も、将来的な行政需要、再任用短時間勤務職員の活用の促進などで職員数</a:t>
          </a:r>
          <a:r>
            <a:rPr kumimoji="1" lang="en-US" altLang="ja-JP" sz="1300">
              <a:latin typeface="ＭＳ Ｐゴシック" panose="020B0600070205080204" pitchFamily="50" charset="-128"/>
              <a:ea typeface="ＭＳ Ｐゴシック" panose="020B0600070205080204" pitchFamily="50" charset="-128"/>
            </a:rPr>
            <a:t>330</a:t>
          </a:r>
          <a:r>
            <a:rPr kumimoji="1" lang="ja-JP" altLang="en-US" sz="1300">
              <a:latin typeface="ＭＳ Ｐゴシック" panose="020B0600070205080204" pitchFamily="50" charset="-128"/>
              <a:ea typeface="ＭＳ Ｐゴシック" panose="020B0600070205080204" pitchFamily="50" charset="-128"/>
            </a:rPr>
            <a:t>名を上限に令和４年４月まで職員数を維持することを目標とし、引き続き適正な定員管理に努め、総人件費の抑制を図る。 </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24493</xdr:rowOff>
    </xdr:from>
    <xdr:to>
      <xdr:col>81</xdr:col>
      <xdr:colOff>44450</xdr:colOff>
      <xdr:row>68</xdr:row>
      <xdr:rowOff>36104</xdr:rowOff>
    </xdr:to>
    <xdr:cxnSp macro="">
      <xdr:nvCxnSpPr>
        <xdr:cNvPr id="319" name="直線コネクタ 318"/>
        <xdr:cNvCxnSpPr/>
      </xdr:nvCxnSpPr>
      <xdr:spPr>
        <a:xfrm flipV="1">
          <a:off x="17018000" y="10140043"/>
          <a:ext cx="0" cy="15546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8181</xdr:rowOff>
    </xdr:from>
    <xdr:ext cx="762000" cy="259045"/>
    <xdr:sp macro="" textlink="">
      <xdr:nvSpPr>
        <xdr:cNvPr id="320" name="定員管理の状況最小値テキスト"/>
        <xdr:cNvSpPr txBox="1"/>
      </xdr:nvSpPr>
      <xdr:spPr>
        <a:xfrm>
          <a:off x="17106900" y="116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36104</xdr:rowOff>
    </xdr:from>
    <xdr:to>
      <xdr:col>81</xdr:col>
      <xdr:colOff>133350</xdr:colOff>
      <xdr:row>68</xdr:row>
      <xdr:rowOff>36104</xdr:rowOff>
    </xdr:to>
    <xdr:cxnSp macro="">
      <xdr:nvCxnSpPr>
        <xdr:cNvPr id="321" name="直線コネクタ 320"/>
        <xdr:cNvCxnSpPr/>
      </xdr:nvCxnSpPr>
      <xdr:spPr>
        <a:xfrm>
          <a:off x="16929100" y="11694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110870</xdr:rowOff>
    </xdr:from>
    <xdr:ext cx="762000" cy="259045"/>
    <xdr:sp macro="" textlink="">
      <xdr:nvSpPr>
        <xdr:cNvPr id="322" name="定員管理の状況最大値テキスト"/>
        <xdr:cNvSpPr txBox="1"/>
      </xdr:nvSpPr>
      <xdr:spPr>
        <a:xfrm>
          <a:off x="17106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24493</xdr:rowOff>
    </xdr:from>
    <xdr:to>
      <xdr:col>81</xdr:col>
      <xdr:colOff>133350</xdr:colOff>
      <xdr:row>59</xdr:row>
      <xdr:rowOff>24493</xdr:rowOff>
    </xdr:to>
    <xdr:cxnSp macro="">
      <xdr:nvCxnSpPr>
        <xdr:cNvPr id="323" name="直線コネクタ 322"/>
        <xdr:cNvCxnSpPr/>
      </xdr:nvCxnSpPr>
      <xdr:spPr>
        <a:xfrm>
          <a:off x="16929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151070</xdr:rowOff>
    </xdr:from>
    <xdr:to>
      <xdr:col>81</xdr:col>
      <xdr:colOff>44450</xdr:colOff>
      <xdr:row>63</xdr:row>
      <xdr:rowOff>154517</xdr:rowOff>
    </xdr:to>
    <xdr:cxnSp macro="">
      <xdr:nvCxnSpPr>
        <xdr:cNvPr id="324" name="直線コネクタ 323"/>
        <xdr:cNvCxnSpPr/>
      </xdr:nvCxnSpPr>
      <xdr:spPr>
        <a:xfrm>
          <a:off x="16179800" y="10952420"/>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94057</xdr:rowOff>
    </xdr:from>
    <xdr:ext cx="762000" cy="259045"/>
    <xdr:sp macro="" textlink="">
      <xdr:nvSpPr>
        <xdr:cNvPr id="325" name="定員管理の状況平均値テキスト"/>
        <xdr:cNvSpPr txBox="1"/>
      </xdr:nvSpPr>
      <xdr:spPr>
        <a:xfrm>
          <a:off x="17106900" y="10552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77530</xdr:rowOff>
    </xdr:from>
    <xdr:to>
      <xdr:col>81</xdr:col>
      <xdr:colOff>95250</xdr:colOff>
      <xdr:row>63</xdr:row>
      <xdr:rowOff>7680</xdr:rowOff>
    </xdr:to>
    <xdr:sp macro="" textlink="">
      <xdr:nvSpPr>
        <xdr:cNvPr id="326" name="フローチャート: 判断 325"/>
        <xdr:cNvSpPr/>
      </xdr:nvSpPr>
      <xdr:spPr>
        <a:xfrm>
          <a:off x="169672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141877</xdr:rowOff>
    </xdr:from>
    <xdr:to>
      <xdr:col>77</xdr:col>
      <xdr:colOff>44450</xdr:colOff>
      <xdr:row>63</xdr:row>
      <xdr:rowOff>151070</xdr:rowOff>
    </xdr:to>
    <xdr:cxnSp macro="">
      <xdr:nvCxnSpPr>
        <xdr:cNvPr id="327" name="直線コネクタ 326"/>
        <xdr:cNvCxnSpPr/>
      </xdr:nvCxnSpPr>
      <xdr:spPr>
        <a:xfrm>
          <a:off x="15290800" y="10943227"/>
          <a:ext cx="8890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64891</xdr:rowOff>
    </xdr:from>
    <xdr:to>
      <xdr:col>77</xdr:col>
      <xdr:colOff>95250</xdr:colOff>
      <xdr:row>62</xdr:row>
      <xdr:rowOff>166491</xdr:rowOff>
    </xdr:to>
    <xdr:sp macro="" textlink="">
      <xdr:nvSpPr>
        <xdr:cNvPr id="328" name="フローチャート: 判断 327"/>
        <xdr:cNvSpPr/>
      </xdr:nvSpPr>
      <xdr:spPr>
        <a:xfrm>
          <a:off x="16129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5218</xdr:rowOff>
    </xdr:from>
    <xdr:ext cx="736600" cy="259045"/>
    <xdr:sp macro="" textlink="">
      <xdr:nvSpPr>
        <xdr:cNvPr id="329" name="テキスト ボックス 328"/>
        <xdr:cNvSpPr txBox="1"/>
      </xdr:nvSpPr>
      <xdr:spPr>
        <a:xfrm>
          <a:off x="15798800" y="10463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107406</xdr:rowOff>
    </xdr:from>
    <xdr:to>
      <xdr:col>72</xdr:col>
      <xdr:colOff>203200</xdr:colOff>
      <xdr:row>63</xdr:row>
      <xdr:rowOff>141877</xdr:rowOff>
    </xdr:to>
    <xdr:cxnSp macro="">
      <xdr:nvCxnSpPr>
        <xdr:cNvPr id="330" name="直線コネクタ 329"/>
        <xdr:cNvCxnSpPr/>
      </xdr:nvCxnSpPr>
      <xdr:spPr>
        <a:xfrm>
          <a:off x="14401800" y="1090875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63742</xdr:rowOff>
    </xdr:from>
    <xdr:to>
      <xdr:col>73</xdr:col>
      <xdr:colOff>44450</xdr:colOff>
      <xdr:row>62</xdr:row>
      <xdr:rowOff>165342</xdr:rowOff>
    </xdr:to>
    <xdr:sp macro="" textlink="">
      <xdr:nvSpPr>
        <xdr:cNvPr id="331" name="フローチャート: 判断 330"/>
        <xdr:cNvSpPr/>
      </xdr:nvSpPr>
      <xdr:spPr>
        <a:xfrm>
          <a:off x="15240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4069</xdr:rowOff>
    </xdr:from>
    <xdr:ext cx="762000" cy="259045"/>
    <xdr:sp macro="" textlink="">
      <xdr:nvSpPr>
        <xdr:cNvPr id="332" name="テキスト ボックス 331"/>
        <xdr:cNvSpPr txBox="1"/>
      </xdr:nvSpPr>
      <xdr:spPr>
        <a:xfrm>
          <a:off x="14909800" y="1046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107406</xdr:rowOff>
    </xdr:from>
    <xdr:to>
      <xdr:col>68</xdr:col>
      <xdr:colOff>152400</xdr:colOff>
      <xdr:row>63</xdr:row>
      <xdr:rowOff>108555</xdr:rowOff>
    </xdr:to>
    <xdr:cxnSp macro="">
      <xdr:nvCxnSpPr>
        <xdr:cNvPr id="333" name="直線コネクタ 332"/>
        <xdr:cNvCxnSpPr/>
      </xdr:nvCxnSpPr>
      <xdr:spPr>
        <a:xfrm flipV="1">
          <a:off x="13512800" y="10908756"/>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52251</xdr:rowOff>
    </xdr:from>
    <xdr:to>
      <xdr:col>68</xdr:col>
      <xdr:colOff>203200</xdr:colOff>
      <xdr:row>62</xdr:row>
      <xdr:rowOff>153851</xdr:rowOff>
    </xdr:to>
    <xdr:sp macro="" textlink="">
      <xdr:nvSpPr>
        <xdr:cNvPr id="334" name="フローチャート: 判断 333"/>
        <xdr:cNvSpPr/>
      </xdr:nvSpPr>
      <xdr:spPr>
        <a:xfrm>
          <a:off x="14351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164028</xdr:rowOff>
    </xdr:from>
    <xdr:ext cx="762000" cy="259045"/>
    <xdr:sp macro="" textlink="">
      <xdr:nvSpPr>
        <xdr:cNvPr id="335" name="テキスト ボックス 334"/>
        <xdr:cNvSpPr txBox="1"/>
      </xdr:nvSpPr>
      <xdr:spPr>
        <a:xfrm>
          <a:off x="14020800" y="1045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35016</xdr:rowOff>
    </xdr:from>
    <xdr:to>
      <xdr:col>64</xdr:col>
      <xdr:colOff>152400</xdr:colOff>
      <xdr:row>62</xdr:row>
      <xdr:rowOff>136616</xdr:rowOff>
    </xdr:to>
    <xdr:sp macro="" textlink="">
      <xdr:nvSpPr>
        <xdr:cNvPr id="336" name="フローチャート: 判断 335"/>
        <xdr:cNvSpPr/>
      </xdr:nvSpPr>
      <xdr:spPr>
        <a:xfrm>
          <a:off x="13462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146793</xdr:rowOff>
    </xdr:from>
    <xdr:ext cx="762000" cy="259045"/>
    <xdr:sp macro="" textlink="">
      <xdr:nvSpPr>
        <xdr:cNvPr id="337" name="テキスト ボックス 336"/>
        <xdr:cNvSpPr txBox="1"/>
      </xdr:nvSpPr>
      <xdr:spPr>
        <a:xfrm>
          <a:off x="13131800" y="104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103717</xdr:rowOff>
    </xdr:from>
    <xdr:to>
      <xdr:col>81</xdr:col>
      <xdr:colOff>95250</xdr:colOff>
      <xdr:row>64</xdr:row>
      <xdr:rowOff>33867</xdr:rowOff>
    </xdr:to>
    <xdr:sp macro="" textlink="">
      <xdr:nvSpPr>
        <xdr:cNvPr id="343" name="楕円 342"/>
        <xdr:cNvSpPr/>
      </xdr:nvSpPr>
      <xdr:spPr>
        <a:xfrm>
          <a:off x="169672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75794</xdr:rowOff>
    </xdr:from>
    <xdr:ext cx="762000" cy="259045"/>
    <xdr:sp macro="" textlink="">
      <xdr:nvSpPr>
        <xdr:cNvPr id="344" name="定員管理の状況該当値テキスト"/>
        <xdr:cNvSpPr txBox="1"/>
      </xdr:nvSpPr>
      <xdr:spPr>
        <a:xfrm>
          <a:off x="17106900" y="1087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100270</xdr:rowOff>
    </xdr:from>
    <xdr:to>
      <xdr:col>77</xdr:col>
      <xdr:colOff>95250</xdr:colOff>
      <xdr:row>64</xdr:row>
      <xdr:rowOff>30420</xdr:rowOff>
    </xdr:to>
    <xdr:sp macro="" textlink="">
      <xdr:nvSpPr>
        <xdr:cNvPr id="345" name="楕円 344"/>
        <xdr:cNvSpPr/>
      </xdr:nvSpPr>
      <xdr:spPr>
        <a:xfrm>
          <a:off x="16129000" y="1090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15197</xdr:rowOff>
    </xdr:from>
    <xdr:ext cx="736600" cy="259045"/>
    <xdr:sp macro="" textlink="">
      <xdr:nvSpPr>
        <xdr:cNvPr id="346" name="テキスト ボックス 345"/>
        <xdr:cNvSpPr txBox="1"/>
      </xdr:nvSpPr>
      <xdr:spPr>
        <a:xfrm>
          <a:off x="15798800" y="10987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91077</xdr:rowOff>
    </xdr:from>
    <xdr:to>
      <xdr:col>73</xdr:col>
      <xdr:colOff>44450</xdr:colOff>
      <xdr:row>64</xdr:row>
      <xdr:rowOff>21227</xdr:rowOff>
    </xdr:to>
    <xdr:sp macro="" textlink="">
      <xdr:nvSpPr>
        <xdr:cNvPr id="347" name="楕円 346"/>
        <xdr:cNvSpPr/>
      </xdr:nvSpPr>
      <xdr:spPr>
        <a:xfrm>
          <a:off x="15240000" y="1089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6004</xdr:rowOff>
    </xdr:from>
    <xdr:ext cx="762000" cy="259045"/>
    <xdr:sp macro="" textlink="">
      <xdr:nvSpPr>
        <xdr:cNvPr id="348" name="テキスト ボックス 347"/>
        <xdr:cNvSpPr txBox="1"/>
      </xdr:nvSpPr>
      <xdr:spPr>
        <a:xfrm>
          <a:off x="14909800" y="1097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56606</xdr:rowOff>
    </xdr:from>
    <xdr:to>
      <xdr:col>68</xdr:col>
      <xdr:colOff>203200</xdr:colOff>
      <xdr:row>63</xdr:row>
      <xdr:rowOff>158206</xdr:rowOff>
    </xdr:to>
    <xdr:sp macro="" textlink="">
      <xdr:nvSpPr>
        <xdr:cNvPr id="349" name="楕円 348"/>
        <xdr:cNvSpPr/>
      </xdr:nvSpPr>
      <xdr:spPr>
        <a:xfrm>
          <a:off x="14351000" y="1085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142983</xdr:rowOff>
    </xdr:from>
    <xdr:ext cx="762000" cy="259045"/>
    <xdr:sp macro="" textlink="">
      <xdr:nvSpPr>
        <xdr:cNvPr id="350" name="テキスト ボックス 349"/>
        <xdr:cNvSpPr txBox="1"/>
      </xdr:nvSpPr>
      <xdr:spPr>
        <a:xfrm>
          <a:off x="14020800" y="1094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57755</xdr:rowOff>
    </xdr:from>
    <xdr:to>
      <xdr:col>64</xdr:col>
      <xdr:colOff>152400</xdr:colOff>
      <xdr:row>63</xdr:row>
      <xdr:rowOff>159355</xdr:rowOff>
    </xdr:to>
    <xdr:sp macro="" textlink="">
      <xdr:nvSpPr>
        <xdr:cNvPr id="351" name="楕円 350"/>
        <xdr:cNvSpPr/>
      </xdr:nvSpPr>
      <xdr:spPr>
        <a:xfrm>
          <a:off x="13462000" y="1085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144132</xdr:rowOff>
    </xdr:from>
    <xdr:ext cx="762000" cy="259045"/>
    <xdr:sp macro="" textlink="">
      <xdr:nvSpPr>
        <xdr:cNvPr id="352" name="テキスト ボックス 351"/>
        <xdr:cNvSpPr txBox="1"/>
      </xdr:nvSpPr>
      <xdr:spPr>
        <a:xfrm>
          <a:off x="13131800" y="1094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起債の元利償還や公営企業への起債償還の繰入金の増に加え、基準財政需要額に算入された公債費や普通交付税、臨時財政対策債発行可能額の減などにより増加傾向にある。令和元年度についても、臨時財政対策債発行可能額の減等により前年度比</a:t>
          </a:r>
          <a:r>
            <a:rPr kumimoji="1" lang="en-US" altLang="ja-JP" sz="1050">
              <a:latin typeface="ＭＳ Ｐゴシック" panose="020B0600070205080204" pitchFamily="50" charset="-128"/>
              <a:ea typeface="ＭＳ Ｐゴシック" panose="020B0600070205080204" pitchFamily="50" charset="-128"/>
            </a:rPr>
            <a:t>0.6%</a:t>
          </a:r>
          <a:r>
            <a:rPr kumimoji="1" lang="ja-JP" altLang="en-US" sz="1050">
              <a:latin typeface="ＭＳ Ｐゴシック" panose="020B0600070205080204" pitchFamily="50" charset="-128"/>
              <a:ea typeface="ＭＳ Ｐゴシック" panose="020B0600070205080204" pitchFamily="50" charset="-128"/>
            </a:rPr>
            <a:t>増となった。  </a:t>
          </a:r>
        </a:p>
        <a:p>
          <a:r>
            <a:rPr kumimoji="1" lang="ja-JP" altLang="en-US" sz="1050">
              <a:latin typeface="ＭＳ Ｐゴシック" panose="020B0600070205080204" pitchFamily="50" charset="-128"/>
              <a:ea typeface="ＭＳ Ｐゴシック" panose="020B0600070205080204" pitchFamily="50" charset="-128"/>
            </a:rPr>
            <a:t>今後については、元利償還金について、既に発行済の湯川中学校改築事業や小・中学校空調設備整備事業、津波避難タワー建設事業に係る償還や公共下水道事業債の償還増に加えて、施設の老朽化や南海・東南海地震といった大規模災害への対応、新庁舎建設事業や一部事務組合の清掃センターの基幹改良工事やクリーンセンターの新施設建設工事などの大型事業も控えており、徐々に増加する見込みである。そのため、緊急度や住民ニーズを的確に把握し、引き続き事業の実施を厳選した上で、安定した財政運営に努めていく。</a:t>
          </a: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44</xdr:row>
      <xdr:rowOff>42439</xdr:rowOff>
    </xdr:to>
    <xdr:cxnSp macro="">
      <xdr:nvCxnSpPr>
        <xdr:cNvPr id="381" name="直線コネクタ 380"/>
        <xdr:cNvCxnSpPr/>
      </xdr:nvCxnSpPr>
      <xdr:spPr>
        <a:xfrm flipV="1">
          <a:off x="17018000" y="6140450"/>
          <a:ext cx="0" cy="14457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14516</xdr:rowOff>
    </xdr:from>
    <xdr:ext cx="762000" cy="259045"/>
    <xdr:sp macro="" textlink="">
      <xdr:nvSpPr>
        <xdr:cNvPr id="382" name="公債費負担の状況最小値テキスト"/>
        <xdr:cNvSpPr txBox="1"/>
      </xdr:nvSpPr>
      <xdr:spPr>
        <a:xfrm>
          <a:off x="17106900" y="7558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42439</xdr:rowOff>
    </xdr:from>
    <xdr:to>
      <xdr:col>81</xdr:col>
      <xdr:colOff>133350</xdr:colOff>
      <xdr:row>44</xdr:row>
      <xdr:rowOff>42439</xdr:rowOff>
    </xdr:to>
    <xdr:cxnSp macro="">
      <xdr:nvCxnSpPr>
        <xdr:cNvPr id="383" name="直線コネクタ 382"/>
        <xdr:cNvCxnSpPr/>
      </xdr:nvCxnSpPr>
      <xdr:spPr>
        <a:xfrm>
          <a:off x="16929100" y="758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4" name="公債費負担の状況最大値テキスト"/>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5" name="直線コネクタ 384"/>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76306</xdr:rowOff>
    </xdr:from>
    <xdr:to>
      <xdr:col>81</xdr:col>
      <xdr:colOff>44450</xdr:colOff>
      <xdr:row>37</xdr:row>
      <xdr:rowOff>88371</xdr:rowOff>
    </xdr:to>
    <xdr:cxnSp macro="">
      <xdr:nvCxnSpPr>
        <xdr:cNvPr id="386" name="直線コネクタ 385"/>
        <xdr:cNvCxnSpPr/>
      </xdr:nvCxnSpPr>
      <xdr:spPr>
        <a:xfrm>
          <a:off x="16179800" y="6419956"/>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165223</xdr:rowOff>
    </xdr:from>
    <xdr:ext cx="762000" cy="259045"/>
    <xdr:sp macro="" textlink="">
      <xdr:nvSpPr>
        <xdr:cNvPr id="387" name="公債費負担の状況平均値テキスト"/>
        <xdr:cNvSpPr txBox="1"/>
      </xdr:nvSpPr>
      <xdr:spPr>
        <a:xfrm>
          <a:off x="17106900" y="6165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148696</xdr:rowOff>
    </xdr:from>
    <xdr:to>
      <xdr:col>81</xdr:col>
      <xdr:colOff>95250</xdr:colOff>
      <xdr:row>37</xdr:row>
      <xdr:rowOff>78846</xdr:rowOff>
    </xdr:to>
    <xdr:sp macro="" textlink="">
      <xdr:nvSpPr>
        <xdr:cNvPr id="388" name="フローチャート: 判断 387"/>
        <xdr:cNvSpPr/>
      </xdr:nvSpPr>
      <xdr:spPr>
        <a:xfrm>
          <a:off x="169672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66252</xdr:rowOff>
    </xdr:from>
    <xdr:to>
      <xdr:col>77</xdr:col>
      <xdr:colOff>44450</xdr:colOff>
      <xdr:row>37</xdr:row>
      <xdr:rowOff>76306</xdr:rowOff>
    </xdr:to>
    <xdr:cxnSp macro="">
      <xdr:nvCxnSpPr>
        <xdr:cNvPr id="389" name="直線コネクタ 388"/>
        <xdr:cNvCxnSpPr/>
      </xdr:nvCxnSpPr>
      <xdr:spPr>
        <a:xfrm>
          <a:off x="15290800" y="6409902"/>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150707</xdr:rowOff>
    </xdr:from>
    <xdr:to>
      <xdr:col>77</xdr:col>
      <xdr:colOff>95250</xdr:colOff>
      <xdr:row>37</xdr:row>
      <xdr:rowOff>80857</xdr:rowOff>
    </xdr:to>
    <xdr:sp macro="" textlink="">
      <xdr:nvSpPr>
        <xdr:cNvPr id="390" name="フローチャート: 判断 389"/>
        <xdr:cNvSpPr/>
      </xdr:nvSpPr>
      <xdr:spPr>
        <a:xfrm>
          <a:off x="16129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91034</xdr:rowOff>
    </xdr:from>
    <xdr:ext cx="736600" cy="259045"/>
    <xdr:sp macro="" textlink="">
      <xdr:nvSpPr>
        <xdr:cNvPr id="391" name="テキスト ボックス 390"/>
        <xdr:cNvSpPr txBox="1"/>
      </xdr:nvSpPr>
      <xdr:spPr>
        <a:xfrm>
          <a:off x="15798800" y="6091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58208</xdr:rowOff>
    </xdr:from>
    <xdr:to>
      <xdr:col>72</xdr:col>
      <xdr:colOff>203200</xdr:colOff>
      <xdr:row>37</xdr:row>
      <xdr:rowOff>66252</xdr:rowOff>
    </xdr:to>
    <xdr:cxnSp macro="">
      <xdr:nvCxnSpPr>
        <xdr:cNvPr id="392" name="直線コネクタ 391"/>
        <xdr:cNvCxnSpPr/>
      </xdr:nvCxnSpPr>
      <xdr:spPr>
        <a:xfrm>
          <a:off x="14401800" y="6401858"/>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154728</xdr:rowOff>
    </xdr:from>
    <xdr:to>
      <xdr:col>73</xdr:col>
      <xdr:colOff>44450</xdr:colOff>
      <xdr:row>37</xdr:row>
      <xdr:rowOff>84878</xdr:rowOff>
    </xdr:to>
    <xdr:sp macro="" textlink="">
      <xdr:nvSpPr>
        <xdr:cNvPr id="393" name="フローチャート: 判断 392"/>
        <xdr:cNvSpPr/>
      </xdr:nvSpPr>
      <xdr:spPr>
        <a:xfrm>
          <a:off x="15240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95055</xdr:rowOff>
    </xdr:from>
    <xdr:ext cx="762000" cy="259045"/>
    <xdr:sp macro="" textlink="">
      <xdr:nvSpPr>
        <xdr:cNvPr id="394" name="テキスト ボックス 393"/>
        <xdr:cNvSpPr txBox="1"/>
      </xdr:nvSpPr>
      <xdr:spPr>
        <a:xfrm>
          <a:off x="14909800" y="609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50165</xdr:rowOff>
    </xdr:from>
    <xdr:to>
      <xdr:col>68</xdr:col>
      <xdr:colOff>152400</xdr:colOff>
      <xdr:row>37</xdr:row>
      <xdr:rowOff>58208</xdr:rowOff>
    </xdr:to>
    <xdr:cxnSp macro="">
      <xdr:nvCxnSpPr>
        <xdr:cNvPr id="395" name="直線コネクタ 394"/>
        <xdr:cNvCxnSpPr/>
      </xdr:nvCxnSpPr>
      <xdr:spPr>
        <a:xfrm>
          <a:off x="13512800" y="6393815"/>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158750</xdr:rowOff>
    </xdr:from>
    <xdr:to>
      <xdr:col>68</xdr:col>
      <xdr:colOff>203200</xdr:colOff>
      <xdr:row>37</xdr:row>
      <xdr:rowOff>88900</xdr:rowOff>
    </xdr:to>
    <xdr:sp macro="" textlink="">
      <xdr:nvSpPr>
        <xdr:cNvPr id="396" name="フローチャート: 判断 395"/>
        <xdr:cNvSpPr/>
      </xdr:nvSpPr>
      <xdr:spPr>
        <a:xfrm>
          <a:off x="14351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99077</xdr:rowOff>
    </xdr:from>
    <xdr:ext cx="762000" cy="259045"/>
    <xdr:sp macro="" textlink="">
      <xdr:nvSpPr>
        <xdr:cNvPr id="397" name="テキスト ボックス 396"/>
        <xdr:cNvSpPr txBox="1"/>
      </xdr:nvSpPr>
      <xdr:spPr>
        <a:xfrm>
          <a:off x="14020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1376</xdr:rowOff>
    </xdr:from>
    <xdr:to>
      <xdr:col>64</xdr:col>
      <xdr:colOff>152400</xdr:colOff>
      <xdr:row>37</xdr:row>
      <xdr:rowOff>102976</xdr:rowOff>
    </xdr:to>
    <xdr:sp macro="" textlink="">
      <xdr:nvSpPr>
        <xdr:cNvPr id="398" name="フローチャート: 判断 397"/>
        <xdr:cNvSpPr/>
      </xdr:nvSpPr>
      <xdr:spPr>
        <a:xfrm>
          <a:off x="13462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87753</xdr:rowOff>
    </xdr:from>
    <xdr:ext cx="762000" cy="259045"/>
    <xdr:sp macro="" textlink="">
      <xdr:nvSpPr>
        <xdr:cNvPr id="399" name="テキスト ボックス 398"/>
        <xdr:cNvSpPr txBox="1"/>
      </xdr:nvSpPr>
      <xdr:spPr>
        <a:xfrm>
          <a:off x="13131800" y="643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37571</xdr:rowOff>
    </xdr:from>
    <xdr:to>
      <xdr:col>81</xdr:col>
      <xdr:colOff>95250</xdr:colOff>
      <xdr:row>37</xdr:row>
      <xdr:rowOff>139171</xdr:rowOff>
    </xdr:to>
    <xdr:sp macro="" textlink="">
      <xdr:nvSpPr>
        <xdr:cNvPr id="405" name="楕円 404"/>
        <xdr:cNvSpPr/>
      </xdr:nvSpPr>
      <xdr:spPr>
        <a:xfrm>
          <a:off x="16967200" y="638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9648</xdr:rowOff>
    </xdr:from>
    <xdr:ext cx="762000" cy="259045"/>
    <xdr:sp macro="" textlink="">
      <xdr:nvSpPr>
        <xdr:cNvPr id="406" name="公債費負担の状況該当値テキスト"/>
        <xdr:cNvSpPr txBox="1"/>
      </xdr:nvSpPr>
      <xdr:spPr>
        <a:xfrm>
          <a:off x="17106900" y="635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25506</xdr:rowOff>
    </xdr:from>
    <xdr:to>
      <xdr:col>77</xdr:col>
      <xdr:colOff>95250</xdr:colOff>
      <xdr:row>37</xdr:row>
      <xdr:rowOff>127106</xdr:rowOff>
    </xdr:to>
    <xdr:sp macro="" textlink="">
      <xdr:nvSpPr>
        <xdr:cNvPr id="407" name="楕円 406"/>
        <xdr:cNvSpPr/>
      </xdr:nvSpPr>
      <xdr:spPr>
        <a:xfrm>
          <a:off x="16129000" y="636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111883</xdr:rowOff>
    </xdr:from>
    <xdr:ext cx="736600" cy="259045"/>
    <xdr:sp macro="" textlink="">
      <xdr:nvSpPr>
        <xdr:cNvPr id="408" name="テキスト ボックス 407"/>
        <xdr:cNvSpPr txBox="1"/>
      </xdr:nvSpPr>
      <xdr:spPr>
        <a:xfrm>
          <a:off x="15798800" y="6455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15452</xdr:rowOff>
    </xdr:from>
    <xdr:to>
      <xdr:col>73</xdr:col>
      <xdr:colOff>44450</xdr:colOff>
      <xdr:row>37</xdr:row>
      <xdr:rowOff>117052</xdr:rowOff>
    </xdr:to>
    <xdr:sp macro="" textlink="">
      <xdr:nvSpPr>
        <xdr:cNvPr id="409" name="楕円 408"/>
        <xdr:cNvSpPr/>
      </xdr:nvSpPr>
      <xdr:spPr>
        <a:xfrm>
          <a:off x="15240000" y="635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101829</xdr:rowOff>
    </xdr:from>
    <xdr:ext cx="762000" cy="259045"/>
    <xdr:sp macro="" textlink="">
      <xdr:nvSpPr>
        <xdr:cNvPr id="410" name="テキスト ボックス 409"/>
        <xdr:cNvSpPr txBox="1"/>
      </xdr:nvSpPr>
      <xdr:spPr>
        <a:xfrm>
          <a:off x="14909800" y="6445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7408</xdr:rowOff>
    </xdr:from>
    <xdr:to>
      <xdr:col>68</xdr:col>
      <xdr:colOff>203200</xdr:colOff>
      <xdr:row>37</xdr:row>
      <xdr:rowOff>109008</xdr:rowOff>
    </xdr:to>
    <xdr:sp macro="" textlink="">
      <xdr:nvSpPr>
        <xdr:cNvPr id="411" name="楕円 410"/>
        <xdr:cNvSpPr/>
      </xdr:nvSpPr>
      <xdr:spPr>
        <a:xfrm>
          <a:off x="14351000" y="635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93785</xdr:rowOff>
    </xdr:from>
    <xdr:ext cx="762000" cy="259045"/>
    <xdr:sp macro="" textlink="">
      <xdr:nvSpPr>
        <xdr:cNvPr id="412" name="テキスト ボックス 411"/>
        <xdr:cNvSpPr txBox="1"/>
      </xdr:nvSpPr>
      <xdr:spPr>
        <a:xfrm>
          <a:off x="14020800" y="6437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170815</xdr:rowOff>
    </xdr:from>
    <xdr:to>
      <xdr:col>64</xdr:col>
      <xdr:colOff>152400</xdr:colOff>
      <xdr:row>37</xdr:row>
      <xdr:rowOff>100965</xdr:rowOff>
    </xdr:to>
    <xdr:sp macro="" textlink="">
      <xdr:nvSpPr>
        <xdr:cNvPr id="413" name="楕円 412"/>
        <xdr:cNvSpPr/>
      </xdr:nvSpPr>
      <xdr:spPr>
        <a:xfrm>
          <a:off x="13462000" y="634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111142</xdr:rowOff>
    </xdr:from>
    <xdr:ext cx="762000" cy="259045"/>
    <xdr:sp macro="" textlink="">
      <xdr:nvSpPr>
        <xdr:cNvPr id="414" name="テキスト ボックス 413"/>
        <xdr:cNvSpPr txBox="1"/>
      </xdr:nvSpPr>
      <xdr:spPr>
        <a:xfrm>
          <a:off x="13131800" y="611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財政調整基金の取り崩しにより充当可能基金は減少したが、緊急防災・減災事業債や臨時財政対策債等の元金償還増により、将来負担比率は前年度比△</a:t>
          </a:r>
          <a:r>
            <a:rPr kumimoji="1" lang="en-US" altLang="ja-JP" sz="1050">
              <a:latin typeface="ＭＳ Ｐゴシック" panose="020B0600070205080204" pitchFamily="50" charset="-128"/>
              <a:ea typeface="ＭＳ Ｐゴシック" panose="020B0600070205080204" pitchFamily="50" charset="-128"/>
            </a:rPr>
            <a:t>1.5%</a:t>
          </a:r>
          <a:r>
            <a:rPr kumimoji="1" lang="ja-JP" altLang="en-US" sz="1050">
              <a:latin typeface="ＭＳ Ｐゴシック" panose="020B0600070205080204" pitchFamily="50" charset="-128"/>
              <a:ea typeface="ＭＳ Ｐゴシック" panose="020B0600070205080204" pitchFamily="50" charset="-128"/>
            </a:rPr>
            <a:t>減となった。地方債現在高については、過去に実施した大型事業の起債の償還完了等に伴い、近年の残高は減少の傾向にあるが、今後は新庁舎建設事業や一部事務組合の清掃センターの基幹改良工事やクリーンセンターの新施設建設工事が事業着手となることから増加に転じる可能性もある。財政調整基金などの充当可能基金について、税収や普通交付税等の増が見込めない中、社会保障経費の増や防災対策事業等の充当が必要であると考えるため、今後も減少する見込み。また、庁舎建設基金についても、事業進行に伴い、取り崩す見込み。そのため、後世への過大な負担を残すことのないよう、公営企業・一部事務組合とも合わせて、より一層の財政健全化を推進していく。</a:t>
          </a:r>
        </a:p>
      </xdr:txBody>
    </xdr:sp>
    <xdr:clientData/>
  </xdr:twoCellAnchor>
  <xdr:oneCellAnchor>
    <xdr:from>
      <xdr:col>61</xdr:col>
      <xdr:colOff>6350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34777</xdr:rowOff>
    </xdr:to>
    <xdr:cxnSp macro="">
      <xdr:nvCxnSpPr>
        <xdr:cNvPr id="443" name="直線コネクタ 442"/>
        <xdr:cNvCxnSpPr/>
      </xdr:nvCxnSpPr>
      <xdr:spPr>
        <a:xfrm flipV="1">
          <a:off x="17018000" y="2370667"/>
          <a:ext cx="0" cy="1607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6854</xdr:rowOff>
    </xdr:from>
    <xdr:ext cx="762000" cy="259045"/>
    <xdr:sp macro="" textlink="">
      <xdr:nvSpPr>
        <xdr:cNvPr id="444" name="将来負担の状況最小値テキスト"/>
        <xdr:cNvSpPr txBox="1"/>
      </xdr:nvSpPr>
      <xdr:spPr>
        <a:xfrm>
          <a:off x="17106900" y="3950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34777</xdr:rowOff>
    </xdr:from>
    <xdr:to>
      <xdr:col>81</xdr:col>
      <xdr:colOff>133350</xdr:colOff>
      <xdr:row>23</xdr:row>
      <xdr:rowOff>34777</xdr:rowOff>
    </xdr:to>
    <xdr:cxnSp macro="">
      <xdr:nvCxnSpPr>
        <xdr:cNvPr id="445" name="直線コネクタ 444"/>
        <xdr:cNvCxnSpPr/>
      </xdr:nvCxnSpPr>
      <xdr:spPr>
        <a:xfrm>
          <a:off x="16929100" y="397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6"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43307</xdr:rowOff>
    </xdr:from>
    <xdr:to>
      <xdr:col>81</xdr:col>
      <xdr:colOff>44450</xdr:colOff>
      <xdr:row>16</xdr:row>
      <xdr:rowOff>49339</xdr:rowOff>
    </xdr:to>
    <xdr:cxnSp macro="">
      <xdr:nvCxnSpPr>
        <xdr:cNvPr id="448" name="直線コネクタ 447"/>
        <xdr:cNvCxnSpPr/>
      </xdr:nvCxnSpPr>
      <xdr:spPr>
        <a:xfrm flipV="1">
          <a:off x="16179800" y="2786507"/>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133155</xdr:rowOff>
    </xdr:from>
    <xdr:ext cx="762000" cy="259045"/>
    <xdr:sp macro="" textlink="">
      <xdr:nvSpPr>
        <xdr:cNvPr id="449" name="将来負担の状況平均値テキスト"/>
        <xdr:cNvSpPr txBox="1"/>
      </xdr:nvSpPr>
      <xdr:spPr>
        <a:xfrm>
          <a:off x="17106900" y="2362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116628</xdr:rowOff>
    </xdr:from>
    <xdr:to>
      <xdr:col>81</xdr:col>
      <xdr:colOff>95250</xdr:colOff>
      <xdr:row>15</xdr:row>
      <xdr:rowOff>46778</xdr:rowOff>
    </xdr:to>
    <xdr:sp macro="" textlink="">
      <xdr:nvSpPr>
        <xdr:cNvPr id="450" name="フローチャート: 判断 449"/>
        <xdr:cNvSpPr/>
      </xdr:nvSpPr>
      <xdr:spPr>
        <a:xfrm>
          <a:off x="169672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42905</xdr:rowOff>
    </xdr:from>
    <xdr:to>
      <xdr:col>77</xdr:col>
      <xdr:colOff>44450</xdr:colOff>
      <xdr:row>16</xdr:row>
      <xdr:rowOff>49339</xdr:rowOff>
    </xdr:to>
    <xdr:cxnSp macro="">
      <xdr:nvCxnSpPr>
        <xdr:cNvPr id="451" name="直線コネクタ 450"/>
        <xdr:cNvCxnSpPr/>
      </xdr:nvCxnSpPr>
      <xdr:spPr>
        <a:xfrm>
          <a:off x="15290800" y="2786105"/>
          <a:ext cx="889000" cy="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112205</xdr:rowOff>
    </xdr:from>
    <xdr:to>
      <xdr:col>77</xdr:col>
      <xdr:colOff>95250</xdr:colOff>
      <xdr:row>15</xdr:row>
      <xdr:rowOff>42355</xdr:rowOff>
    </xdr:to>
    <xdr:sp macro="" textlink="">
      <xdr:nvSpPr>
        <xdr:cNvPr id="452" name="フローチャート: 判断 451"/>
        <xdr:cNvSpPr/>
      </xdr:nvSpPr>
      <xdr:spPr>
        <a:xfrm>
          <a:off x="16129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52532</xdr:rowOff>
    </xdr:from>
    <xdr:ext cx="736600" cy="259045"/>
    <xdr:sp macro="" textlink="">
      <xdr:nvSpPr>
        <xdr:cNvPr id="453" name="テキスト ボックス 452"/>
        <xdr:cNvSpPr txBox="1"/>
      </xdr:nvSpPr>
      <xdr:spPr>
        <a:xfrm>
          <a:off x="15798800" y="2281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23601</xdr:rowOff>
    </xdr:from>
    <xdr:to>
      <xdr:col>72</xdr:col>
      <xdr:colOff>203200</xdr:colOff>
      <xdr:row>16</xdr:row>
      <xdr:rowOff>42905</xdr:rowOff>
    </xdr:to>
    <xdr:cxnSp macro="">
      <xdr:nvCxnSpPr>
        <xdr:cNvPr id="454" name="直線コネクタ 453"/>
        <xdr:cNvCxnSpPr/>
      </xdr:nvCxnSpPr>
      <xdr:spPr>
        <a:xfrm>
          <a:off x="14401800" y="2766801"/>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133519</xdr:rowOff>
    </xdr:from>
    <xdr:to>
      <xdr:col>73</xdr:col>
      <xdr:colOff>44450</xdr:colOff>
      <xdr:row>15</xdr:row>
      <xdr:rowOff>63669</xdr:rowOff>
    </xdr:to>
    <xdr:sp macro="" textlink="">
      <xdr:nvSpPr>
        <xdr:cNvPr id="455" name="フローチャート: 判断 454"/>
        <xdr:cNvSpPr/>
      </xdr:nvSpPr>
      <xdr:spPr>
        <a:xfrm>
          <a:off x="15240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73846</xdr:rowOff>
    </xdr:from>
    <xdr:ext cx="762000" cy="259045"/>
    <xdr:sp macro="" textlink="">
      <xdr:nvSpPr>
        <xdr:cNvPr id="456" name="テキスト ボックス 455"/>
        <xdr:cNvSpPr txBox="1"/>
      </xdr:nvSpPr>
      <xdr:spPr>
        <a:xfrm>
          <a:off x="14909800" y="230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8318</xdr:rowOff>
    </xdr:from>
    <xdr:to>
      <xdr:col>68</xdr:col>
      <xdr:colOff>152400</xdr:colOff>
      <xdr:row>16</xdr:row>
      <xdr:rowOff>23601</xdr:rowOff>
    </xdr:to>
    <xdr:cxnSp macro="">
      <xdr:nvCxnSpPr>
        <xdr:cNvPr id="457" name="直線コネクタ 456"/>
        <xdr:cNvCxnSpPr/>
      </xdr:nvCxnSpPr>
      <xdr:spPr>
        <a:xfrm>
          <a:off x="13512800" y="2751518"/>
          <a:ext cx="889000" cy="1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139150</xdr:rowOff>
    </xdr:from>
    <xdr:to>
      <xdr:col>68</xdr:col>
      <xdr:colOff>203200</xdr:colOff>
      <xdr:row>15</xdr:row>
      <xdr:rowOff>69300</xdr:rowOff>
    </xdr:to>
    <xdr:sp macro="" textlink="">
      <xdr:nvSpPr>
        <xdr:cNvPr id="458" name="フローチャート: 判断 457"/>
        <xdr:cNvSpPr/>
      </xdr:nvSpPr>
      <xdr:spPr>
        <a:xfrm>
          <a:off x="14351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79477</xdr:rowOff>
    </xdr:from>
    <xdr:ext cx="762000" cy="259045"/>
    <xdr:sp macro="" textlink="">
      <xdr:nvSpPr>
        <xdr:cNvPr id="459" name="テキスト ボックス 458"/>
        <xdr:cNvSpPr txBox="1"/>
      </xdr:nvSpPr>
      <xdr:spPr>
        <a:xfrm>
          <a:off x="14020800" y="230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154834</xdr:rowOff>
    </xdr:from>
    <xdr:to>
      <xdr:col>64</xdr:col>
      <xdr:colOff>152400</xdr:colOff>
      <xdr:row>15</xdr:row>
      <xdr:rowOff>84984</xdr:rowOff>
    </xdr:to>
    <xdr:sp macro="" textlink="">
      <xdr:nvSpPr>
        <xdr:cNvPr id="460" name="フローチャート: 判断 459"/>
        <xdr:cNvSpPr/>
      </xdr:nvSpPr>
      <xdr:spPr>
        <a:xfrm>
          <a:off x="13462000" y="255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95161</xdr:rowOff>
    </xdr:from>
    <xdr:ext cx="762000" cy="259045"/>
    <xdr:sp macro="" textlink="">
      <xdr:nvSpPr>
        <xdr:cNvPr id="461" name="テキスト ボックス 460"/>
        <xdr:cNvSpPr txBox="1"/>
      </xdr:nvSpPr>
      <xdr:spPr>
        <a:xfrm>
          <a:off x="13131800" y="232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163957</xdr:rowOff>
    </xdr:from>
    <xdr:to>
      <xdr:col>81</xdr:col>
      <xdr:colOff>95250</xdr:colOff>
      <xdr:row>16</xdr:row>
      <xdr:rowOff>94107</xdr:rowOff>
    </xdr:to>
    <xdr:sp macro="" textlink="">
      <xdr:nvSpPr>
        <xdr:cNvPr id="467" name="楕円 466"/>
        <xdr:cNvSpPr/>
      </xdr:nvSpPr>
      <xdr:spPr>
        <a:xfrm>
          <a:off x="16967200" y="273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136034</xdr:rowOff>
    </xdr:from>
    <xdr:ext cx="762000" cy="259045"/>
    <xdr:sp macro="" textlink="">
      <xdr:nvSpPr>
        <xdr:cNvPr id="468" name="将来負担の状況該当値テキスト"/>
        <xdr:cNvSpPr txBox="1"/>
      </xdr:nvSpPr>
      <xdr:spPr>
        <a:xfrm>
          <a:off x="17106900" y="2707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169989</xdr:rowOff>
    </xdr:from>
    <xdr:to>
      <xdr:col>77</xdr:col>
      <xdr:colOff>95250</xdr:colOff>
      <xdr:row>16</xdr:row>
      <xdr:rowOff>100139</xdr:rowOff>
    </xdr:to>
    <xdr:sp macro="" textlink="">
      <xdr:nvSpPr>
        <xdr:cNvPr id="469" name="楕円 468"/>
        <xdr:cNvSpPr/>
      </xdr:nvSpPr>
      <xdr:spPr>
        <a:xfrm>
          <a:off x="16129000" y="274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84916</xdr:rowOff>
    </xdr:from>
    <xdr:ext cx="736600" cy="259045"/>
    <xdr:sp macro="" textlink="">
      <xdr:nvSpPr>
        <xdr:cNvPr id="470" name="テキスト ボックス 469"/>
        <xdr:cNvSpPr txBox="1"/>
      </xdr:nvSpPr>
      <xdr:spPr>
        <a:xfrm>
          <a:off x="15798800" y="2828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163555</xdr:rowOff>
    </xdr:from>
    <xdr:to>
      <xdr:col>73</xdr:col>
      <xdr:colOff>44450</xdr:colOff>
      <xdr:row>16</xdr:row>
      <xdr:rowOff>93705</xdr:rowOff>
    </xdr:to>
    <xdr:sp macro="" textlink="">
      <xdr:nvSpPr>
        <xdr:cNvPr id="471" name="楕円 470"/>
        <xdr:cNvSpPr/>
      </xdr:nvSpPr>
      <xdr:spPr>
        <a:xfrm>
          <a:off x="15240000" y="273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78482</xdr:rowOff>
    </xdr:from>
    <xdr:ext cx="762000" cy="259045"/>
    <xdr:sp macro="" textlink="">
      <xdr:nvSpPr>
        <xdr:cNvPr id="472" name="テキスト ボックス 471"/>
        <xdr:cNvSpPr txBox="1"/>
      </xdr:nvSpPr>
      <xdr:spPr>
        <a:xfrm>
          <a:off x="14909800" y="2821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144251</xdr:rowOff>
    </xdr:from>
    <xdr:to>
      <xdr:col>68</xdr:col>
      <xdr:colOff>203200</xdr:colOff>
      <xdr:row>16</xdr:row>
      <xdr:rowOff>74401</xdr:rowOff>
    </xdr:to>
    <xdr:sp macro="" textlink="">
      <xdr:nvSpPr>
        <xdr:cNvPr id="473" name="楕円 472"/>
        <xdr:cNvSpPr/>
      </xdr:nvSpPr>
      <xdr:spPr>
        <a:xfrm>
          <a:off x="14351000" y="271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59178</xdr:rowOff>
    </xdr:from>
    <xdr:ext cx="762000" cy="259045"/>
    <xdr:sp macro="" textlink="">
      <xdr:nvSpPr>
        <xdr:cNvPr id="474" name="テキスト ボックス 473"/>
        <xdr:cNvSpPr txBox="1"/>
      </xdr:nvSpPr>
      <xdr:spPr>
        <a:xfrm>
          <a:off x="14020800" y="280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128968</xdr:rowOff>
    </xdr:from>
    <xdr:to>
      <xdr:col>64</xdr:col>
      <xdr:colOff>152400</xdr:colOff>
      <xdr:row>16</xdr:row>
      <xdr:rowOff>59118</xdr:rowOff>
    </xdr:to>
    <xdr:sp macro="" textlink="">
      <xdr:nvSpPr>
        <xdr:cNvPr id="475" name="楕円 474"/>
        <xdr:cNvSpPr/>
      </xdr:nvSpPr>
      <xdr:spPr>
        <a:xfrm>
          <a:off x="13462000" y="270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43895</xdr:rowOff>
    </xdr:from>
    <xdr:ext cx="762000" cy="259045"/>
    <xdr:sp macro="" textlink="">
      <xdr:nvSpPr>
        <xdr:cNvPr id="476" name="テキスト ボックス 475"/>
        <xdr:cNvSpPr txBox="1"/>
      </xdr:nvSpPr>
      <xdr:spPr>
        <a:xfrm>
          <a:off x="13131800" y="2787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和歌山県御坊市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23,117
22,934
43.91
13,663,554
13,563,443
15,595
6,731,698
13,694,164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103.4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退職者数の５割以内の補充採用などの定員適正化に努めてきたところであるが、令和元年度は、人勧による期末勤勉手当の増などで前年度比</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％増となった。類似団体を大きく上回っているのは、関西電力御坊発電所の防災対策のための消防職員の拡充 や福祉施策を充実するための福祉職員の配置、市立幼稚園４園維持などのため、類似団体を上回っていると考えられる。今後も引き続き適正な定員管理を行い、総人件費の抑制に努める。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111760</xdr:rowOff>
    </xdr:from>
    <xdr:to>
      <xdr:col>24</xdr:col>
      <xdr:colOff>25400</xdr:colOff>
      <xdr:row>41</xdr:row>
      <xdr:rowOff>92710</xdr:rowOff>
    </xdr:to>
    <xdr:cxnSp macro="">
      <xdr:nvCxnSpPr>
        <xdr:cNvPr id="61" name="直線コネクタ 60"/>
        <xdr:cNvCxnSpPr/>
      </xdr:nvCxnSpPr>
      <xdr:spPr>
        <a:xfrm flipV="1">
          <a:off x="4826000" y="559816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26687</xdr:rowOff>
    </xdr:from>
    <xdr:ext cx="762000" cy="259045"/>
    <xdr:sp macro="" textlink="">
      <xdr:nvSpPr>
        <xdr:cNvPr id="64" name="人件費最大値テキスト"/>
        <xdr:cNvSpPr txBox="1"/>
      </xdr:nvSpPr>
      <xdr:spPr>
        <a:xfrm>
          <a:off x="4914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111760</xdr:rowOff>
    </xdr:from>
    <xdr:to>
      <xdr:col>24</xdr:col>
      <xdr:colOff>114300</xdr:colOff>
      <xdr:row>32</xdr:row>
      <xdr:rowOff>111760</xdr:rowOff>
    </xdr:to>
    <xdr:cxnSp macro="">
      <xdr:nvCxnSpPr>
        <xdr:cNvPr id="65" name="直線コネクタ 64"/>
        <xdr:cNvCxnSpPr/>
      </xdr:nvCxnSpPr>
      <xdr:spPr>
        <a:xfrm>
          <a:off x="4737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73660</xdr:rowOff>
    </xdr:from>
    <xdr:to>
      <xdr:col>24</xdr:col>
      <xdr:colOff>25400</xdr:colOff>
      <xdr:row>40</xdr:row>
      <xdr:rowOff>81280</xdr:rowOff>
    </xdr:to>
    <xdr:cxnSp macro="">
      <xdr:nvCxnSpPr>
        <xdr:cNvPr id="66" name="直線コネクタ 65"/>
        <xdr:cNvCxnSpPr/>
      </xdr:nvCxnSpPr>
      <xdr:spPr>
        <a:xfrm>
          <a:off x="3987800" y="69316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153687</xdr:rowOff>
    </xdr:from>
    <xdr:ext cx="762000" cy="259045"/>
    <xdr:sp macro="" textlink="">
      <xdr:nvSpPr>
        <xdr:cNvPr id="67" name="人件費平均値テキスト"/>
        <xdr:cNvSpPr txBox="1"/>
      </xdr:nvSpPr>
      <xdr:spPr>
        <a:xfrm>
          <a:off x="4914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43180</xdr:rowOff>
    </xdr:from>
    <xdr:to>
      <xdr:col>19</xdr:col>
      <xdr:colOff>187325</xdr:colOff>
      <xdr:row>40</xdr:row>
      <xdr:rowOff>73660</xdr:rowOff>
    </xdr:to>
    <xdr:cxnSp macro="">
      <xdr:nvCxnSpPr>
        <xdr:cNvPr id="69" name="直線コネクタ 68"/>
        <xdr:cNvCxnSpPr/>
      </xdr:nvCxnSpPr>
      <xdr:spPr>
        <a:xfrm>
          <a:off x="3098800" y="69011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71" name="テキスト ボックス 70"/>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43180</xdr:rowOff>
    </xdr:from>
    <xdr:to>
      <xdr:col>15</xdr:col>
      <xdr:colOff>98425</xdr:colOff>
      <xdr:row>40</xdr:row>
      <xdr:rowOff>66040</xdr:rowOff>
    </xdr:to>
    <xdr:cxnSp macro="">
      <xdr:nvCxnSpPr>
        <xdr:cNvPr id="72" name="直線コネクタ 71"/>
        <xdr:cNvCxnSpPr/>
      </xdr:nvCxnSpPr>
      <xdr:spPr>
        <a:xfrm flipV="1">
          <a:off x="2209800" y="69011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100330</xdr:rowOff>
    </xdr:from>
    <xdr:to>
      <xdr:col>11</xdr:col>
      <xdr:colOff>9525</xdr:colOff>
      <xdr:row>40</xdr:row>
      <xdr:rowOff>66040</xdr:rowOff>
    </xdr:to>
    <xdr:cxnSp macro="">
      <xdr:nvCxnSpPr>
        <xdr:cNvPr id="75" name="直線コネクタ 74"/>
        <xdr:cNvCxnSpPr/>
      </xdr:nvCxnSpPr>
      <xdr:spPr>
        <a:xfrm>
          <a:off x="1320800" y="67868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6" name="フローチャート: 判断 75"/>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7" name="テキスト ボックス 76"/>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79" name="テキスト ボックス 78"/>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30480</xdr:rowOff>
    </xdr:from>
    <xdr:to>
      <xdr:col>24</xdr:col>
      <xdr:colOff>76200</xdr:colOff>
      <xdr:row>40</xdr:row>
      <xdr:rowOff>132080</xdr:rowOff>
    </xdr:to>
    <xdr:sp macro="" textlink="">
      <xdr:nvSpPr>
        <xdr:cNvPr id="85" name="楕円 84"/>
        <xdr:cNvSpPr/>
      </xdr:nvSpPr>
      <xdr:spPr>
        <a:xfrm>
          <a:off x="4775200" y="688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2557</xdr:rowOff>
    </xdr:from>
    <xdr:ext cx="762000" cy="259045"/>
    <xdr:sp macro="" textlink="">
      <xdr:nvSpPr>
        <xdr:cNvPr id="86" name="人件費該当値テキスト"/>
        <xdr:cNvSpPr txBox="1"/>
      </xdr:nvSpPr>
      <xdr:spPr>
        <a:xfrm>
          <a:off x="49149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22860</xdr:rowOff>
    </xdr:from>
    <xdr:to>
      <xdr:col>20</xdr:col>
      <xdr:colOff>38100</xdr:colOff>
      <xdr:row>40</xdr:row>
      <xdr:rowOff>124460</xdr:rowOff>
    </xdr:to>
    <xdr:sp macro="" textlink="">
      <xdr:nvSpPr>
        <xdr:cNvPr id="87" name="楕円 86"/>
        <xdr:cNvSpPr/>
      </xdr:nvSpPr>
      <xdr:spPr>
        <a:xfrm>
          <a:off x="3937000" y="688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109237</xdr:rowOff>
    </xdr:from>
    <xdr:ext cx="736600" cy="259045"/>
    <xdr:sp macro="" textlink="">
      <xdr:nvSpPr>
        <xdr:cNvPr id="88" name="テキスト ボックス 87"/>
        <xdr:cNvSpPr txBox="1"/>
      </xdr:nvSpPr>
      <xdr:spPr>
        <a:xfrm>
          <a:off x="3606800" y="696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163830</xdr:rowOff>
    </xdr:from>
    <xdr:to>
      <xdr:col>15</xdr:col>
      <xdr:colOff>149225</xdr:colOff>
      <xdr:row>40</xdr:row>
      <xdr:rowOff>93980</xdr:rowOff>
    </xdr:to>
    <xdr:sp macro="" textlink="">
      <xdr:nvSpPr>
        <xdr:cNvPr id="89" name="楕円 88"/>
        <xdr:cNvSpPr/>
      </xdr:nvSpPr>
      <xdr:spPr>
        <a:xfrm>
          <a:off x="3048000" y="685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78757</xdr:rowOff>
    </xdr:from>
    <xdr:ext cx="762000" cy="259045"/>
    <xdr:sp macro="" textlink="">
      <xdr:nvSpPr>
        <xdr:cNvPr id="90" name="テキスト ボックス 89"/>
        <xdr:cNvSpPr txBox="1"/>
      </xdr:nvSpPr>
      <xdr:spPr>
        <a:xfrm>
          <a:off x="2717800" y="693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15240</xdr:rowOff>
    </xdr:from>
    <xdr:to>
      <xdr:col>11</xdr:col>
      <xdr:colOff>60325</xdr:colOff>
      <xdr:row>40</xdr:row>
      <xdr:rowOff>116840</xdr:rowOff>
    </xdr:to>
    <xdr:sp macro="" textlink="">
      <xdr:nvSpPr>
        <xdr:cNvPr id="91" name="楕円 90"/>
        <xdr:cNvSpPr/>
      </xdr:nvSpPr>
      <xdr:spPr>
        <a:xfrm>
          <a:off x="2159000" y="687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101617</xdr:rowOff>
    </xdr:from>
    <xdr:ext cx="762000" cy="259045"/>
    <xdr:sp macro="" textlink="">
      <xdr:nvSpPr>
        <xdr:cNvPr id="92" name="テキスト ボックス 91"/>
        <xdr:cNvSpPr txBox="1"/>
      </xdr:nvSpPr>
      <xdr:spPr>
        <a:xfrm>
          <a:off x="1828800" y="695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49530</xdr:rowOff>
    </xdr:from>
    <xdr:to>
      <xdr:col>6</xdr:col>
      <xdr:colOff>171450</xdr:colOff>
      <xdr:row>39</xdr:row>
      <xdr:rowOff>151130</xdr:rowOff>
    </xdr:to>
    <xdr:sp macro="" textlink="">
      <xdr:nvSpPr>
        <xdr:cNvPr id="93" name="楕円 92"/>
        <xdr:cNvSpPr/>
      </xdr:nvSpPr>
      <xdr:spPr>
        <a:xfrm>
          <a:off x="1270000" y="673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135907</xdr:rowOff>
    </xdr:from>
    <xdr:ext cx="762000" cy="259045"/>
    <xdr:sp macro="" textlink="">
      <xdr:nvSpPr>
        <xdr:cNvPr id="94" name="テキスト ボックス 93"/>
        <xdr:cNvSpPr txBox="1"/>
      </xdr:nvSpPr>
      <xdr:spPr>
        <a:xfrm>
          <a:off x="939800" y="682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の１割カットや事務の効率化、クラウドシステムの導入などで歳出の削減に取り組んでおり類似団体の平均を下回っている。しかしながら、令和元年度は放課後児童健全育成事業委託の委託先の変更や消費税の引き上げに伴い、前年度比</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増となった。今後も行政事務の多様化や情報管理の厳重化に伴い業務委託やシステム運用経費など増加の傾向にあるため、経費の内容を充分に精査しながら、歳出の抑制に努めていく。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21</xdr:row>
      <xdr:rowOff>124278</xdr:rowOff>
    </xdr:to>
    <xdr:cxnSp macro="">
      <xdr:nvCxnSpPr>
        <xdr:cNvPr id="124" name="直線コネクタ 123"/>
        <xdr:cNvCxnSpPr/>
      </xdr:nvCxnSpPr>
      <xdr:spPr>
        <a:xfrm flipV="1">
          <a:off x="16510000" y="2287814"/>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5" name="物件費最小値テキスト"/>
        <xdr:cNvSpPr txBox="1"/>
      </xdr:nvSpPr>
      <xdr:spPr>
        <a:xfrm>
          <a:off x="16598900" y="369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6" name="直線コネクタ 125"/>
        <xdr:cNvCxnSpPr/>
      </xdr:nvCxnSpPr>
      <xdr:spPr>
        <a:xfrm>
          <a:off x="16421100" y="372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118836</xdr:rowOff>
    </xdr:from>
    <xdr:to>
      <xdr:col>82</xdr:col>
      <xdr:colOff>107950</xdr:colOff>
      <xdr:row>16</xdr:row>
      <xdr:rowOff>110671</xdr:rowOff>
    </xdr:to>
    <xdr:cxnSp macro="">
      <xdr:nvCxnSpPr>
        <xdr:cNvPr id="129" name="直線コネクタ 128"/>
        <xdr:cNvCxnSpPr/>
      </xdr:nvCxnSpPr>
      <xdr:spPr>
        <a:xfrm>
          <a:off x="15671800" y="2690586"/>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34670</xdr:rowOff>
    </xdr:from>
    <xdr:ext cx="762000" cy="259045"/>
    <xdr:sp macro="" textlink="">
      <xdr:nvSpPr>
        <xdr:cNvPr id="130" name="物件費平均値テキスト"/>
        <xdr:cNvSpPr txBox="1"/>
      </xdr:nvSpPr>
      <xdr:spPr>
        <a:xfrm>
          <a:off x="16598900" y="294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31" name="フローチャート: 判断 130"/>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42636</xdr:rowOff>
    </xdr:from>
    <xdr:to>
      <xdr:col>78</xdr:col>
      <xdr:colOff>69850</xdr:colOff>
      <xdr:row>15</xdr:row>
      <xdr:rowOff>118836</xdr:rowOff>
    </xdr:to>
    <xdr:cxnSp macro="">
      <xdr:nvCxnSpPr>
        <xdr:cNvPr id="132" name="直線コネクタ 131"/>
        <xdr:cNvCxnSpPr/>
      </xdr:nvCxnSpPr>
      <xdr:spPr>
        <a:xfrm>
          <a:off x="14782800" y="2614386"/>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29936</xdr:rowOff>
    </xdr:from>
    <xdr:to>
      <xdr:col>78</xdr:col>
      <xdr:colOff>120650</xdr:colOff>
      <xdr:row>17</xdr:row>
      <xdr:rowOff>131536</xdr:rowOff>
    </xdr:to>
    <xdr:sp macro="" textlink="">
      <xdr:nvSpPr>
        <xdr:cNvPr id="133" name="フローチャート: 判断 132"/>
        <xdr:cNvSpPr/>
      </xdr:nvSpPr>
      <xdr:spPr>
        <a:xfrm>
          <a:off x="15621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116313</xdr:rowOff>
    </xdr:from>
    <xdr:ext cx="736600" cy="259045"/>
    <xdr:sp macro="" textlink="">
      <xdr:nvSpPr>
        <xdr:cNvPr id="134" name="テキスト ボックス 133"/>
        <xdr:cNvSpPr txBox="1"/>
      </xdr:nvSpPr>
      <xdr:spPr>
        <a:xfrm>
          <a:off x="15290800" y="303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9979</xdr:rowOff>
    </xdr:from>
    <xdr:to>
      <xdr:col>73</xdr:col>
      <xdr:colOff>180975</xdr:colOff>
      <xdr:row>15</xdr:row>
      <xdr:rowOff>42636</xdr:rowOff>
    </xdr:to>
    <xdr:cxnSp macro="">
      <xdr:nvCxnSpPr>
        <xdr:cNvPr id="135" name="直線コネクタ 134"/>
        <xdr:cNvCxnSpPr/>
      </xdr:nvCxnSpPr>
      <xdr:spPr>
        <a:xfrm>
          <a:off x="13893800" y="25817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8164</xdr:rowOff>
    </xdr:from>
    <xdr:to>
      <xdr:col>74</xdr:col>
      <xdr:colOff>31750</xdr:colOff>
      <xdr:row>17</xdr:row>
      <xdr:rowOff>109764</xdr:rowOff>
    </xdr:to>
    <xdr:sp macro="" textlink="">
      <xdr:nvSpPr>
        <xdr:cNvPr id="136" name="フローチャート: 判断 135"/>
        <xdr:cNvSpPr/>
      </xdr:nvSpPr>
      <xdr:spPr>
        <a:xfrm>
          <a:off x="14732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94541</xdr:rowOff>
    </xdr:from>
    <xdr:ext cx="762000" cy="259045"/>
    <xdr:sp macro="" textlink="">
      <xdr:nvSpPr>
        <xdr:cNvPr id="137" name="テキスト ボックス 136"/>
        <xdr:cNvSpPr txBox="1"/>
      </xdr:nvSpPr>
      <xdr:spPr>
        <a:xfrm>
          <a:off x="14401800" y="3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137886</xdr:rowOff>
    </xdr:from>
    <xdr:to>
      <xdr:col>69</xdr:col>
      <xdr:colOff>92075</xdr:colOff>
      <xdr:row>15</xdr:row>
      <xdr:rowOff>9979</xdr:rowOff>
    </xdr:to>
    <xdr:cxnSp macro="">
      <xdr:nvCxnSpPr>
        <xdr:cNvPr id="138" name="直線コネクタ 137"/>
        <xdr:cNvCxnSpPr/>
      </xdr:nvCxnSpPr>
      <xdr:spPr>
        <a:xfrm>
          <a:off x="13004800" y="2538186"/>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136071</xdr:rowOff>
    </xdr:from>
    <xdr:to>
      <xdr:col>69</xdr:col>
      <xdr:colOff>142875</xdr:colOff>
      <xdr:row>17</xdr:row>
      <xdr:rowOff>66221</xdr:rowOff>
    </xdr:to>
    <xdr:sp macro="" textlink="">
      <xdr:nvSpPr>
        <xdr:cNvPr id="139" name="フローチャート: 判断 138"/>
        <xdr:cNvSpPr/>
      </xdr:nvSpPr>
      <xdr:spPr>
        <a:xfrm>
          <a:off x="13843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50998</xdr:rowOff>
    </xdr:from>
    <xdr:ext cx="762000" cy="259045"/>
    <xdr:sp macro="" textlink="">
      <xdr:nvSpPr>
        <xdr:cNvPr id="140" name="テキスト ボックス 139"/>
        <xdr:cNvSpPr txBox="1"/>
      </xdr:nvSpPr>
      <xdr:spPr>
        <a:xfrm>
          <a:off x="13512800" y="296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70757</xdr:rowOff>
    </xdr:from>
    <xdr:to>
      <xdr:col>65</xdr:col>
      <xdr:colOff>53975</xdr:colOff>
      <xdr:row>17</xdr:row>
      <xdr:rowOff>907</xdr:rowOff>
    </xdr:to>
    <xdr:sp macro="" textlink="">
      <xdr:nvSpPr>
        <xdr:cNvPr id="141" name="フローチャート: 判断 140"/>
        <xdr:cNvSpPr/>
      </xdr:nvSpPr>
      <xdr:spPr>
        <a:xfrm>
          <a:off x="12954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157134</xdr:rowOff>
    </xdr:from>
    <xdr:ext cx="762000" cy="259045"/>
    <xdr:sp macro="" textlink="">
      <xdr:nvSpPr>
        <xdr:cNvPr id="142" name="テキスト ボックス 141"/>
        <xdr:cNvSpPr txBox="1"/>
      </xdr:nvSpPr>
      <xdr:spPr>
        <a:xfrm>
          <a:off x="12623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59871</xdr:rowOff>
    </xdr:from>
    <xdr:to>
      <xdr:col>82</xdr:col>
      <xdr:colOff>158750</xdr:colOff>
      <xdr:row>16</xdr:row>
      <xdr:rowOff>161471</xdr:rowOff>
    </xdr:to>
    <xdr:sp macro="" textlink="">
      <xdr:nvSpPr>
        <xdr:cNvPr id="148" name="楕円 147"/>
        <xdr:cNvSpPr/>
      </xdr:nvSpPr>
      <xdr:spPr>
        <a:xfrm>
          <a:off x="16459200" y="28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76398</xdr:rowOff>
    </xdr:from>
    <xdr:ext cx="762000" cy="259045"/>
    <xdr:sp macro="" textlink="">
      <xdr:nvSpPr>
        <xdr:cNvPr id="149" name="物件費該当値テキスト"/>
        <xdr:cNvSpPr txBox="1"/>
      </xdr:nvSpPr>
      <xdr:spPr>
        <a:xfrm>
          <a:off x="165989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68036</xdr:rowOff>
    </xdr:from>
    <xdr:to>
      <xdr:col>78</xdr:col>
      <xdr:colOff>120650</xdr:colOff>
      <xdr:row>15</xdr:row>
      <xdr:rowOff>169636</xdr:rowOff>
    </xdr:to>
    <xdr:sp macro="" textlink="">
      <xdr:nvSpPr>
        <xdr:cNvPr id="150" name="楕円 149"/>
        <xdr:cNvSpPr/>
      </xdr:nvSpPr>
      <xdr:spPr>
        <a:xfrm>
          <a:off x="15621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8363</xdr:rowOff>
    </xdr:from>
    <xdr:ext cx="736600" cy="259045"/>
    <xdr:sp macro="" textlink="">
      <xdr:nvSpPr>
        <xdr:cNvPr id="151" name="テキスト ボックス 150"/>
        <xdr:cNvSpPr txBox="1"/>
      </xdr:nvSpPr>
      <xdr:spPr>
        <a:xfrm>
          <a:off x="15290800" y="2408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163286</xdr:rowOff>
    </xdr:from>
    <xdr:to>
      <xdr:col>74</xdr:col>
      <xdr:colOff>31750</xdr:colOff>
      <xdr:row>15</xdr:row>
      <xdr:rowOff>93436</xdr:rowOff>
    </xdr:to>
    <xdr:sp macro="" textlink="">
      <xdr:nvSpPr>
        <xdr:cNvPr id="152" name="楕円 151"/>
        <xdr:cNvSpPr/>
      </xdr:nvSpPr>
      <xdr:spPr>
        <a:xfrm>
          <a:off x="147320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103613</xdr:rowOff>
    </xdr:from>
    <xdr:ext cx="762000" cy="259045"/>
    <xdr:sp macro="" textlink="">
      <xdr:nvSpPr>
        <xdr:cNvPr id="153" name="テキスト ボックス 152"/>
        <xdr:cNvSpPr txBox="1"/>
      </xdr:nvSpPr>
      <xdr:spPr>
        <a:xfrm>
          <a:off x="14401800" y="233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130629</xdr:rowOff>
    </xdr:from>
    <xdr:to>
      <xdr:col>69</xdr:col>
      <xdr:colOff>142875</xdr:colOff>
      <xdr:row>15</xdr:row>
      <xdr:rowOff>60779</xdr:rowOff>
    </xdr:to>
    <xdr:sp macro="" textlink="">
      <xdr:nvSpPr>
        <xdr:cNvPr id="154" name="楕円 153"/>
        <xdr:cNvSpPr/>
      </xdr:nvSpPr>
      <xdr:spPr>
        <a:xfrm>
          <a:off x="138430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70956</xdr:rowOff>
    </xdr:from>
    <xdr:ext cx="762000" cy="259045"/>
    <xdr:sp macro="" textlink="">
      <xdr:nvSpPr>
        <xdr:cNvPr id="155" name="テキスト ボックス 154"/>
        <xdr:cNvSpPr txBox="1"/>
      </xdr:nvSpPr>
      <xdr:spPr>
        <a:xfrm>
          <a:off x="13512800" y="229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87086</xdr:rowOff>
    </xdr:from>
    <xdr:to>
      <xdr:col>65</xdr:col>
      <xdr:colOff>53975</xdr:colOff>
      <xdr:row>15</xdr:row>
      <xdr:rowOff>17236</xdr:rowOff>
    </xdr:to>
    <xdr:sp macro="" textlink="">
      <xdr:nvSpPr>
        <xdr:cNvPr id="156" name="楕円 155"/>
        <xdr:cNvSpPr/>
      </xdr:nvSpPr>
      <xdr:spPr>
        <a:xfrm>
          <a:off x="12954000" y="248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27413</xdr:rowOff>
    </xdr:from>
    <xdr:ext cx="762000" cy="259045"/>
    <xdr:sp macro="" textlink="">
      <xdr:nvSpPr>
        <xdr:cNvPr id="157" name="テキスト ボックス 156"/>
        <xdr:cNvSpPr txBox="1"/>
      </xdr:nvSpPr>
      <xdr:spPr>
        <a:xfrm>
          <a:off x="12623800" y="225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以前から生活保護率が高いことから類似団体平均を上回っている。また、政策的に推進した子ども医療費無償化の対象拡大など子育て環境の充実や障害者福祉対策、高齢化の進展などにより扶助費は増加傾向にある。しかしながら、令和元年度は生活保護費（医療扶助費）が減少したことから△</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の減となった。今後も扶助費の抑制にあたり、引き続き生活保護世帯の自立を促すために就労支援員の配置や医療機関への適正な受診の指導などを行い、単独施策の内容が財政力に比して過重となっていないかの調査を行うなどの見直しに取り組んでいく。</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67128</xdr:rowOff>
    </xdr:from>
    <xdr:to>
      <xdr:col>24</xdr:col>
      <xdr:colOff>25400</xdr:colOff>
      <xdr:row>61</xdr:row>
      <xdr:rowOff>91622</xdr:rowOff>
    </xdr:to>
    <xdr:cxnSp macro="">
      <xdr:nvCxnSpPr>
        <xdr:cNvPr id="187" name="直線コネクタ 186"/>
        <xdr:cNvCxnSpPr/>
      </xdr:nvCxnSpPr>
      <xdr:spPr>
        <a:xfrm flipV="1">
          <a:off x="4826000" y="89825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63699</xdr:rowOff>
    </xdr:from>
    <xdr:ext cx="762000" cy="259045"/>
    <xdr:sp macro="" textlink="">
      <xdr:nvSpPr>
        <xdr:cNvPr id="188" name="扶助費最小値テキスト"/>
        <xdr:cNvSpPr txBox="1"/>
      </xdr:nvSpPr>
      <xdr:spPr>
        <a:xfrm>
          <a:off x="4914900" y="1052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91622</xdr:rowOff>
    </xdr:from>
    <xdr:to>
      <xdr:col>24</xdr:col>
      <xdr:colOff>114300</xdr:colOff>
      <xdr:row>61</xdr:row>
      <xdr:rowOff>91622</xdr:rowOff>
    </xdr:to>
    <xdr:cxnSp macro="">
      <xdr:nvCxnSpPr>
        <xdr:cNvPr id="189" name="直線コネクタ 188"/>
        <xdr:cNvCxnSpPr/>
      </xdr:nvCxnSpPr>
      <xdr:spPr>
        <a:xfrm>
          <a:off x="4737100" y="1055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153505</xdr:rowOff>
    </xdr:from>
    <xdr:ext cx="762000" cy="259045"/>
    <xdr:sp macro="" textlink="">
      <xdr:nvSpPr>
        <xdr:cNvPr id="190" name="扶助費最大値テキスト"/>
        <xdr:cNvSpPr txBox="1"/>
      </xdr:nvSpPr>
      <xdr:spPr>
        <a:xfrm>
          <a:off x="4914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67128</xdr:rowOff>
    </xdr:from>
    <xdr:to>
      <xdr:col>24</xdr:col>
      <xdr:colOff>114300</xdr:colOff>
      <xdr:row>52</xdr:row>
      <xdr:rowOff>67128</xdr:rowOff>
    </xdr:to>
    <xdr:cxnSp macro="">
      <xdr:nvCxnSpPr>
        <xdr:cNvPr id="191" name="直線コネクタ 190"/>
        <xdr:cNvCxnSpPr/>
      </xdr:nvCxnSpPr>
      <xdr:spPr>
        <a:xfrm>
          <a:off x="4737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135165</xdr:rowOff>
    </xdr:from>
    <xdr:to>
      <xdr:col>24</xdr:col>
      <xdr:colOff>25400</xdr:colOff>
      <xdr:row>59</xdr:row>
      <xdr:rowOff>31750</xdr:rowOff>
    </xdr:to>
    <xdr:cxnSp macro="">
      <xdr:nvCxnSpPr>
        <xdr:cNvPr id="192" name="直線コネクタ 191"/>
        <xdr:cNvCxnSpPr/>
      </xdr:nvCxnSpPr>
      <xdr:spPr>
        <a:xfrm flipV="1">
          <a:off x="3987800" y="9907815"/>
          <a:ext cx="838200" cy="23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98170</xdr:rowOff>
    </xdr:from>
    <xdr:ext cx="762000" cy="259045"/>
    <xdr:sp macro="" textlink="">
      <xdr:nvSpPr>
        <xdr:cNvPr id="193" name="扶助費平均値テキスト"/>
        <xdr:cNvSpPr txBox="1"/>
      </xdr:nvSpPr>
      <xdr:spPr>
        <a:xfrm>
          <a:off x="4914900" y="9527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4" name="フローチャート: 判断 193"/>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20865</xdr:rowOff>
    </xdr:from>
    <xdr:to>
      <xdr:col>19</xdr:col>
      <xdr:colOff>187325</xdr:colOff>
      <xdr:row>59</xdr:row>
      <xdr:rowOff>31750</xdr:rowOff>
    </xdr:to>
    <xdr:cxnSp macro="">
      <xdr:nvCxnSpPr>
        <xdr:cNvPr id="195" name="直線コネクタ 194"/>
        <xdr:cNvCxnSpPr/>
      </xdr:nvCxnSpPr>
      <xdr:spPr>
        <a:xfrm>
          <a:off x="3098800" y="101364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6" name="フローチャート: 判断 195"/>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97" name="テキスト ボックス 196"/>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9978</xdr:rowOff>
    </xdr:from>
    <xdr:to>
      <xdr:col>15</xdr:col>
      <xdr:colOff>98425</xdr:colOff>
      <xdr:row>59</xdr:row>
      <xdr:rowOff>20865</xdr:rowOff>
    </xdr:to>
    <xdr:cxnSp macro="">
      <xdr:nvCxnSpPr>
        <xdr:cNvPr id="198" name="直線コネクタ 197"/>
        <xdr:cNvCxnSpPr/>
      </xdr:nvCxnSpPr>
      <xdr:spPr>
        <a:xfrm>
          <a:off x="2209800" y="101255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9" name="フローチャート: 判断 198"/>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200" name="テキスト ボックス 199"/>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50800</xdr:rowOff>
    </xdr:from>
    <xdr:to>
      <xdr:col>11</xdr:col>
      <xdr:colOff>9525</xdr:colOff>
      <xdr:row>59</xdr:row>
      <xdr:rowOff>9978</xdr:rowOff>
    </xdr:to>
    <xdr:cxnSp macro="">
      <xdr:nvCxnSpPr>
        <xdr:cNvPr id="201" name="直線コネクタ 200"/>
        <xdr:cNvCxnSpPr/>
      </xdr:nvCxnSpPr>
      <xdr:spPr>
        <a:xfrm>
          <a:off x="1320800" y="999490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144235</xdr:rowOff>
    </xdr:from>
    <xdr:to>
      <xdr:col>11</xdr:col>
      <xdr:colOff>60325</xdr:colOff>
      <xdr:row>56</xdr:row>
      <xdr:rowOff>74385</xdr:rowOff>
    </xdr:to>
    <xdr:sp macro="" textlink="">
      <xdr:nvSpPr>
        <xdr:cNvPr id="202" name="フローチャート: 判断 201"/>
        <xdr:cNvSpPr/>
      </xdr:nvSpPr>
      <xdr:spPr>
        <a:xfrm>
          <a:off x="2159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84562</xdr:rowOff>
    </xdr:from>
    <xdr:ext cx="762000" cy="259045"/>
    <xdr:sp macro="" textlink="">
      <xdr:nvSpPr>
        <xdr:cNvPr id="203" name="テキスト ボックス 202"/>
        <xdr:cNvSpPr txBox="1"/>
      </xdr:nvSpPr>
      <xdr:spPr>
        <a:xfrm>
          <a:off x="1828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4" name="フローチャート: 判断 203"/>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51905</xdr:rowOff>
    </xdr:from>
    <xdr:ext cx="762000" cy="259045"/>
    <xdr:sp macro="" textlink="">
      <xdr:nvSpPr>
        <xdr:cNvPr id="205" name="テキスト ボックス 204"/>
        <xdr:cNvSpPr txBox="1"/>
      </xdr:nvSpPr>
      <xdr:spPr>
        <a:xfrm>
          <a:off x="939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84365</xdr:rowOff>
    </xdr:from>
    <xdr:to>
      <xdr:col>24</xdr:col>
      <xdr:colOff>76200</xdr:colOff>
      <xdr:row>58</xdr:row>
      <xdr:rowOff>14515</xdr:rowOff>
    </xdr:to>
    <xdr:sp macro="" textlink="">
      <xdr:nvSpPr>
        <xdr:cNvPr id="211" name="楕円 210"/>
        <xdr:cNvSpPr/>
      </xdr:nvSpPr>
      <xdr:spPr>
        <a:xfrm>
          <a:off x="47752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56442</xdr:rowOff>
    </xdr:from>
    <xdr:ext cx="762000" cy="259045"/>
    <xdr:sp macro="" textlink="">
      <xdr:nvSpPr>
        <xdr:cNvPr id="212" name="扶助費該当値テキスト"/>
        <xdr:cNvSpPr txBox="1"/>
      </xdr:nvSpPr>
      <xdr:spPr>
        <a:xfrm>
          <a:off x="49149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152400</xdr:rowOff>
    </xdr:from>
    <xdr:to>
      <xdr:col>20</xdr:col>
      <xdr:colOff>38100</xdr:colOff>
      <xdr:row>59</xdr:row>
      <xdr:rowOff>82550</xdr:rowOff>
    </xdr:to>
    <xdr:sp macro="" textlink="">
      <xdr:nvSpPr>
        <xdr:cNvPr id="213" name="楕円 212"/>
        <xdr:cNvSpPr/>
      </xdr:nvSpPr>
      <xdr:spPr>
        <a:xfrm>
          <a:off x="3937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67327</xdr:rowOff>
    </xdr:from>
    <xdr:ext cx="736600" cy="259045"/>
    <xdr:sp macro="" textlink="">
      <xdr:nvSpPr>
        <xdr:cNvPr id="214" name="テキスト ボックス 213"/>
        <xdr:cNvSpPr txBox="1"/>
      </xdr:nvSpPr>
      <xdr:spPr>
        <a:xfrm>
          <a:off x="3606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141515</xdr:rowOff>
    </xdr:from>
    <xdr:to>
      <xdr:col>15</xdr:col>
      <xdr:colOff>149225</xdr:colOff>
      <xdr:row>59</xdr:row>
      <xdr:rowOff>71665</xdr:rowOff>
    </xdr:to>
    <xdr:sp macro="" textlink="">
      <xdr:nvSpPr>
        <xdr:cNvPr id="215" name="楕円 214"/>
        <xdr:cNvSpPr/>
      </xdr:nvSpPr>
      <xdr:spPr>
        <a:xfrm>
          <a:off x="3048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56442</xdr:rowOff>
    </xdr:from>
    <xdr:ext cx="762000" cy="259045"/>
    <xdr:sp macro="" textlink="">
      <xdr:nvSpPr>
        <xdr:cNvPr id="216" name="テキスト ボックス 215"/>
        <xdr:cNvSpPr txBox="1"/>
      </xdr:nvSpPr>
      <xdr:spPr>
        <a:xfrm>
          <a:off x="2717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130628</xdr:rowOff>
    </xdr:from>
    <xdr:to>
      <xdr:col>11</xdr:col>
      <xdr:colOff>60325</xdr:colOff>
      <xdr:row>59</xdr:row>
      <xdr:rowOff>60778</xdr:rowOff>
    </xdr:to>
    <xdr:sp macro="" textlink="">
      <xdr:nvSpPr>
        <xdr:cNvPr id="217" name="楕円 216"/>
        <xdr:cNvSpPr/>
      </xdr:nvSpPr>
      <xdr:spPr>
        <a:xfrm>
          <a:off x="21590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45555</xdr:rowOff>
    </xdr:from>
    <xdr:ext cx="762000" cy="259045"/>
    <xdr:sp macro="" textlink="">
      <xdr:nvSpPr>
        <xdr:cNvPr id="218" name="テキスト ボックス 217"/>
        <xdr:cNvSpPr txBox="1"/>
      </xdr:nvSpPr>
      <xdr:spPr>
        <a:xfrm>
          <a:off x="1828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0</xdr:rowOff>
    </xdr:from>
    <xdr:to>
      <xdr:col>6</xdr:col>
      <xdr:colOff>171450</xdr:colOff>
      <xdr:row>58</xdr:row>
      <xdr:rowOff>101600</xdr:rowOff>
    </xdr:to>
    <xdr:sp macro="" textlink="">
      <xdr:nvSpPr>
        <xdr:cNvPr id="219" name="楕円 218"/>
        <xdr:cNvSpPr/>
      </xdr:nvSpPr>
      <xdr:spPr>
        <a:xfrm>
          <a:off x="1270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86377</xdr:rowOff>
    </xdr:from>
    <xdr:ext cx="762000" cy="259045"/>
    <xdr:sp macro="" textlink="">
      <xdr:nvSpPr>
        <xdr:cNvPr id="220" name="テキスト ボックス 219"/>
        <xdr:cNvSpPr txBox="1"/>
      </xdr:nvSpPr>
      <xdr:spPr>
        <a:xfrm>
          <a:off x="93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介護保険の保険給付費の増や公共下水道事業の元利償還金の増に伴う他会計繰出金等の増により前年度より</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増となり、類似団体の平均を上回っている。今後も社会保障給付の増加に伴い、介護保険や後期高齢者医療などで高齢者に対する給付費の増加が見込まれることや、公共下水道事業の元利償還金が増加していくことから、社会保障給付については過度な利用がないよう適正な利用を促し、健全な制度運営に取り組んでいく。公共下水道事業などは経営戦略に則り進めているが、接続状況など経営状況を精査し、必要があれば、計画の見直しや検証を行う。</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168910</xdr:rowOff>
    </xdr:from>
    <xdr:to>
      <xdr:col>82</xdr:col>
      <xdr:colOff>107950</xdr:colOff>
      <xdr:row>61</xdr:row>
      <xdr:rowOff>138430</xdr:rowOff>
    </xdr:to>
    <xdr:cxnSp macro="">
      <xdr:nvCxnSpPr>
        <xdr:cNvPr id="248" name="直線コネクタ 247"/>
        <xdr:cNvCxnSpPr/>
      </xdr:nvCxnSpPr>
      <xdr:spPr>
        <a:xfrm flipV="1">
          <a:off x="16510000" y="92557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110507</xdr:rowOff>
    </xdr:from>
    <xdr:ext cx="762000" cy="259045"/>
    <xdr:sp macro="" textlink="">
      <xdr:nvSpPr>
        <xdr:cNvPr id="249" name="その他最小値テキスト"/>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50" name="直線コネクタ 249"/>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83837</xdr:rowOff>
    </xdr:from>
    <xdr:ext cx="762000" cy="259045"/>
    <xdr:sp macro="" textlink="">
      <xdr:nvSpPr>
        <xdr:cNvPr id="251" name="その他最大値テキスト"/>
        <xdr:cNvSpPr txBox="1"/>
      </xdr:nvSpPr>
      <xdr:spPr>
        <a:xfrm>
          <a:off x="16598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168910</xdr:rowOff>
    </xdr:from>
    <xdr:to>
      <xdr:col>82</xdr:col>
      <xdr:colOff>196850</xdr:colOff>
      <xdr:row>53</xdr:row>
      <xdr:rowOff>168910</xdr:rowOff>
    </xdr:to>
    <xdr:cxnSp macro="">
      <xdr:nvCxnSpPr>
        <xdr:cNvPr id="252" name="直線コネクタ 251"/>
        <xdr:cNvCxnSpPr/>
      </xdr:nvCxnSpPr>
      <xdr:spPr>
        <a:xfrm>
          <a:off x="16421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138430</xdr:rowOff>
    </xdr:from>
    <xdr:to>
      <xdr:col>82</xdr:col>
      <xdr:colOff>107950</xdr:colOff>
      <xdr:row>57</xdr:row>
      <xdr:rowOff>161290</xdr:rowOff>
    </xdr:to>
    <xdr:cxnSp macro="">
      <xdr:nvCxnSpPr>
        <xdr:cNvPr id="253" name="直線コネクタ 252"/>
        <xdr:cNvCxnSpPr/>
      </xdr:nvCxnSpPr>
      <xdr:spPr>
        <a:xfrm>
          <a:off x="15671800" y="99110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27957</xdr:rowOff>
    </xdr:from>
    <xdr:ext cx="762000" cy="259045"/>
    <xdr:sp macro="" textlink="">
      <xdr:nvSpPr>
        <xdr:cNvPr id="254" name="その他平均値テキスト"/>
        <xdr:cNvSpPr txBox="1"/>
      </xdr:nvSpPr>
      <xdr:spPr>
        <a:xfrm>
          <a:off x="16598900" y="9629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5" name="フローチャート: 判断 254"/>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85090</xdr:rowOff>
    </xdr:from>
    <xdr:to>
      <xdr:col>78</xdr:col>
      <xdr:colOff>69850</xdr:colOff>
      <xdr:row>57</xdr:row>
      <xdr:rowOff>138430</xdr:rowOff>
    </xdr:to>
    <xdr:cxnSp macro="">
      <xdr:nvCxnSpPr>
        <xdr:cNvPr id="256" name="直線コネクタ 255"/>
        <xdr:cNvCxnSpPr/>
      </xdr:nvCxnSpPr>
      <xdr:spPr>
        <a:xfrm>
          <a:off x="14782800" y="98577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7" name="フローチャート: 判断 256"/>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161307</xdr:rowOff>
    </xdr:from>
    <xdr:ext cx="736600" cy="259045"/>
    <xdr:sp macro="" textlink="">
      <xdr:nvSpPr>
        <xdr:cNvPr id="258" name="テキスト ボックス 257"/>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142240</xdr:rowOff>
    </xdr:from>
    <xdr:to>
      <xdr:col>73</xdr:col>
      <xdr:colOff>180975</xdr:colOff>
      <xdr:row>57</xdr:row>
      <xdr:rowOff>85090</xdr:rowOff>
    </xdr:to>
    <xdr:cxnSp macro="">
      <xdr:nvCxnSpPr>
        <xdr:cNvPr id="259" name="直線コネクタ 258"/>
        <xdr:cNvCxnSpPr/>
      </xdr:nvCxnSpPr>
      <xdr:spPr>
        <a:xfrm>
          <a:off x="13893800" y="97434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57150</xdr:rowOff>
    </xdr:from>
    <xdr:to>
      <xdr:col>74</xdr:col>
      <xdr:colOff>31750</xdr:colOff>
      <xdr:row>57</xdr:row>
      <xdr:rowOff>158750</xdr:rowOff>
    </xdr:to>
    <xdr:sp macro="" textlink="">
      <xdr:nvSpPr>
        <xdr:cNvPr id="260" name="フローチャート: 判断 259"/>
        <xdr:cNvSpPr/>
      </xdr:nvSpPr>
      <xdr:spPr>
        <a:xfrm>
          <a:off x="14732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143527</xdr:rowOff>
    </xdr:from>
    <xdr:ext cx="762000" cy="259045"/>
    <xdr:sp macro="" textlink="">
      <xdr:nvSpPr>
        <xdr:cNvPr id="261" name="テキスト ボックス 260"/>
        <xdr:cNvSpPr txBox="1"/>
      </xdr:nvSpPr>
      <xdr:spPr>
        <a:xfrm>
          <a:off x="14401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81280</xdr:rowOff>
    </xdr:from>
    <xdr:to>
      <xdr:col>69</xdr:col>
      <xdr:colOff>92075</xdr:colOff>
      <xdr:row>56</xdr:row>
      <xdr:rowOff>142240</xdr:rowOff>
    </xdr:to>
    <xdr:cxnSp macro="">
      <xdr:nvCxnSpPr>
        <xdr:cNvPr id="262" name="直線コネクタ 261"/>
        <xdr:cNvCxnSpPr/>
      </xdr:nvCxnSpPr>
      <xdr:spPr>
        <a:xfrm>
          <a:off x="13004800" y="96824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63" name="フローチャート: 判断 262"/>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64" name="テキスト ボックス 263"/>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65" name="フローチャート: 判断 264"/>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82567</xdr:rowOff>
    </xdr:from>
    <xdr:ext cx="762000" cy="259045"/>
    <xdr:sp macro="" textlink="">
      <xdr:nvSpPr>
        <xdr:cNvPr id="266" name="テキスト ボックス 265"/>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110490</xdr:rowOff>
    </xdr:from>
    <xdr:to>
      <xdr:col>82</xdr:col>
      <xdr:colOff>158750</xdr:colOff>
      <xdr:row>58</xdr:row>
      <xdr:rowOff>40640</xdr:rowOff>
    </xdr:to>
    <xdr:sp macro="" textlink="">
      <xdr:nvSpPr>
        <xdr:cNvPr id="272" name="楕円 271"/>
        <xdr:cNvSpPr/>
      </xdr:nvSpPr>
      <xdr:spPr>
        <a:xfrm>
          <a:off x="164592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82567</xdr:rowOff>
    </xdr:from>
    <xdr:ext cx="762000" cy="259045"/>
    <xdr:sp macro="" textlink="">
      <xdr:nvSpPr>
        <xdr:cNvPr id="273" name="その他該当値テキスト"/>
        <xdr:cNvSpPr txBox="1"/>
      </xdr:nvSpPr>
      <xdr:spPr>
        <a:xfrm>
          <a:off x="165989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87630</xdr:rowOff>
    </xdr:from>
    <xdr:to>
      <xdr:col>78</xdr:col>
      <xdr:colOff>120650</xdr:colOff>
      <xdr:row>58</xdr:row>
      <xdr:rowOff>17780</xdr:rowOff>
    </xdr:to>
    <xdr:sp macro="" textlink="">
      <xdr:nvSpPr>
        <xdr:cNvPr id="274" name="楕円 273"/>
        <xdr:cNvSpPr/>
      </xdr:nvSpPr>
      <xdr:spPr>
        <a:xfrm>
          <a:off x="15621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2557</xdr:rowOff>
    </xdr:from>
    <xdr:ext cx="736600" cy="259045"/>
    <xdr:sp macro="" textlink="">
      <xdr:nvSpPr>
        <xdr:cNvPr id="275" name="テキスト ボックス 274"/>
        <xdr:cNvSpPr txBox="1"/>
      </xdr:nvSpPr>
      <xdr:spPr>
        <a:xfrm>
          <a:off x="15290800" y="994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34290</xdr:rowOff>
    </xdr:from>
    <xdr:to>
      <xdr:col>74</xdr:col>
      <xdr:colOff>31750</xdr:colOff>
      <xdr:row>57</xdr:row>
      <xdr:rowOff>135890</xdr:rowOff>
    </xdr:to>
    <xdr:sp macro="" textlink="">
      <xdr:nvSpPr>
        <xdr:cNvPr id="276" name="楕円 275"/>
        <xdr:cNvSpPr/>
      </xdr:nvSpPr>
      <xdr:spPr>
        <a:xfrm>
          <a:off x="14732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146067</xdr:rowOff>
    </xdr:from>
    <xdr:ext cx="762000" cy="259045"/>
    <xdr:sp macro="" textlink="">
      <xdr:nvSpPr>
        <xdr:cNvPr id="277" name="テキスト ボックス 276"/>
        <xdr:cNvSpPr txBox="1"/>
      </xdr:nvSpPr>
      <xdr:spPr>
        <a:xfrm>
          <a:off x="14401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91440</xdr:rowOff>
    </xdr:from>
    <xdr:to>
      <xdr:col>69</xdr:col>
      <xdr:colOff>142875</xdr:colOff>
      <xdr:row>57</xdr:row>
      <xdr:rowOff>21590</xdr:rowOff>
    </xdr:to>
    <xdr:sp macro="" textlink="">
      <xdr:nvSpPr>
        <xdr:cNvPr id="278" name="楕円 277"/>
        <xdr:cNvSpPr/>
      </xdr:nvSpPr>
      <xdr:spPr>
        <a:xfrm>
          <a:off x="13843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31767</xdr:rowOff>
    </xdr:from>
    <xdr:ext cx="762000" cy="259045"/>
    <xdr:sp macro="" textlink="">
      <xdr:nvSpPr>
        <xdr:cNvPr id="279" name="テキスト ボックス 278"/>
        <xdr:cNvSpPr txBox="1"/>
      </xdr:nvSpPr>
      <xdr:spPr>
        <a:xfrm>
          <a:off x="13512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30480</xdr:rowOff>
    </xdr:from>
    <xdr:to>
      <xdr:col>65</xdr:col>
      <xdr:colOff>53975</xdr:colOff>
      <xdr:row>56</xdr:row>
      <xdr:rowOff>132080</xdr:rowOff>
    </xdr:to>
    <xdr:sp macro="" textlink="">
      <xdr:nvSpPr>
        <xdr:cNvPr id="280" name="楕円 279"/>
        <xdr:cNvSpPr/>
      </xdr:nvSpPr>
      <xdr:spPr>
        <a:xfrm>
          <a:off x="12954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142257</xdr:rowOff>
    </xdr:from>
    <xdr:ext cx="762000" cy="259045"/>
    <xdr:sp macro="" textlink="">
      <xdr:nvSpPr>
        <xdr:cNvPr id="281" name="テキスト ボックス 280"/>
        <xdr:cNvSpPr txBox="1"/>
      </xdr:nvSpPr>
      <xdr:spPr>
        <a:xfrm>
          <a:off x="12623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病院事業やごみ処理・し尿処理事業などを行う一部事務組合の負担金が多額となっていることから類似団体平均を大きく上回っている。令和元年度は、御坊広域行政事務組合（ごみ処理・し尿処理施設）の負担金が増となったものの、老人福祉施設事務組合負担金が減となったことから、前年度と同率となった。しかしながら、依然として類似団体の平均を上回っている。今後も補助金については、目的が達成されたと思われるものや不明瞭な補助金などは廃止も視野に、更なる削減を図る。さらに、一部事務組合においては、今後、清掃センターの基幹改良工事やクリーンセンターの新施設建設工事が事業着手となることから計画的に取り組み、一部事務組合と合わせて歳出削減に取り組んでいく。</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3556</xdr:rowOff>
    </xdr:to>
    <xdr:cxnSp macro="">
      <xdr:nvCxnSpPr>
        <xdr:cNvPr id="306" name="直線コネクタ 305"/>
        <xdr:cNvCxnSpPr/>
      </xdr:nvCxnSpPr>
      <xdr:spPr>
        <a:xfrm flipV="1">
          <a:off x="16510000" y="5823712"/>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7" name="補助費等最小値テキスト"/>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08" name="直線コネクタ 307"/>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9"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10" name="直線コネクタ 309"/>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106426</xdr:rowOff>
    </xdr:from>
    <xdr:to>
      <xdr:col>82</xdr:col>
      <xdr:colOff>107950</xdr:colOff>
      <xdr:row>37</xdr:row>
      <xdr:rowOff>106426</xdr:rowOff>
    </xdr:to>
    <xdr:cxnSp macro="">
      <xdr:nvCxnSpPr>
        <xdr:cNvPr id="311" name="直線コネクタ 310"/>
        <xdr:cNvCxnSpPr/>
      </xdr:nvCxnSpPr>
      <xdr:spPr>
        <a:xfrm>
          <a:off x="15671800" y="64500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65295</xdr:rowOff>
    </xdr:from>
    <xdr:ext cx="762000" cy="259045"/>
    <xdr:sp macro="" textlink="">
      <xdr:nvSpPr>
        <xdr:cNvPr id="312" name="補助費等平均値テキスト"/>
        <xdr:cNvSpPr txBox="1"/>
      </xdr:nvSpPr>
      <xdr:spPr>
        <a:xfrm>
          <a:off x="16598900" y="6066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13" name="フローチャート: 判断 312"/>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56134</xdr:rowOff>
    </xdr:from>
    <xdr:to>
      <xdr:col>78</xdr:col>
      <xdr:colOff>69850</xdr:colOff>
      <xdr:row>37</xdr:row>
      <xdr:rowOff>106426</xdr:rowOff>
    </xdr:to>
    <xdr:cxnSp macro="">
      <xdr:nvCxnSpPr>
        <xdr:cNvPr id="314" name="直線コネクタ 313"/>
        <xdr:cNvCxnSpPr/>
      </xdr:nvCxnSpPr>
      <xdr:spPr>
        <a:xfrm>
          <a:off x="14782800" y="639978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21336</xdr:rowOff>
    </xdr:from>
    <xdr:to>
      <xdr:col>78</xdr:col>
      <xdr:colOff>120650</xdr:colOff>
      <xdr:row>36</xdr:row>
      <xdr:rowOff>122936</xdr:rowOff>
    </xdr:to>
    <xdr:sp macro="" textlink="">
      <xdr:nvSpPr>
        <xdr:cNvPr id="315" name="フローチャート: 判断 314"/>
        <xdr:cNvSpPr/>
      </xdr:nvSpPr>
      <xdr:spPr>
        <a:xfrm>
          <a:off x="15621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133113</xdr:rowOff>
    </xdr:from>
    <xdr:ext cx="736600" cy="259045"/>
    <xdr:sp macro="" textlink="">
      <xdr:nvSpPr>
        <xdr:cNvPr id="316" name="テキスト ボックス 315"/>
        <xdr:cNvSpPr txBox="1"/>
      </xdr:nvSpPr>
      <xdr:spPr>
        <a:xfrm>
          <a:off x="15290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42418</xdr:rowOff>
    </xdr:from>
    <xdr:to>
      <xdr:col>73</xdr:col>
      <xdr:colOff>180975</xdr:colOff>
      <xdr:row>37</xdr:row>
      <xdr:rowOff>56134</xdr:rowOff>
    </xdr:to>
    <xdr:cxnSp macro="">
      <xdr:nvCxnSpPr>
        <xdr:cNvPr id="317" name="直線コネクタ 316"/>
        <xdr:cNvCxnSpPr/>
      </xdr:nvCxnSpPr>
      <xdr:spPr>
        <a:xfrm>
          <a:off x="13893800" y="638606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xdr:rowOff>
    </xdr:from>
    <xdr:to>
      <xdr:col>74</xdr:col>
      <xdr:colOff>31750</xdr:colOff>
      <xdr:row>36</xdr:row>
      <xdr:rowOff>104648</xdr:rowOff>
    </xdr:to>
    <xdr:sp macro="" textlink="">
      <xdr:nvSpPr>
        <xdr:cNvPr id="318" name="フローチャート: 判断 317"/>
        <xdr:cNvSpPr/>
      </xdr:nvSpPr>
      <xdr:spPr>
        <a:xfrm>
          <a:off x="14732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114825</xdr:rowOff>
    </xdr:from>
    <xdr:ext cx="762000" cy="259045"/>
    <xdr:sp macro="" textlink="">
      <xdr:nvSpPr>
        <xdr:cNvPr id="319" name="テキスト ボックス 318"/>
        <xdr:cNvSpPr txBox="1"/>
      </xdr:nvSpPr>
      <xdr:spPr>
        <a:xfrm>
          <a:off x="14401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28702</xdr:rowOff>
    </xdr:from>
    <xdr:to>
      <xdr:col>69</xdr:col>
      <xdr:colOff>92075</xdr:colOff>
      <xdr:row>37</xdr:row>
      <xdr:rowOff>42418</xdr:rowOff>
    </xdr:to>
    <xdr:cxnSp macro="">
      <xdr:nvCxnSpPr>
        <xdr:cNvPr id="320" name="直線コネクタ 319"/>
        <xdr:cNvCxnSpPr/>
      </xdr:nvCxnSpPr>
      <xdr:spPr>
        <a:xfrm>
          <a:off x="13004800" y="63723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21" name="フローチャート: 判断 320"/>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22" name="テキスト ボックス 321"/>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23" name="フローチャート: 判断 322"/>
        <xdr:cNvSpPr/>
      </xdr:nvSpPr>
      <xdr:spPr>
        <a:xfrm>
          <a:off x="12954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91965</xdr:rowOff>
    </xdr:from>
    <xdr:ext cx="762000" cy="259045"/>
    <xdr:sp macro="" textlink="">
      <xdr:nvSpPr>
        <xdr:cNvPr id="324" name="テキスト ボックス 323"/>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55626</xdr:rowOff>
    </xdr:from>
    <xdr:to>
      <xdr:col>82</xdr:col>
      <xdr:colOff>158750</xdr:colOff>
      <xdr:row>37</xdr:row>
      <xdr:rowOff>157226</xdr:rowOff>
    </xdr:to>
    <xdr:sp macro="" textlink="">
      <xdr:nvSpPr>
        <xdr:cNvPr id="330" name="楕円 329"/>
        <xdr:cNvSpPr/>
      </xdr:nvSpPr>
      <xdr:spPr>
        <a:xfrm>
          <a:off x="164592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27703</xdr:rowOff>
    </xdr:from>
    <xdr:ext cx="762000" cy="259045"/>
    <xdr:sp macro="" textlink="">
      <xdr:nvSpPr>
        <xdr:cNvPr id="331" name="補助費等該当値テキスト"/>
        <xdr:cNvSpPr txBox="1"/>
      </xdr:nvSpPr>
      <xdr:spPr>
        <a:xfrm>
          <a:off x="165989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55626</xdr:rowOff>
    </xdr:from>
    <xdr:to>
      <xdr:col>78</xdr:col>
      <xdr:colOff>120650</xdr:colOff>
      <xdr:row>37</xdr:row>
      <xdr:rowOff>157226</xdr:rowOff>
    </xdr:to>
    <xdr:sp macro="" textlink="">
      <xdr:nvSpPr>
        <xdr:cNvPr id="332" name="楕円 331"/>
        <xdr:cNvSpPr/>
      </xdr:nvSpPr>
      <xdr:spPr>
        <a:xfrm>
          <a:off x="15621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142003</xdr:rowOff>
    </xdr:from>
    <xdr:ext cx="736600" cy="259045"/>
    <xdr:sp macro="" textlink="">
      <xdr:nvSpPr>
        <xdr:cNvPr id="333" name="テキスト ボックス 332"/>
        <xdr:cNvSpPr txBox="1"/>
      </xdr:nvSpPr>
      <xdr:spPr>
        <a:xfrm>
          <a:off x="15290800" y="648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5334</xdr:rowOff>
    </xdr:from>
    <xdr:to>
      <xdr:col>74</xdr:col>
      <xdr:colOff>31750</xdr:colOff>
      <xdr:row>37</xdr:row>
      <xdr:rowOff>106934</xdr:rowOff>
    </xdr:to>
    <xdr:sp macro="" textlink="">
      <xdr:nvSpPr>
        <xdr:cNvPr id="334" name="楕円 333"/>
        <xdr:cNvSpPr/>
      </xdr:nvSpPr>
      <xdr:spPr>
        <a:xfrm>
          <a:off x="14732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91711</xdr:rowOff>
    </xdr:from>
    <xdr:ext cx="762000" cy="259045"/>
    <xdr:sp macro="" textlink="">
      <xdr:nvSpPr>
        <xdr:cNvPr id="335" name="テキスト ボックス 334"/>
        <xdr:cNvSpPr txBox="1"/>
      </xdr:nvSpPr>
      <xdr:spPr>
        <a:xfrm>
          <a:off x="14401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163068</xdr:rowOff>
    </xdr:from>
    <xdr:to>
      <xdr:col>69</xdr:col>
      <xdr:colOff>142875</xdr:colOff>
      <xdr:row>37</xdr:row>
      <xdr:rowOff>93218</xdr:rowOff>
    </xdr:to>
    <xdr:sp macro="" textlink="">
      <xdr:nvSpPr>
        <xdr:cNvPr id="336" name="楕円 335"/>
        <xdr:cNvSpPr/>
      </xdr:nvSpPr>
      <xdr:spPr>
        <a:xfrm>
          <a:off x="13843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37" name="テキスト ボックス 336"/>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38" name="楕円 337"/>
        <xdr:cNvSpPr/>
      </xdr:nvSpPr>
      <xdr:spPr>
        <a:xfrm>
          <a:off x="12954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64279</xdr:rowOff>
    </xdr:from>
    <xdr:ext cx="762000" cy="259045"/>
    <xdr:sp macro="" textlink="">
      <xdr:nvSpPr>
        <xdr:cNvPr id="339" name="テキスト ボックス 338"/>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は緊急防災・減災事業債や学校教育施設整備事業債、臨時財政対策債の元金償還額が増加したものの、臨時財政対策債や退職手当債に伴う利子償還額が減少したため、前年度と同率となった。今後も、防災関連事業や市内公立中学校改築に伴う元金償還額の増加が見込まれることから、継続・単独事業の精査を行い、事業の実施をより一層厳選し、適正な起債の活用・管理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31750</xdr:rowOff>
    </xdr:from>
    <xdr:to>
      <xdr:col>24</xdr:col>
      <xdr:colOff>25400</xdr:colOff>
      <xdr:row>80</xdr:row>
      <xdr:rowOff>98425</xdr:rowOff>
    </xdr:to>
    <xdr:cxnSp macro="">
      <xdr:nvCxnSpPr>
        <xdr:cNvPr id="366" name="直線コネクタ 365"/>
        <xdr:cNvCxnSpPr/>
      </xdr:nvCxnSpPr>
      <xdr:spPr>
        <a:xfrm flipV="1">
          <a:off x="4826000" y="12719050"/>
          <a:ext cx="0" cy="10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70502</xdr:rowOff>
    </xdr:from>
    <xdr:ext cx="762000" cy="259045"/>
    <xdr:sp macro="" textlink="">
      <xdr:nvSpPr>
        <xdr:cNvPr id="367" name="公債費最小値テキスト"/>
        <xdr:cNvSpPr txBox="1"/>
      </xdr:nvSpPr>
      <xdr:spPr>
        <a:xfrm>
          <a:off x="4914900" y="13786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98425</xdr:rowOff>
    </xdr:from>
    <xdr:to>
      <xdr:col>24</xdr:col>
      <xdr:colOff>114300</xdr:colOff>
      <xdr:row>80</xdr:row>
      <xdr:rowOff>98425</xdr:rowOff>
    </xdr:to>
    <xdr:cxnSp macro="">
      <xdr:nvCxnSpPr>
        <xdr:cNvPr id="368" name="直線コネクタ 367"/>
        <xdr:cNvCxnSpPr/>
      </xdr:nvCxnSpPr>
      <xdr:spPr>
        <a:xfrm>
          <a:off x="4737100" y="13814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118127</xdr:rowOff>
    </xdr:from>
    <xdr:ext cx="762000" cy="259045"/>
    <xdr:sp macro="" textlink="">
      <xdr:nvSpPr>
        <xdr:cNvPr id="369" name="公債費最大値テキスト"/>
        <xdr:cNvSpPr txBox="1"/>
      </xdr:nvSpPr>
      <xdr:spPr>
        <a:xfrm>
          <a:off x="4914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31750</xdr:rowOff>
    </xdr:from>
    <xdr:to>
      <xdr:col>24</xdr:col>
      <xdr:colOff>114300</xdr:colOff>
      <xdr:row>74</xdr:row>
      <xdr:rowOff>31750</xdr:rowOff>
    </xdr:to>
    <xdr:cxnSp macro="">
      <xdr:nvCxnSpPr>
        <xdr:cNvPr id="370" name="直線コネクタ 369"/>
        <xdr:cNvCxnSpPr/>
      </xdr:nvCxnSpPr>
      <xdr:spPr>
        <a:xfrm>
          <a:off x="4737100" y="1271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33655</xdr:rowOff>
    </xdr:from>
    <xdr:to>
      <xdr:col>24</xdr:col>
      <xdr:colOff>25400</xdr:colOff>
      <xdr:row>75</xdr:row>
      <xdr:rowOff>33655</xdr:rowOff>
    </xdr:to>
    <xdr:cxnSp macro="">
      <xdr:nvCxnSpPr>
        <xdr:cNvPr id="371" name="直線コネクタ 370"/>
        <xdr:cNvCxnSpPr/>
      </xdr:nvCxnSpPr>
      <xdr:spPr>
        <a:xfrm>
          <a:off x="3987800" y="128924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153687</xdr:rowOff>
    </xdr:from>
    <xdr:ext cx="762000" cy="259045"/>
    <xdr:sp macro="" textlink="">
      <xdr:nvSpPr>
        <xdr:cNvPr id="372" name="公債費平均値テキスト"/>
        <xdr:cNvSpPr txBox="1"/>
      </xdr:nvSpPr>
      <xdr:spPr>
        <a:xfrm>
          <a:off x="4914900" y="12669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3" name="フローチャート: 判断 372"/>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29845</xdr:rowOff>
    </xdr:from>
    <xdr:to>
      <xdr:col>19</xdr:col>
      <xdr:colOff>187325</xdr:colOff>
      <xdr:row>75</xdr:row>
      <xdr:rowOff>33655</xdr:rowOff>
    </xdr:to>
    <xdr:cxnSp macro="">
      <xdr:nvCxnSpPr>
        <xdr:cNvPr id="374" name="直線コネクタ 373"/>
        <xdr:cNvCxnSpPr/>
      </xdr:nvCxnSpPr>
      <xdr:spPr>
        <a:xfrm>
          <a:off x="3098800" y="1288859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5" name="フローチャート: 判断 374"/>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77487</xdr:rowOff>
    </xdr:from>
    <xdr:ext cx="736600" cy="259045"/>
    <xdr:sp macro="" textlink="">
      <xdr:nvSpPr>
        <xdr:cNvPr id="376" name="テキスト ボックス 375"/>
        <xdr:cNvSpPr txBox="1"/>
      </xdr:nvSpPr>
      <xdr:spPr>
        <a:xfrm>
          <a:off x="3606800" y="1259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24130</xdr:rowOff>
    </xdr:from>
    <xdr:to>
      <xdr:col>15</xdr:col>
      <xdr:colOff>98425</xdr:colOff>
      <xdr:row>75</xdr:row>
      <xdr:rowOff>29845</xdr:rowOff>
    </xdr:to>
    <xdr:cxnSp macro="">
      <xdr:nvCxnSpPr>
        <xdr:cNvPr id="377" name="直線コネクタ 376"/>
        <xdr:cNvCxnSpPr/>
      </xdr:nvCxnSpPr>
      <xdr:spPr>
        <a:xfrm>
          <a:off x="2209800" y="128828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140970</xdr:rowOff>
    </xdr:from>
    <xdr:to>
      <xdr:col>15</xdr:col>
      <xdr:colOff>149225</xdr:colOff>
      <xdr:row>75</xdr:row>
      <xdr:rowOff>71120</xdr:rowOff>
    </xdr:to>
    <xdr:sp macro="" textlink="">
      <xdr:nvSpPr>
        <xdr:cNvPr id="378" name="フローチャート: 判断 377"/>
        <xdr:cNvSpPr/>
      </xdr:nvSpPr>
      <xdr:spPr>
        <a:xfrm>
          <a:off x="3048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81297</xdr:rowOff>
    </xdr:from>
    <xdr:ext cx="762000" cy="259045"/>
    <xdr:sp macro="" textlink="">
      <xdr:nvSpPr>
        <xdr:cNvPr id="379" name="テキスト ボックス 378"/>
        <xdr:cNvSpPr txBox="1"/>
      </xdr:nvSpPr>
      <xdr:spPr>
        <a:xfrm>
          <a:off x="2717800" y="1259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10795</xdr:rowOff>
    </xdr:from>
    <xdr:to>
      <xdr:col>11</xdr:col>
      <xdr:colOff>9525</xdr:colOff>
      <xdr:row>75</xdr:row>
      <xdr:rowOff>24130</xdr:rowOff>
    </xdr:to>
    <xdr:cxnSp macro="">
      <xdr:nvCxnSpPr>
        <xdr:cNvPr id="380" name="直線コネクタ 379"/>
        <xdr:cNvCxnSpPr/>
      </xdr:nvCxnSpPr>
      <xdr:spPr>
        <a:xfrm>
          <a:off x="1320800" y="1286954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142875</xdr:rowOff>
    </xdr:from>
    <xdr:to>
      <xdr:col>11</xdr:col>
      <xdr:colOff>60325</xdr:colOff>
      <xdr:row>75</xdr:row>
      <xdr:rowOff>73025</xdr:rowOff>
    </xdr:to>
    <xdr:sp macro="" textlink="">
      <xdr:nvSpPr>
        <xdr:cNvPr id="381" name="フローチャート: 判断 380"/>
        <xdr:cNvSpPr/>
      </xdr:nvSpPr>
      <xdr:spPr>
        <a:xfrm>
          <a:off x="2159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83202</xdr:rowOff>
    </xdr:from>
    <xdr:ext cx="762000" cy="259045"/>
    <xdr:sp macro="" textlink="">
      <xdr:nvSpPr>
        <xdr:cNvPr id="382" name="テキスト ボックス 381"/>
        <xdr:cNvSpPr txBox="1"/>
      </xdr:nvSpPr>
      <xdr:spPr>
        <a:xfrm>
          <a:off x="1828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142875</xdr:rowOff>
    </xdr:from>
    <xdr:to>
      <xdr:col>6</xdr:col>
      <xdr:colOff>171450</xdr:colOff>
      <xdr:row>75</xdr:row>
      <xdr:rowOff>73025</xdr:rowOff>
    </xdr:to>
    <xdr:sp macro="" textlink="">
      <xdr:nvSpPr>
        <xdr:cNvPr id="383" name="フローチャート: 判断 382"/>
        <xdr:cNvSpPr/>
      </xdr:nvSpPr>
      <xdr:spPr>
        <a:xfrm>
          <a:off x="1270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57802</xdr:rowOff>
    </xdr:from>
    <xdr:ext cx="762000" cy="259045"/>
    <xdr:sp macro="" textlink="">
      <xdr:nvSpPr>
        <xdr:cNvPr id="384" name="テキスト ボックス 383"/>
        <xdr:cNvSpPr txBox="1"/>
      </xdr:nvSpPr>
      <xdr:spPr>
        <a:xfrm>
          <a:off x="939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154305</xdr:rowOff>
    </xdr:from>
    <xdr:to>
      <xdr:col>24</xdr:col>
      <xdr:colOff>76200</xdr:colOff>
      <xdr:row>75</xdr:row>
      <xdr:rowOff>84455</xdr:rowOff>
    </xdr:to>
    <xdr:sp macro="" textlink="">
      <xdr:nvSpPr>
        <xdr:cNvPr id="390" name="楕円 389"/>
        <xdr:cNvSpPr/>
      </xdr:nvSpPr>
      <xdr:spPr>
        <a:xfrm>
          <a:off x="4775200" y="1284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126382</xdr:rowOff>
    </xdr:from>
    <xdr:ext cx="762000" cy="259045"/>
    <xdr:sp macro="" textlink="">
      <xdr:nvSpPr>
        <xdr:cNvPr id="391" name="公債費該当値テキスト"/>
        <xdr:cNvSpPr txBox="1"/>
      </xdr:nvSpPr>
      <xdr:spPr>
        <a:xfrm>
          <a:off x="4914900" y="12813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154305</xdr:rowOff>
    </xdr:from>
    <xdr:to>
      <xdr:col>20</xdr:col>
      <xdr:colOff>38100</xdr:colOff>
      <xdr:row>75</xdr:row>
      <xdr:rowOff>84455</xdr:rowOff>
    </xdr:to>
    <xdr:sp macro="" textlink="">
      <xdr:nvSpPr>
        <xdr:cNvPr id="392" name="楕円 391"/>
        <xdr:cNvSpPr/>
      </xdr:nvSpPr>
      <xdr:spPr>
        <a:xfrm>
          <a:off x="3937000" y="1284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69232</xdr:rowOff>
    </xdr:from>
    <xdr:ext cx="736600" cy="259045"/>
    <xdr:sp macro="" textlink="">
      <xdr:nvSpPr>
        <xdr:cNvPr id="393" name="テキスト ボックス 392"/>
        <xdr:cNvSpPr txBox="1"/>
      </xdr:nvSpPr>
      <xdr:spPr>
        <a:xfrm>
          <a:off x="3606800" y="1292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150495</xdr:rowOff>
    </xdr:from>
    <xdr:to>
      <xdr:col>15</xdr:col>
      <xdr:colOff>149225</xdr:colOff>
      <xdr:row>75</xdr:row>
      <xdr:rowOff>80645</xdr:rowOff>
    </xdr:to>
    <xdr:sp macro="" textlink="">
      <xdr:nvSpPr>
        <xdr:cNvPr id="394" name="楕円 393"/>
        <xdr:cNvSpPr/>
      </xdr:nvSpPr>
      <xdr:spPr>
        <a:xfrm>
          <a:off x="3048000" y="1283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65422</xdr:rowOff>
    </xdr:from>
    <xdr:ext cx="762000" cy="259045"/>
    <xdr:sp macro="" textlink="">
      <xdr:nvSpPr>
        <xdr:cNvPr id="395" name="テキスト ボックス 394"/>
        <xdr:cNvSpPr txBox="1"/>
      </xdr:nvSpPr>
      <xdr:spPr>
        <a:xfrm>
          <a:off x="2717800" y="1292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144780</xdr:rowOff>
    </xdr:from>
    <xdr:to>
      <xdr:col>11</xdr:col>
      <xdr:colOff>60325</xdr:colOff>
      <xdr:row>75</xdr:row>
      <xdr:rowOff>74930</xdr:rowOff>
    </xdr:to>
    <xdr:sp macro="" textlink="">
      <xdr:nvSpPr>
        <xdr:cNvPr id="396" name="楕円 395"/>
        <xdr:cNvSpPr/>
      </xdr:nvSpPr>
      <xdr:spPr>
        <a:xfrm>
          <a:off x="2159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59707</xdr:rowOff>
    </xdr:from>
    <xdr:ext cx="762000" cy="259045"/>
    <xdr:sp macro="" textlink="">
      <xdr:nvSpPr>
        <xdr:cNvPr id="397" name="テキスト ボックス 396"/>
        <xdr:cNvSpPr txBox="1"/>
      </xdr:nvSpPr>
      <xdr:spPr>
        <a:xfrm>
          <a:off x="1828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131445</xdr:rowOff>
    </xdr:from>
    <xdr:to>
      <xdr:col>6</xdr:col>
      <xdr:colOff>171450</xdr:colOff>
      <xdr:row>75</xdr:row>
      <xdr:rowOff>61595</xdr:rowOff>
    </xdr:to>
    <xdr:sp macro="" textlink="">
      <xdr:nvSpPr>
        <xdr:cNvPr id="398" name="楕円 397"/>
        <xdr:cNvSpPr/>
      </xdr:nvSpPr>
      <xdr:spPr>
        <a:xfrm>
          <a:off x="1270000" y="1281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71772</xdr:rowOff>
    </xdr:from>
    <xdr:ext cx="762000" cy="259045"/>
    <xdr:sp macro="" textlink="">
      <xdr:nvSpPr>
        <xdr:cNvPr id="399" name="テキスト ボックス 398"/>
        <xdr:cNvSpPr txBox="1"/>
      </xdr:nvSpPr>
      <xdr:spPr>
        <a:xfrm>
          <a:off x="939800" y="12587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人件費や扶助費、補助費等が類似団体に比べて高いため、公債費以外としても類似団体の平均を上回っている。扶助費で△</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％減少したため、前年度より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改善している。それぞれの対策において真摯に取り組むことで、健全化に向けて徹底した歳出削減抑制に努める。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140716</xdr:rowOff>
    </xdr:from>
    <xdr:to>
      <xdr:col>82</xdr:col>
      <xdr:colOff>107950</xdr:colOff>
      <xdr:row>80</xdr:row>
      <xdr:rowOff>117856</xdr:rowOff>
    </xdr:to>
    <xdr:cxnSp macro="">
      <xdr:nvCxnSpPr>
        <xdr:cNvPr id="425" name="直線コネクタ 424"/>
        <xdr:cNvCxnSpPr/>
      </xdr:nvCxnSpPr>
      <xdr:spPr>
        <a:xfrm flipV="1">
          <a:off x="16510000" y="12485116"/>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89933</xdr:rowOff>
    </xdr:from>
    <xdr:ext cx="762000" cy="259045"/>
    <xdr:sp macro="" textlink="">
      <xdr:nvSpPr>
        <xdr:cNvPr id="426" name="公債費以外最小値テキスト"/>
        <xdr:cNvSpPr txBox="1"/>
      </xdr:nvSpPr>
      <xdr:spPr>
        <a:xfrm>
          <a:off x="16598900" y="13805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117856</xdr:rowOff>
    </xdr:from>
    <xdr:to>
      <xdr:col>82</xdr:col>
      <xdr:colOff>196850</xdr:colOff>
      <xdr:row>80</xdr:row>
      <xdr:rowOff>117856</xdr:rowOff>
    </xdr:to>
    <xdr:cxnSp macro="">
      <xdr:nvCxnSpPr>
        <xdr:cNvPr id="427" name="直線コネクタ 426"/>
        <xdr:cNvCxnSpPr/>
      </xdr:nvCxnSpPr>
      <xdr:spPr>
        <a:xfrm>
          <a:off x="16421100" y="1383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55643</xdr:rowOff>
    </xdr:from>
    <xdr:ext cx="762000" cy="259045"/>
    <xdr:sp macro="" textlink="">
      <xdr:nvSpPr>
        <xdr:cNvPr id="428" name="公債費以外最大値テキスト"/>
        <xdr:cNvSpPr txBox="1"/>
      </xdr:nvSpPr>
      <xdr:spPr>
        <a:xfrm>
          <a:off x="16598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140716</xdr:rowOff>
    </xdr:from>
    <xdr:to>
      <xdr:col>82</xdr:col>
      <xdr:colOff>196850</xdr:colOff>
      <xdr:row>72</xdr:row>
      <xdr:rowOff>140716</xdr:rowOff>
    </xdr:to>
    <xdr:cxnSp macro="">
      <xdr:nvCxnSpPr>
        <xdr:cNvPr id="429" name="直線コネクタ 428"/>
        <xdr:cNvCxnSpPr/>
      </xdr:nvCxnSpPr>
      <xdr:spPr>
        <a:xfrm>
          <a:off x="16421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117856</xdr:rowOff>
    </xdr:from>
    <xdr:to>
      <xdr:col>82</xdr:col>
      <xdr:colOff>107950</xdr:colOff>
      <xdr:row>80</xdr:row>
      <xdr:rowOff>131572</xdr:rowOff>
    </xdr:to>
    <xdr:cxnSp macro="">
      <xdr:nvCxnSpPr>
        <xdr:cNvPr id="430" name="直線コネクタ 429"/>
        <xdr:cNvCxnSpPr/>
      </xdr:nvCxnSpPr>
      <xdr:spPr>
        <a:xfrm flipV="1">
          <a:off x="15671800" y="1383385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1" name="公債費以外平均値テキスト"/>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2" name="フローチャート: 判断 431"/>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165863</xdr:rowOff>
    </xdr:from>
    <xdr:to>
      <xdr:col>78</xdr:col>
      <xdr:colOff>69850</xdr:colOff>
      <xdr:row>80</xdr:row>
      <xdr:rowOff>131572</xdr:rowOff>
    </xdr:to>
    <xdr:cxnSp macro="">
      <xdr:nvCxnSpPr>
        <xdr:cNvPr id="433" name="直線コネクタ 432"/>
        <xdr:cNvCxnSpPr/>
      </xdr:nvCxnSpPr>
      <xdr:spPr>
        <a:xfrm>
          <a:off x="14782800" y="13710413"/>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135637</xdr:rowOff>
    </xdr:from>
    <xdr:to>
      <xdr:col>78</xdr:col>
      <xdr:colOff>120650</xdr:colOff>
      <xdr:row>77</xdr:row>
      <xdr:rowOff>65787</xdr:rowOff>
    </xdr:to>
    <xdr:sp macro="" textlink="">
      <xdr:nvSpPr>
        <xdr:cNvPr id="434" name="フローチャート: 判断 433"/>
        <xdr:cNvSpPr/>
      </xdr:nvSpPr>
      <xdr:spPr>
        <a:xfrm>
          <a:off x="15621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75963</xdr:rowOff>
    </xdr:from>
    <xdr:ext cx="736600" cy="259045"/>
    <xdr:sp macro="" textlink="">
      <xdr:nvSpPr>
        <xdr:cNvPr id="435" name="テキスト ボックス 434"/>
        <xdr:cNvSpPr txBox="1"/>
      </xdr:nvSpPr>
      <xdr:spPr>
        <a:xfrm>
          <a:off x="15290800" y="12934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78994</xdr:rowOff>
    </xdr:from>
    <xdr:to>
      <xdr:col>73</xdr:col>
      <xdr:colOff>180975</xdr:colOff>
      <xdr:row>79</xdr:row>
      <xdr:rowOff>165863</xdr:rowOff>
    </xdr:to>
    <xdr:cxnSp macro="">
      <xdr:nvCxnSpPr>
        <xdr:cNvPr id="436" name="直線コネクタ 435"/>
        <xdr:cNvCxnSpPr/>
      </xdr:nvCxnSpPr>
      <xdr:spPr>
        <a:xfrm>
          <a:off x="13893800" y="13623544"/>
          <a:ext cx="8890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89915</xdr:rowOff>
    </xdr:from>
    <xdr:to>
      <xdr:col>74</xdr:col>
      <xdr:colOff>31750</xdr:colOff>
      <xdr:row>77</xdr:row>
      <xdr:rowOff>20065</xdr:rowOff>
    </xdr:to>
    <xdr:sp macro="" textlink="">
      <xdr:nvSpPr>
        <xdr:cNvPr id="437" name="フローチャート: 判断 436"/>
        <xdr:cNvSpPr/>
      </xdr:nvSpPr>
      <xdr:spPr>
        <a:xfrm>
          <a:off x="14732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30243</xdr:rowOff>
    </xdr:from>
    <xdr:ext cx="762000" cy="259045"/>
    <xdr:sp macro="" textlink="">
      <xdr:nvSpPr>
        <xdr:cNvPr id="438" name="テキスト ボックス 437"/>
        <xdr:cNvSpPr txBox="1"/>
      </xdr:nvSpPr>
      <xdr:spPr>
        <a:xfrm>
          <a:off x="14401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44704</xdr:rowOff>
    </xdr:from>
    <xdr:to>
      <xdr:col>69</xdr:col>
      <xdr:colOff>92075</xdr:colOff>
      <xdr:row>79</xdr:row>
      <xdr:rowOff>78994</xdr:rowOff>
    </xdr:to>
    <xdr:cxnSp macro="">
      <xdr:nvCxnSpPr>
        <xdr:cNvPr id="439" name="直線コネクタ 438"/>
        <xdr:cNvCxnSpPr/>
      </xdr:nvCxnSpPr>
      <xdr:spPr>
        <a:xfrm>
          <a:off x="13004800" y="13417804"/>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30480</xdr:rowOff>
    </xdr:from>
    <xdr:to>
      <xdr:col>69</xdr:col>
      <xdr:colOff>142875</xdr:colOff>
      <xdr:row>76</xdr:row>
      <xdr:rowOff>132080</xdr:rowOff>
    </xdr:to>
    <xdr:sp macro="" textlink="">
      <xdr:nvSpPr>
        <xdr:cNvPr id="440" name="フローチャート: 判断 439"/>
        <xdr:cNvSpPr/>
      </xdr:nvSpPr>
      <xdr:spPr>
        <a:xfrm>
          <a:off x="13843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142257</xdr:rowOff>
    </xdr:from>
    <xdr:ext cx="762000" cy="259045"/>
    <xdr:sp macro="" textlink="">
      <xdr:nvSpPr>
        <xdr:cNvPr id="441" name="テキスト ボックス 440"/>
        <xdr:cNvSpPr txBox="1"/>
      </xdr:nvSpPr>
      <xdr:spPr>
        <a:xfrm>
          <a:off x="13512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42" name="フローチャート: 判断 441"/>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46245</xdr:rowOff>
    </xdr:from>
    <xdr:ext cx="762000" cy="259045"/>
    <xdr:sp macro="" textlink="">
      <xdr:nvSpPr>
        <xdr:cNvPr id="443" name="テキスト ボックス 442"/>
        <xdr:cNvSpPr txBox="1"/>
      </xdr:nvSpPr>
      <xdr:spPr>
        <a:xfrm>
          <a:off x="12623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67056</xdr:rowOff>
    </xdr:from>
    <xdr:to>
      <xdr:col>82</xdr:col>
      <xdr:colOff>158750</xdr:colOff>
      <xdr:row>80</xdr:row>
      <xdr:rowOff>168656</xdr:rowOff>
    </xdr:to>
    <xdr:sp macro="" textlink="">
      <xdr:nvSpPr>
        <xdr:cNvPr id="449" name="楕円 448"/>
        <xdr:cNvSpPr/>
      </xdr:nvSpPr>
      <xdr:spPr>
        <a:xfrm>
          <a:off x="16459200" y="1378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147083</xdr:rowOff>
    </xdr:from>
    <xdr:ext cx="762000" cy="259045"/>
    <xdr:sp macro="" textlink="">
      <xdr:nvSpPr>
        <xdr:cNvPr id="450" name="公債費以外該当値テキスト"/>
        <xdr:cNvSpPr txBox="1"/>
      </xdr:nvSpPr>
      <xdr:spPr>
        <a:xfrm>
          <a:off x="16598900" y="1369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80772</xdr:rowOff>
    </xdr:from>
    <xdr:to>
      <xdr:col>78</xdr:col>
      <xdr:colOff>120650</xdr:colOff>
      <xdr:row>81</xdr:row>
      <xdr:rowOff>10922</xdr:rowOff>
    </xdr:to>
    <xdr:sp macro="" textlink="">
      <xdr:nvSpPr>
        <xdr:cNvPr id="451" name="楕円 450"/>
        <xdr:cNvSpPr/>
      </xdr:nvSpPr>
      <xdr:spPr>
        <a:xfrm>
          <a:off x="15621000" y="1379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167149</xdr:rowOff>
    </xdr:from>
    <xdr:ext cx="736600" cy="259045"/>
    <xdr:sp macro="" textlink="">
      <xdr:nvSpPr>
        <xdr:cNvPr id="452" name="テキスト ボックス 451"/>
        <xdr:cNvSpPr txBox="1"/>
      </xdr:nvSpPr>
      <xdr:spPr>
        <a:xfrm>
          <a:off x="15290800" y="13883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115063</xdr:rowOff>
    </xdr:from>
    <xdr:to>
      <xdr:col>74</xdr:col>
      <xdr:colOff>31750</xdr:colOff>
      <xdr:row>80</xdr:row>
      <xdr:rowOff>45213</xdr:rowOff>
    </xdr:to>
    <xdr:sp macro="" textlink="">
      <xdr:nvSpPr>
        <xdr:cNvPr id="453" name="楕円 452"/>
        <xdr:cNvSpPr/>
      </xdr:nvSpPr>
      <xdr:spPr>
        <a:xfrm>
          <a:off x="14732000" y="1365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29990</xdr:rowOff>
    </xdr:from>
    <xdr:ext cx="762000" cy="259045"/>
    <xdr:sp macro="" textlink="">
      <xdr:nvSpPr>
        <xdr:cNvPr id="454" name="テキスト ボックス 453"/>
        <xdr:cNvSpPr txBox="1"/>
      </xdr:nvSpPr>
      <xdr:spPr>
        <a:xfrm>
          <a:off x="14401800" y="1374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28194</xdr:rowOff>
    </xdr:from>
    <xdr:to>
      <xdr:col>69</xdr:col>
      <xdr:colOff>142875</xdr:colOff>
      <xdr:row>79</xdr:row>
      <xdr:rowOff>129794</xdr:rowOff>
    </xdr:to>
    <xdr:sp macro="" textlink="">
      <xdr:nvSpPr>
        <xdr:cNvPr id="455" name="楕円 454"/>
        <xdr:cNvSpPr/>
      </xdr:nvSpPr>
      <xdr:spPr>
        <a:xfrm>
          <a:off x="13843000" y="135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114571</xdr:rowOff>
    </xdr:from>
    <xdr:ext cx="762000" cy="259045"/>
    <xdr:sp macro="" textlink="">
      <xdr:nvSpPr>
        <xdr:cNvPr id="456" name="テキスト ボックス 455"/>
        <xdr:cNvSpPr txBox="1"/>
      </xdr:nvSpPr>
      <xdr:spPr>
        <a:xfrm>
          <a:off x="13512800" y="13659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165354</xdr:rowOff>
    </xdr:from>
    <xdr:to>
      <xdr:col>65</xdr:col>
      <xdr:colOff>53975</xdr:colOff>
      <xdr:row>78</xdr:row>
      <xdr:rowOff>95504</xdr:rowOff>
    </xdr:to>
    <xdr:sp macro="" textlink="">
      <xdr:nvSpPr>
        <xdr:cNvPr id="457" name="楕円 456"/>
        <xdr:cNvSpPr/>
      </xdr:nvSpPr>
      <xdr:spPr>
        <a:xfrm>
          <a:off x="12954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80281</xdr:rowOff>
    </xdr:from>
    <xdr:ext cx="762000" cy="259045"/>
    <xdr:sp macro="" textlink="">
      <xdr:nvSpPr>
        <xdr:cNvPr id="458" name="テキスト ボックス 457"/>
        <xdr:cNvSpPr txBox="1"/>
      </xdr:nvSpPr>
      <xdr:spPr>
        <a:xfrm>
          <a:off x="12623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和歌山県御坊市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139332</xdr:rowOff>
    </xdr:from>
    <xdr:to>
      <xdr:col>29</xdr:col>
      <xdr:colOff>127000</xdr:colOff>
      <xdr:row>20</xdr:row>
      <xdr:rowOff>77432</xdr:rowOff>
    </xdr:to>
    <xdr:cxnSp macro="">
      <xdr:nvCxnSpPr>
        <xdr:cNvPr id="45" name="直線コネクタ 44"/>
        <xdr:cNvCxnSpPr/>
      </xdr:nvCxnSpPr>
      <xdr:spPr bwMode="auto">
        <a:xfrm flipV="1">
          <a:off x="5651500" y="2072907"/>
          <a:ext cx="0" cy="1481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49509</xdr:rowOff>
    </xdr:from>
    <xdr:ext cx="762000" cy="259045"/>
    <xdr:sp macro="" textlink="">
      <xdr:nvSpPr>
        <xdr:cNvPr id="46" name="人口1人当たり決算額の推移最小値テキスト130"/>
        <xdr:cNvSpPr txBox="1"/>
      </xdr:nvSpPr>
      <xdr:spPr>
        <a:xfrm>
          <a:off x="5740400" y="352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77432</xdr:rowOff>
    </xdr:from>
    <xdr:to>
      <xdr:col>30</xdr:col>
      <xdr:colOff>25400</xdr:colOff>
      <xdr:row>20</xdr:row>
      <xdr:rowOff>77432</xdr:rowOff>
    </xdr:to>
    <xdr:cxnSp macro="">
      <xdr:nvCxnSpPr>
        <xdr:cNvPr id="47" name="直線コネクタ 46"/>
        <xdr:cNvCxnSpPr/>
      </xdr:nvCxnSpPr>
      <xdr:spPr bwMode="auto">
        <a:xfrm>
          <a:off x="5562600" y="3554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54259</xdr:rowOff>
    </xdr:from>
    <xdr:ext cx="762000" cy="259045"/>
    <xdr:sp macro="" textlink="">
      <xdr:nvSpPr>
        <xdr:cNvPr id="48" name="人口1人当たり決算額の推移最大値テキスト130"/>
        <xdr:cNvSpPr txBox="1"/>
      </xdr:nvSpPr>
      <xdr:spPr>
        <a:xfrm>
          <a:off x="5740400" y="1816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139332</xdr:rowOff>
    </xdr:from>
    <xdr:to>
      <xdr:col>30</xdr:col>
      <xdr:colOff>25400</xdr:colOff>
      <xdr:row>11</xdr:row>
      <xdr:rowOff>139332</xdr:rowOff>
    </xdr:to>
    <xdr:cxnSp macro="">
      <xdr:nvCxnSpPr>
        <xdr:cNvPr id="49" name="直線コネクタ 48"/>
        <xdr:cNvCxnSpPr/>
      </xdr:nvCxnSpPr>
      <xdr:spPr bwMode="auto">
        <a:xfrm>
          <a:off x="5562600" y="20729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52502</xdr:rowOff>
    </xdr:from>
    <xdr:to>
      <xdr:col>29</xdr:col>
      <xdr:colOff>127000</xdr:colOff>
      <xdr:row>15</xdr:row>
      <xdr:rowOff>81267</xdr:rowOff>
    </xdr:to>
    <xdr:cxnSp macro="">
      <xdr:nvCxnSpPr>
        <xdr:cNvPr id="50" name="直線コネクタ 49"/>
        <xdr:cNvCxnSpPr/>
      </xdr:nvCxnSpPr>
      <xdr:spPr bwMode="auto">
        <a:xfrm flipV="1">
          <a:off x="5003800" y="2671877"/>
          <a:ext cx="647700" cy="287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85463</xdr:rowOff>
    </xdr:from>
    <xdr:ext cx="762000" cy="259045"/>
    <xdr:sp macro="" textlink="">
      <xdr:nvSpPr>
        <xdr:cNvPr id="51" name="人口1人当たり決算額の推移平均値テキスト130"/>
        <xdr:cNvSpPr txBox="1"/>
      </xdr:nvSpPr>
      <xdr:spPr>
        <a:xfrm>
          <a:off x="5740400" y="2876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113386</xdr:rowOff>
    </xdr:from>
    <xdr:to>
      <xdr:col>29</xdr:col>
      <xdr:colOff>177800</xdr:colOff>
      <xdr:row>17</xdr:row>
      <xdr:rowOff>43536</xdr:rowOff>
    </xdr:to>
    <xdr:sp macro="" textlink="">
      <xdr:nvSpPr>
        <xdr:cNvPr id="52" name="フローチャート: 判断 51"/>
        <xdr:cNvSpPr/>
      </xdr:nvSpPr>
      <xdr:spPr bwMode="auto">
        <a:xfrm>
          <a:off x="5600700" y="290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81267</xdr:rowOff>
    </xdr:from>
    <xdr:to>
      <xdr:col>26</xdr:col>
      <xdr:colOff>50800</xdr:colOff>
      <xdr:row>15</xdr:row>
      <xdr:rowOff>151829</xdr:rowOff>
    </xdr:to>
    <xdr:cxnSp macro="">
      <xdr:nvCxnSpPr>
        <xdr:cNvPr id="53" name="直線コネクタ 52"/>
        <xdr:cNvCxnSpPr/>
      </xdr:nvCxnSpPr>
      <xdr:spPr bwMode="auto">
        <a:xfrm flipV="1">
          <a:off x="4305300" y="2700642"/>
          <a:ext cx="698500" cy="705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133807</xdr:rowOff>
    </xdr:from>
    <xdr:to>
      <xdr:col>26</xdr:col>
      <xdr:colOff>101600</xdr:colOff>
      <xdr:row>17</xdr:row>
      <xdr:rowOff>63957</xdr:rowOff>
    </xdr:to>
    <xdr:sp macro="" textlink="">
      <xdr:nvSpPr>
        <xdr:cNvPr id="54" name="フローチャート: 判断 53"/>
        <xdr:cNvSpPr/>
      </xdr:nvSpPr>
      <xdr:spPr bwMode="auto">
        <a:xfrm>
          <a:off x="49530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48734</xdr:rowOff>
    </xdr:from>
    <xdr:ext cx="736600" cy="259045"/>
    <xdr:sp macro="" textlink="">
      <xdr:nvSpPr>
        <xdr:cNvPr id="55" name="テキスト ボックス 54"/>
        <xdr:cNvSpPr txBox="1"/>
      </xdr:nvSpPr>
      <xdr:spPr>
        <a:xfrm>
          <a:off x="4622800" y="3011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151829</xdr:rowOff>
    </xdr:from>
    <xdr:to>
      <xdr:col>22</xdr:col>
      <xdr:colOff>114300</xdr:colOff>
      <xdr:row>16</xdr:row>
      <xdr:rowOff>6604</xdr:rowOff>
    </xdr:to>
    <xdr:cxnSp macro="">
      <xdr:nvCxnSpPr>
        <xdr:cNvPr id="56" name="直線コネクタ 55"/>
        <xdr:cNvCxnSpPr/>
      </xdr:nvCxnSpPr>
      <xdr:spPr bwMode="auto">
        <a:xfrm flipV="1">
          <a:off x="3606800" y="2771204"/>
          <a:ext cx="698500" cy="262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147879</xdr:rowOff>
    </xdr:from>
    <xdr:to>
      <xdr:col>22</xdr:col>
      <xdr:colOff>165100</xdr:colOff>
      <xdr:row>17</xdr:row>
      <xdr:rowOff>78029</xdr:rowOff>
    </xdr:to>
    <xdr:sp macro="" textlink="">
      <xdr:nvSpPr>
        <xdr:cNvPr id="57" name="フローチャート: 判断 56"/>
        <xdr:cNvSpPr/>
      </xdr:nvSpPr>
      <xdr:spPr bwMode="auto">
        <a:xfrm>
          <a:off x="42545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62806</xdr:rowOff>
    </xdr:from>
    <xdr:ext cx="762000" cy="259045"/>
    <xdr:sp macro="" textlink="">
      <xdr:nvSpPr>
        <xdr:cNvPr id="58" name="テキスト ボックス 57"/>
        <xdr:cNvSpPr txBox="1"/>
      </xdr:nvSpPr>
      <xdr:spPr>
        <a:xfrm>
          <a:off x="3924300" y="302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144488</xdr:rowOff>
    </xdr:from>
    <xdr:to>
      <xdr:col>18</xdr:col>
      <xdr:colOff>177800</xdr:colOff>
      <xdr:row>16</xdr:row>
      <xdr:rowOff>6604</xdr:rowOff>
    </xdr:to>
    <xdr:cxnSp macro="">
      <xdr:nvCxnSpPr>
        <xdr:cNvPr id="59" name="直線コネクタ 58"/>
        <xdr:cNvCxnSpPr/>
      </xdr:nvCxnSpPr>
      <xdr:spPr bwMode="auto">
        <a:xfrm>
          <a:off x="2908300" y="2763863"/>
          <a:ext cx="698500" cy="335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2540</xdr:rowOff>
    </xdr:from>
    <xdr:to>
      <xdr:col>19</xdr:col>
      <xdr:colOff>38100</xdr:colOff>
      <xdr:row>17</xdr:row>
      <xdr:rowOff>104140</xdr:rowOff>
    </xdr:to>
    <xdr:sp macro="" textlink="">
      <xdr:nvSpPr>
        <xdr:cNvPr id="60" name="フローチャート: 判断 59"/>
        <xdr:cNvSpPr/>
      </xdr:nvSpPr>
      <xdr:spPr bwMode="auto">
        <a:xfrm>
          <a:off x="3556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88917</xdr:rowOff>
    </xdr:from>
    <xdr:ext cx="762000" cy="259045"/>
    <xdr:sp macro="" textlink="">
      <xdr:nvSpPr>
        <xdr:cNvPr id="61" name="テキスト ボックス 60"/>
        <xdr:cNvSpPr txBox="1"/>
      </xdr:nvSpPr>
      <xdr:spPr>
        <a:xfrm>
          <a:off x="3225800" y="30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11011</xdr:rowOff>
    </xdr:from>
    <xdr:to>
      <xdr:col>15</xdr:col>
      <xdr:colOff>101600</xdr:colOff>
      <xdr:row>17</xdr:row>
      <xdr:rowOff>112611</xdr:rowOff>
    </xdr:to>
    <xdr:sp macro="" textlink="">
      <xdr:nvSpPr>
        <xdr:cNvPr id="62" name="フローチャート: 判断 61"/>
        <xdr:cNvSpPr/>
      </xdr:nvSpPr>
      <xdr:spPr bwMode="auto">
        <a:xfrm>
          <a:off x="28575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97388</xdr:rowOff>
    </xdr:from>
    <xdr:ext cx="762000" cy="259045"/>
    <xdr:sp macro="" textlink="">
      <xdr:nvSpPr>
        <xdr:cNvPr id="63" name="テキスト ボックス 62"/>
        <xdr:cNvSpPr txBox="1"/>
      </xdr:nvSpPr>
      <xdr:spPr>
        <a:xfrm>
          <a:off x="2527300" y="305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1702</xdr:rowOff>
    </xdr:from>
    <xdr:to>
      <xdr:col>29</xdr:col>
      <xdr:colOff>177800</xdr:colOff>
      <xdr:row>15</xdr:row>
      <xdr:rowOff>103302</xdr:rowOff>
    </xdr:to>
    <xdr:sp macro="" textlink="">
      <xdr:nvSpPr>
        <xdr:cNvPr id="69" name="楕円 68"/>
        <xdr:cNvSpPr/>
      </xdr:nvSpPr>
      <xdr:spPr bwMode="auto">
        <a:xfrm>
          <a:off x="5600700" y="26210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18229</xdr:rowOff>
    </xdr:from>
    <xdr:ext cx="762000" cy="259045"/>
    <xdr:sp macro="" textlink="">
      <xdr:nvSpPr>
        <xdr:cNvPr id="70" name="人口1人当たり決算額の推移該当値テキスト130"/>
        <xdr:cNvSpPr txBox="1"/>
      </xdr:nvSpPr>
      <xdr:spPr>
        <a:xfrm>
          <a:off x="5740400" y="2466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30467</xdr:rowOff>
    </xdr:from>
    <xdr:to>
      <xdr:col>26</xdr:col>
      <xdr:colOff>101600</xdr:colOff>
      <xdr:row>15</xdr:row>
      <xdr:rowOff>132067</xdr:rowOff>
    </xdr:to>
    <xdr:sp macro="" textlink="">
      <xdr:nvSpPr>
        <xdr:cNvPr id="71" name="楕円 70"/>
        <xdr:cNvSpPr/>
      </xdr:nvSpPr>
      <xdr:spPr bwMode="auto">
        <a:xfrm>
          <a:off x="4953000" y="26498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142244</xdr:rowOff>
    </xdr:from>
    <xdr:ext cx="736600" cy="259045"/>
    <xdr:sp macro="" textlink="">
      <xdr:nvSpPr>
        <xdr:cNvPr id="72" name="テキスト ボックス 71"/>
        <xdr:cNvSpPr txBox="1"/>
      </xdr:nvSpPr>
      <xdr:spPr>
        <a:xfrm>
          <a:off x="4622800" y="2418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101029</xdr:rowOff>
    </xdr:from>
    <xdr:to>
      <xdr:col>22</xdr:col>
      <xdr:colOff>165100</xdr:colOff>
      <xdr:row>16</xdr:row>
      <xdr:rowOff>31179</xdr:rowOff>
    </xdr:to>
    <xdr:sp macro="" textlink="">
      <xdr:nvSpPr>
        <xdr:cNvPr id="73" name="楕円 72"/>
        <xdr:cNvSpPr/>
      </xdr:nvSpPr>
      <xdr:spPr bwMode="auto">
        <a:xfrm>
          <a:off x="4254500" y="2720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41356</xdr:rowOff>
    </xdr:from>
    <xdr:ext cx="762000" cy="259045"/>
    <xdr:sp macro="" textlink="">
      <xdr:nvSpPr>
        <xdr:cNvPr id="74" name="テキスト ボックス 73"/>
        <xdr:cNvSpPr txBox="1"/>
      </xdr:nvSpPr>
      <xdr:spPr>
        <a:xfrm>
          <a:off x="3924300" y="248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127254</xdr:rowOff>
    </xdr:from>
    <xdr:to>
      <xdr:col>19</xdr:col>
      <xdr:colOff>38100</xdr:colOff>
      <xdr:row>16</xdr:row>
      <xdr:rowOff>57404</xdr:rowOff>
    </xdr:to>
    <xdr:sp macro="" textlink="">
      <xdr:nvSpPr>
        <xdr:cNvPr id="75" name="楕円 74"/>
        <xdr:cNvSpPr/>
      </xdr:nvSpPr>
      <xdr:spPr bwMode="auto">
        <a:xfrm>
          <a:off x="3556000" y="27466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67581</xdr:rowOff>
    </xdr:from>
    <xdr:ext cx="762000" cy="259045"/>
    <xdr:sp macro="" textlink="">
      <xdr:nvSpPr>
        <xdr:cNvPr id="76" name="テキスト ボックス 75"/>
        <xdr:cNvSpPr txBox="1"/>
      </xdr:nvSpPr>
      <xdr:spPr>
        <a:xfrm>
          <a:off x="3225800" y="2515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93688</xdr:rowOff>
    </xdr:from>
    <xdr:to>
      <xdr:col>15</xdr:col>
      <xdr:colOff>101600</xdr:colOff>
      <xdr:row>16</xdr:row>
      <xdr:rowOff>23838</xdr:rowOff>
    </xdr:to>
    <xdr:sp macro="" textlink="">
      <xdr:nvSpPr>
        <xdr:cNvPr id="77" name="楕円 76"/>
        <xdr:cNvSpPr/>
      </xdr:nvSpPr>
      <xdr:spPr bwMode="auto">
        <a:xfrm>
          <a:off x="2857500" y="2713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34015</xdr:rowOff>
    </xdr:from>
    <xdr:ext cx="762000" cy="259045"/>
    <xdr:sp macro="" textlink="">
      <xdr:nvSpPr>
        <xdr:cNvPr id="78" name="テキスト ボックス 77"/>
        <xdr:cNvSpPr txBox="1"/>
      </xdr:nvSpPr>
      <xdr:spPr>
        <a:xfrm>
          <a:off x="2527300" y="248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271228</xdr:rowOff>
    </xdr:from>
    <xdr:to>
      <xdr:col>29</xdr:col>
      <xdr:colOff>127000</xdr:colOff>
      <xdr:row>38</xdr:row>
      <xdr:rowOff>138049</xdr:rowOff>
    </xdr:to>
    <xdr:cxnSp macro="">
      <xdr:nvCxnSpPr>
        <xdr:cNvPr id="107" name="直線コネクタ 106"/>
        <xdr:cNvCxnSpPr/>
      </xdr:nvCxnSpPr>
      <xdr:spPr bwMode="auto">
        <a:xfrm flipV="1">
          <a:off x="5651500" y="6195778"/>
          <a:ext cx="0" cy="14098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110126</xdr:rowOff>
    </xdr:from>
    <xdr:ext cx="762000" cy="259045"/>
    <xdr:sp macro="" textlink="">
      <xdr:nvSpPr>
        <xdr:cNvPr id="108" name="人口1人当たり決算額の推移最小値テキスト445"/>
        <xdr:cNvSpPr txBox="1"/>
      </xdr:nvSpPr>
      <xdr:spPr>
        <a:xfrm>
          <a:off x="5740400" y="757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138049</xdr:rowOff>
    </xdr:from>
    <xdr:to>
      <xdr:col>30</xdr:col>
      <xdr:colOff>25400</xdr:colOff>
      <xdr:row>38</xdr:row>
      <xdr:rowOff>138049</xdr:rowOff>
    </xdr:to>
    <xdr:cxnSp macro="">
      <xdr:nvCxnSpPr>
        <xdr:cNvPr id="109" name="直線コネクタ 108"/>
        <xdr:cNvCxnSpPr/>
      </xdr:nvCxnSpPr>
      <xdr:spPr bwMode="auto">
        <a:xfrm>
          <a:off x="5562600" y="76056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14705</xdr:rowOff>
    </xdr:from>
    <xdr:ext cx="762000" cy="259045"/>
    <xdr:sp macro="" textlink="">
      <xdr:nvSpPr>
        <xdr:cNvPr id="110" name="人口1人当たり決算額の推移最大値テキスト445"/>
        <xdr:cNvSpPr txBox="1"/>
      </xdr:nvSpPr>
      <xdr:spPr>
        <a:xfrm>
          <a:off x="5740400" y="593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271228</xdr:rowOff>
    </xdr:from>
    <xdr:to>
      <xdr:col>30</xdr:col>
      <xdr:colOff>25400</xdr:colOff>
      <xdr:row>33</xdr:row>
      <xdr:rowOff>271228</xdr:rowOff>
    </xdr:to>
    <xdr:cxnSp macro="">
      <xdr:nvCxnSpPr>
        <xdr:cNvPr id="111" name="直線コネクタ 110"/>
        <xdr:cNvCxnSpPr/>
      </xdr:nvCxnSpPr>
      <xdr:spPr bwMode="auto">
        <a:xfrm>
          <a:off x="5562600" y="61957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307853</xdr:rowOff>
    </xdr:from>
    <xdr:to>
      <xdr:col>29</xdr:col>
      <xdr:colOff>127000</xdr:colOff>
      <xdr:row>37</xdr:row>
      <xdr:rowOff>311415</xdr:rowOff>
    </xdr:to>
    <xdr:cxnSp macro="">
      <xdr:nvCxnSpPr>
        <xdr:cNvPr id="112" name="直線コネクタ 111"/>
        <xdr:cNvCxnSpPr/>
      </xdr:nvCxnSpPr>
      <xdr:spPr bwMode="auto">
        <a:xfrm flipV="1">
          <a:off x="5003800" y="7432553"/>
          <a:ext cx="647700" cy="35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292630</xdr:rowOff>
    </xdr:from>
    <xdr:ext cx="762000" cy="259045"/>
    <xdr:sp macro="" textlink="">
      <xdr:nvSpPr>
        <xdr:cNvPr id="113" name="人口1人当たり決算額の推移平均値テキスト445"/>
        <xdr:cNvSpPr txBox="1"/>
      </xdr:nvSpPr>
      <xdr:spPr>
        <a:xfrm>
          <a:off x="5740400" y="74173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282931</xdr:rowOff>
    </xdr:from>
    <xdr:to>
      <xdr:col>29</xdr:col>
      <xdr:colOff>177800</xdr:colOff>
      <xdr:row>38</xdr:row>
      <xdr:rowOff>41631</xdr:rowOff>
    </xdr:to>
    <xdr:sp macro="" textlink="">
      <xdr:nvSpPr>
        <xdr:cNvPr id="114" name="フローチャート: 判断 113"/>
        <xdr:cNvSpPr/>
      </xdr:nvSpPr>
      <xdr:spPr bwMode="auto">
        <a:xfrm>
          <a:off x="56007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311415</xdr:rowOff>
    </xdr:from>
    <xdr:to>
      <xdr:col>26</xdr:col>
      <xdr:colOff>50800</xdr:colOff>
      <xdr:row>37</xdr:row>
      <xdr:rowOff>315900</xdr:rowOff>
    </xdr:to>
    <xdr:cxnSp macro="">
      <xdr:nvCxnSpPr>
        <xdr:cNvPr id="115" name="直線コネクタ 114"/>
        <xdr:cNvCxnSpPr/>
      </xdr:nvCxnSpPr>
      <xdr:spPr bwMode="auto">
        <a:xfrm flipV="1">
          <a:off x="4305300" y="7436115"/>
          <a:ext cx="698500" cy="44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282851</xdr:rowOff>
    </xdr:from>
    <xdr:to>
      <xdr:col>26</xdr:col>
      <xdr:colOff>101600</xdr:colOff>
      <xdr:row>38</xdr:row>
      <xdr:rowOff>41551</xdr:rowOff>
    </xdr:to>
    <xdr:sp macro="" textlink="">
      <xdr:nvSpPr>
        <xdr:cNvPr id="116" name="フローチャート: 判断 115"/>
        <xdr:cNvSpPr/>
      </xdr:nvSpPr>
      <xdr:spPr bwMode="auto">
        <a:xfrm>
          <a:off x="49530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26328</xdr:rowOff>
    </xdr:from>
    <xdr:ext cx="736600" cy="259045"/>
    <xdr:sp macro="" textlink="">
      <xdr:nvSpPr>
        <xdr:cNvPr id="117" name="テキスト ボックス 116"/>
        <xdr:cNvSpPr txBox="1"/>
      </xdr:nvSpPr>
      <xdr:spPr>
        <a:xfrm>
          <a:off x="4622800" y="7493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315900</xdr:rowOff>
    </xdr:from>
    <xdr:to>
      <xdr:col>22</xdr:col>
      <xdr:colOff>114300</xdr:colOff>
      <xdr:row>37</xdr:row>
      <xdr:rowOff>329688</xdr:rowOff>
    </xdr:to>
    <xdr:cxnSp macro="">
      <xdr:nvCxnSpPr>
        <xdr:cNvPr id="118" name="直線コネクタ 117"/>
        <xdr:cNvCxnSpPr/>
      </xdr:nvCxnSpPr>
      <xdr:spPr bwMode="auto">
        <a:xfrm flipV="1">
          <a:off x="3606800" y="7440600"/>
          <a:ext cx="698500" cy="137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279151</xdr:rowOff>
    </xdr:from>
    <xdr:to>
      <xdr:col>22</xdr:col>
      <xdr:colOff>165100</xdr:colOff>
      <xdr:row>38</xdr:row>
      <xdr:rowOff>37851</xdr:rowOff>
    </xdr:to>
    <xdr:sp macro="" textlink="">
      <xdr:nvSpPr>
        <xdr:cNvPr id="119" name="フローチャート: 判断 118"/>
        <xdr:cNvSpPr/>
      </xdr:nvSpPr>
      <xdr:spPr bwMode="auto">
        <a:xfrm>
          <a:off x="42545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22628</xdr:rowOff>
    </xdr:from>
    <xdr:ext cx="762000" cy="259045"/>
    <xdr:sp macro="" textlink="">
      <xdr:nvSpPr>
        <xdr:cNvPr id="120" name="テキスト ボックス 119"/>
        <xdr:cNvSpPr txBox="1"/>
      </xdr:nvSpPr>
      <xdr:spPr>
        <a:xfrm>
          <a:off x="3924300" y="7490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329688</xdr:rowOff>
    </xdr:from>
    <xdr:to>
      <xdr:col>18</xdr:col>
      <xdr:colOff>177800</xdr:colOff>
      <xdr:row>37</xdr:row>
      <xdr:rowOff>331273</xdr:rowOff>
    </xdr:to>
    <xdr:cxnSp macro="">
      <xdr:nvCxnSpPr>
        <xdr:cNvPr id="121" name="直線コネクタ 120"/>
        <xdr:cNvCxnSpPr/>
      </xdr:nvCxnSpPr>
      <xdr:spPr bwMode="auto">
        <a:xfrm flipV="1">
          <a:off x="2908300" y="7454388"/>
          <a:ext cx="698500" cy="15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278942</xdr:rowOff>
    </xdr:from>
    <xdr:to>
      <xdr:col>19</xdr:col>
      <xdr:colOff>38100</xdr:colOff>
      <xdr:row>38</xdr:row>
      <xdr:rowOff>37642</xdr:rowOff>
    </xdr:to>
    <xdr:sp macro="" textlink="">
      <xdr:nvSpPr>
        <xdr:cNvPr id="122" name="フローチャート: 判断 121"/>
        <xdr:cNvSpPr/>
      </xdr:nvSpPr>
      <xdr:spPr bwMode="auto">
        <a:xfrm>
          <a:off x="35560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22419</xdr:rowOff>
    </xdr:from>
    <xdr:ext cx="762000" cy="259045"/>
    <xdr:sp macro="" textlink="">
      <xdr:nvSpPr>
        <xdr:cNvPr id="123" name="テキスト ボックス 122"/>
        <xdr:cNvSpPr txBox="1"/>
      </xdr:nvSpPr>
      <xdr:spPr>
        <a:xfrm>
          <a:off x="3225800" y="749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277547</xdr:rowOff>
    </xdr:from>
    <xdr:to>
      <xdr:col>15</xdr:col>
      <xdr:colOff>101600</xdr:colOff>
      <xdr:row>38</xdr:row>
      <xdr:rowOff>36247</xdr:rowOff>
    </xdr:to>
    <xdr:sp macro="" textlink="">
      <xdr:nvSpPr>
        <xdr:cNvPr id="124" name="フローチャート: 判断 123"/>
        <xdr:cNvSpPr/>
      </xdr:nvSpPr>
      <xdr:spPr bwMode="auto">
        <a:xfrm>
          <a:off x="28575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46424</xdr:rowOff>
    </xdr:from>
    <xdr:ext cx="762000" cy="259045"/>
    <xdr:sp macro="" textlink="">
      <xdr:nvSpPr>
        <xdr:cNvPr id="125" name="テキスト ボックス 124"/>
        <xdr:cNvSpPr txBox="1"/>
      </xdr:nvSpPr>
      <xdr:spPr>
        <a:xfrm>
          <a:off x="2527300" y="7171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257053</xdr:rowOff>
    </xdr:from>
    <xdr:to>
      <xdr:col>29</xdr:col>
      <xdr:colOff>177800</xdr:colOff>
      <xdr:row>38</xdr:row>
      <xdr:rowOff>15753</xdr:rowOff>
    </xdr:to>
    <xdr:sp macro="" textlink="">
      <xdr:nvSpPr>
        <xdr:cNvPr id="131" name="楕円 130"/>
        <xdr:cNvSpPr/>
      </xdr:nvSpPr>
      <xdr:spPr bwMode="auto">
        <a:xfrm>
          <a:off x="5600700" y="7381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102130</xdr:rowOff>
    </xdr:from>
    <xdr:ext cx="762000" cy="259045"/>
    <xdr:sp macro="" textlink="">
      <xdr:nvSpPr>
        <xdr:cNvPr id="132" name="人口1人当たり決算額の推移該当値テキスト445"/>
        <xdr:cNvSpPr txBox="1"/>
      </xdr:nvSpPr>
      <xdr:spPr>
        <a:xfrm>
          <a:off x="5740400" y="7226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260615</xdr:rowOff>
    </xdr:from>
    <xdr:to>
      <xdr:col>26</xdr:col>
      <xdr:colOff>101600</xdr:colOff>
      <xdr:row>38</xdr:row>
      <xdr:rowOff>19315</xdr:rowOff>
    </xdr:to>
    <xdr:sp macro="" textlink="">
      <xdr:nvSpPr>
        <xdr:cNvPr id="133" name="楕円 132"/>
        <xdr:cNvSpPr/>
      </xdr:nvSpPr>
      <xdr:spPr bwMode="auto">
        <a:xfrm>
          <a:off x="4953000" y="73853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29492</xdr:rowOff>
    </xdr:from>
    <xdr:ext cx="736600" cy="259045"/>
    <xdr:sp macro="" textlink="">
      <xdr:nvSpPr>
        <xdr:cNvPr id="134" name="テキスト ボックス 133"/>
        <xdr:cNvSpPr txBox="1"/>
      </xdr:nvSpPr>
      <xdr:spPr>
        <a:xfrm>
          <a:off x="4622800" y="7154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265100</xdr:rowOff>
    </xdr:from>
    <xdr:to>
      <xdr:col>22</xdr:col>
      <xdr:colOff>165100</xdr:colOff>
      <xdr:row>38</xdr:row>
      <xdr:rowOff>23800</xdr:rowOff>
    </xdr:to>
    <xdr:sp macro="" textlink="">
      <xdr:nvSpPr>
        <xdr:cNvPr id="135" name="楕円 134"/>
        <xdr:cNvSpPr/>
      </xdr:nvSpPr>
      <xdr:spPr bwMode="auto">
        <a:xfrm>
          <a:off x="4254500" y="7389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33977</xdr:rowOff>
    </xdr:from>
    <xdr:ext cx="762000" cy="259045"/>
    <xdr:sp macro="" textlink="">
      <xdr:nvSpPr>
        <xdr:cNvPr id="136" name="テキスト ボックス 135"/>
        <xdr:cNvSpPr txBox="1"/>
      </xdr:nvSpPr>
      <xdr:spPr>
        <a:xfrm>
          <a:off x="3924300" y="715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278888</xdr:rowOff>
    </xdr:from>
    <xdr:to>
      <xdr:col>19</xdr:col>
      <xdr:colOff>38100</xdr:colOff>
      <xdr:row>38</xdr:row>
      <xdr:rowOff>37588</xdr:rowOff>
    </xdr:to>
    <xdr:sp macro="" textlink="">
      <xdr:nvSpPr>
        <xdr:cNvPr id="137" name="楕円 136"/>
        <xdr:cNvSpPr/>
      </xdr:nvSpPr>
      <xdr:spPr bwMode="auto">
        <a:xfrm>
          <a:off x="3556000" y="74035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47765</xdr:rowOff>
    </xdr:from>
    <xdr:ext cx="762000" cy="259045"/>
    <xdr:sp macro="" textlink="">
      <xdr:nvSpPr>
        <xdr:cNvPr id="138" name="テキスト ボックス 137"/>
        <xdr:cNvSpPr txBox="1"/>
      </xdr:nvSpPr>
      <xdr:spPr>
        <a:xfrm>
          <a:off x="3225800" y="7172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280473</xdr:rowOff>
    </xdr:from>
    <xdr:to>
      <xdr:col>15</xdr:col>
      <xdr:colOff>101600</xdr:colOff>
      <xdr:row>38</xdr:row>
      <xdr:rowOff>39173</xdr:rowOff>
    </xdr:to>
    <xdr:sp macro="" textlink="">
      <xdr:nvSpPr>
        <xdr:cNvPr id="139" name="楕円 138"/>
        <xdr:cNvSpPr/>
      </xdr:nvSpPr>
      <xdr:spPr bwMode="auto">
        <a:xfrm>
          <a:off x="2857500" y="74051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23950</xdr:rowOff>
    </xdr:from>
    <xdr:ext cx="762000" cy="259045"/>
    <xdr:sp macro="" textlink="">
      <xdr:nvSpPr>
        <xdr:cNvPr id="140" name="テキスト ボックス 139"/>
        <xdr:cNvSpPr txBox="1"/>
      </xdr:nvSpPr>
      <xdr:spPr>
        <a:xfrm>
          <a:off x="2527300" y="7491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和歌山県御坊市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23,117
22,934
43.91
13,663,554
13,563,443
15,595
6,731,698
13,694,164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103.4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52375</xdr:rowOff>
    </xdr:from>
    <xdr:to>
      <xdr:col>24</xdr:col>
      <xdr:colOff>62865</xdr:colOff>
      <xdr:row>38</xdr:row>
      <xdr:rowOff>127726</xdr:rowOff>
    </xdr:to>
    <xdr:cxnSp macro="">
      <xdr:nvCxnSpPr>
        <xdr:cNvPr id="58" name="直線コネクタ 57"/>
        <xdr:cNvCxnSpPr/>
      </xdr:nvCxnSpPr>
      <xdr:spPr>
        <a:xfrm flipV="1">
          <a:off x="4633595" y="5367325"/>
          <a:ext cx="1270" cy="127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131553</xdr:rowOff>
    </xdr:from>
    <xdr:ext cx="534377" cy="259045"/>
    <xdr:sp macro="" textlink="">
      <xdr:nvSpPr>
        <xdr:cNvPr id="59" name="人件費最小値テキスト"/>
        <xdr:cNvSpPr txBox="1"/>
      </xdr:nvSpPr>
      <xdr:spPr>
        <a:xfrm>
          <a:off x="4686300" y="664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127726</xdr:rowOff>
    </xdr:from>
    <xdr:to>
      <xdr:col>24</xdr:col>
      <xdr:colOff>152400</xdr:colOff>
      <xdr:row>38</xdr:row>
      <xdr:rowOff>127726</xdr:rowOff>
    </xdr:to>
    <xdr:cxnSp macro="">
      <xdr:nvCxnSpPr>
        <xdr:cNvPr id="60" name="直線コネクタ 59"/>
        <xdr:cNvCxnSpPr/>
      </xdr:nvCxnSpPr>
      <xdr:spPr>
        <a:xfrm>
          <a:off x="4546600" y="664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170502</xdr:rowOff>
    </xdr:from>
    <xdr:ext cx="599010" cy="259045"/>
    <xdr:sp macro="" textlink="">
      <xdr:nvSpPr>
        <xdr:cNvPr id="61" name="人件費最大値テキスト"/>
        <xdr:cNvSpPr txBox="1"/>
      </xdr:nvSpPr>
      <xdr:spPr>
        <a:xfrm>
          <a:off x="4686300" y="514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52375</xdr:rowOff>
    </xdr:from>
    <xdr:to>
      <xdr:col>24</xdr:col>
      <xdr:colOff>152400</xdr:colOff>
      <xdr:row>31</xdr:row>
      <xdr:rowOff>52375</xdr:rowOff>
    </xdr:to>
    <xdr:cxnSp macro="">
      <xdr:nvCxnSpPr>
        <xdr:cNvPr id="62" name="直線コネクタ 61"/>
        <xdr:cNvCxnSpPr/>
      </xdr:nvCxnSpPr>
      <xdr:spPr>
        <a:xfrm>
          <a:off x="4546600" y="536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154124</xdr:rowOff>
    </xdr:from>
    <xdr:to>
      <xdr:col>24</xdr:col>
      <xdr:colOff>63500</xdr:colOff>
      <xdr:row>34</xdr:row>
      <xdr:rowOff>157574</xdr:rowOff>
    </xdr:to>
    <xdr:cxnSp macro="">
      <xdr:nvCxnSpPr>
        <xdr:cNvPr id="63" name="直線コネクタ 62"/>
        <xdr:cNvCxnSpPr/>
      </xdr:nvCxnSpPr>
      <xdr:spPr>
        <a:xfrm flipV="1">
          <a:off x="3797300" y="5983424"/>
          <a:ext cx="838200" cy="3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52490</xdr:rowOff>
    </xdr:from>
    <xdr:ext cx="534377" cy="259045"/>
    <xdr:sp macro="" textlink="">
      <xdr:nvSpPr>
        <xdr:cNvPr id="64" name="人件費平均値テキスト"/>
        <xdr:cNvSpPr txBox="1"/>
      </xdr:nvSpPr>
      <xdr:spPr>
        <a:xfrm>
          <a:off x="4686300" y="6053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74063</xdr:rowOff>
    </xdr:from>
    <xdr:to>
      <xdr:col>24</xdr:col>
      <xdr:colOff>114300</xdr:colOff>
      <xdr:row>36</xdr:row>
      <xdr:rowOff>4213</xdr:rowOff>
    </xdr:to>
    <xdr:sp macro="" textlink="">
      <xdr:nvSpPr>
        <xdr:cNvPr id="65" name="フローチャート: 判断 64"/>
        <xdr:cNvSpPr/>
      </xdr:nvSpPr>
      <xdr:spPr>
        <a:xfrm>
          <a:off x="45847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157574</xdr:rowOff>
    </xdr:from>
    <xdr:to>
      <xdr:col>19</xdr:col>
      <xdr:colOff>177800</xdr:colOff>
      <xdr:row>35</xdr:row>
      <xdr:rowOff>27686</xdr:rowOff>
    </xdr:to>
    <xdr:cxnSp macro="">
      <xdr:nvCxnSpPr>
        <xdr:cNvPr id="66" name="直線コネクタ 65"/>
        <xdr:cNvCxnSpPr/>
      </xdr:nvCxnSpPr>
      <xdr:spPr>
        <a:xfrm flipV="1">
          <a:off x="2908300" y="5986874"/>
          <a:ext cx="889000" cy="4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76229</xdr:rowOff>
    </xdr:from>
    <xdr:to>
      <xdr:col>20</xdr:col>
      <xdr:colOff>38100</xdr:colOff>
      <xdr:row>36</xdr:row>
      <xdr:rowOff>6379</xdr:rowOff>
    </xdr:to>
    <xdr:sp macro="" textlink="">
      <xdr:nvSpPr>
        <xdr:cNvPr id="67" name="フローチャート: 判断 66"/>
        <xdr:cNvSpPr/>
      </xdr:nvSpPr>
      <xdr:spPr>
        <a:xfrm>
          <a:off x="3746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168956</xdr:rowOff>
    </xdr:from>
    <xdr:ext cx="534377" cy="259045"/>
    <xdr:sp macro="" textlink="">
      <xdr:nvSpPr>
        <xdr:cNvPr id="68" name="テキスト ボックス 67"/>
        <xdr:cNvSpPr txBox="1"/>
      </xdr:nvSpPr>
      <xdr:spPr>
        <a:xfrm>
          <a:off x="3530111" y="616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10160</xdr:rowOff>
    </xdr:from>
    <xdr:to>
      <xdr:col>15</xdr:col>
      <xdr:colOff>50800</xdr:colOff>
      <xdr:row>35</xdr:row>
      <xdr:rowOff>27686</xdr:rowOff>
    </xdr:to>
    <xdr:cxnSp macro="">
      <xdr:nvCxnSpPr>
        <xdr:cNvPr id="69" name="直線コネクタ 68"/>
        <xdr:cNvCxnSpPr/>
      </xdr:nvCxnSpPr>
      <xdr:spPr>
        <a:xfrm>
          <a:off x="2019300" y="6010910"/>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85678</xdr:rowOff>
    </xdr:from>
    <xdr:to>
      <xdr:col>15</xdr:col>
      <xdr:colOff>101600</xdr:colOff>
      <xdr:row>36</xdr:row>
      <xdr:rowOff>15828</xdr:rowOff>
    </xdr:to>
    <xdr:sp macro="" textlink="">
      <xdr:nvSpPr>
        <xdr:cNvPr id="70" name="フローチャート: 判断 69"/>
        <xdr:cNvSpPr/>
      </xdr:nvSpPr>
      <xdr:spPr>
        <a:xfrm>
          <a:off x="2857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6955</xdr:rowOff>
    </xdr:from>
    <xdr:ext cx="534377" cy="259045"/>
    <xdr:sp macro="" textlink="">
      <xdr:nvSpPr>
        <xdr:cNvPr id="71" name="テキスト ボックス 70"/>
        <xdr:cNvSpPr txBox="1"/>
      </xdr:nvSpPr>
      <xdr:spPr>
        <a:xfrm>
          <a:off x="2641111" y="617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10160</xdr:rowOff>
    </xdr:from>
    <xdr:to>
      <xdr:col>10</xdr:col>
      <xdr:colOff>114300</xdr:colOff>
      <xdr:row>35</xdr:row>
      <xdr:rowOff>15897</xdr:rowOff>
    </xdr:to>
    <xdr:cxnSp macro="">
      <xdr:nvCxnSpPr>
        <xdr:cNvPr id="72" name="直線コネクタ 71"/>
        <xdr:cNvCxnSpPr/>
      </xdr:nvCxnSpPr>
      <xdr:spPr>
        <a:xfrm flipV="1">
          <a:off x="1130300" y="6010910"/>
          <a:ext cx="889000" cy="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93646</xdr:rowOff>
    </xdr:from>
    <xdr:to>
      <xdr:col>10</xdr:col>
      <xdr:colOff>165100</xdr:colOff>
      <xdr:row>36</xdr:row>
      <xdr:rowOff>23796</xdr:rowOff>
    </xdr:to>
    <xdr:sp macro="" textlink="">
      <xdr:nvSpPr>
        <xdr:cNvPr id="73" name="フローチャート: 判断 72"/>
        <xdr:cNvSpPr/>
      </xdr:nvSpPr>
      <xdr:spPr>
        <a:xfrm>
          <a:off x="1968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14923</xdr:rowOff>
    </xdr:from>
    <xdr:ext cx="534377" cy="259045"/>
    <xdr:sp macro="" textlink="">
      <xdr:nvSpPr>
        <xdr:cNvPr id="74" name="テキスト ボックス 73"/>
        <xdr:cNvSpPr txBox="1"/>
      </xdr:nvSpPr>
      <xdr:spPr>
        <a:xfrm>
          <a:off x="1752111" y="618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96215</xdr:rowOff>
    </xdr:from>
    <xdr:to>
      <xdr:col>6</xdr:col>
      <xdr:colOff>38100</xdr:colOff>
      <xdr:row>36</xdr:row>
      <xdr:rowOff>26365</xdr:rowOff>
    </xdr:to>
    <xdr:sp macro="" textlink="">
      <xdr:nvSpPr>
        <xdr:cNvPr id="75" name="フローチャート: 判断 74"/>
        <xdr:cNvSpPr/>
      </xdr:nvSpPr>
      <xdr:spPr>
        <a:xfrm>
          <a:off x="1079500" y="60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17492</xdr:rowOff>
    </xdr:from>
    <xdr:ext cx="534377" cy="259045"/>
    <xdr:sp macro="" textlink="">
      <xdr:nvSpPr>
        <xdr:cNvPr id="76" name="テキスト ボックス 75"/>
        <xdr:cNvSpPr txBox="1"/>
      </xdr:nvSpPr>
      <xdr:spPr>
        <a:xfrm>
          <a:off x="863111" y="618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103324</xdr:rowOff>
    </xdr:from>
    <xdr:to>
      <xdr:col>24</xdr:col>
      <xdr:colOff>114300</xdr:colOff>
      <xdr:row>35</xdr:row>
      <xdr:rowOff>33474</xdr:rowOff>
    </xdr:to>
    <xdr:sp macro="" textlink="">
      <xdr:nvSpPr>
        <xdr:cNvPr id="82" name="楕円 81"/>
        <xdr:cNvSpPr/>
      </xdr:nvSpPr>
      <xdr:spPr>
        <a:xfrm>
          <a:off x="4584700" y="59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126201</xdr:rowOff>
    </xdr:from>
    <xdr:ext cx="599010" cy="259045"/>
    <xdr:sp macro="" textlink="">
      <xdr:nvSpPr>
        <xdr:cNvPr id="83" name="人件費該当値テキスト"/>
        <xdr:cNvSpPr txBox="1"/>
      </xdr:nvSpPr>
      <xdr:spPr>
        <a:xfrm>
          <a:off x="4686300" y="5784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106774</xdr:rowOff>
    </xdr:from>
    <xdr:to>
      <xdr:col>20</xdr:col>
      <xdr:colOff>38100</xdr:colOff>
      <xdr:row>35</xdr:row>
      <xdr:rowOff>36924</xdr:rowOff>
    </xdr:to>
    <xdr:sp macro="" textlink="">
      <xdr:nvSpPr>
        <xdr:cNvPr id="84" name="楕円 83"/>
        <xdr:cNvSpPr/>
      </xdr:nvSpPr>
      <xdr:spPr>
        <a:xfrm>
          <a:off x="3746500" y="593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53451</xdr:rowOff>
    </xdr:from>
    <xdr:ext cx="599010" cy="259045"/>
    <xdr:sp macro="" textlink="">
      <xdr:nvSpPr>
        <xdr:cNvPr id="85" name="テキスト ボックス 84"/>
        <xdr:cNvSpPr txBox="1"/>
      </xdr:nvSpPr>
      <xdr:spPr>
        <a:xfrm>
          <a:off x="3497795" y="5711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148336</xdr:rowOff>
    </xdr:from>
    <xdr:to>
      <xdr:col>15</xdr:col>
      <xdr:colOff>101600</xdr:colOff>
      <xdr:row>35</xdr:row>
      <xdr:rowOff>78486</xdr:rowOff>
    </xdr:to>
    <xdr:sp macro="" textlink="">
      <xdr:nvSpPr>
        <xdr:cNvPr id="86" name="楕円 85"/>
        <xdr:cNvSpPr/>
      </xdr:nvSpPr>
      <xdr:spPr>
        <a:xfrm>
          <a:off x="2857500" y="597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95013</xdr:rowOff>
    </xdr:from>
    <xdr:ext cx="534377" cy="259045"/>
    <xdr:sp macro="" textlink="">
      <xdr:nvSpPr>
        <xdr:cNvPr id="87" name="テキスト ボックス 86"/>
        <xdr:cNvSpPr txBox="1"/>
      </xdr:nvSpPr>
      <xdr:spPr>
        <a:xfrm>
          <a:off x="2641111" y="575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130810</xdr:rowOff>
    </xdr:from>
    <xdr:to>
      <xdr:col>10</xdr:col>
      <xdr:colOff>165100</xdr:colOff>
      <xdr:row>35</xdr:row>
      <xdr:rowOff>60960</xdr:rowOff>
    </xdr:to>
    <xdr:sp macro="" textlink="">
      <xdr:nvSpPr>
        <xdr:cNvPr id="88" name="楕円 87"/>
        <xdr:cNvSpPr/>
      </xdr:nvSpPr>
      <xdr:spPr>
        <a:xfrm>
          <a:off x="1968500" y="59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77487</xdr:rowOff>
    </xdr:from>
    <xdr:ext cx="599010" cy="259045"/>
    <xdr:sp macro="" textlink="">
      <xdr:nvSpPr>
        <xdr:cNvPr id="89" name="テキスト ボックス 88"/>
        <xdr:cNvSpPr txBox="1"/>
      </xdr:nvSpPr>
      <xdr:spPr>
        <a:xfrm>
          <a:off x="1719795" y="5735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136547</xdr:rowOff>
    </xdr:from>
    <xdr:to>
      <xdr:col>6</xdr:col>
      <xdr:colOff>38100</xdr:colOff>
      <xdr:row>35</xdr:row>
      <xdr:rowOff>66697</xdr:rowOff>
    </xdr:to>
    <xdr:sp macro="" textlink="">
      <xdr:nvSpPr>
        <xdr:cNvPr id="90" name="楕円 89"/>
        <xdr:cNvSpPr/>
      </xdr:nvSpPr>
      <xdr:spPr>
        <a:xfrm>
          <a:off x="1079500" y="596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83224</xdr:rowOff>
    </xdr:from>
    <xdr:ext cx="599010" cy="259045"/>
    <xdr:sp macro="" textlink="">
      <xdr:nvSpPr>
        <xdr:cNvPr id="91" name="テキスト ボックス 90"/>
        <xdr:cNvSpPr txBox="1"/>
      </xdr:nvSpPr>
      <xdr:spPr>
        <a:xfrm>
          <a:off x="830795" y="574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37004</xdr:rowOff>
    </xdr:from>
    <xdr:to>
      <xdr:col>24</xdr:col>
      <xdr:colOff>62865</xdr:colOff>
      <xdr:row>57</xdr:row>
      <xdr:rowOff>147001</xdr:rowOff>
    </xdr:to>
    <xdr:cxnSp macro="">
      <xdr:nvCxnSpPr>
        <xdr:cNvPr id="113" name="直線コネクタ 112"/>
        <xdr:cNvCxnSpPr/>
      </xdr:nvCxnSpPr>
      <xdr:spPr>
        <a:xfrm flipV="1">
          <a:off x="4633595" y="8609504"/>
          <a:ext cx="1270" cy="1310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150828</xdr:rowOff>
    </xdr:from>
    <xdr:ext cx="534377" cy="259045"/>
    <xdr:sp macro="" textlink="">
      <xdr:nvSpPr>
        <xdr:cNvPr id="114" name="物件費最小値テキスト"/>
        <xdr:cNvSpPr txBox="1"/>
      </xdr:nvSpPr>
      <xdr:spPr>
        <a:xfrm>
          <a:off x="4686300" y="992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147001</xdr:rowOff>
    </xdr:from>
    <xdr:to>
      <xdr:col>24</xdr:col>
      <xdr:colOff>152400</xdr:colOff>
      <xdr:row>57</xdr:row>
      <xdr:rowOff>147001</xdr:rowOff>
    </xdr:to>
    <xdr:cxnSp macro="">
      <xdr:nvCxnSpPr>
        <xdr:cNvPr id="115" name="直線コネクタ 114"/>
        <xdr:cNvCxnSpPr/>
      </xdr:nvCxnSpPr>
      <xdr:spPr>
        <a:xfrm>
          <a:off x="4546600" y="9919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155131</xdr:rowOff>
    </xdr:from>
    <xdr:ext cx="599010" cy="259045"/>
    <xdr:sp macro="" textlink="">
      <xdr:nvSpPr>
        <xdr:cNvPr id="116" name="物件費最大値テキスト"/>
        <xdr:cNvSpPr txBox="1"/>
      </xdr:nvSpPr>
      <xdr:spPr>
        <a:xfrm>
          <a:off x="4686300" y="838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37004</xdr:rowOff>
    </xdr:from>
    <xdr:to>
      <xdr:col>24</xdr:col>
      <xdr:colOff>152400</xdr:colOff>
      <xdr:row>50</xdr:row>
      <xdr:rowOff>37004</xdr:rowOff>
    </xdr:to>
    <xdr:cxnSp macro="">
      <xdr:nvCxnSpPr>
        <xdr:cNvPr id="117" name="直線コネクタ 116"/>
        <xdr:cNvCxnSpPr/>
      </xdr:nvCxnSpPr>
      <xdr:spPr>
        <a:xfrm>
          <a:off x="4546600" y="860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85183</xdr:rowOff>
    </xdr:from>
    <xdr:to>
      <xdr:col>24</xdr:col>
      <xdr:colOff>63500</xdr:colOff>
      <xdr:row>56</xdr:row>
      <xdr:rowOff>150220</xdr:rowOff>
    </xdr:to>
    <xdr:cxnSp macro="">
      <xdr:nvCxnSpPr>
        <xdr:cNvPr id="118" name="直線コネクタ 117"/>
        <xdr:cNvCxnSpPr/>
      </xdr:nvCxnSpPr>
      <xdr:spPr>
        <a:xfrm flipV="1">
          <a:off x="3797300" y="9686383"/>
          <a:ext cx="838200" cy="6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55258</xdr:rowOff>
    </xdr:from>
    <xdr:ext cx="534377" cy="259045"/>
    <xdr:sp macro="" textlink="">
      <xdr:nvSpPr>
        <xdr:cNvPr id="119" name="物件費平均値テキスト"/>
        <xdr:cNvSpPr txBox="1"/>
      </xdr:nvSpPr>
      <xdr:spPr>
        <a:xfrm>
          <a:off x="4686300" y="9485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32381</xdr:rowOff>
    </xdr:from>
    <xdr:to>
      <xdr:col>24</xdr:col>
      <xdr:colOff>114300</xdr:colOff>
      <xdr:row>56</xdr:row>
      <xdr:rowOff>133981</xdr:rowOff>
    </xdr:to>
    <xdr:sp macro="" textlink="">
      <xdr:nvSpPr>
        <xdr:cNvPr id="120" name="フローチャート: 判断 119"/>
        <xdr:cNvSpPr/>
      </xdr:nvSpPr>
      <xdr:spPr>
        <a:xfrm>
          <a:off x="4584700" y="963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150220</xdr:rowOff>
    </xdr:from>
    <xdr:to>
      <xdr:col>19</xdr:col>
      <xdr:colOff>177800</xdr:colOff>
      <xdr:row>57</xdr:row>
      <xdr:rowOff>8168</xdr:rowOff>
    </xdr:to>
    <xdr:cxnSp macro="">
      <xdr:nvCxnSpPr>
        <xdr:cNvPr id="121" name="直線コネクタ 120"/>
        <xdr:cNvCxnSpPr/>
      </xdr:nvCxnSpPr>
      <xdr:spPr>
        <a:xfrm flipV="1">
          <a:off x="2908300" y="9751420"/>
          <a:ext cx="889000" cy="2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61313</xdr:rowOff>
    </xdr:from>
    <xdr:to>
      <xdr:col>20</xdr:col>
      <xdr:colOff>38100</xdr:colOff>
      <xdr:row>56</xdr:row>
      <xdr:rowOff>162913</xdr:rowOff>
    </xdr:to>
    <xdr:sp macro="" textlink="">
      <xdr:nvSpPr>
        <xdr:cNvPr id="122" name="フローチャート: 判断 121"/>
        <xdr:cNvSpPr/>
      </xdr:nvSpPr>
      <xdr:spPr>
        <a:xfrm>
          <a:off x="3746500" y="966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7990</xdr:rowOff>
    </xdr:from>
    <xdr:ext cx="534377" cy="259045"/>
    <xdr:sp macro="" textlink="">
      <xdr:nvSpPr>
        <xdr:cNvPr id="123" name="テキスト ボックス 122"/>
        <xdr:cNvSpPr txBox="1"/>
      </xdr:nvSpPr>
      <xdr:spPr>
        <a:xfrm>
          <a:off x="3530111" y="943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8168</xdr:rowOff>
    </xdr:from>
    <xdr:to>
      <xdr:col>15</xdr:col>
      <xdr:colOff>50800</xdr:colOff>
      <xdr:row>57</xdr:row>
      <xdr:rowOff>10157</xdr:rowOff>
    </xdr:to>
    <xdr:cxnSp macro="">
      <xdr:nvCxnSpPr>
        <xdr:cNvPr id="124" name="直線コネクタ 123"/>
        <xdr:cNvCxnSpPr/>
      </xdr:nvCxnSpPr>
      <xdr:spPr>
        <a:xfrm flipV="1">
          <a:off x="2019300" y="9780818"/>
          <a:ext cx="889000" cy="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78517</xdr:rowOff>
    </xdr:from>
    <xdr:to>
      <xdr:col>15</xdr:col>
      <xdr:colOff>101600</xdr:colOff>
      <xdr:row>57</xdr:row>
      <xdr:rowOff>8667</xdr:rowOff>
    </xdr:to>
    <xdr:sp macro="" textlink="">
      <xdr:nvSpPr>
        <xdr:cNvPr id="125" name="フローチャート: 判断 124"/>
        <xdr:cNvSpPr/>
      </xdr:nvSpPr>
      <xdr:spPr>
        <a:xfrm>
          <a:off x="2857500" y="967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25194</xdr:rowOff>
    </xdr:from>
    <xdr:ext cx="534377" cy="259045"/>
    <xdr:sp macro="" textlink="">
      <xdr:nvSpPr>
        <xdr:cNvPr id="126" name="テキスト ボックス 125"/>
        <xdr:cNvSpPr txBox="1"/>
      </xdr:nvSpPr>
      <xdr:spPr>
        <a:xfrm>
          <a:off x="2641111" y="94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10157</xdr:rowOff>
    </xdr:from>
    <xdr:to>
      <xdr:col>10</xdr:col>
      <xdr:colOff>114300</xdr:colOff>
      <xdr:row>57</xdr:row>
      <xdr:rowOff>28697</xdr:rowOff>
    </xdr:to>
    <xdr:cxnSp macro="">
      <xdr:nvCxnSpPr>
        <xdr:cNvPr id="127" name="直線コネクタ 126"/>
        <xdr:cNvCxnSpPr/>
      </xdr:nvCxnSpPr>
      <xdr:spPr>
        <a:xfrm flipV="1">
          <a:off x="1130300" y="9782807"/>
          <a:ext cx="889000" cy="18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86239</xdr:rowOff>
    </xdr:from>
    <xdr:to>
      <xdr:col>10</xdr:col>
      <xdr:colOff>165100</xdr:colOff>
      <xdr:row>57</xdr:row>
      <xdr:rowOff>16389</xdr:rowOff>
    </xdr:to>
    <xdr:sp macro="" textlink="">
      <xdr:nvSpPr>
        <xdr:cNvPr id="128" name="フローチャート: 判断 127"/>
        <xdr:cNvSpPr/>
      </xdr:nvSpPr>
      <xdr:spPr>
        <a:xfrm>
          <a:off x="1968500" y="9687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32916</xdr:rowOff>
    </xdr:from>
    <xdr:ext cx="534377" cy="259045"/>
    <xdr:sp macro="" textlink="">
      <xdr:nvSpPr>
        <xdr:cNvPr id="129" name="テキスト ボックス 128"/>
        <xdr:cNvSpPr txBox="1"/>
      </xdr:nvSpPr>
      <xdr:spPr>
        <a:xfrm>
          <a:off x="1752111" y="946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111989</xdr:rowOff>
    </xdr:from>
    <xdr:to>
      <xdr:col>6</xdr:col>
      <xdr:colOff>38100</xdr:colOff>
      <xdr:row>57</xdr:row>
      <xdr:rowOff>42139</xdr:rowOff>
    </xdr:to>
    <xdr:sp macro="" textlink="">
      <xdr:nvSpPr>
        <xdr:cNvPr id="130" name="フローチャート: 判断 129"/>
        <xdr:cNvSpPr/>
      </xdr:nvSpPr>
      <xdr:spPr>
        <a:xfrm>
          <a:off x="1079500" y="971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58666</xdr:rowOff>
    </xdr:from>
    <xdr:ext cx="534377" cy="259045"/>
    <xdr:sp macro="" textlink="">
      <xdr:nvSpPr>
        <xdr:cNvPr id="131" name="テキスト ボックス 130"/>
        <xdr:cNvSpPr txBox="1"/>
      </xdr:nvSpPr>
      <xdr:spPr>
        <a:xfrm>
          <a:off x="863111" y="948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34383</xdr:rowOff>
    </xdr:from>
    <xdr:to>
      <xdr:col>24</xdr:col>
      <xdr:colOff>114300</xdr:colOff>
      <xdr:row>56</xdr:row>
      <xdr:rowOff>135983</xdr:rowOff>
    </xdr:to>
    <xdr:sp macro="" textlink="">
      <xdr:nvSpPr>
        <xdr:cNvPr id="137" name="楕円 136"/>
        <xdr:cNvSpPr/>
      </xdr:nvSpPr>
      <xdr:spPr>
        <a:xfrm>
          <a:off x="4584700" y="963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12810</xdr:rowOff>
    </xdr:from>
    <xdr:ext cx="534377" cy="259045"/>
    <xdr:sp macro="" textlink="">
      <xdr:nvSpPr>
        <xdr:cNvPr id="138" name="物件費該当値テキスト"/>
        <xdr:cNvSpPr txBox="1"/>
      </xdr:nvSpPr>
      <xdr:spPr>
        <a:xfrm>
          <a:off x="4686300" y="961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99420</xdr:rowOff>
    </xdr:from>
    <xdr:to>
      <xdr:col>20</xdr:col>
      <xdr:colOff>38100</xdr:colOff>
      <xdr:row>57</xdr:row>
      <xdr:rowOff>29570</xdr:rowOff>
    </xdr:to>
    <xdr:sp macro="" textlink="">
      <xdr:nvSpPr>
        <xdr:cNvPr id="139" name="楕円 138"/>
        <xdr:cNvSpPr/>
      </xdr:nvSpPr>
      <xdr:spPr>
        <a:xfrm>
          <a:off x="3746500" y="970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20697</xdr:rowOff>
    </xdr:from>
    <xdr:ext cx="534377" cy="259045"/>
    <xdr:sp macro="" textlink="">
      <xdr:nvSpPr>
        <xdr:cNvPr id="140" name="テキスト ボックス 139"/>
        <xdr:cNvSpPr txBox="1"/>
      </xdr:nvSpPr>
      <xdr:spPr>
        <a:xfrm>
          <a:off x="3530111" y="979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128818</xdr:rowOff>
    </xdr:from>
    <xdr:to>
      <xdr:col>15</xdr:col>
      <xdr:colOff>101600</xdr:colOff>
      <xdr:row>57</xdr:row>
      <xdr:rowOff>58968</xdr:rowOff>
    </xdr:to>
    <xdr:sp macro="" textlink="">
      <xdr:nvSpPr>
        <xdr:cNvPr id="141" name="楕円 140"/>
        <xdr:cNvSpPr/>
      </xdr:nvSpPr>
      <xdr:spPr>
        <a:xfrm>
          <a:off x="2857500" y="973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50095</xdr:rowOff>
    </xdr:from>
    <xdr:ext cx="534377" cy="259045"/>
    <xdr:sp macro="" textlink="">
      <xdr:nvSpPr>
        <xdr:cNvPr id="142" name="テキスト ボックス 141"/>
        <xdr:cNvSpPr txBox="1"/>
      </xdr:nvSpPr>
      <xdr:spPr>
        <a:xfrm>
          <a:off x="2641111" y="982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130807</xdr:rowOff>
    </xdr:from>
    <xdr:to>
      <xdr:col>10</xdr:col>
      <xdr:colOff>165100</xdr:colOff>
      <xdr:row>57</xdr:row>
      <xdr:rowOff>60957</xdr:rowOff>
    </xdr:to>
    <xdr:sp macro="" textlink="">
      <xdr:nvSpPr>
        <xdr:cNvPr id="143" name="楕円 142"/>
        <xdr:cNvSpPr/>
      </xdr:nvSpPr>
      <xdr:spPr>
        <a:xfrm>
          <a:off x="1968500" y="973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52084</xdr:rowOff>
    </xdr:from>
    <xdr:ext cx="534377" cy="259045"/>
    <xdr:sp macro="" textlink="">
      <xdr:nvSpPr>
        <xdr:cNvPr id="144" name="テキスト ボックス 143"/>
        <xdr:cNvSpPr txBox="1"/>
      </xdr:nvSpPr>
      <xdr:spPr>
        <a:xfrm>
          <a:off x="1752111" y="982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149347</xdr:rowOff>
    </xdr:from>
    <xdr:to>
      <xdr:col>6</xdr:col>
      <xdr:colOff>38100</xdr:colOff>
      <xdr:row>57</xdr:row>
      <xdr:rowOff>79497</xdr:rowOff>
    </xdr:to>
    <xdr:sp macro="" textlink="">
      <xdr:nvSpPr>
        <xdr:cNvPr id="145" name="楕円 144"/>
        <xdr:cNvSpPr/>
      </xdr:nvSpPr>
      <xdr:spPr>
        <a:xfrm>
          <a:off x="1079500" y="975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70624</xdr:rowOff>
    </xdr:from>
    <xdr:ext cx="534377" cy="259045"/>
    <xdr:sp macro="" textlink="">
      <xdr:nvSpPr>
        <xdr:cNvPr id="146" name="テキスト ボックス 145"/>
        <xdr:cNvSpPr txBox="1"/>
      </xdr:nvSpPr>
      <xdr:spPr>
        <a:xfrm>
          <a:off x="863111" y="984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58844</xdr:rowOff>
    </xdr:from>
    <xdr:to>
      <xdr:col>24</xdr:col>
      <xdr:colOff>62865</xdr:colOff>
      <xdr:row>78</xdr:row>
      <xdr:rowOff>137711</xdr:rowOff>
    </xdr:to>
    <xdr:cxnSp macro="">
      <xdr:nvCxnSpPr>
        <xdr:cNvPr id="168" name="直線コネクタ 167"/>
        <xdr:cNvCxnSpPr/>
      </xdr:nvCxnSpPr>
      <xdr:spPr>
        <a:xfrm flipV="1">
          <a:off x="4633595" y="12231794"/>
          <a:ext cx="1270" cy="127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13932" cy="259045"/>
    <xdr:sp macro="" textlink="">
      <xdr:nvSpPr>
        <xdr:cNvPr id="169" name="維持補修費最小値テキスト"/>
        <xdr:cNvSpPr txBox="1"/>
      </xdr:nvSpPr>
      <xdr:spPr>
        <a:xfrm>
          <a:off x="4686300" y="135146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70" name="直線コネクタ 169"/>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5521</xdr:rowOff>
    </xdr:from>
    <xdr:ext cx="534377" cy="259045"/>
    <xdr:sp macro="" textlink="">
      <xdr:nvSpPr>
        <xdr:cNvPr id="171" name="維持補修費最大値テキスト"/>
        <xdr:cNvSpPr txBox="1"/>
      </xdr:nvSpPr>
      <xdr:spPr>
        <a:xfrm>
          <a:off x="4686300" y="1200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58844</xdr:rowOff>
    </xdr:from>
    <xdr:to>
      <xdr:col>24</xdr:col>
      <xdr:colOff>152400</xdr:colOff>
      <xdr:row>71</xdr:row>
      <xdr:rowOff>58844</xdr:rowOff>
    </xdr:to>
    <xdr:cxnSp macro="">
      <xdr:nvCxnSpPr>
        <xdr:cNvPr id="172" name="直線コネクタ 171"/>
        <xdr:cNvCxnSpPr/>
      </xdr:nvCxnSpPr>
      <xdr:spPr>
        <a:xfrm>
          <a:off x="4546600" y="1223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94049</xdr:rowOff>
    </xdr:from>
    <xdr:to>
      <xdr:col>24</xdr:col>
      <xdr:colOff>63500</xdr:colOff>
      <xdr:row>78</xdr:row>
      <xdr:rowOff>111742</xdr:rowOff>
    </xdr:to>
    <xdr:cxnSp macro="">
      <xdr:nvCxnSpPr>
        <xdr:cNvPr id="173" name="直線コネクタ 172"/>
        <xdr:cNvCxnSpPr/>
      </xdr:nvCxnSpPr>
      <xdr:spPr>
        <a:xfrm>
          <a:off x="3797300" y="13467149"/>
          <a:ext cx="838200" cy="1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130270</xdr:rowOff>
    </xdr:from>
    <xdr:ext cx="469744" cy="259045"/>
    <xdr:sp macro="" textlink="">
      <xdr:nvSpPr>
        <xdr:cNvPr id="174" name="維持補修費平均値テキスト"/>
        <xdr:cNvSpPr txBox="1"/>
      </xdr:nvSpPr>
      <xdr:spPr>
        <a:xfrm>
          <a:off x="4686300" y="13160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107393</xdr:rowOff>
    </xdr:from>
    <xdr:to>
      <xdr:col>24</xdr:col>
      <xdr:colOff>114300</xdr:colOff>
      <xdr:row>78</xdr:row>
      <xdr:rowOff>37543</xdr:rowOff>
    </xdr:to>
    <xdr:sp macro="" textlink="">
      <xdr:nvSpPr>
        <xdr:cNvPr id="175" name="フローチャート: 判断 174"/>
        <xdr:cNvSpPr/>
      </xdr:nvSpPr>
      <xdr:spPr>
        <a:xfrm>
          <a:off x="4584700" y="1330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94049</xdr:rowOff>
    </xdr:from>
    <xdr:to>
      <xdr:col>19</xdr:col>
      <xdr:colOff>177800</xdr:colOff>
      <xdr:row>78</xdr:row>
      <xdr:rowOff>107330</xdr:rowOff>
    </xdr:to>
    <xdr:cxnSp macro="">
      <xdr:nvCxnSpPr>
        <xdr:cNvPr id="176" name="直線コネクタ 175"/>
        <xdr:cNvCxnSpPr/>
      </xdr:nvCxnSpPr>
      <xdr:spPr>
        <a:xfrm flipV="1">
          <a:off x="2908300" y="13467149"/>
          <a:ext cx="889000" cy="1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85311</xdr:rowOff>
    </xdr:from>
    <xdr:to>
      <xdr:col>20</xdr:col>
      <xdr:colOff>38100</xdr:colOff>
      <xdr:row>78</xdr:row>
      <xdr:rowOff>15461</xdr:rowOff>
    </xdr:to>
    <xdr:sp macro="" textlink="">
      <xdr:nvSpPr>
        <xdr:cNvPr id="177" name="フローチャート: 判断 176"/>
        <xdr:cNvSpPr/>
      </xdr:nvSpPr>
      <xdr:spPr>
        <a:xfrm>
          <a:off x="3746500" y="1328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31988</xdr:rowOff>
    </xdr:from>
    <xdr:ext cx="469744" cy="259045"/>
    <xdr:sp macro="" textlink="">
      <xdr:nvSpPr>
        <xdr:cNvPr id="178" name="テキスト ボックス 177"/>
        <xdr:cNvSpPr txBox="1"/>
      </xdr:nvSpPr>
      <xdr:spPr>
        <a:xfrm>
          <a:off x="3562428" y="1306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107330</xdr:rowOff>
    </xdr:from>
    <xdr:to>
      <xdr:col>15</xdr:col>
      <xdr:colOff>50800</xdr:colOff>
      <xdr:row>78</xdr:row>
      <xdr:rowOff>108953</xdr:rowOff>
    </xdr:to>
    <xdr:cxnSp macro="">
      <xdr:nvCxnSpPr>
        <xdr:cNvPr id="179" name="直線コネクタ 178"/>
        <xdr:cNvCxnSpPr/>
      </xdr:nvCxnSpPr>
      <xdr:spPr>
        <a:xfrm flipV="1">
          <a:off x="2019300" y="13480430"/>
          <a:ext cx="889000" cy="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77264</xdr:rowOff>
    </xdr:from>
    <xdr:to>
      <xdr:col>15</xdr:col>
      <xdr:colOff>101600</xdr:colOff>
      <xdr:row>78</xdr:row>
      <xdr:rowOff>7414</xdr:rowOff>
    </xdr:to>
    <xdr:sp macro="" textlink="">
      <xdr:nvSpPr>
        <xdr:cNvPr id="180" name="フローチャート: 判断 179"/>
        <xdr:cNvSpPr/>
      </xdr:nvSpPr>
      <xdr:spPr>
        <a:xfrm>
          <a:off x="2857500" y="1327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23941</xdr:rowOff>
    </xdr:from>
    <xdr:ext cx="469744" cy="259045"/>
    <xdr:sp macro="" textlink="">
      <xdr:nvSpPr>
        <xdr:cNvPr id="181" name="テキスト ボックス 180"/>
        <xdr:cNvSpPr txBox="1"/>
      </xdr:nvSpPr>
      <xdr:spPr>
        <a:xfrm>
          <a:off x="2673428" y="13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108953</xdr:rowOff>
    </xdr:from>
    <xdr:to>
      <xdr:col>10</xdr:col>
      <xdr:colOff>114300</xdr:colOff>
      <xdr:row>78</xdr:row>
      <xdr:rowOff>111261</xdr:rowOff>
    </xdr:to>
    <xdr:cxnSp macro="">
      <xdr:nvCxnSpPr>
        <xdr:cNvPr id="182" name="直線コネクタ 181"/>
        <xdr:cNvCxnSpPr/>
      </xdr:nvCxnSpPr>
      <xdr:spPr>
        <a:xfrm flipV="1">
          <a:off x="1130300" y="13482053"/>
          <a:ext cx="889000" cy="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95576</xdr:rowOff>
    </xdr:from>
    <xdr:to>
      <xdr:col>10</xdr:col>
      <xdr:colOff>165100</xdr:colOff>
      <xdr:row>78</xdr:row>
      <xdr:rowOff>25726</xdr:rowOff>
    </xdr:to>
    <xdr:sp macro="" textlink="">
      <xdr:nvSpPr>
        <xdr:cNvPr id="183" name="フローチャート: 判断 182"/>
        <xdr:cNvSpPr/>
      </xdr:nvSpPr>
      <xdr:spPr>
        <a:xfrm>
          <a:off x="1968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42253</xdr:rowOff>
    </xdr:from>
    <xdr:ext cx="469744" cy="259045"/>
    <xdr:sp macro="" textlink="">
      <xdr:nvSpPr>
        <xdr:cNvPr id="184" name="テキスト ボックス 183"/>
        <xdr:cNvSpPr txBox="1"/>
      </xdr:nvSpPr>
      <xdr:spPr>
        <a:xfrm>
          <a:off x="1784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121887</xdr:rowOff>
    </xdr:from>
    <xdr:to>
      <xdr:col>6</xdr:col>
      <xdr:colOff>38100</xdr:colOff>
      <xdr:row>78</xdr:row>
      <xdr:rowOff>52037</xdr:rowOff>
    </xdr:to>
    <xdr:sp macro="" textlink="">
      <xdr:nvSpPr>
        <xdr:cNvPr id="185" name="フローチャート: 判断 184"/>
        <xdr:cNvSpPr/>
      </xdr:nvSpPr>
      <xdr:spPr>
        <a:xfrm>
          <a:off x="1079500" y="1332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68564</xdr:rowOff>
    </xdr:from>
    <xdr:ext cx="469744" cy="259045"/>
    <xdr:sp macro="" textlink="">
      <xdr:nvSpPr>
        <xdr:cNvPr id="186" name="テキスト ボックス 185"/>
        <xdr:cNvSpPr txBox="1"/>
      </xdr:nvSpPr>
      <xdr:spPr>
        <a:xfrm>
          <a:off x="895428" y="1309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60942</xdr:rowOff>
    </xdr:from>
    <xdr:to>
      <xdr:col>24</xdr:col>
      <xdr:colOff>114300</xdr:colOff>
      <xdr:row>78</xdr:row>
      <xdr:rowOff>162542</xdr:rowOff>
    </xdr:to>
    <xdr:sp macro="" textlink="">
      <xdr:nvSpPr>
        <xdr:cNvPr id="192" name="楕円 191"/>
        <xdr:cNvSpPr/>
      </xdr:nvSpPr>
      <xdr:spPr>
        <a:xfrm>
          <a:off x="4584700" y="1343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147319</xdr:rowOff>
    </xdr:from>
    <xdr:ext cx="469744" cy="259045"/>
    <xdr:sp macro="" textlink="">
      <xdr:nvSpPr>
        <xdr:cNvPr id="193" name="維持補修費該当値テキスト"/>
        <xdr:cNvSpPr txBox="1"/>
      </xdr:nvSpPr>
      <xdr:spPr>
        <a:xfrm>
          <a:off x="4686300" y="13348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43249</xdr:rowOff>
    </xdr:from>
    <xdr:to>
      <xdr:col>20</xdr:col>
      <xdr:colOff>38100</xdr:colOff>
      <xdr:row>78</xdr:row>
      <xdr:rowOff>144849</xdr:rowOff>
    </xdr:to>
    <xdr:sp macro="" textlink="">
      <xdr:nvSpPr>
        <xdr:cNvPr id="194" name="楕円 193"/>
        <xdr:cNvSpPr/>
      </xdr:nvSpPr>
      <xdr:spPr>
        <a:xfrm>
          <a:off x="3746500" y="1341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135976</xdr:rowOff>
    </xdr:from>
    <xdr:ext cx="469744" cy="259045"/>
    <xdr:sp macro="" textlink="">
      <xdr:nvSpPr>
        <xdr:cNvPr id="195" name="テキスト ボックス 194"/>
        <xdr:cNvSpPr txBox="1"/>
      </xdr:nvSpPr>
      <xdr:spPr>
        <a:xfrm>
          <a:off x="3562428" y="13509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56530</xdr:rowOff>
    </xdr:from>
    <xdr:to>
      <xdr:col>15</xdr:col>
      <xdr:colOff>101600</xdr:colOff>
      <xdr:row>78</xdr:row>
      <xdr:rowOff>158130</xdr:rowOff>
    </xdr:to>
    <xdr:sp macro="" textlink="">
      <xdr:nvSpPr>
        <xdr:cNvPr id="196" name="楕円 195"/>
        <xdr:cNvSpPr/>
      </xdr:nvSpPr>
      <xdr:spPr>
        <a:xfrm>
          <a:off x="2857500" y="1342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149257</xdr:rowOff>
    </xdr:from>
    <xdr:ext cx="469744" cy="259045"/>
    <xdr:sp macro="" textlink="">
      <xdr:nvSpPr>
        <xdr:cNvPr id="197" name="テキスト ボックス 196"/>
        <xdr:cNvSpPr txBox="1"/>
      </xdr:nvSpPr>
      <xdr:spPr>
        <a:xfrm>
          <a:off x="2673428" y="135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58153</xdr:rowOff>
    </xdr:from>
    <xdr:to>
      <xdr:col>10</xdr:col>
      <xdr:colOff>165100</xdr:colOff>
      <xdr:row>78</xdr:row>
      <xdr:rowOff>159753</xdr:rowOff>
    </xdr:to>
    <xdr:sp macro="" textlink="">
      <xdr:nvSpPr>
        <xdr:cNvPr id="198" name="楕円 197"/>
        <xdr:cNvSpPr/>
      </xdr:nvSpPr>
      <xdr:spPr>
        <a:xfrm>
          <a:off x="1968500" y="1343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150880</xdr:rowOff>
    </xdr:from>
    <xdr:ext cx="469744" cy="259045"/>
    <xdr:sp macro="" textlink="">
      <xdr:nvSpPr>
        <xdr:cNvPr id="199" name="テキスト ボックス 198"/>
        <xdr:cNvSpPr txBox="1"/>
      </xdr:nvSpPr>
      <xdr:spPr>
        <a:xfrm>
          <a:off x="1784428" y="13523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60461</xdr:rowOff>
    </xdr:from>
    <xdr:to>
      <xdr:col>6</xdr:col>
      <xdr:colOff>38100</xdr:colOff>
      <xdr:row>78</xdr:row>
      <xdr:rowOff>162061</xdr:rowOff>
    </xdr:to>
    <xdr:sp macro="" textlink="">
      <xdr:nvSpPr>
        <xdr:cNvPr id="200" name="楕円 199"/>
        <xdr:cNvSpPr/>
      </xdr:nvSpPr>
      <xdr:spPr>
        <a:xfrm>
          <a:off x="1079500" y="1343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153188</xdr:rowOff>
    </xdr:from>
    <xdr:ext cx="469744" cy="259045"/>
    <xdr:sp macro="" textlink="">
      <xdr:nvSpPr>
        <xdr:cNvPr id="201" name="テキスト ボックス 200"/>
        <xdr:cNvSpPr txBox="1"/>
      </xdr:nvSpPr>
      <xdr:spPr>
        <a:xfrm>
          <a:off x="895428" y="13526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95352</xdr:rowOff>
    </xdr:from>
    <xdr:to>
      <xdr:col>24</xdr:col>
      <xdr:colOff>62865</xdr:colOff>
      <xdr:row>99</xdr:row>
      <xdr:rowOff>86309</xdr:rowOff>
    </xdr:to>
    <xdr:cxnSp macro="">
      <xdr:nvCxnSpPr>
        <xdr:cNvPr id="226" name="直線コネクタ 225"/>
        <xdr:cNvCxnSpPr/>
      </xdr:nvCxnSpPr>
      <xdr:spPr>
        <a:xfrm flipV="1">
          <a:off x="4633595" y="15525852"/>
          <a:ext cx="1270" cy="1534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90136</xdr:rowOff>
    </xdr:from>
    <xdr:ext cx="534377" cy="259045"/>
    <xdr:sp macro="" textlink="">
      <xdr:nvSpPr>
        <xdr:cNvPr id="227" name="扶助費最小値テキスト"/>
        <xdr:cNvSpPr txBox="1"/>
      </xdr:nvSpPr>
      <xdr:spPr>
        <a:xfrm>
          <a:off x="4686300" y="170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86309</xdr:rowOff>
    </xdr:from>
    <xdr:to>
      <xdr:col>24</xdr:col>
      <xdr:colOff>152400</xdr:colOff>
      <xdr:row>99</xdr:row>
      <xdr:rowOff>86309</xdr:rowOff>
    </xdr:to>
    <xdr:cxnSp macro="">
      <xdr:nvCxnSpPr>
        <xdr:cNvPr id="228" name="直線コネクタ 227"/>
        <xdr:cNvCxnSpPr/>
      </xdr:nvCxnSpPr>
      <xdr:spPr>
        <a:xfrm>
          <a:off x="4546600" y="17059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42029</xdr:rowOff>
    </xdr:from>
    <xdr:ext cx="599010" cy="259045"/>
    <xdr:sp macro="" textlink="">
      <xdr:nvSpPr>
        <xdr:cNvPr id="229" name="扶助費最大値テキスト"/>
        <xdr:cNvSpPr txBox="1"/>
      </xdr:nvSpPr>
      <xdr:spPr>
        <a:xfrm>
          <a:off x="4686300" y="15301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95352</xdr:rowOff>
    </xdr:from>
    <xdr:to>
      <xdr:col>24</xdr:col>
      <xdr:colOff>152400</xdr:colOff>
      <xdr:row>90</xdr:row>
      <xdr:rowOff>95352</xdr:rowOff>
    </xdr:to>
    <xdr:cxnSp macro="">
      <xdr:nvCxnSpPr>
        <xdr:cNvPr id="230" name="直線コネクタ 229"/>
        <xdr:cNvCxnSpPr/>
      </xdr:nvCxnSpPr>
      <xdr:spPr>
        <a:xfrm>
          <a:off x="4546600" y="15525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4178</xdr:rowOff>
    </xdr:from>
    <xdr:to>
      <xdr:col>24</xdr:col>
      <xdr:colOff>63500</xdr:colOff>
      <xdr:row>94</xdr:row>
      <xdr:rowOff>25172</xdr:rowOff>
    </xdr:to>
    <xdr:cxnSp macro="">
      <xdr:nvCxnSpPr>
        <xdr:cNvPr id="231" name="直線コネクタ 230"/>
        <xdr:cNvCxnSpPr/>
      </xdr:nvCxnSpPr>
      <xdr:spPr>
        <a:xfrm flipV="1">
          <a:off x="3797300" y="16120478"/>
          <a:ext cx="838200" cy="20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117657</xdr:rowOff>
    </xdr:from>
    <xdr:ext cx="599010" cy="259045"/>
    <xdr:sp macro="" textlink="">
      <xdr:nvSpPr>
        <xdr:cNvPr id="232" name="扶助費平均値テキスト"/>
        <xdr:cNvSpPr txBox="1"/>
      </xdr:nvSpPr>
      <xdr:spPr>
        <a:xfrm>
          <a:off x="4686300" y="164054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139230</xdr:rowOff>
    </xdr:from>
    <xdr:to>
      <xdr:col>24</xdr:col>
      <xdr:colOff>114300</xdr:colOff>
      <xdr:row>96</xdr:row>
      <xdr:rowOff>69380</xdr:rowOff>
    </xdr:to>
    <xdr:sp macro="" textlink="">
      <xdr:nvSpPr>
        <xdr:cNvPr id="233" name="フローチャート: 判断 232"/>
        <xdr:cNvSpPr/>
      </xdr:nvSpPr>
      <xdr:spPr>
        <a:xfrm>
          <a:off x="45847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170726</xdr:rowOff>
    </xdr:from>
    <xdr:to>
      <xdr:col>19</xdr:col>
      <xdr:colOff>177800</xdr:colOff>
      <xdr:row>94</xdr:row>
      <xdr:rowOff>25172</xdr:rowOff>
    </xdr:to>
    <xdr:cxnSp macro="">
      <xdr:nvCxnSpPr>
        <xdr:cNvPr id="234" name="直線コネクタ 233"/>
        <xdr:cNvCxnSpPr/>
      </xdr:nvCxnSpPr>
      <xdr:spPr>
        <a:xfrm>
          <a:off x="2908300" y="16115576"/>
          <a:ext cx="889000" cy="25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20943</xdr:rowOff>
    </xdr:from>
    <xdr:to>
      <xdr:col>20</xdr:col>
      <xdr:colOff>38100</xdr:colOff>
      <xdr:row>96</xdr:row>
      <xdr:rowOff>122543</xdr:rowOff>
    </xdr:to>
    <xdr:sp macro="" textlink="">
      <xdr:nvSpPr>
        <xdr:cNvPr id="235" name="フローチャート: 判断 234"/>
        <xdr:cNvSpPr/>
      </xdr:nvSpPr>
      <xdr:spPr>
        <a:xfrm>
          <a:off x="3746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113670</xdr:rowOff>
    </xdr:from>
    <xdr:ext cx="534377" cy="259045"/>
    <xdr:sp macro="" textlink="">
      <xdr:nvSpPr>
        <xdr:cNvPr id="236" name="テキスト ボックス 235"/>
        <xdr:cNvSpPr txBox="1"/>
      </xdr:nvSpPr>
      <xdr:spPr>
        <a:xfrm>
          <a:off x="3530111" y="1657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170726</xdr:rowOff>
    </xdr:from>
    <xdr:to>
      <xdr:col>15</xdr:col>
      <xdr:colOff>50800</xdr:colOff>
      <xdr:row>94</xdr:row>
      <xdr:rowOff>17387</xdr:rowOff>
    </xdr:to>
    <xdr:cxnSp macro="">
      <xdr:nvCxnSpPr>
        <xdr:cNvPr id="237" name="直線コネクタ 236"/>
        <xdr:cNvCxnSpPr/>
      </xdr:nvCxnSpPr>
      <xdr:spPr>
        <a:xfrm flipV="1">
          <a:off x="2019300" y="16115576"/>
          <a:ext cx="889000" cy="1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31217</xdr:rowOff>
    </xdr:from>
    <xdr:to>
      <xdr:col>15</xdr:col>
      <xdr:colOff>101600</xdr:colOff>
      <xdr:row>96</xdr:row>
      <xdr:rowOff>132817</xdr:rowOff>
    </xdr:to>
    <xdr:sp macro="" textlink="">
      <xdr:nvSpPr>
        <xdr:cNvPr id="238" name="フローチャート: 判断 237"/>
        <xdr:cNvSpPr/>
      </xdr:nvSpPr>
      <xdr:spPr>
        <a:xfrm>
          <a:off x="2857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123944</xdr:rowOff>
    </xdr:from>
    <xdr:ext cx="534377" cy="259045"/>
    <xdr:sp macro="" textlink="">
      <xdr:nvSpPr>
        <xdr:cNvPr id="239" name="テキスト ボックス 238"/>
        <xdr:cNvSpPr txBox="1"/>
      </xdr:nvSpPr>
      <xdr:spPr>
        <a:xfrm>
          <a:off x="2641111" y="165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17387</xdr:rowOff>
    </xdr:from>
    <xdr:to>
      <xdr:col>10</xdr:col>
      <xdr:colOff>114300</xdr:colOff>
      <xdr:row>94</xdr:row>
      <xdr:rowOff>84265</xdr:rowOff>
    </xdr:to>
    <xdr:cxnSp macro="">
      <xdr:nvCxnSpPr>
        <xdr:cNvPr id="240" name="直線コネクタ 239"/>
        <xdr:cNvCxnSpPr/>
      </xdr:nvCxnSpPr>
      <xdr:spPr>
        <a:xfrm flipV="1">
          <a:off x="1130300" y="16133687"/>
          <a:ext cx="889000" cy="6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31877</xdr:rowOff>
    </xdr:from>
    <xdr:to>
      <xdr:col>10</xdr:col>
      <xdr:colOff>165100</xdr:colOff>
      <xdr:row>96</xdr:row>
      <xdr:rowOff>133477</xdr:rowOff>
    </xdr:to>
    <xdr:sp macro="" textlink="">
      <xdr:nvSpPr>
        <xdr:cNvPr id="241" name="フローチャート: 判断 240"/>
        <xdr:cNvSpPr/>
      </xdr:nvSpPr>
      <xdr:spPr>
        <a:xfrm>
          <a:off x="1968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124604</xdr:rowOff>
    </xdr:from>
    <xdr:ext cx="534377" cy="259045"/>
    <xdr:sp macro="" textlink="">
      <xdr:nvSpPr>
        <xdr:cNvPr id="242" name="テキスト ボックス 241"/>
        <xdr:cNvSpPr txBox="1"/>
      </xdr:nvSpPr>
      <xdr:spPr>
        <a:xfrm>
          <a:off x="1752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111888</xdr:rowOff>
    </xdr:from>
    <xdr:to>
      <xdr:col>6</xdr:col>
      <xdr:colOff>38100</xdr:colOff>
      <xdr:row>97</xdr:row>
      <xdr:rowOff>42038</xdr:rowOff>
    </xdr:to>
    <xdr:sp macro="" textlink="">
      <xdr:nvSpPr>
        <xdr:cNvPr id="243" name="フローチャート: 判断 242"/>
        <xdr:cNvSpPr/>
      </xdr:nvSpPr>
      <xdr:spPr>
        <a:xfrm>
          <a:off x="1079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33165</xdr:rowOff>
    </xdr:from>
    <xdr:ext cx="534377" cy="259045"/>
    <xdr:sp macro="" textlink="">
      <xdr:nvSpPr>
        <xdr:cNvPr id="244" name="テキスト ボックス 243"/>
        <xdr:cNvSpPr txBox="1"/>
      </xdr:nvSpPr>
      <xdr:spPr>
        <a:xfrm>
          <a:off x="863111" y="1666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124828</xdr:rowOff>
    </xdr:from>
    <xdr:to>
      <xdr:col>24</xdr:col>
      <xdr:colOff>114300</xdr:colOff>
      <xdr:row>94</xdr:row>
      <xdr:rowOff>54978</xdr:rowOff>
    </xdr:to>
    <xdr:sp macro="" textlink="">
      <xdr:nvSpPr>
        <xdr:cNvPr id="250" name="楕円 249"/>
        <xdr:cNvSpPr/>
      </xdr:nvSpPr>
      <xdr:spPr>
        <a:xfrm>
          <a:off x="4584700" y="1606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147705</xdr:rowOff>
    </xdr:from>
    <xdr:ext cx="599010" cy="259045"/>
    <xdr:sp macro="" textlink="">
      <xdr:nvSpPr>
        <xdr:cNvPr id="251" name="扶助費該当値テキスト"/>
        <xdr:cNvSpPr txBox="1"/>
      </xdr:nvSpPr>
      <xdr:spPr>
        <a:xfrm>
          <a:off x="4686300" y="15921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145822</xdr:rowOff>
    </xdr:from>
    <xdr:to>
      <xdr:col>20</xdr:col>
      <xdr:colOff>38100</xdr:colOff>
      <xdr:row>94</xdr:row>
      <xdr:rowOff>75972</xdr:rowOff>
    </xdr:to>
    <xdr:sp macro="" textlink="">
      <xdr:nvSpPr>
        <xdr:cNvPr id="252" name="楕円 251"/>
        <xdr:cNvSpPr/>
      </xdr:nvSpPr>
      <xdr:spPr>
        <a:xfrm>
          <a:off x="3746500" y="1609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92499</xdr:rowOff>
    </xdr:from>
    <xdr:ext cx="599010" cy="259045"/>
    <xdr:sp macro="" textlink="">
      <xdr:nvSpPr>
        <xdr:cNvPr id="253" name="テキスト ボックス 252"/>
        <xdr:cNvSpPr txBox="1"/>
      </xdr:nvSpPr>
      <xdr:spPr>
        <a:xfrm>
          <a:off x="3497795" y="15865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119926</xdr:rowOff>
    </xdr:from>
    <xdr:to>
      <xdr:col>15</xdr:col>
      <xdr:colOff>101600</xdr:colOff>
      <xdr:row>94</xdr:row>
      <xdr:rowOff>50076</xdr:rowOff>
    </xdr:to>
    <xdr:sp macro="" textlink="">
      <xdr:nvSpPr>
        <xdr:cNvPr id="254" name="楕円 253"/>
        <xdr:cNvSpPr/>
      </xdr:nvSpPr>
      <xdr:spPr>
        <a:xfrm>
          <a:off x="2857500" y="1606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66603</xdr:rowOff>
    </xdr:from>
    <xdr:ext cx="599010" cy="259045"/>
    <xdr:sp macro="" textlink="">
      <xdr:nvSpPr>
        <xdr:cNvPr id="255" name="テキスト ボックス 254"/>
        <xdr:cNvSpPr txBox="1"/>
      </xdr:nvSpPr>
      <xdr:spPr>
        <a:xfrm>
          <a:off x="2608795" y="15840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138037</xdr:rowOff>
    </xdr:from>
    <xdr:to>
      <xdr:col>10</xdr:col>
      <xdr:colOff>165100</xdr:colOff>
      <xdr:row>94</xdr:row>
      <xdr:rowOff>68187</xdr:rowOff>
    </xdr:to>
    <xdr:sp macro="" textlink="">
      <xdr:nvSpPr>
        <xdr:cNvPr id="256" name="楕円 255"/>
        <xdr:cNvSpPr/>
      </xdr:nvSpPr>
      <xdr:spPr>
        <a:xfrm>
          <a:off x="1968500" y="1608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84714</xdr:rowOff>
    </xdr:from>
    <xdr:ext cx="599010" cy="259045"/>
    <xdr:sp macro="" textlink="">
      <xdr:nvSpPr>
        <xdr:cNvPr id="257" name="テキスト ボックス 256"/>
        <xdr:cNvSpPr txBox="1"/>
      </xdr:nvSpPr>
      <xdr:spPr>
        <a:xfrm>
          <a:off x="1719795" y="15858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33465</xdr:rowOff>
    </xdr:from>
    <xdr:to>
      <xdr:col>6</xdr:col>
      <xdr:colOff>38100</xdr:colOff>
      <xdr:row>94</xdr:row>
      <xdr:rowOff>135065</xdr:rowOff>
    </xdr:to>
    <xdr:sp macro="" textlink="">
      <xdr:nvSpPr>
        <xdr:cNvPr id="258" name="楕円 257"/>
        <xdr:cNvSpPr/>
      </xdr:nvSpPr>
      <xdr:spPr>
        <a:xfrm>
          <a:off x="1079500" y="1614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151592</xdr:rowOff>
    </xdr:from>
    <xdr:ext cx="599010" cy="259045"/>
    <xdr:sp macro="" textlink="">
      <xdr:nvSpPr>
        <xdr:cNvPr id="259" name="テキスト ボックス 258"/>
        <xdr:cNvSpPr txBox="1"/>
      </xdr:nvSpPr>
      <xdr:spPr>
        <a:xfrm>
          <a:off x="830795" y="15924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0" name="直線コネクタ 269"/>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1" name="テキスト ボックス 270"/>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4" name="直線コネクタ 273"/>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5" name="テキスト ボックス 274"/>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94483</xdr:rowOff>
    </xdr:from>
    <xdr:to>
      <xdr:col>54</xdr:col>
      <xdr:colOff>189865</xdr:colOff>
      <xdr:row>37</xdr:row>
      <xdr:rowOff>85670</xdr:rowOff>
    </xdr:to>
    <xdr:cxnSp macro="">
      <xdr:nvCxnSpPr>
        <xdr:cNvPr id="279" name="直線コネクタ 278"/>
        <xdr:cNvCxnSpPr/>
      </xdr:nvCxnSpPr>
      <xdr:spPr>
        <a:xfrm flipV="1">
          <a:off x="10475595" y="5237983"/>
          <a:ext cx="1270" cy="1191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89497</xdr:rowOff>
    </xdr:from>
    <xdr:ext cx="534377" cy="259045"/>
    <xdr:sp macro="" textlink="">
      <xdr:nvSpPr>
        <xdr:cNvPr id="280" name="補助費等最小値テキスト"/>
        <xdr:cNvSpPr txBox="1"/>
      </xdr:nvSpPr>
      <xdr:spPr>
        <a:xfrm>
          <a:off x="10528300" y="643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85670</xdr:rowOff>
    </xdr:from>
    <xdr:to>
      <xdr:col>55</xdr:col>
      <xdr:colOff>88900</xdr:colOff>
      <xdr:row>37</xdr:row>
      <xdr:rowOff>85670</xdr:rowOff>
    </xdr:to>
    <xdr:cxnSp macro="">
      <xdr:nvCxnSpPr>
        <xdr:cNvPr id="281" name="直線コネクタ 280"/>
        <xdr:cNvCxnSpPr/>
      </xdr:nvCxnSpPr>
      <xdr:spPr>
        <a:xfrm>
          <a:off x="10388600" y="642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41160</xdr:rowOff>
    </xdr:from>
    <xdr:ext cx="599010" cy="259045"/>
    <xdr:sp macro="" textlink="">
      <xdr:nvSpPr>
        <xdr:cNvPr id="282" name="補助費等最大値テキスト"/>
        <xdr:cNvSpPr txBox="1"/>
      </xdr:nvSpPr>
      <xdr:spPr>
        <a:xfrm>
          <a:off x="10528300" y="5013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94483</xdr:rowOff>
    </xdr:from>
    <xdr:to>
      <xdr:col>55</xdr:col>
      <xdr:colOff>88900</xdr:colOff>
      <xdr:row>30</xdr:row>
      <xdr:rowOff>94483</xdr:rowOff>
    </xdr:to>
    <xdr:cxnSp macro="">
      <xdr:nvCxnSpPr>
        <xdr:cNvPr id="283" name="直線コネクタ 282"/>
        <xdr:cNvCxnSpPr/>
      </xdr:nvCxnSpPr>
      <xdr:spPr>
        <a:xfrm>
          <a:off x="10388600" y="523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164292</xdr:rowOff>
    </xdr:from>
    <xdr:to>
      <xdr:col>55</xdr:col>
      <xdr:colOff>0</xdr:colOff>
      <xdr:row>36</xdr:row>
      <xdr:rowOff>28801</xdr:rowOff>
    </xdr:to>
    <xdr:cxnSp macro="">
      <xdr:nvCxnSpPr>
        <xdr:cNvPr id="284" name="直線コネクタ 283"/>
        <xdr:cNvCxnSpPr/>
      </xdr:nvCxnSpPr>
      <xdr:spPr>
        <a:xfrm flipV="1">
          <a:off x="9639300" y="6165042"/>
          <a:ext cx="838200" cy="3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77550</xdr:rowOff>
    </xdr:from>
    <xdr:ext cx="534377" cy="259045"/>
    <xdr:sp macro="" textlink="">
      <xdr:nvSpPr>
        <xdr:cNvPr id="285" name="補助費等平均値テキスト"/>
        <xdr:cNvSpPr txBox="1"/>
      </xdr:nvSpPr>
      <xdr:spPr>
        <a:xfrm>
          <a:off x="10528300" y="5906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54673</xdr:rowOff>
    </xdr:from>
    <xdr:to>
      <xdr:col>55</xdr:col>
      <xdr:colOff>50800</xdr:colOff>
      <xdr:row>35</xdr:row>
      <xdr:rowOff>156273</xdr:rowOff>
    </xdr:to>
    <xdr:sp macro="" textlink="">
      <xdr:nvSpPr>
        <xdr:cNvPr id="286" name="フローチャート: 判断 285"/>
        <xdr:cNvSpPr/>
      </xdr:nvSpPr>
      <xdr:spPr>
        <a:xfrm>
          <a:off x="10426700" y="605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28801</xdr:rowOff>
    </xdr:from>
    <xdr:to>
      <xdr:col>50</xdr:col>
      <xdr:colOff>114300</xdr:colOff>
      <xdr:row>36</xdr:row>
      <xdr:rowOff>60056</xdr:rowOff>
    </xdr:to>
    <xdr:cxnSp macro="">
      <xdr:nvCxnSpPr>
        <xdr:cNvPr id="287" name="直線コネクタ 286"/>
        <xdr:cNvCxnSpPr/>
      </xdr:nvCxnSpPr>
      <xdr:spPr>
        <a:xfrm flipV="1">
          <a:off x="8750300" y="6201001"/>
          <a:ext cx="889000" cy="31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89277</xdr:rowOff>
    </xdr:from>
    <xdr:to>
      <xdr:col>50</xdr:col>
      <xdr:colOff>165100</xdr:colOff>
      <xdr:row>36</xdr:row>
      <xdr:rowOff>19427</xdr:rowOff>
    </xdr:to>
    <xdr:sp macro="" textlink="">
      <xdr:nvSpPr>
        <xdr:cNvPr id="288" name="フローチャート: 判断 287"/>
        <xdr:cNvSpPr/>
      </xdr:nvSpPr>
      <xdr:spPr>
        <a:xfrm>
          <a:off x="9588500" y="609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35954</xdr:rowOff>
    </xdr:from>
    <xdr:ext cx="534377" cy="259045"/>
    <xdr:sp macro="" textlink="">
      <xdr:nvSpPr>
        <xdr:cNvPr id="289" name="テキスト ボックス 288"/>
        <xdr:cNvSpPr txBox="1"/>
      </xdr:nvSpPr>
      <xdr:spPr>
        <a:xfrm>
          <a:off x="9372111" y="586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41545</xdr:rowOff>
    </xdr:from>
    <xdr:to>
      <xdr:col>45</xdr:col>
      <xdr:colOff>177800</xdr:colOff>
      <xdr:row>36</xdr:row>
      <xdr:rowOff>60056</xdr:rowOff>
    </xdr:to>
    <xdr:cxnSp macro="">
      <xdr:nvCxnSpPr>
        <xdr:cNvPr id="290" name="直線コネクタ 289"/>
        <xdr:cNvCxnSpPr/>
      </xdr:nvCxnSpPr>
      <xdr:spPr>
        <a:xfrm>
          <a:off x="7861300" y="6213745"/>
          <a:ext cx="889000" cy="18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96250</xdr:rowOff>
    </xdr:from>
    <xdr:to>
      <xdr:col>46</xdr:col>
      <xdr:colOff>38100</xdr:colOff>
      <xdr:row>36</xdr:row>
      <xdr:rowOff>26400</xdr:rowOff>
    </xdr:to>
    <xdr:sp macro="" textlink="">
      <xdr:nvSpPr>
        <xdr:cNvPr id="291" name="フローチャート: 判断 290"/>
        <xdr:cNvSpPr/>
      </xdr:nvSpPr>
      <xdr:spPr>
        <a:xfrm>
          <a:off x="8699500" y="6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42927</xdr:rowOff>
    </xdr:from>
    <xdr:ext cx="534377" cy="259045"/>
    <xdr:sp macro="" textlink="">
      <xdr:nvSpPr>
        <xdr:cNvPr id="292" name="テキスト ボックス 291"/>
        <xdr:cNvSpPr txBox="1"/>
      </xdr:nvSpPr>
      <xdr:spPr>
        <a:xfrm>
          <a:off x="8483111" y="587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21954</xdr:rowOff>
    </xdr:from>
    <xdr:to>
      <xdr:col>41</xdr:col>
      <xdr:colOff>50800</xdr:colOff>
      <xdr:row>36</xdr:row>
      <xdr:rowOff>41545</xdr:rowOff>
    </xdr:to>
    <xdr:cxnSp macro="">
      <xdr:nvCxnSpPr>
        <xdr:cNvPr id="293" name="直線コネクタ 292"/>
        <xdr:cNvCxnSpPr/>
      </xdr:nvCxnSpPr>
      <xdr:spPr>
        <a:xfrm>
          <a:off x="6972300" y="6194154"/>
          <a:ext cx="889000" cy="19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120127</xdr:rowOff>
    </xdr:from>
    <xdr:to>
      <xdr:col>41</xdr:col>
      <xdr:colOff>101600</xdr:colOff>
      <xdr:row>36</xdr:row>
      <xdr:rowOff>50277</xdr:rowOff>
    </xdr:to>
    <xdr:sp macro="" textlink="">
      <xdr:nvSpPr>
        <xdr:cNvPr id="294" name="フローチャート: 判断 293"/>
        <xdr:cNvSpPr/>
      </xdr:nvSpPr>
      <xdr:spPr>
        <a:xfrm>
          <a:off x="7810500" y="612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66804</xdr:rowOff>
    </xdr:from>
    <xdr:ext cx="534377" cy="259045"/>
    <xdr:sp macro="" textlink="">
      <xdr:nvSpPr>
        <xdr:cNvPr id="295" name="テキスト ボックス 294"/>
        <xdr:cNvSpPr txBox="1"/>
      </xdr:nvSpPr>
      <xdr:spPr>
        <a:xfrm>
          <a:off x="7594111" y="589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124361</xdr:rowOff>
    </xdr:from>
    <xdr:to>
      <xdr:col>36</xdr:col>
      <xdr:colOff>165100</xdr:colOff>
      <xdr:row>36</xdr:row>
      <xdr:rowOff>54511</xdr:rowOff>
    </xdr:to>
    <xdr:sp macro="" textlink="">
      <xdr:nvSpPr>
        <xdr:cNvPr id="296" name="フローチャート: 判断 295"/>
        <xdr:cNvSpPr/>
      </xdr:nvSpPr>
      <xdr:spPr>
        <a:xfrm>
          <a:off x="6921500" y="612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71038</xdr:rowOff>
    </xdr:from>
    <xdr:ext cx="534377" cy="259045"/>
    <xdr:sp macro="" textlink="">
      <xdr:nvSpPr>
        <xdr:cNvPr id="297" name="テキスト ボックス 296"/>
        <xdr:cNvSpPr txBox="1"/>
      </xdr:nvSpPr>
      <xdr:spPr>
        <a:xfrm>
          <a:off x="6705111" y="590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113492</xdr:rowOff>
    </xdr:from>
    <xdr:to>
      <xdr:col>55</xdr:col>
      <xdr:colOff>50800</xdr:colOff>
      <xdr:row>36</xdr:row>
      <xdr:rowOff>43642</xdr:rowOff>
    </xdr:to>
    <xdr:sp macro="" textlink="">
      <xdr:nvSpPr>
        <xdr:cNvPr id="303" name="楕円 302"/>
        <xdr:cNvSpPr/>
      </xdr:nvSpPr>
      <xdr:spPr>
        <a:xfrm>
          <a:off x="10426700" y="611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91919</xdr:rowOff>
    </xdr:from>
    <xdr:ext cx="534377" cy="259045"/>
    <xdr:sp macro="" textlink="">
      <xdr:nvSpPr>
        <xdr:cNvPr id="304" name="補助費等該当値テキスト"/>
        <xdr:cNvSpPr txBox="1"/>
      </xdr:nvSpPr>
      <xdr:spPr>
        <a:xfrm>
          <a:off x="10528300" y="6092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149451</xdr:rowOff>
    </xdr:from>
    <xdr:to>
      <xdr:col>50</xdr:col>
      <xdr:colOff>165100</xdr:colOff>
      <xdr:row>36</xdr:row>
      <xdr:rowOff>79601</xdr:rowOff>
    </xdr:to>
    <xdr:sp macro="" textlink="">
      <xdr:nvSpPr>
        <xdr:cNvPr id="305" name="楕円 304"/>
        <xdr:cNvSpPr/>
      </xdr:nvSpPr>
      <xdr:spPr>
        <a:xfrm>
          <a:off x="9588500" y="615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70728</xdr:rowOff>
    </xdr:from>
    <xdr:ext cx="534377" cy="259045"/>
    <xdr:sp macro="" textlink="">
      <xdr:nvSpPr>
        <xdr:cNvPr id="306" name="テキスト ボックス 305"/>
        <xdr:cNvSpPr txBox="1"/>
      </xdr:nvSpPr>
      <xdr:spPr>
        <a:xfrm>
          <a:off x="9372111" y="624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9256</xdr:rowOff>
    </xdr:from>
    <xdr:to>
      <xdr:col>46</xdr:col>
      <xdr:colOff>38100</xdr:colOff>
      <xdr:row>36</xdr:row>
      <xdr:rowOff>110856</xdr:rowOff>
    </xdr:to>
    <xdr:sp macro="" textlink="">
      <xdr:nvSpPr>
        <xdr:cNvPr id="307" name="楕円 306"/>
        <xdr:cNvSpPr/>
      </xdr:nvSpPr>
      <xdr:spPr>
        <a:xfrm>
          <a:off x="8699500" y="618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101983</xdr:rowOff>
    </xdr:from>
    <xdr:ext cx="534377" cy="259045"/>
    <xdr:sp macro="" textlink="">
      <xdr:nvSpPr>
        <xdr:cNvPr id="308" name="テキスト ボックス 307"/>
        <xdr:cNvSpPr txBox="1"/>
      </xdr:nvSpPr>
      <xdr:spPr>
        <a:xfrm>
          <a:off x="8483111" y="627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162195</xdr:rowOff>
    </xdr:from>
    <xdr:to>
      <xdr:col>41</xdr:col>
      <xdr:colOff>101600</xdr:colOff>
      <xdr:row>36</xdr:row>
      <xdr:rowOff>92345</xdr:rowOff>
    </xdr:to>
    <xdr:sp macro="" textlink="">
      <xdr:nvSpPr>
        <xdr:cNvPr id="309" name="楕円 308"/>
        <xdr:cNvSpPr/>
      </xdr:nvSpPr>
      <xdr:spPr>
        <a:xfrm>
          <a:off x="7810500" y="616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83472</xdr:rowOff>
    </xdr:from>
    <xdr:ext cx="534377" cy="259045"/>
    <xdr:sp macro="" textlink="">
      <xdr:nvSpPr>
        <xdr:cNvPr id="310" name="テキスト ボックス 309"/>
        <xdr:cNvSpPr txBox="1"/>
      </xdr:nvSpPr>
      <xdr:spPr>
        <a:xfrm>
          <a:off x="7594111" y="625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142604</xdr:rowOff>
    </xdr:from>
    <xdr:to>
      <xdr:col>36</xdr:col>
      <xdr:colOff>165100</xdr:colOff>
      <xdr:row>36</xdr:row>
      <xdr:rowOff>72754</xdr:rowOff>
    </xdr:to>
    <xdr:sp macro="" textlink="">
      <xdr:nvSpPr>
        <xdr:cNvPr id="311" name="楕円 310"/>
        <xdr:cNvSpPr/>
      </xdr:nvSpPr>
      <xdr:spPr>
        <a:xfrm>
          <a:off x="6921500" y="614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63881</xdr:rowOff>
    </xdr:from>
    <xdr:ext cx="534377" cy="259045"/>
    <xdr:sp macro="" textlink="">
      <xdr:nvSpPr>
        <xdr:cNvPr id="312" name="テキスト ボックス 311"/>
        <xdr:cNvSpPr txBox="1"/>
      </xdr:nvSpPr>
      <xdr:spPr>
        <a:xfrm>
          <a:off x="6705111" y="6236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6" name="テキスト ボックス 32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8" name="テキスト ボックス 32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0" name="テキスト ボックス 32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120749</xdr:rowOff>
    </xdr:from>
    <xdr:to>
      <xdr:col>54</xdr:col>
      <xdr:colOff>189865</xdr:colOff>
      <xdr:row>58</xdr:row>
      <xdr:rowOff>37868</xdr:rowOff>
    </xdr:to>
    <xdr:cxnSp macro="">
      <xdr:nvCxnSpPr>
        <xdr:cNvPr id="334" name="直線コネクタ 333"/>
        <xdr:cNvCxnSpPr/>
      </xdr:nvCxnSpPr>
      <xdr:spPr>
        <a:xfrm flipV="1">
          <a:off x="10475595" y="8864699"/>
          <a:ext cx="1270" cy="1117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41695</xdr:rowOff>
    </xdr:from>
    <xdr:ext cx="534377" cy="259045"/>
    <xdr:sp macro="" textlink="">
      <xdr:nvSpPr>
        <xdr:cNvPr id="335" name="普通建設事業費最小値テキスト"/>
        <xdr:cNvSpPr txBox="1"/>
      </xdr:nvSpPr>
      <xdr:spPr>
        <a:xfrm>
          <a:off x="10528300" y="998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37868</xdr:rowOff>
    </xdr:from>
    <xdr:to>
      <xdr:col>55</xdr:col>
      <xdr:colOff>88900</xdr:colOff>
      <xdr:row>58</xdr:row>
      <xdr:rowOff>37868</xdr:rowOff>
    </xdr:to>
    <xdr:cxnSp macro="">
      <xdr:nvCxnSpPr>
        <xdr:cNvPr id="336" name="直線コネクタ 335"/>
        <xdr:cNvCxnSpPr/>
      </xdr:nvCxnSpPr>
      <xdr:spPr>
        <a:xfrm>
          <a:off x="10388600" y="9981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67426</xdr:rowOff>
    </xdr:from>
    <xdr:ext cx="599010" cy="259045"/>
    <xdr:sp macro="" textlink="">
      <xdr:nvSpPr>
        <xdr:cNvPr id="337" name="普通建設事業費最大値テキスト"/>
        <xdr:cNvSpPr txBox="1"/>
      </xdr:nvSpPr>
      <xdr:spPr>
        <a:xfrm>
          <a:off x="10528300" y="863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120749</xdr:rowOff>
    </xdr:from>
    <xdr:to>
      <xdr:col>55</xdr:col>
      <xdr:colOff>88900</xdr:colOff>
      <xdr:row>51</xdr:row>
      <xdr:rowOff>120749</xdr:rowOff>
    </xdr:to>
    <xdr:cxnSp macro="">
      <xdr:nvCxnSpPr>
        <xdr:cNvPr id="338" name="直線コネクタ 337"/>
        <xdr:cNvCxnSpPr/>
      </xdr:nvCxnSpPr>
      <xdr:spPr>
        <a:xfrm>
          <a:off x="10388600" y="886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9114</xdr:rowOff>
    </xdr:from>
    <xdr:to>
      <xdr:col>55</xdr:col>
      <xdr:colOff>0</xdr:colOff>
      <xdr:row>57</xdr:row>
      <xdr:rowOff>18693</xdr:rowOff>
    </xdr:to>
    <xdr:cxnSp macro="">
      <xdr:nvCxnSpPr>
        <xdr:cNvPr id="339" name="直線コネクタ 338"/>
        <xdr:cNvCxnSpPr/>
      </xdr:nvCxnSpPr>
      <xdr:spPr>
        <a:xfrm flipV="1">
          <a:off x="9639300" y="9781764"/>
          <a:ext cx="838200" cy="9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24539</xdr:rowOff>
    </xdr:from>
    <xdr:ext cx="534377" cy="259045"/>
    <xdr:sp macro="" textlink="">
      <xdr:nvSpPr>
        <xdr:cNvPr id="340" name="普通建設事業費平均値テキスト"/>
        <xdr:cNvSpPr txBox="1"/>
      </xdr:nvSpPr>
      <xdr:spPr>
        <a:xfrm>
          <a:off x="10528300" y="9454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1662</xdr:rowOff>
    </xdr:from>
    <xdr:to>
      <xdr:col>55</xdr:col>
      <xdr:colOff>50800</xdr:colOff>
      <xdr:row>56</xdr:row>
      <xdr:rowOff>103262</xdr:rowOff>
    </xdr:to>
    <xdr:sp macro="" textlink="">
      <xdr:nvSpPr>
        <xdr:cNvPr id="341" name="フローチャート: 判断 340"/>
        <xdr:cNvSpPr/>
      </xdr:nvSpPr>
      <xdr:spPr>
        <a:xfrm>
          <a:off x="104267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18693</xdr:rowOff>
    </xdr:from>
    <xdr:to>
      <xdr:col>50</xdr:col>
      <xdr:colOff>114300</xdr:colOff>
      <xdr:row>57</xdr:row>
      <xdr:rowOff>60609</xdr:rowOff>
    </xdr:to>
    <xdr:cxnSp macro="">
      <xdr:nvCxnSpPr>
        <xdr:cNvPr id="342" name="直線コネクタ 341"/>
        <xdr:cNvCxnSpPr/>
      </xdr:nvCxnSpPr>
      <xdr:spPr>
        <a:xfrm flipV="1">
          <a:off x="8750300" y="9791343"/>
          <a:ext cx="889000" cy="4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42389</xdr:rowOff>
    </xdr:from>
    <xdr:to>
      <xdr:col>50</xdr:col>
      <xdr:colOff>165100</xdr:colOff>
      <xdr:row>56</xdr:row>
      <xdr:rowOff>143989</xdr:rowOff>
    </xdr:to>
    <xdr:sp macro="" textlink="">
      <xdr:nvSpPr>
        <xdr:cNvPr id="343" name="フローチャート: 判断 342"/>
        <xdr:cNvSpPr/>
      </xdr:nvSpPr>
      <xdr:spPr>
        <a:xfrm>
          <a:off x="9588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160516</xdr:rowOff>
    </xdr:from>
    <xdr:ext cx="534377" cy="259045"/>
    <xdr:sp macro="" textlink="">
      <xdr:nvSpPr>
        <xdr:cNvPr id="344" name="テキスト ボックス 343"/>
        <xdr:cNvSpPr txBox="1"/>
      </xdr:nvSpPr>
      <xdr:spPr>
        <a:xfrm>
          <a:off x="9372111" y="94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52777</xdr:rowOff>
    </xdr:from>
    <xdr:to>
      <xdr:col>45</xdr:col>
      <xdr:colOff>177800</xdr:colOff>
      <xdr:row>57</xdr:row>
      <xdr:rowOff>60609</xdr:rowOff>
    </xdr:to>
    <xdr:cxnSp macro="">
      <xdr:nvCxnSpPr>
        <xdr:cNvPr id="345" name="直線コネクタ 344"/>
        <xdr:cNvCxnSpPr/>
      </xdr:nvCxnSpPr>
      <xdr:spPr>
        <a:xfrm>
          <a:off x="7861300" y="9825427"/>
          <a:ext cx="889000" cy="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25038</xdr:rowOff>
    </xdr:from>
    <xdr:to>
      <xdr:col>46</xdr:col>
      <xdr:colOff>38100</xdr:colOff>
      <xdr:row>56</xdr:row>
      <xdr:rowOff>126638</xdr:rowOff>
    </xdr:to>
    <xdr:sp macro="" textlink="">
      <xdr:nvSpPr>
        <xdr:cNvPr id="346" name="フローチャート: 判断 345"/>
        <xdr:cNvSpPr/>
      </xdr:nvSpPr>
      <xdr:spPr>
        <a:xfrm>
          <a:off x="8699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143165</xdr:rowOff>
    </xdr:from>
    <xdr:ext cx="534377" cy="259045"/>
    <xdr:sp macro="" textlink="">
      <xdr:nvSpPr>
        <xdr:cNvPr id="347" name="テキスト ボックス 346"/>
        <xdr:cNvSpPr txBox="1"/>
      </xdr:nvSpPr>
      <xdr:spPr>
        <a:xfrm>
          <a:off x="8483111" y="94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82971</xdr:rowOff>
    </xdr:from>
    <xdr:to>
      <xdr:col>41</xdr:col>
      <xdr:colOff>50800</xdr:colOff>
      <xdr:row>57</xdr:row>
      <xdr:rowOff>52777</xdr:rowOff>
    </xdr:to>
    <xdr:cxnSp macro="">
      <xdr:nvCxnSpPr>
        <xdr:cNvPr id="348" name="直線コネクタ 347"/>
        <xdr:cNvCxnSpPr/>
      </xdr:nvCxnSpPr>
      <xdr:spPr>
        <a:xfrm>
          <a:off x="6972300" y="9684171"/>
          <a:ext cx="889000" cy="14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51044</xdr:rowOff>
    </xdr:from>
    <xdr:to>
      <xdr:col>41</xdr:col>
      <xdr:colOff>101600</xdr:colOff>
      <xdr:row>56</xdr:row>
      <xdr:rowOff>152644</xdr:rowOff>
    </xdr:to>
    <xdr:sp macro="" textlink="">
      <xdr:nvSpPr>
        <xdr:cNvPr id="349" name="フローチャート: 判断 348"/>
        <xdr:cNvSpPr/>
      </xdr:nvSpPr>
      <xdr:spPr>
        <a:xfrm>
          <a:off x="7810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169171</xdr:rowOff>
    </xdr:from>
    <xdr:ext cx="534377" cy="259045"/>
    <xdr:sp macro="" textlink="">
      <xdr:nvSpPr>
        <xdr:cNvPr id="350" name="テキスト ボックス 349"/>
        <xdr:cNvSpPr txBox="1"/>
      </xdr:nvSpPr>
      <xdr:spPr>
        <a:xfrm>
          <a:off x="7594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41081</xdr:rowOff>
    </xdr:from>
    <xdr:to>
      <xdr:col>36</xdr:col>
      <xdr:colOff>165100</xdr:colOff>
      <xdr:row>56</xdr:row>
      <xdr:rowOff>142681</xdr:rowOff>
    </xdr:to>
    <xdr:sp macro="" textlink="">
      <xdr:nvSpPr>
        <xdr:cNvPr id="351" name="フローチャート: 判断 350"/>
        <xdr:cNvSpPr/>
      </xdr:nvSpPr>
      <xdr:spPr>
        <a:xfrm>
          <a:off x="6921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133808</xdr:rowOff>
    </xdr:from>
    <xdr:ext cx="534377" cy="259045"/>
    <xdr:sp macro="" textlink="">
      <xdr:nvSpPr>
        <xdr:cNvPr id="352" name="テキスト ボックス 351"/>
        <xdr:cNvSpPr txBox="1"/>
      </xdr:nvSpPr>
      <xdr:spPr>
        <a:xfrm>
          <a:off x="6705111" y="973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129764</xdr:rowOff>
    </xdr:from>
    <xdr:to>
      <xdr:col>55</xdr:col>
      <xdr:colOff>50800</xdr:colOff>
      <xdr:row>57</xdr:row>
      <xdr:rowOff>59914</xdr:rowOff>
    </xdr:to>
    <xdr:sp macro="" textlink="">
      <xdr:nvSpPr>
        <xdr:cNvPr id="358" name="楕円 357"/>
        <xdr:cNvSpPr/>
      </xdr:nvSpPr>
      <xdr:spPr>
        <a:xfrm>
          <a:off x="10426700" y="973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108191</xdr:rowOff>
    </xdr:from>
    <xdr:ext cx="534377" cy="259045"/>
    <xdr:sp macro="" textlink="">
      <xdr:nvSpPr>
        <xdr:cNvPr id="359" name="普通建設事業費該当値テキスト"/>
        <xdr:cNvSpPr txBox="1"/>
      </xdr:nvSpPr>
      <xdr:spPr>
        <a:xfrm>
          <a:off x="10528300" y="9709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139343</xdr:rowOff>
    </xdr:from>
    <xdr:to>
      <xdr:col>50</xdr:col>
      <xdr:colOff>165100</xdr:colOff>
      <xdr:row>57</xdr:row>
      <xdr:rowOff>69493</xdr:rowOff>
    </xdr:to>
    <xdr:sp macro="" textlink="">
      <xdr:nvSpPr>
        <xdr:cNvPr id="360" name="楕円 359"/>
        <xdr:cNvSpPr/>
      </xdr:nvSpPr>
      <xdr:spPr>
        <a:xfrm>
          <a:off x="9588500" y="97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60620</xdr:rowOff>
    </xdr:from>
    <xdr:ext cx="534377" cy="259045"/>
    <xdr:sp macro="" textlink="">
      <xdr:nvSpPr>
        <xdr:cNvPr id="361" name="テキスト ボックス 360"/>
        <xdr:cNvSpPr txBox="1"/>
      </xdr:nvSpPr>
      <xdr:spPr>
        <a:xfrm>
          <a:off x="9372111" y="983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9809</xdr:rowOff>
    </xdr:from>
    <xdr:to>
      <xdr:col>46</xdr:col>
      <xdr:colOff>38100</xdr:colOff>
      <xdr:row>57</xdr:row>
      <xdr:rowOff>111409</xdr:rowOff>
    </xdr:to>
    <xdr:sp macro="" textlink="">
      <xdr:nvSpPr>
        <xdr:cNvPr id="362" name="楕円 361"/>
        <xdr:cNvSpPr/>
      </xdr:nvSpPr>
      <xdr:spPr>
        <a:xfrm>
          <a:off x="8699500" y="978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102536</xdr:rowOff>
    </xdr:from>
    <xdr:ext cx="534377" cy="259045"/>
    <xdr:sp macro="" textlink="">
      <xdr:nvSpPr>
        <xdr:cNvPr id="363" name="テキスト ボックス 362"/>
        <xdr:cNvSpPr txBox="1"/>
      </xdr:nvSpPr>
      <xdr:spPr>
        <a:xfrm>
          <a:off x="8483111" y="9875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1977</xdr:rowOff>
    </xdr:from>
    <xdr:to>
      <xdr:col>41</xdr:col>
      <xdr:colOff>101600</xdr:colOff>
      <xdr:row>57</xdr:row>
      <xdr:rowOff>103577</xdr:rowOff>
    </xdr:to>
    <xdr:sp macro="" textlink="">
      <xdr:nvSpPr>
        <xdr:cNvPr id="364" name="楕円 363"/>
        <xdr:cNvSpPr/>
      </xdr:nvSpPr>
      <xdr:spPr>
        <a:xfrm>
          <a:off x="7810500" y="977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94704</xdr:rowOff>
    </xdr:from>
    <xdr:ext cx="534377" cy="259045"/>
    <xdr:sp macro="" textlink="">
      <xdr:nvSpPr>
        <xdr:cNvPr id="365" name="テキスト ボックス 364"/>
        <xdr:cNvSpPr txBox="1"/>
      </xdr:nvSpPr>
      <xdr:spPr>
        <a:xfrm>
          <a:off x="7594111" y="986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32171</xdr:rowOff>
    </xdr:from>
    <xdr:to>
      <xdr:col>36</xdr:col>
      <xdr:colOff>165100</xdr:colOff>
      <xdr:row>56</xdr:row>
      <xdr:rowOff>133771</xdr:rowOff>
    </xdr:to>
    <xdr:sp macro="" textlink="">
      <xdr:nvSpPr>
        <xdr:cNvPr id="366" name="楕円 365"/>
        <xdr:cNvSpPr/>
      </xdr:nvSpPr>
      <xdr:spPr>
        <a:xfrm>
          <a:off x="6921500" y="963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150298</xdr:rowOff>
    </xdr:from>
    <xdr:ext cx="534377" cy="259045"/>
    <xdr:sp macro="" textlink="">
      <xdr:nvSpPr>
        <xdr:cNvPr id="367" name="テキスト ボックス 366"/>
        <xdr:cNvSpPr txBox="1"/>
      </xdr:nvSpPr>
      <xdr:spPr>
        <a:xfrm>
          <a:off x="6705111" y="9408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1" name="テキスト ボックス 38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151457</xdr:rowOff>
    </xdr:from>
    <xdr:to>
      <xdr:col>54</xdr:col>
      <xdr:colOff>189865</xdr:colOff>
      <xdr:row>79</xdr:row>
      <xdr:rowOff>44450</xdr:rowOff>
    </xdr:to>
    <xdr:cxnSp macro="">
      <xdr:nvCxnSpPr>
        <xdr:cNvPr id="391" name="直線コネクタ 390"/>
        <xdr:cNvCxnSpPr/>
      </xdr:nvCxnSpPr>
      <xdr:spPr>
        <a:xfrm flipV="1">
          <a:off x="10475595" y="12324407"/>
          <a:ext cx="1270" cy="126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2"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3" name="直線コネクタ 392"/>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98134</xdr:rowOff>
    </xdr:from>
    <xdr:ext cx="599010" cy="259045"/>
    <xdr:sp macro="" textlink="">
      <xdr:nvSpPr>
        <xdr:cNvPr id="394" name="普通建設事業費 （ うち新規整備　）最大値テキスト"/>
        <xdr:cNvSpPr txBox="1"/>
      </xdr:nvSpPr>
      <xdr:spPr>
        <a:xfrm>
          <a:off x="10528300" y="12099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151457</xdr:rowOff>
    </xdr:from>
    <xdr:to>
      <xdr:col>55</xdr:col>
      <xdr:colOff>88900</xdr:colOff>
      <xdr:row>71</xdr:row>
      <xdr:rowOff>151457</xdr:rowOff>
    </xdr:to>
    <xdr:cxnSp macro="">
      <xdr:nvCxnSpPr>
        <xdr:cNvPr id="395" name="直線コネクタ 394"/>
        <xdr:cNvCxnSpPr/>
      </xdr:nvCxnSpPr>
      <xdr:spPr>
        <a:xfrm>
          <a:off x="10388600" y="12324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24608</xdr:rowOff>
    </xdr:from>
    <xdr:to>
      <xdr:col>55</xdr:col>
      <xdr:colOff>0</xdr:colOff>
      <xdr:row>78</xdr:row>
      <xdr:rowOff>37280</xdr:rowOff>
    </xdr:to>
    <xdr:cxnSp macro="">
      <xdr:nvCxnSpPr>
        <xdr:cNvPr id="396" name="直線コネクタ 395"/>
        <xdr:cNvCxnSpPr/>
      </xdr:nvCxnSpPr>
      <xdr:spPr>
        <a:xfrm flipV="1">
          <a:off x="9639300" y="13397708"/>
          <a:ext cx="838200" cy="1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161216</xdr:rowOff>
    </xdr:from>
    <xdr:ext cx="534377" cy="259045"/>
    <xdr:sp macro="" textlink="">
      <xdr:nvSpPr>
        <xdr:cNvPr id="397" name="普通建設事業費 （ うち新規整備　）平均値テキスト"/>
        <xdr:cNvSpPr txBox="1"/>
      </xdr:nvSpPr>
      <xdr:spPr>
        <a:xfrm>
          <a:off x="10528300" y="13191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138339</xdr:rowOff>
    </xdr:from>
    <xdr:to>
      <xdr:col>55</xdr:col>
      <xdr:colOff>50800</xdr:colOff>
      <xdr:row>78</xdr:row>
      <xdr:rowOff>68489</xdr:rowOff>
    </xdr:to>
    <xdr:sp macro="" textlink="">
      <xdr:nvSpPr>
        <xdr:cNvPr id="398" name="フローチャート: 判断 397"/>
        <xdr:cNvSpPr/>
      </xdr:nvSpPr>
      <xdr:spPr>
        <a:xfrm>
          <a:off x="10426700" y="1333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37280</xdr:rowOff>
    </xdr:from>
    <xdr:to>
      <xdr:col>50</xdr:col>
      <xdr:colOff>114300</xdr:colOff>
      <xdr:row>79</xdr:row>
      <xdr:rowOff>5299</xdr:rowOff>
    </xdr:to>
    <xdr:cxnSp macro="">
      <xdr:nvCxnSpPr>
        <xdr:cNvPr id="399" name="直線コネクタ 398"/>
        <xdr:cNvCxnSpPr/>
      </xdr:nvCxnSpPr>
      <xdr:spPr>
        <a:xfrm flipV="1">
          <a:off x="8750300" y="13410380"/>
          <a:ext cx="889000" cy="13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149623</xdr:rowOff>
    </xdr:from>
    <xdr:to>
      <xdr:col>50</xdr:col>
      <xdr:colOff>165100</xdr:colOff>
      <xdr:row>78</xdr:row>
      <xdr:rowOff>79773</xdr:rowOff>
    </xdr:to>
    <xdr:sp macro="" textlink="">
      <xdr:nvSpPr>
        <xdr:cNvPr id="400" name="フローチャート: 判断 399"/>
        <xdr:cNvSpPr/>
      </xdr:nvSpPr>
      <xdr:spPr>
        <a:xfrm>
          <a:off x="9588500" y="13351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96300</xdr:rowOff>
    </xdr:from>
    <xdr:ext cx="534377" cy="259045"/>
    <xdr:sp macro="" textlink="">
      <xdr:nvSpPr>
        <xdr:cNvPr id="401" name="テキスト ボックス 400"/>
        <xdr:cNvSpPr txBox="1"/>
      </xdr:nvSpPr>
      <xdr:spPr>
        <a:xfrm>
          <a:off x="9372111" y="1312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153347</xdr:rowOff>
    </xdr:from>
    <xdr:to>
      <xdr:col>45</xdr:col>
      <xdr:colOff>177800</xdr:colOff>
      <xdr:row>79</xdr:row>
      <xdr:rowOff>5299</xdr:rowOff>
    </xdr:to>
    <xdr:cxnSp macro="">
      <xdr:nvCxnSpPr>
        <xdr:cNvPr id="402" name="直線コネクタ 401"/>
        <xdr:cNvCxnSpPr/>
      </xdr:nvCxnSpPr>
      <xdr:spPr>
        <a:xfrm>
          <a:off x="7861300" y="13526447"/>
          <a:ext cx="889000" cy="23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130719</xdr:rowOff>
    </xdr:from>
    <xdr:to>
      <xdr:col>46</xdr:col>
      <xdr:colOff>38100</xdr:colOff>
      <xdr:row>78</xdr:row>
      <xdr:rowOff>60869</xdr:rowOff>
    </xdr:to>
    <xdr:sp macro="" textlink="">
      <xdr:nvSpPr>
        <xdr:cNvPr id="403" name="フローチャート: 判断 402"/>
        <xdr:cNvSpPr/>
      </xdr:nvSpPr>
      <xdr:spPr>
        <a:xfrm>
          <a:off x="8699500" y="1333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77396</xdr:rowOff>
    </xdr:from>
    <xdr:ext cx="534377" cy="259045"/>
    <xdr:sp macro="" textlink="">
      <xdr:nvSpPr>
        <xdr:cNvPr id="404" name="テキスト ボックス 403"/>
        <xdr:cNvSpPr txBox="1"/>
      </xdr:nvSpPr>
      <xdr:spPr>
        <a:xfrm>
          <a:off x="8483111" y="1310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20638</xdr:rowOff>
    </xdr:from>
    <xdr:to>
      <xdr:col>41</xdr:col>
      <xdr:colOff>50800</xdr:colOff>
      <xdr:row>78</xdr:row>
      <xdr:rowOff>153347</xdr:rowOff>
    </xdr:to>
    <xdr:cxnSp macro="">
      <xdr:nvCxnSpPr>
        <xdr:cNvPr id="405" name="直線コネクタ 404"/>
        <xdr:cNvCxnSpPr/>
      </xdr:nvCxnSpPr>
      <xdr:spPr>
        <a:xfrm>
          <a:off x="6972300" y="13393738"/>
          <a:ext cx="889000" cy="13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110038</xdr:rowOff>
    </xdr:from>
    <xdr:to>
      <xdr:col>41</xdr:col>
      <xdr:colOff>101600</xdr:colOff>
      <xdr:row>78</xdr:row>
      <xdr:rowOff>40188</xdr:rowOff>
    </xdr:to>
    <xdr:sp macro="" textlink="">
      <xdr:nvSpPr>
        <xdr:cNvPr id="406" name="フローチャート: 判断 405"/>
        <xdr:cNvSpPr/>
      </xdr:nvSpPr>
      <xdr:spPr>
        <a:xfrm>
          <a:off x="78105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56715</xdr:rowOff>
    </xdr:from>
    <xdr:ext cx="534377" cy="259045"/>
    <xdr:sp macro="" textlink="">
      <xdr:nvSpPr>
        <xdr:cNvPr id="407" name="テキスト ボックス 406"/>
        <xdr:cNvSpPr txBox="1"/>
      </xdr:nvSpPr>
      <xdr:spPr>
        <a:xfrm>
          <a:off x="7594111" y="1308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28535</xdr:rowOff>
    </xdr:from>
    <xdr:to>
      <xdr:col>36</xdr:col>
      <xdr:colOff>165100</xdr:colOff>
      <xdr:row>77</xdr:row>
      <xdr:rowOff>130135</xdr:rowOff>
    </xdr:to>
    <xdr:sp macro="" textlink="">
      <xdr:nvSpPr>
        <xdr:cNvPr id="408" name="フローチャート: 判断 407"/>
        <xdr:cNvSpPr/>
      </xdr:nvSpPr>
      <xdr:spPr>
        <a:xfrm>
          <a:off x="6921500" y="1323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146662</xdr:rowOff>
    </xdr:from>
    <xdr:ext cx="534377" cy="259045"/>
    <xdr:sp macro="" textlink="">
      <xdr:nvSpPr>
        <xdr:cNvPr id="409" name="テキスト ボックス 408"/>
        <xdr:cNvSpPr txBox="1"/>
      </xdr:nvSpPr>
      <xdr:spPr>
        <a:xfrm>
          <a:off x="6705111" y="1300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145258</xdr:rowOff>
    </xdr:from>
    <xdr:to>
      <xdr:col>55</xdr:col>
      <xdr:colOff>50800</xdr:colOff>
      <xdr:row>78</xdr:row>
      <xdr:rowOff>75408</xdr:rowOff>
    </xdr:to>
    <xdr:sp macro="" textlink="">
      <xdr:nvSpPr>
        <xdr:cNvPr id="415" name="楕円 414"/>
        <xdr:cNvSpPr/>
      </xdr:nvSpPr>
      <xdr:spPr>
        <a:xfrm>
          <a:off x="10426700" y="1334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123685</xdr:rowOff>
    </xdr:from>
    <xdr:ext cx="534377" cy="259045"/>
    <xdr:sp macro="" textlink="">
      <xdr:nvSpPr>
        <xdr:cNvPr id="416" name="普通建設事業費 （ うち新規整備　）該当値テキスト"/>
        <xdr:cNvSpPr txBox="1"/>
      </xdr:nvSpPr>
      <xdr:spPr>
        <a:xfrm>
          <a:off x="10528300" y="1332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157930</xdr:rowOff>
    </xdr:from>
    <xdr:to>
      <xdr:col>50</xdr:col>
      <xdr:colOff>165100</xdr:colOff>
      <xdr:row>78</xdr:row>
      <xdr:rowOff>88080</xdr:rowOff>
    </xdr:to>
    <xdr:sp macro="" textlink="">
      <xdr:nvSpPr>
        <xdr:cNvPr id="417" name="楕円 416"/>
        <xdr:cNvSpPr/>
      </xdr:nvSpPr>
      <xdr:spPr>
        <a:xfrm>
          <a:off x="9588500" y="1335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79207</xdr:rowOff>
    </xdr:from>
    <xdr:ext cx="534377" cy="259045"/>
    <xdr:sp macro="" textlink="">
      <xdr:nvSpPr>
        <xdr:cNvPr id="418" name="テキスト ボックス 417"/>
        <xdr:cNvSpPr txBox="1"/>
      </xdr:nvSpPr>
      <xdr:spPr>
        <a:xfrm>
          <a:off x="9372111" y="1345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125949</xdr:rowOff>
    </xdr:from>
    <xdr:to>
      <xdr:col>46</xdr:col>
      <xdr:colOff>38100</xdr:colOff>
      <xdr:row>79</xdr:row>
      <xdr:rowOff>56099</xdr:rowOff>
    </xdr:to>
    <xdr:sp macro="" textlink="">
      <xdr:nvSpPr>
        <xdr:cNvPr id="419" name="楕円 418"/>
        <xdr:cNvSpPr/>
      </xdr:nvSpPr>
      <xdr:spPr>
        <a:xfrm>
          <a:off x="8699500" y="1349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47226</xdr:rowOff>
    </xdr:from>
    <xdr:ext cx="469744" cy="259045"/>
    <xdr:sp macro="" textlink="">
      <xdr:nvSpPr>
        <xdr:cNvPr id="420" name="テキスト ボックス 419"/>
        <xdr:cNvSpPr txBox="1"/>
      </xdr:nvSpPr>
      <xdr:spPr>
        <a:xfrm>
          <a:off x="8515428" y="13591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102547</xdr:rowOff>
    </xdr:from>
    <xdr:to>
      <xdr:col>41</xdr:col>
      <xdr:colOff>101600</xdr:colOff>
      <xdr:row>79</xdr:row>
      <xdr:rowOff>32697</xdr:rowOff>
    </xdr:to>
    <xdr:sp macro="" textlink="">
      <xdr:nvSpPr>
        <xdr:cNvPr id="421" name="楕円 420"/>
        <xdr:cNvSpPr/>
      </xdr:nvSpPr>
      <xdr:spPr>
        <a:xfrm>
          <a:off x="7810500" y="1347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23824</xdr:rowOff>
    </xdr:from>
    <xdr:ext cx="469744" cy="259045"/>
    <xdr:sp macro="" textlink="">
      <xdr:nvSpPr>
        <xdr:cNvPr id="422" name="テキスト ボックス 421"/>
        <xdr:cNvSpPr txBox="1"/>
      </xdr:nvSpPr>
      <xdr:spPr>
        <a:xfrm>
          <a:off x="7626428" y="13568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141288</xdr:rowOff>
    </xdr:from>
    <xdr:to>
      <xdr:col>36</xdr:col>
      <xdr:colOff>165100</xdr:colOff>
      <xdr:row>78</xdr:row>
      <xdr:rowOff>71438</xdr:rowOff>
    </xdr:to>
    <xdr:sp macro="" textlink="">
      <xdr:nvSpPr>
        <xdr:cNvPr id="423" name="楕円 422"/>
        <xdr:cNvSpPr/>
      </xdr:nvSpPr>
      <xdr:spPr>
        <a:xfrm>
          <a:off x="6921500" y="1334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62565</xdr:rowOff>
    </xdr:from>
    <xdr:ext cx="534377" cy="259045"/>
    <xdr:sp macro="" textlink="">
      <xdr:nvSpPr>
        <xdr:cNvPr id="424" name="テキスト ボックス 423"/>
        <xdr:cNvSpPr txBox="1"/>
      </xdr:nvSpPr>
      <xdr:spPr>
        <a:xfrm>
          <a:off x="6705111" y="1343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2" name="テキスト ボックス 44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149369</xdr:rowOff>
    </xdr:from>
    <xdr:to>
      <xdr:col>54</xdr:col>
      <xdr:colOff>189865</xdr:colOff>
      <xdr:row>99</xdr:row>
      <xdr:rowOff>18413</xdr:rowOff>
    </xdr:to>
    <xdr:cxnSp macro="">
      <xdr:nvCxnSpPr>
        <xdr:cNvPr id="448" name="直線コネクタ 447"/>
        <xdr:cNvCxnSpPr/>
      </xdr:nvCxnSpPr>
      <xdr:spPr>
        <a:xfrm flipV="1">
          <a:off x="10475595" y="15579869"/>
          <a:ext cx="1270" cy="14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22240</xdr:rowOff>
    </xdr:from>
    <xdr:ext cx="469744" cy="259045"/>
    <xdr:sp macro="" textlink="">
      <xdr:nvSpPr>
        <xdr:cNvPr id="449" name="普通建設事業費 （ うち更新整備　）最小値テキスト"/>
        <xdr:cNvSpPr txBox="1"/>
      </xdr:nvSpPr>
      <xdr:spPr>
        <a:xfrm>
          <a:off x="10528300" y="16995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18413</xdr:rowOff>
    </xdr:from>
    <xdr:to>
      <xdr:col>55</xdr:col>
      <xdr:colOff>88900</xdr:colOff>
      <xdr:row>99</xdr:row>
      <xdr:rowOff>18413</xdr:rowOff>
    </xdr:to>
    <xdr:cxnSp macro="">
      <xdr:nvCxnSpPr>
        <xdr:cNvPr id="450" name="直線コネクタ 449"/>
        <xdr:cNvCxnSpPr/>
      </xdr:nvCxnSpPr>
      <xdr:spPr>
        <a:xfrm>
          <a:off x="10388600" y="1699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96046</xdr:rowOff>
    </xdr:from>
    <xdr:ext cx="599010" cy="259045"/>
    <xdr:sp macro="" textlink="">
      <xdr:nvSpPr>
        <xdr:cNvPr id="451" name="普通建設事業費 （ うち更新整備　）最大値テキスト"/>
        <xdr:cNvSpPr txBox="1"/>
      </xdr:nvSpPr>
      <xdr:spPr>
        <a:xfrm>
          <a:off x="10528300" y="1535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149369</xdr:rowOff>
    </xdr:from>
    <xdr:to>
      <xdr:col>55</xdr:col>
      <xdr:colOff>88900</xdr:colOff>
      <xdr:row>90</xdr:row>
      <xdr:rowOff>149369</xdr:rowOff>
    </xdr:to>
    <xdr:cxnSp macro="">
      <xdr:nvCxnSpPr>
        <xdr:cNvPr id="452" name="直線コネクタ 451"/>
        <xdr:cNvCxnSpPr/>
      </xdr:nvCxnSpPr>
      <xdr:spPr>
        <a:xfrm>
          <a:off x="10388600" y="15579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94514</xdr:rowOff>
    </xdr:from>
    <xdr:to>
      <xdr:col>55</xdr:col>
      <xdr:colOff>0</xdr:colOff>
      <xdr:row>97</xdr:row>
      <xdr:rowOff>96244</xdr:rowOff>
    </xdr:to>
    <xdr:cxnSp macro="">
      <xdr:nvCxnSpPr>
        <xdr:cNvPr id="453" name="直線コネクタ 452"/>
        <xdr:cNvCxnSpPr/>
      </xdr:nvCxnSpPr>
      <xdr:spPr>
        <a:xfrm flipV="1">
          <a:off x="9639300" y="16725164"/>
          <a:ext cx="838200" cy="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131261</xdr:rowOff>
    </xdr:from>
    <xdr:ext cx="534377" cy="259045"/>
    <xdr:sp macro="" textlink="">
      <xdr:nvSpPr>
        <xdr:cNvPr id="454" name="普通建設事業費 （ うち更新整備　）平均値テキスト"/>
        <xdr:cNvSpPr txBox="1"/>
      </xdr:nvSpPr>
      <xdr:spPr>
        <a:xfrm>
          <a:off x="10528300" y="16419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108384</xdr:rowOff>
    </xdr:from>
    <xdr:to>
      <xdr:col>55</xdr:col>
      <xdr:colOff>50800</xdr:colOff>
      <xdr:row>97</xdr:row>
      <xdr:rowOff>38534</xdr:rowOff>
    </xdr:to>
    <xdr:sp macro="" textlink="">
      <xdr:nvSpPr>
        <xdr:cNvPr id="455" name="フローチャート: 判断 454"/>
        <xdr:cNvSpPr/>
      </xdr:nvSpPr>
      <xdr:spPr>
        <a:xfrm>
          <a:off x="10426700" y="1656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52352</xdr:rowOff>
    </xdr:from>
    <xdr:to>
      <xdr:col>50</xdr:col>
      <xdr:colOff>114300</xdr:colOff>
      <xdr:row>97</xdr:row>
      <xdr:rowOff>96244</xdr:rowOff>
    </xdr:to>
    <xdr:cxnSp macro="">
      <xdr:nvCxnSpPr>
        <xdr:cNvPr id="456" name="直線コネクタ 455"/>
        <xdr:cNvCxnSpPr/>
      </xdr:nvCxnSpPr>
      <xdr:spPr>
        <a:xfrm>
          <a:off x="8750300" y="16683002"/>
          <a:ext cx="889000" cy="4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169337</xdr:rowOff>
    </xdr:from>
    <xdr:to>
      <xdr:col>50</xdr:col>
      <xdr:colOff>165100</xdr:colOff>
      <xdr:row>97</xdr:row>
      <xdr:rowOff>99487</xdr:rowOff>
    </xdr:to>
    <xdr:sp macro="" textlink="">
      <xdr:nvSpPr>
        <xdr:cNvPr id="457" name="フローチャート: 判断 456"/>
        <xdr:cNvSpPr/>
      </xdr:nvSpPr>
      <xdr:spPr>
        <a:xfrm>
          <a:off x="9588500" y="166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116014</xdr:rowOff>
    </xdr:from>
    <xdr:ext cx="534377" cy="259045"/>
    <xdr:sp macro="" textlink="">
      <xdr:nvSpPr>
        <xdr:cNvPr id="458" name="テキスト ボックス 457"/>
        <xdr:cNvSpPr txBox="1"/>
      </xdr:nvSpPr>
      <xdr:spPr>
        <a:xfrm>
          <a:off x="9372111" y="1640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52352</xdr:rowOff>
    </xdr:from>
    <xdr:to>
      <xdr:col>45</xdr:col>
      <xdr:colOff>177800</xdr:colOff>
      <xdr:row>97</xdr:row>
      <xdr:rowOff>93850</xdr:rowOff>
    </xdr:to>
    <xdr:cxnSp macro="">
      <xdr:nvCxnSpPr>
        <xdr:cNvPr id="459" name="直線コネクタ 458"/>
        <xdr:cNvCxnSpPr/>
      </xdr:nvCxnSpPr>
      <xdr:spPr>
        <a:xfrm flipV="1">
          <a:off x="7861300" y="16683002"/>
          <a:ext cx="889000" cy="4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161092</xdr:rowOff>
    </xdr:from>
    <xdr:to>
      <xdr:col>46</xdr:col>
      <xdr:colOff>38100</xdr:colOff>
      <xdr:row>97</xdr:row>
      <xdr:rowOff>91242</xdr:rowOff>
    </xdr:to>
    <xdr:sp macro="" textlink="">
      <xdr:nvSpPr>
        <xdr:cNvPr id="460" name="フローチャート: 判断 459"/>
        <xdr:cNvSpPr/>
      </xdr:nvSpPr>
      <xdr:spPr>
        <a:xfrm>
          <a:off x="8699500" y="1662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107769</xdr:rowOff>
    </xdr:from>
    <xdr:ext cx="534377" cy="259045"/>
    <xdr:sp macro="" textlink="">
      <xdr:nvSpPr>
        <xdr:cNvPr id="461" name="テキスト ボックス 460"/>
        <xdr:cNvSpPr txBox="1"/>
      </xdr:nvSpPr>
      <xdr:spPr>
        <a:xfrm>
          <a:off x="8483111" y="1639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140081</xdr:rowOff>
    </xdr:from>
    <xdr:to>
      <xdr:col>41</xdr:col>
      <xdr:colOff>50800</xdr:colOff>
      <xdr:row>97</xdr:row>
      <xdr:rowOff>93850</xdr:rowOff>
    </xdr:to>
    <xdr:cxnSp macro="">
      <xdr:nvCxnSpPr>
        <xdr:cNvPr id="462" name="直線コネクタ 461"/>
        <xdr:cNvCxnSpPr/>
      </xdr:nvCxnSpPr>
      <xdr:spPr>
        <a:xfrm>
          <a:off x="6972300" y="16599281"/>
          <a:ext cx="889000" cy="125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38737</xdr:rowOff>
    </xdr:from>
    <xdr:to>
      <xdr:col>41</xdr:col>
      <xdr:colOff>101600</xdr:colOff>
      <xdr:row>97</xdr:row>
      <xdr:rowOff>140337</xdr:rowOff>
    </xdr:to>
    <xdr:sp macro="" textlink="">
      <xdr:nvSpPr>
        <xdr:cNvPr id="463" name="フローチャート: 判断 462"/>
        <xdr:cNvSpPr/>
      </xdr:nvSpPr>
      <xdr:spPr>
        <a:xfrm>
          <a:off x="7810500" y="1666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156864</xdr:rowOff>
    </xdr:from>
    <xdr:ext cx="534377" cy="259045"/>
    <xdr:sp macro="" textlink="">
      <xdr:nvSpPr>
        <xdr:cNvPr id="464" name="テキスト ボックス 463"/>
        <xdr:cNvSpPr txBox="1"/>
      </xdr:nvSpPr>
      <xdr:spPr>
        <a:xfrm>
          <a:off x="7594111" y="1644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95934</xdr:rowOff>
    </xdr:from>
    <xdr:to>
      <xdr:col>36</xdr:col>
      <xdr:colOff>165100</xdr:colOff>
      <xdr:row>98</xdr:row>
      <xdr:rowOff>26084</xdr:rowOff>
    </xdr:to>
    <xdr:sp macro="" textlink="">
      <xdr:nvSpPr>
        <xdr:cNvPr id="465" name="フローチャート: 判断 464"/>
        <xdr:cNvSpPr/>
      </xdr:nvSpPr>
      <xdr:spPr>
        <a:xfrm>
          <a:off x="69215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17211</xdr:rowOff>
    </xdr:from>
    <xdr:ext cx="534377" cy="259045"/>
    <xdr:sp macro="" textlink="">
      <xdr:nvSpPr>
        <xdr:cNvPr id="466" name="テキスト ボックス 465"/>
        <xdr:cNvSpPr txBox="1"/>
      </xdr:nvSpPr>
      <xdr:spPr>
        <a:xfrm>
          <a:off x="6705111" y="1681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43714</xdr:rowOff>
    </xdr:from>
    <xdr:to>
      <xdr:col>55</xdr:col>
      <xdr:colOff>50800</xdr:colOff>
      <xdr:row>97</xdr:row>
      <xdr:rowOff>145314</xdr:rowOff>
    </xdr:to>
    <xdr:sp macro="" textlink="">
      <xdr:nvSpPr>
        <xdr:cNvPr id="472" name="楕円 471"/>
        <xdr:cNvSpPr/>
      </xdr:nvSpPr>
      <xdr:spPr>
        <a:xfrm>
          <a:off x="10426700" y="1667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22141</xdr:rowOff>
    </xdr:from>
    <xdr:ext cx="534377" cy="259045"/>
    <xdr:sp macro="" textlink="">
      <xdr:nvSpPr>
        <xdr:cNvPr id="473" name="普通建設事業費 （ うち更新整備　）該当値テキスト"/>
        <xdr:cNvSpPr txBox="1"/>
      </xdr:nvSpPr>
      <xdr:spPr>
        <a:xfrm>
          <a:off x="10528300" y="1665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45444</xdr:rowOff>
    </xdr:from>
    <xdr:to>
      <xdr:col>50</xdr:col>
      <xdr:colOff>165100</xdr:colOff>
      <xdr:row>97</xdr:row>
      <xdr:rowOff>147044</xdr:rowOff>
    </xdr:to>
    <xdr:sp macro="" textlink="">
      <xdr:nvSpPr>
        <xdr:cNvPr id="474" name="楕円 473"/>
        <xdr:cNvSpPr/>
      </xdr:nvSpPr>
      <xdr:spPr>
        <a:xfrm>
          <a:off x="9588500" y="1667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138171</xdr:rowOff>
    </xdr:from>
    <xdr:ext cx="534377" cy="259045"/>
    <xdr:sp macro="" textlink="">
      <xdr:nvSpPr>
        <xdr:cNvPr id="475" name="テキスト ボックス 474"/>
        <xdr:cNvSpPr txBox="1"/>
      </xdr:nvSpPr>
      <xdr:spPr>
        <a:xfrm>
          <a:off x="9372111" y="1676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1552</xdr:rowOff>
    </xdr:from>
    <xdr:to>
      <xdr:col>46</xdr:col>
      <xdr:colOff>38100</xdr:colOff>
      <xdr:row>97</xdr:row>
      <xdr:rowOff>103152</xdr:rowOff>
    </xdr:to>
    <xdr:sp macro="" textlink="">
      <xdr:nvSpPr>
        <xdr:cNvPr id="476" name="楕円 475"/>
        <xdr:cNvSpPr/>
      </xdr:nvSpPr>
      <xdr:spPr>
        <a:xfrm>
          <a:off x="8699500" y="1663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94279</xdr:rowOff>
    </xdr:from>
    <xdr:ext cx="534377" cy="259045"/>
    <xdr:sp macro="" textlink="">
      <xdr:nvSpPr>
        <xdr:cNvPr id="477" name="テキスト ボックス 476"/>
        <xdr:cNvSpPr txBox="1"/>
      </xdr:nvSpPr>
      <xdr:spPr>
        <a:xfrm>
          <a:off x="8483111" y="1672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43050</xdr:rowOff>
    </xdr:from>
    <xdr:to>
      <xdr:col>41</xdr:col>
      <xdr:colOff>101600</xdr:colOff>
      <xdr:row>97</xdr:row>
      <xdr:rowOff>144650</xdr:rowOff>
    </xdr:to>
    <xdr:sp macro="" textlink="">
      <xdr:nvSpPr>
        <xdr:cNvPr id="478" name="楕円 477"/>
        <xdr:cNvSpPr/>
      </xdr:nvSpPr>
      <xdr:spPr>
        <a:xfrm>
          <a:off x="7810500" y="1667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135777</xdr:rowOff>
    </xdr:from>
    <xdr:ext cx="534377" cy="259045"/>
    <xdr:sp macro="" textlink="">
      <xdr:nvSpPr>
        <xdr:cNvPr id="479" name="テキスト ボックス 478"/>
        <xdr:cNvSpPr txBox="1"/>
      </xdr:nvSpPr>
      <xdr:spPr>
        <a:xfrm>
          <a:off x="7594111" y="1676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89281</xdr:rowOff>
    </xdr:from>
    <xdr:to>
      <xdr:col>36</xdr:col>
      <xdr:colOff>165100</xdr:colOff>
      <xdr:row>97</xdr:row>
      <xdr:rowOff>19431</xdr:rowOff>
    </xdr:to>
    <xdr:sp macro="" textlink="">
      <xdr:nvSpPr>
        <xdr:cNvPr id="480" name="楕円 479"/>
        <xdr:cNvSpPr/>
      </xdr:nvSpPr>
      <xdr:spPr>
        <a:xfrm>
          <a:off x="6921500" y="1654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35958</xdr:rowOff>
    </xdr:from>
    <xdr:ext cx="534377" cy="259045"/>
    <xdr:sp macro="" textlink="">
      <xdr:nvSpPr>
        <xdr:cNvPr id="481" name="テキスト ボックス 480"/>
        <xdr:cNvSpPr txBox="1"/>
      </xdr:nvSpPr>
      <xdr:spPr>
        <a:xfrm>
          <a:off x="6705111" y="1632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2" name="直線コネクタ 49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3" name="テキスト ボックス 49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4" name="直線コネクタ 49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5" name="テキスト ボックス 49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6" name="直線コネクタ 49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7" name="テキスト ボックス 49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8" name="直線コネクタ 49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9" name="テキスト ボックス 49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0" name="直線コネクタ 49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1" name="テキスト ボックス 50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2" name="直線コネクタ 50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3" name="テキスト ボックス 50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31523</xdr:rowOff>
    </xdr:from>
    <xdr:to>
      <xdr:col>85</xdr:col>
      <xdr:colOff>126364</xdr:colOff>
      <xdr:row>39</xdr:row>
      <xdr:rowOff>98878</xdr:rowOff>
    </xdr:to>
    <xdr:cxnSp macro="">
      <xdr:nvCxnSpPr>
        <xdr:cNvPr id="507" name="直線コネクタ 506"/>
        <xdr:cNvCxnSpPr/>
      </xdr:nvCxnSpPr>
      <xdr:spPr>
        <a:xfrm flipV="1">
          <a:off x="16317595" y="5175023"/>
          <a:ext cx="1269" cy="1610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08"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9" name="直線コネクタ 508"/>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149650</xdr:rowOff>
    </xdr:from>
    <xdr:ext cx="534377" cy="259045"/>
    <xdr:sp macro="" textlink="">
      <xdr:nvSpPr>
        <xdr:cNvPr id="510" name="災害復旧事業費最大値テキスト"/>
        <xdr:cNvSpPr txBox="1"/>
      </xdr:nvSpPr>
      <xdr:spPr>
        <a:xfrm>
          <a:off x="16370300" y="495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31523</xdr:rowOff>
    </xdr:from>
    <xdr:to>
      <xdr:col>86</xdr:col>
      <xdr:colOff>25400</xdr:colOff>
      <xdr:row>30</xdr:row>
      <xdr:rowOff>31523</xdr:rowOff>
    </xdr:to>
    <xdr:cxnSp macro="">
      <xdr:nvCxnSpPr>
        <xdr:cNvPr id="511" name="直線コネクタ 510"/>
        <xdr:cNvCxnSpPr/>
      </xdr:nvCxnSpPr>
      <xdr:spPr>
        <a:xfrm>
          <a:off x="16230600" y="517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41908</xdr:rowOff>
    </xdr:from>
    <xdr:to>
      <xdr:col>85</xdr:col>
      <xdr:colOff>127000</xdr:colOff>
      <xdr:row>39</xdr:row>
      <xdr:rowOff>73047</xdr:rowOff>
    </xdr:to>
    <xdr:cxnSp macro="">
      <xdr:nvCxnSpPr>
        <xdr:cNvPr id="512" name="直線コネクタ 511"/>
        <xdr:cNvCxnSpPr/>
      </xdr:nvCxnSpPr>
      <xdr:spPr>
        <a:xfrm flipV="1">
          <a:off x="15481300" y="6728458"/>
          <a:ext cx="838200" cy="31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77209</xdr:rowOff>
    </xdr:from>
    <xdr:ext cx="534377" cy="259045"/>
    <xdr:sp macro="" textlink="">
      <xdr:nvSpPr>
        <xdr:cNvPr id="513" name="災害復旧事業費平均値テキスト"/>
        <xdr:cNvSpPr txBox="1"/>
      </xdr:nvSpPr>
      <xdr:spPr>
        <a:xfrm>
          <a:off x="16370300" y="6420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54332</xdr:rowOff>
    </xdr:from>
    <xdr:to>
      <xdr:col>85</xdr:col>
      <xdr:colOff>177800</xdr:colOff>
      <xdr:row>38</xdr:row>
      <xdr:rowOff>155932</xdr:rowOff>
    </xdr:to>
    <xdr:sp macro="" textlink="">
      <xdr:nvSpPr>
        <xdr:cNvPr id="514" name="フローチャート: 判断 513"/>
        <xdr:cNvSpPr/>
      </xdr:nvSpPr>
      <xdr:spPr>
        <a:xfrm>
          <a:off x="16268700" y="65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73047</xdr:rowOff>
    </xdr:from>
    <xdr:to>
      <xdr:col>81</xdr:col>
      <xdr:colOff>50800</xdr:colOff>
      <xdr:row>39</xdr:row>
      <xdr:rowOff>92184</xdr:rowOff>
    </xdr:to>
    <xdr:cxnSp macro="">
      <xdr:nvCxnSpPr>
        <xdr:cNvPr id="515" name="直線コネクタ 514"/>
        <xdr:cNvCxnSpPr/>
      </xdr:nvCxnSpPr>
      <xdr:spPr>
        <a:xfrm flipV="1">
          <a:off x="14592300" y="6759597"/>
          <a:ext cx="889000" cy="19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70776</xdr:rowOff>
    </xdr:from>
    <xdr:to>
      <xdr:col>81</xdr:col>
      <xdr:colOff>101600</xdr:colOff>
      <xdr:row>39</xdr:row>
      <xdr:rowOff>926</xdr:rowOff>
    </xdr:to>
    <xdr:sp macro="" textlink="">
      <xdr:nvSpPr>
        <xdr:cNvPr id="516" name="フローチャート: 判断 515"/>
        <xdr:cNvSpPr/>
      </xdr:nvSpPr>
      <xdr:spPr>
        <a:xfrm>
          <a:off x="15430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17452</xdr:rowOff>
    </xdr:from>
    <xdr:ext cx="469744" cy="259045"/>
    <xdr:sp macro="" textlink="">
      <xdr:nvSpPr>
        <xdr:cNvPr id="517" name="テキスト ボックス 516"/>
        <xdr:cNvSpPr txBox="1"/>
      </xdr:nvSpPr>
      <xdr:spPr>
        <a:xfrm>
          <a:off x="15246428" y="636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92184</xdr:rowOff>
    </xdr:from>
    <xdr:to>
      <xdr:col>76</xdr:col>
      <xdr:colOff>114300</xdr:colOff>
      <xdr:row>39</xdr:row>
      <xdr:rowOff>97262</xdr:rowOff>
    </xdr:to>
    <xdr:cxnSp macro="">
      <xdr:nvCxnSpPr>
        <xdr:cNvPr id="518" name="直線コネクタ 517"/>
        <xdr:cNvCxnSpPr/>
      </xdr:nvCxnSpPr>
      <xdr:spPr>
        <a:xfrm flipV="1">
          <a:off x="13703300" y="6778734"/>
          <a:ext cx="889000" cy="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132416</xdr:rowOff>
    </xdr:from>
    <xdr:to>
      <xdr:col>76</xdr:col>
      <xdr:colOff>165100</xdr:colOff>
      <xdr:row>39</xdr:row>
      <xdr:rowOff>62566</xdr:rowOff>
    </xdr:to>
    <xdr:sp macro="" textlink="">
      <xdr:nvSpPr>
        <xdr:cNvPr id="519" name="フローチャート: 判断 518"/>
        <xdr:cNvSpPr/>
      </xdr:nvSpPr>
      <xdr:spPr>
        <a:xfrm>
          <a:off x="14541500" y="66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79093</xdr:rowOff>
    </xdr:from>
    <xdr:ext cx="469744" cy="259045"/>
    <xdr:sp macro="" textlink="">
      <xdr:nvSpPr>
        <xdr:cNvPr id="520" name="テキスト ボックス 519"/>
        <xdr:cNvSpPr txBox="1"/>
      </xdr:nvSpPr>
      <xdr:spPr>
        <a:xfrm>
          <a:off x="14357428" y="642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70810</xdr:rowOff>
    </xdr:from>
    <xdr:to>
      <xdr:col>71</xdr:col>
      <xdr:colOff>177800</xdr:colOff>
      <xdr:row>39</xdr:row>
      <xdr:rowOff>97262</xdr:rowOff>
    </xdr:to>
    <xdr:cxnSp macro="">
      <xdr:nvCxnSpPr>
        <xdr:cNvPr id="521" name="直線コネクタ 520"/>
        <xdr:cNvCxnSpPr/>
      </xdr:nvCxnSpPr>
      <xdr:spPr>
        <a:xfrm>
          <a:off x="12814300" y="6757360"/>
          <a:ext cx="889000" cy="2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150981</xdr:rowOff>
    </xdr:from>
    <xdr:to>
      <xdr:col>72</xdr:col>
      <xdr:colOff>38100</xdr:colOff>
      <xdr:row>39</xdr:row>
      <xdr:rowOff>81131</xdr:rowOff>
    </xdr:to>
    <xdr:sp macro="" textlink="">
      <xdr:nvSpPr>
        <xdr:cNvPr id="522" name="フローチャート: 判断 521"/>
        <xdr:cNvSpPr/>
      </xdr:nvSpPr>
      <xdr:spPr>
        <a:xfrm>
          <a:off x="13652500" y="66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97658</xdr:rowOff>
    </xdr:from>
    <xdr:ext cx="469744" cy="259045"/>
    <xdr:sp macro="" textlink="">
      <xdr:nvSpPr>
        <xdr:cNvPr id="523" name="テキスト ボックス 522"/>
        <xdr:cNvSpPr txBox="1"/>
      </xdr:nvSpPr>
      <xdr:spPr>
        <a:xfrm>
          <a:off x="13468428" y="6441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138425</xdr:rowOff>
    </xdr:from>
    <xdr:to>
      <xdr:col>67</xdr:col>
      <xdr:colOff>101600</xdr:colOff>
      <xdr:row>39</xdr:row>
      <xdr:rowOff>68575</xdr:rowOff>
    </xdr:to>
    <xdr:sp macro="" textlink="">
      <xdr:nvSpPr>
        <xdr:cNvPr id="524" name="フローチャート: 判断 523"/>
        <xdr:cNvSpPr/>
      </xdr:nvSpPr>
      <xdr:spPr>
        <a:xfrm>
          <a:off x="12763500" y="665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85101</xdr:rowOff>
    </xdr:from>
    <xdr:ext cx="469744" cy="259045"/>
    <xdr:sp macro="" textlink="">
      <xdr:nvSpPr>
        <xdr:cNvPr id="525" name="テキスト ボックス 524"/>
        <xdr:cNvSpPr txBox="1"/>
      </xdr:nvSpPr>
      <xdr:spPr>
        <a:xfrm>
          <a:off x="12579428" y="6428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162558</xdr:rowOff>
    </xdr:from>
    <xdr:to>
      <xdr:col>85</xdr:col>
      <xdr:colOff>177800</xdr:colOff>
      <xdr:row>39</xdr:row>
      <xdr:rowOff>92708</xdr:rowOff>
    </xdr:to>
    <xdr:sp macro="" textlink="">
      <xdr:nvSpPr>
        <xdr:cNvPr id="531" name="楕円 530"/>
        <xdr:cNvSpPr/>
      </xdr:nvSpPr>
      <xdr:spPr>
        <a:xfrm>
          <a:off x="16268700" y="667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77485</xdr:rowOff>
    </xdr:from>
    <xdr:ext cx="469744" cy="259045"/>
    <xdr:sp macro="" textlink="">
      <xdr:nvSpPr>
        <xdr:cNvPr id="532" name="災害復旧事業費該当値テキスト"/>
        <xdr:cNvSpPr txBox="1"/>
      </xdr:nvSpPr>
      <xdr:spPr>
        <a:xfrm>
          <a:off x="16370300" y="6592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22247</xdr:rowOff>
    </xdr:from>
    <xdr:to>
      <xdr:col>81</xdr:col>
      <xdr:colOff>101600</xdr:colOff>
      <xdr:row>39</xdr:row>
      <xdr:rowOff>123847</xdr:rowOff>
    </xdr:to>
    <xdr:sp macro="" textlink="">
      <xdr:nvSpPr>
        <xdr:cNvPr id="533" name="楕円 532"/>
        <xdr:cNvSpPr/>
      </xdr:nvSpPr>
      <xdr:spPr>
        <a:xfrm>
          <a:off x="15430500" y="670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114974</xdr:rowOff>
    </xdr:from>
    <xdr:ext cx="469744" cy="259045"/>
    <xdr:sp macro="" textlink="">
      <xdr:nvSpPr>
        <xdr:cNvPr id="534" name="テキスト ボックス 533"/>
        <xdr:cNvSpPr txBox="1"/>
      </xdr:nvSpPr>
      <xdr:spPr>
        <a:xfrm>
          <a:off x="15246428" y="6801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41384</xdr:rowOff>
    </xdr:from>
    <xdr:to>
      <xdr:col>76</xdr:col>
      <xdr:colOff>165100</xdr:colOff>
      <xdr:row>39</xdr:row>
      <xdr:rowOff>142984</xdr:rowOff>
    </xdr:to>
    <xdr:sp macro="" textlink="">
      <xdr:nvSpPr>
        <xdr:cNvPr id="535" name="楕円 534"/>
        <xdr:cNvSpPr/>
      </xdr:nvSpPr>
      <xdr:spPr>
        <a:xfrm>
          <a:off x="14541500" y="672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134111</xdr:rowOff>
    </xdr:from>
    <xdr:ext cx="378565" cy="259045"/>
    <xdr:sp macro="" textlink="">
      <xdr:nvSpPr>
        <xdr:cNvPr id="536" name="テキスト ボックス 535"/>
        <xdr:cNvSpPr txBox="1"/>
      </xdr:nvSpPr>
      <xdr:spPr>
        <a:xfrm>
          <a:off x="14403017" y="6820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46462</xdr:rowOff>
    </xdr:from>
    <xdr:to>
      <xdr:col>72</xdr:col>
      <xdr:colOff>38100</xdr:colOff>
      <xdr:row>39</xdr:row>
      <xdr:rowOff>148062</xdr:rowOff>
    </xdr:to>
    <xdr:sp macro="" textlink="">
      <xdr:nvSpPr>
        <xdr:cNvPr id="537" name="楕円 536"/>
        <xdr:cNvSpPr/>
      </xdr:nvSpPr>
      <xdr:spPr>
        <a:xfrm>
          <a:off x="13652500" y="673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139189</xdr:rowOff>
    </xdr:from>
    <xdr:ext cx="313932" cy="259045"/>
    <xdr:sp macro="" textlink="">
      <xdr:nvSpPr>
        <xdr:cNvPr id="538" name="テキスト ボックス 537"/>
        <xdr:cNvSpPr txBox="1"/>
      </xdr:nvSpPr>
      <xdr:spPr>
        <a:xfrm>
          <a:off x="13546333" y="68257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20010</xdr:rowOff>
    </xdr:from>
    <xdr:to>
      <xdr:col>67</xdr:col>
      <xdr:colOff>101600</xdr:colOff>
      <xdr:row>39</xdr:row>
      <xdr:rowOff>121610</xdr:rowOff>
    </xdr:to>
    <xdr:sp macro="" textlink="">
      <xdr:nvSpPr>
        <xdr:cNvPr id="539" name="楕円 538"/>
        <xdr:cNvSpPr/>
      </xdr:nvSpPr>
      <xdr:spPr>
        <a:xfrm>
          <a:off x="12763500" y="670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112737</xdr:rowOff>
    </xdr:from>
    <xdr:ext cx="469744" cy="259045"/>
    <xdr:sp macro="" textlink="">
      <xdr:nvSpPr>
        <xdr:cNvPr id="540" name="テキスト ボックス 539"/>
        <xdr:cNvSpPr txBox="1"/>
      </xdr:nvSpPr>
      <xdr:spPr>
        <a:xfrm>
          <a:off x="12579428" y="679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52" name="テキスト ボックス 551"/>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3" name="直線コネクタ 55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54" name="テキスト ボックス 553"/>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58" name="直線コネクタ 557"/>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59" name="失業対策事業費最小値テキスト"/>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0" name="直線コネクタ 559"/>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61" name="失業対策事業費最大値テキスト"/>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2" name="直線コネクタ 561"/>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63" name="直線コネクタ 562"/>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64" name="失業対策事業費平均値テキスト"/>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65" name="フローチャート: 判断 564"/>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66" name="直線コネクタ 565"/>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52</xdr:row>
      <xdr:rowOff>50800</xdr:rowOff>
    </xdr:from>
    <xdr:to>
      <xdr:col>81</xdr:col>
      <xdr:colOff>101600</xdr:colOff>
      <xdr:row>52</xdr:row>
      <xdr:rowOff>152400</xdr:rowOff>
    </xdr:to>
    <xdr:sp macro="" textlink="">
      <xdr:nvSpPr>
        <xdr:cNvPr id="567" name="フローチャート: 判断 566"/>
        <xdr:cNvSpPr/>
      </xdr:nvSpPr>
      <xdr:spPr>
        <a:xfrm>
          <a:off x="15430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50</xdr:row>
      <xdr:rowOff>168927</xdr:rowOff>
    </xdr:from>
    <xdr:ext cx="249299" cy="259045"/>
    <xdr:sp macro="" textlink="">
      <xdr:nvSpPr>
        <xdr:cNvPr id="568" name="テキスト ボックス 567"/>
        <xdr:cNvSpPr txBox="1"/>
      </xdr:nvSpPr>
      <xdr:spPr>
        <a:xfrm>
          <a:off x="15356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69" name="直線コネクタ 568"/>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70" name="フローチャート: 判断 569"/>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71" name="テキスト ボックス 570"/>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72" name="直線コネクタ 571"/>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73" name="フローチャート: 判断 572"/>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74" name="テキスト ボックス 573"/>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75" name="フローチャート: 判断 574"/>
        <xdr:cNvSpPr/>
      </xdr:nvSpPr>
      <xdr:spPr>
        <a:xfrm>
          <a:off x="12763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576" name="テキスト ボックス 575"/>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2" name="楕円 581"/>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83" name="失業対策事業費該当値テキスト"/>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84" name="楕円 583"/>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5" name="テキスト ボックス 584"/>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86" name="楕円 585"/>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7" name="テキスト ボックス 586"/>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88" name="楕円 587"/>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89" name="テキスト ボックス 588"/>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90" name="楕円 589"/>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73677</xdr:rowOff>
    </xdr:from>
    <xdr:ext cx="249299" cy="259045"/>
    <xdr:sp macro="" textlink="">
      <xdr:nvSpPr>
        <xdr:cNvPr id="591" name="テキスト ボックス 590"/>
        <xdr:cNvSpPr txBox="1"/>
      </xdr:nvSpPr>
      <xdr:spPr>
        <a:xfrm>
          <a:off x="12689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2" name="直線コネクタ 60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3" name="テキスト ボックス 60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4" name="直線コネクタ 60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05" name="テキスト ボックス 604"/>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6" name="直線コネクタ 60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7" name="テキスト ボックス 606"/>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8" name="直線コネクタ 60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9" name="テキスト ボックス 608"/>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0" name="直線コネクタ 60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1" name="テキスト ボックス 61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2" name="直線コネクタ 61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3" name="テキスト ボックス 61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41764</xdr:rowOff>
    </xdr:from>
    <xdr:to>
      <xdr:col>85</xdr:col>
      <xdr:colOff>126364</xdr:colOff>
      <xdr:row>79</xdr:row>
      <xdr:rowOff>9992</xdr:rowOff>
    </xdr:to>
    <xdr:cxnSp macro="">
      <xdr:nvCxnSpPr>
        <xdr:cNvPr id="617" name="直線コネクタ 616"/>
        <xdr:cNvCxnSpPr/>
      </xdr:nvCxnSpPr>
      <xdr:spPr>
        <a:xfrm flipV="1">
          <a:off x="16317595" y="12214714"/>
          <a:ext cx="1269" cy="133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13819</xdr:rowOff>
    </xdr:from>
    <xdr:ext cx="534377" cy="259045"/>
    <xdr:sp macro="" textlink="">
      <xdr:nvSpPr>
        <xdr:cNvPr id="618" name="公債費最小値テキスト"/>
        <xdr:cNvSpPr txBox="1"/>
      </xdr:nvSpPr>
      <xdr:spPr>
        <a:xfrm>
          <a:off x="16370300" y="1355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9992</xdr:rowOff>
    </xdr:from>
    <xdr:to>
      <xdr:col>86</xdr:col>
      <xdr:colOff>25400</xdr:colOff>
      <xdr:row>79</xdr:row>
      <xdr:rowOff>9992</xdr:rowOff>
    </xdr:to>
    <xdr:cxnSp macro="">
      <xdr:nvCxnSpPr>
        <xdr:cNvPr id="619" name="直線コネクタ 618"/>
        <xdr:cNvCxnSpPr/>
      </xdr:nvCxnSpPr>
      <xdr:spPr>
        <a:xfrm>
          <a:off x="16230600" y="13554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159891</xdr:rowOff>
    </xdr:from>
    <xdr:ext cx="599010" cy="259045"/>
    <xdr:sp macro="" textlink="">
      <xdr:nvSpPr>
        <xdr:cNvPr id="620" name="公債費最大値テキスト"/>
        <xdr:cNvSpPr txBox="1"/>
      </xdr:nvSpPr>
      <xdr:spPr>
        <a:xfrm>
          <a:off x="16370300" y="11989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41764</xdr:rowOff>
    </xdr:from>
    <xdr:to>
      <xdr:col>86</xdr:col>
      <xdr:colOff>25400</xdr:colOff>
      <xdr:row>71</xdr:row>
      <xdr:rowOff>41764</xdr:rowOff>
    </xdr:to>
    <xdr:cxnSp macro="">
      <xdr:nvCxnSpPr>
        <xdr:cNvPr id="621" name="直線コネクタ 620"/>
        <xdr:cNvCxnSpPr/>
      </xdr:nvCxnSpPr>
      <xdr:spPr>
        <a:xfrm>
          <a:off x="16230600" y="1221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70709</xdr:rowOff>
    </xdr:from>
    <xdr:to>
      <xdr:col>85</xdr:col>
      <xdr:colOff>127000</xdr:colOff>
      <xdr:row>78</xdr:row>
      <xdr:rowOff>73546</xdr:rowOff>
    </xdr:to>
    <xdr:cxnSp macro="">
      <xdr:nvCxnSpPr>
        <xdr:cNvPr id="622" name="直線コネクタ 621"/>
        <xdr:cNvCxnSpPr/>
      </xdr:nvCxnSpPr>
      <xdr:spPr>
        <a:xfrm flipV="1">
          <a:off x="15481300" y="13443809"/>
          <a:ext cx="838200" cy="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16493</xdr:rowOff>
    </xdr:from>
    <xdr:ext cx="534377" cy="259045"/>
    <xdr:sp macro="" textlink="">
      <xdr:nvSpPr>
        <xdr:cNvPr id="623" name="公債費平均値テキスト"/>
        <xdr:cNvSpPr txBox="1"/>
      </xdr:nvSpPr>
      <xdr:spPr>
        <a:xfrm>
          <a:off x="16370300" y="13218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165066</xdr:rowOff>
    </xdr:from>
    <xdr:to>
      <xdr:col>85</xdr:col>
      <xdr:colOff>177800</xdr:colOff>
      <xdr:row>78</xdr:row>
      <xdr:rowOff>95216</xdr:rowOff>
    </xdr:to>
    <xdr:sp macro="" textlink="">
      <xdr:nvSpPr>
        <xdr:cNvPr id="624" name="フローチャート: 判断 623"/>
        <xdr:cNvSpPr/>
      </xdr:nvSpPr>
      <xdr:spPr>
        <a:xfrm>
          <a:off x="162687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73546</xdr:rowOff>
    </xdr:from>
    <xdr:to>
      <xdr:col>81</xdr:col>
      <xdr:colOff>50800</xdr:colOff>
      <xdr:row>78</xdr:row>
      <xdr:rowOff>77471</xdr:rowOff>
    </xdr:to>
    <xdr:cxnSp macro="">
      <xdr:nvCxnSpPr>
        <xdr:cNvPr id="625" name="直線コネクタ 624"/>
        <xdr:cNvCxnSpPr/>
      </xdr:nvCxnSpPr>
      <xdr:spPr>
        <a:xfrm flipV="1">
          <a:off x="14592300" y="13446646"/>
          <a:ext cx="889000" cy="3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162920</xdr:rowOff>
    </xdr:from>
    <xdr:to>
      <xdr:col>81</xdr:col>
      <xdr:colOff>101600</xdr:colOff>
      <xdr:row>78</xdr:row>
      <xdr:rowOff>93070</xdr:rowOff>
    </xdr:to>
    <xdr:sp macro="" textlink="">
      <xdr:nvSpPr>
        <xdr:cNvPr id="626" name="フローチャート: 判断 625"/>
        <xdr:cNvSpPr/>
      </xdr:nvSpPr>
      <xdr:spPr>
        <a:xfrm>
          <a:off x="15430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109597</xdr:rowOff>
    </xdr:from>
    <xdr:ext cx="534377" cy="259045"/>
    <xdr:sp macro="" textlink="">
      <xdr:nvSpPr>
        <xdr:cNvPr id="627" name="テキスト ボックス 626"/>
        <xdr:cNvSpPr txBox="1"/>
      </xdr:nvSpPr>
      <xdr:spPr>
        <a:xfrm>
          <a:off x="15214111" y="131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77471</xdr:rowOff>
    </xdr:from>
    <xdr:to>
      <xdr:col>76</xdr:col>
      <xdr:colOff>114300</xdr:colOff>
      <xdr:row>78</xdr:row>
      <xdr:rowOff>81626</xdr:rowOff>
    </xdr:to>
    <xdr:cxnSp macro="">
      <xdr:nvCxnSpPr>
        <xdr:cNvPr id="628" name="直線コネクタ 627"/>
        <xdr:cNvCxnSpPr/>
      </xdr:nvCxnSpPr>
      <xdr:spPr>
        <a:xfrm flipV="1">
          <a:off x="13703300" y="13450571"/>
          <a:ext cx="889000" cy="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162185</xdr:rowOff>
    </xdr:from>
    <xdr:to>
      <xdr:col>76</xdr:col>
      <xdr:colOff>165100</xdr:colOff>
      <xdr:row>78</xdr:row>
      <xdr:rowOff>92335</xdr:rowOff>
    </xdr:to>
    <xdr:sp macro="" textlink="">
      <xdr:nvSpPr>
        <xdr:cNvPr id="629" name="フローチャート: 判断 628"/>
        <xdr:cNvSpPr/>
      </xdr:nvSpPr>
      <xdr:spPr>
        <a:xfrm>
          <a:off x="14541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108862</xdr:rowOff>
    </xdr:from>
    <xdr:ext cx="534377" cy="259045"/>
    <xdr:sp macro="" textlink="">
      <xdr:nvSpPr>
        <xdr:cNvPr id="630" name="テキスト ボックス 629"/>
        <xdr:cNvSpPr txBox="1"/>
      </xdr:nvSpPr>
      <xdr:spPr>
        <a:xfrm>
          <a:off x="14325111" y="1313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81626</xdr:rowOff>
    </xdr:from>
    <xdr:to>
      <xdr:col>71</xdr:col>
      <xdr:colOff>177800</xdr:colOff>
      <xdr:row>78</xdr:row>
      <xdr:rowOff>84911</xdr:rowOff>
    </xdr:to>
    <xdr:cxnSp macro="">
      <xdr:nvCxnSpPr>
        <xdr:cNvPr id="631" name="直線コネクタ 630"/>
        <xdr:cNvCxnSpPr/>
      </xdr:nvCxnSpPr>
      <xdr:spPr>
        <a:xfrm flipV="1">
          <a:off x="12814300" y="13454726"/>
          <a:ext cx="889000" cy="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159564</xdr:rowOff>
    </xdr:from>
    <xdr:to>
      <xdr:col>72</xdr:col>
      <xdr:colOff>38100</xdr:colOff>
      <xdr:row>78</xdr:row>
      <xdr:rowOff>89714</xdr:rowOff>
    </xdr:to>
    <xdr:sp macro="" textlink="">
      <xdr:nvSpPr>
        <xdr:cNvPr id="632" name="フローチャート: 判断 631"/>
        <xdr:cNvSpPr/>
      </xdr:nvSpPr>
      <xdr:spPr>
        <a:xfrm>
          <a:off x="13652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106241</xdr:rowOff>
    </xdr:from>
    <xdr:ext cx="534377" cy="259045"/>
    <xdr:sp macro="" textlink="">
      <xdr:nvSpPr>
        <xdr:cNvPr id="633" name="テキスト ボックス 632"/>
        <xdr:cNvSpPr txBox="1"/>
      </xdr:nvSpPr>
      <xdr:spPr>
        <a:xfrm>
          <a:off x="13436111" y="1313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160296</xdr:rowOff>
    </xdr:from>
    <xdr:to>
      <xdr:col>67</xdr:col>
      <xdr:colOff>101600</xdr:colOff>
      <xdr:row>78</xdr:row>
      <xdr:rowOff>90446</xdr:rowOff>
    </xdr:to>
    <xdr:sp macro="" textlink="">
      <xdr:nvSpPr>
        <xdr:cNvPr id="634" name="フローチャート: 判断 633"/>
        <xdr:cNvSpPr/>
      </xdr:nvSpPr>
      <xdr:spPr>
        <a:xfrm>
          <a:off x="12763500" y="133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106973</xdr:rowOff>
    </xdr:from>
    <xdr:ext cx="534377" cy="259045"/>
    <xdr:sp macro="" textlink="">
      <xdr:nvSpPr>
        <xdr:cNvPr id="635" name="テキスト ボックス 634"/>
        <xdr:cNvSpPr txBox="1"/>
      </xdr:nvSpPr>
      <xdr:spPr>
        <a:xfrm>
          <a:off x="12547111" y="1313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19909</xdr:rowOff>
    </xdr:from>
    <xdr:to>
      <xdr:col>85</xdr:col>
      <xdr:colOff>177800</xdr:colOff>
      <xdr:row>78</xdr:row>
      <xdr:rowOff>121509</xdr:rowOff>
    </xdr:to>
    <xdr:sp macro="" textlink="">
      <xdr:nvSpPr>
        <xdr:cNvPr id="641" name="楕円 640"/>
        <xdr:cNvSpPr/>
      </xdr:nvSpPr>
      <xdr:spPr>
        <a:xfrm>
          <a:off x="16268700" y="1339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143494</xdr:rowOff>
    </xdr:from>
    <xdr:ext cx="534377" cy="259045"/>
    <xdr:sp macro="" textlink="">
      <xdr:nvSpPr>
        <xdr:cNvPr id="642" name="公債費該当値テキスト"/>
        <xdr:cNvSpPr txBox="1"/>
      </xdr:nvSpPr>
      <xdr:spPr>
        <a:xfrm>
          <a:off x="16370300" y="1334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22746</xdr:rowOff>
    </xdr:from>
    <xdr:to>
      <xdr:col>81</xdr:col>
      <xdr:colOff>101600</xdr:colOff>
      <xdr:row>78</xdr:row>
      <xdr:rowOff>124346</xdr:rowOff>
    </xdr:to>
    <xdr:sp macro="" textlink="">
      <xdr:nvSpPr>
        <xdr:cNvPr id="643" name="楕円 642"/>
        <xdr:cNvSpPr/>
      </xdr:nvSpPr>
      <xdr:spPr>
        <a:xfrm>
          <a:off x="15430500" y="1339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115473</xdr:rowOff>
    </xdr:from>
    <xdr:ext cx="534377" cy="259045"/>
    <xdr:sp macro="" textlink="">
      <xdr:nvSpPr>
        <xdr:cNvPr id="644" name="テキスト ボックス 643"/>
        <xdr:cNvSpPr txBox="1"/>
      </xdr:nvSpPr>
      <xdr:spPr>
        <a:xfrm>
          <a:off x="15214111" y="1348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26671</xdr:rowOff>
    </xdr:from>
    <xdr:to>
      <xdr:col>76</xdr:col>
      <xdr:colOff>165100</xdr:colOff>
      <xdr:row>78</xdr:row>
      <xdr:rowOff>128271</xdr:rowOff>
    </xdr:to>
    <xdr:sp macro="" textlink="">
      <xdr:nvSpPr>
        <xdr:cNvPr id="645" name="楕円 644"/>
        <xdr:cNvSpPr/>
      </xdr:nvSpPr>
      <xdr:spPr>
        <a:xfrm>
          <a:off x="14541500" y="1339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119398</xdr:rowOff>
    </xdr:from>
    <xdr:ext cx="534377" cy="259045"/>
    <xdr:sp macro="" textlink="">
      <xdr:nvSpPr>
        <xdr:cNvPr id="646" name="テキスト ボックス 645"/>
        <xdr:cNvSpPr txBox="1"/>
      </xdr:nvSpPr>
      <xdr:spPr>
        <a:xfrm>
          <a:off x="14325111" y="13492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30826</xdr:rowOff>
    </xdr:from>
    <xdr:to>
      <xdr:col>72</xdr:col>
      <xdr:colOff>38100</xdr:colOff>
      <xdr:row>78</xdr:row>
      <xdr:rowOff>132426</xdr:rowOff>
    </xdr:to>
    <xdr:sp macro="" textlink="">
      <xdr:nvSpPr>
        <xdr:cNvPr id="647" name="楕円 646"/>
        <xdr:cNvSpPr/>
      </xdr:nvSpPr>
      <xdr:spPr>
        <a:xfrm>
          <a:off x="13652500" y="1340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123553</xdr:rowOff>
    </xdr:from>
    <xdr:ext cx="534377" cy="259045"/>
    <xdr:sp macro="" textlink="">
      <xdr:nvSpPr>
        <xdr:cNvPr id="648" name="テキスト ボックス 647"/>
        <xdr:cNvSpPr txBox="1"/>
      </xdr:nvSpPr>
      <xdr:spPr>
        <a:xfrm>
          <a:off x="13436111" y="1349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34111</xdr:rowOff>
    </xdr:from>
    <xdr:to>
      <xdr:col>67</xdr:col>
      <xdr:colOff>101600</xdr:colOff>
      <xdr:row>78</xdr:row>
      <xdr:rowOff>135711</xdr:rowOff>
    </xdr:to>
    <xdr:sp macro="" textlink="">
      <xdr:nvSpPr>
        <xdr:cNvPr id="649" name="楕円 648"/>
        <xdr:cNvSpPr/>
      </xdr:nvSpPr>
      <xdr:spPr>
        <a:xfrm>
          <a:off x="12763500" y="1340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126838</xdr:rowOff>
    </xdr:from>
    <xdr:ext cx="534377" cy="259045"/>
    <xdr:sp macro="" textlink="">
      <xdr:nvSpPr>
        <xdr:cNvPr id="650" name="テキスト ボックス 649"/>
        <xdr:cNvSpPr txBox="1"/>
      </xdr:nvSpPr>
      <xdr:spPr>
        <a:xfrm>
          <a:off x="12547111" y="1349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136212</xdr:rowOff>
    </xdr:from>
    <xdr:to>
      <xdr:col>85</xdr:col>
      <xdr:colOff>126364</xdr:colOff>
      <xdr:row>98</xdr:row>
      <xdr:rowOff>136527</xdr:rowOff>
    </xdr:to>
    <xdr:cxnSp macro="">
      <xdr:nvCxnSpPr>
        <xdr:cNvPr id="672" name="直線コネクタ 671"/>
        <xdr:cNvCxnSpPr/>
      </xdr:nvCxnSpPr>
      <xdr:spPr>
        <a:xfrm flipV="1">
          <a:off x="16317595" y="15738162"/>
          <a:ext cx="1269" cy="1200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140354</xdr:rowOff>
    </xdr:from>
    <xdr:ext cx="378565" cy="259045"/>
    <xdr:sp macro="" textlink="">
      <xdr:nvSpPr>
        <xdr:cNvPr id="673" name="積立金最小値テキスト"/>
        <xdr:cNvSpPr txBox="1"/>
      </xdr:nvSpPr>
      <xdr:spPr>
        <a:xfrm>
          <a:off x="16370300" y="16942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136527</xdr:rowOff>
    </xdr:from>
    <xdr:to>
      <xdr:col>86</xdr:col>
      <xdr:colOff>25400</xdr:colOff>
      <xdr:row>98</xdr:row>
      <xdr:rowOff>136527</xdr:rowOff>
    </xdr:to>
    <xdr:cxnSp macro="">
      <xdr:nvCxnSpPr>
        <xdr:cNvPr id="674" name="直線コネクタ 673"/>
        <xdr:cNvCxnSpPr/>
      </xdr:nvCxnSpPr>
      <xdr:spPr>
        <a:xfrm>
          <a:off x="16230600" y="1693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82889</xdr:rowOff>
    </xdr:from>
    <xdr:ext cx="599010" cy="259045"/>
    <xdr:sp macro="" textlink="">
      <xdr:nvSpPr>
        <xdr:cNvPr id="675" name="積立金最大値テキスト"/>
        <xdr:cNvSpPr txBox="1"/>
      </xdr:nvSpPr>
      <xdr:spPr>
        <a:xfrm>
          <a:off x="16370300" y="15513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136212</xdr:rowOff>
    </xdr:from>
    <xdr:to>
      <xdr:col>86</xdr:col>
      <xdr:colOff>25400</xdr:colOff>
      <xdr:row>91</xdr:row>
      <xdr:rowOff>136212</xdr:rowOff>
    </xdr:to>
    <xdr:cxnSp macro="">
      <xdr:nvCxnSpPr>
        <xdr:cNvPr id="676" name="直線コネクタ 675"/>
        <xdr:cNvCxnSpPr/>
      </xdr:nvCxnSpPr>
      <xdr:spPr>
        <a:xfrm>
          <a:off x="16230600" y="15738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116091</xdr:rowOff>
    </xdr:from>
    <xdr:to>
      <xdr:col>85</xdr:col>
      <xdr:colOff>127000</xdr:colOff>
      <xdr:row>98</xdr:row>
      <xdr:rowOff>117937</xdr:rowOff>
    </xdr:to>
    <xdr:cxnSp macro="">
      <xdr:nvCxnSpPr>
        <xdr:cNvPr id="677" name="直線コネクタ 676"/>
        <xdr:cNvCxnSpPr/>
      </xdr:nvCxnSpPr>
      <xdr:spPr>
        <a:xfrm>
          <a:off x="15481300" y="16918191"/>
          <a:ext cx="838200" cy="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166581</xdr:rowOff>
    </xdr:from>
    <xdr:ext cx="534377" cy="259045"/>
    <xdr:sp macro="" textlink="">
      <xdr:nvSpPr>
        <xdr:cNvPr id="678" name="積立金平均値テキスト"/>
        <xdr:cNvSpPr txBox="1"/>
      </xdr:nvSpPr>
      <xdr:spPr>
        <a:xfrm>
          <a:off x="16370300" y="166257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143704</xdr:rowOff>
    </xdr:from>
    <xdr:to>
      <xdr:col>85</xdr:col>
      <xdr:colOff>177800</xdr:colOff>
      <xdr:row>98</xdr:row>
      <xdr:rowOff>73854</xdr:rowOff>
    </xdr:to>
    <xdr:sp macro="" textlink="">
      <xdr:nvSpPr>
        <xdr:cNvPr id="679" name="フローチャート: 判断 678"/>
        <xdr:cNvSpPr/>
      </xdr:nvSpPr>
      <xdr:spPr>
        <a:xfrm>
          <a:off x="16268700" y="1677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99223</xdr:rowOff>
    </xdr:from>
    <xdr:to>
      <xdr:col>81</xdr:col>
      <xdr:colOff>50800</xdr:colOff>
      <xdr:row>98</xdr:row>
      <xdr:rowOff>116091</xdr:rowOff>
    </xdr:to>
    <xdr:cxnSp macro="">
      <xdr:nvCxnSpPr>
        <xdr:cNvPr id="680" name="直線コネクタ 679"/>
        <xdr:cNvCxnSpPr/>
      </xdr:nvCxnSpPr>
      <xdr:spPr>
        <a:xfrm>
          <a:off x="14592300" y="16901323"/>
          <a:ext cx="889000" cy="1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161855</xdr:rowOff>
    </xdr:from>
    <xdr:to>
      <xdr:col>81</xdr:col>
      <xdr:colOff>101600</xdr:colOff>
      <xdr:row>98</xdr:row>
      <xdr:rowOff>92005</xdr:rowOff>
    </xdr:to>
    <xdr:sp macro="" textlink="">
      <xdr:nvSpPr>
        <xdr:cNvPr id="681" name="フローチャート: 判断 680"/>
        <xdr:cNvSpPr/>
      </xdr:nvSpPr>
      <xdr:spPr>
        <a:xfrm>
          <a:off x="15430500" y="1679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108532</xdr:rowOff>
    </xdr:from>
    <xdr:ext cx="534377" cy="259045"/>
    <xdr:sp macro="" textlink="">
      <xdr:nvSpPr>
        <xdr:cNvPr id="682" name="テキスト ボックス 681"/>
        <xdr:cNvSpPr txBox="1"/>
      </xdr:nvSpPr>
      <xdr:spPr>
        <a:xfrm>
          <a:off x="15214111" y="1656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99223</xdr:rowOff>
    </xdr:from>
    <xdr:to>
      <xdr:col>76</xdr:col>
      <xdr:colOff>114300</xdr:colOff>
      <xdr:row>98</xdr:row>
      <xdr:rowOff>118568</xdr:rowOff>
    </xdr:to>
    <xdr:cxnSp macro="">
      <xdr:nvCxnSpPr>
        <xdr:cNvPr id="683" name="直線コネクタ 682"/>
        <xdr:cNvCxnSpPr/>
      </xdr:nvCxnSpPr>
      <xdr:spPr>
        <a:xfrm flipV="1">
          <a:off x="13703300" y="16901323"/>
          <a:ext cx="889000" cy="19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167923</xdr:rowOff>
    </xdr:from>
    <xdr:to>
      <xdr:col>76</xdr:col>
      <xdr:colOff>165100</xdr:colOff>
      <xdr:row>98</xdr:row>
      <xdr:rowOff>98073</xdr:rowOff>
    </xdr:to>
    <xdr:sp macro="" textlink="">
      <xdr:nvSpPr>
        <xdr:cNvPr id="684" name="フローチャート: 判断 683"/>
        <xdr:cNvSpPr/>
      </xdr:nvSpPr>
      <xdr:spPr>
        <a:xfrm>
          <a:off x="14541500" y="1679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114600</xdr:rowOff>
    </xdr:from>
    <xdr:ext cx="534377" cy="259045"/>
    <xdr:sp macro="" textlink="">
      <xdr:nvSpPr>
        <xdr:cNvPr id="685" name="テキスト ボックス 684"/>
        <xdr:cNvSpPr txBox="1"/>
      </xdr:nvSpPr>
      <xdr:spPr>
        <a:xfrm>
          <a:off x="14325111" y="1657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118559</xdr:rowOff>
    </xdr:from>
    <xdr:to>
      <xdr:col>71</xdr:col>
      <xdr:colOff>177800</xdr:colOff>
      <xdr:row>98</xdr:row>
      <xdr:rowOff>118568</xdr:rowOff>
    </xdr:to>
    <xdr:cxnSp macro="">
      <xdr:nvCxnSpPr>
        <xdr:cNvPr id="686" name="直線コネクタ 685"/>
        <xdr:cNvCxnSpPr/>
      </xdr:nvCxnSpPr>
      <xdr:spPr>
        <a:xfrm>
          <a:off x="12814300" y="16920659"/>
          <a:ext cx="889000" cy="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163835</xdr:rowOff>
    </xdr:from>
    <xdr:to>
      <xdr:col>72</xdr:col>
      <xdr:colOff>38100</xdr:colOff>
      <xdr:row>98</xdr:row>
      <xdr:rowOff>93985</xdr:rowOff>
    </xdr:to>
    <xdr:sp macro="" textlink="">
      <xdr:nvSpPr>
        <xdr:cNvPr id="687" name="フローチャート: 判断 686"/>
        <xdr:cNvSpPr/>
      </xdr:nvSpPr>
      <xdr:spPr>
        <a:xfrm>
          <a:off x="13652500" y="1679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110512</xdr:rowOff>
    </xdr:from>
    <xdr:ext cx="534377" cy="259045"/>
    <xdr:sp macro="" textlink="">
      <xdr:nvSpPr>
        <xdr:cNvPr id="688" name="テキスト ボックス 687"/>
        <xdr:cNvSpPr txBox="1"/>
      </xdr:nvSpPr>
      <xdr:spPr>
        <a:xfrm>
          <a:off x="13436111" y="1656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168142</xdr:rowOff>
    </xdr:from>
    <xdr:to>
      <xdr:col>67</xdr:col>
      <xdr:colOff>101600</xdr:colOff>
      <xdr:row>98</xdr:row>
      <xdr:rowOff>98292</xdr:rowOff>
    </xdr:to>
    <xdr:sp macro="" textlink="">
      <xdr:nvSpPr>
        <xdr:cNvPr id="689" name="フローチャート: 判断 688"/>
        <xdr:cNvSpPr/>
      </xdr:nvSpPr>
      <xdr:spPr>
        <a:xfrm>
          <a:off x="12763500" y="1679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114819</xdr:rowOff>
    </xdr:from>
    <xdr:ext cx="534377" cy="259045"/>
    <xdr:sp macro="" textlink="">
      <xdr:nvSpPr>
        <xdr:cNvPr id="690" name="テキスト ボックス 689"/>
        <xdr:cNvSpPr txBox="1"/>
      </xdr:nvSpPr>
      <xdr:spPr>
        <a:xfrm>
          <a:off x="12547111" y="1657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67137</xdr:rowOff>
    </xdr:from>
    <xdr:to>
      <xdr:col>85</xdr:col>
      <xdr:colOff>177800</xdr:colOff>
      <xdr:row>98</xdr:row>
      <xdr:rowOff>168737</xdr:rowOff>
    </xdr:to>
    <xdr:sp macro="" textlink="">
      <xdr:nvSpPr>
        <xdr:cNvPr id="696" name="楕円 695"/>
        <xdr:cNvSpPr/>
      </xdr:nvSpPr>
      <xdr:spPr>
        <a:xfrm>
          <a:off x="16268700" y="1686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153514</xdr:rowOff>
    </xdr:from>
    <xdr:ext cx="469744" cy="259045"/>
    <xdr:sp macro="" textlink="">
      <xdr:nvSpPr>
        <xdr:cNvPr id="697" name="積立金該当値テキスト"/>
        <xdr:cNvSpPr txBox="1"/>
      </xdr:nvSpPr>
      <xdr:spPr>
        <a:xfrm>
          <a:off x="16370300" y="1678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65291</xdr:rowOff>
    </xdr:from>
    <xdr:to>
      <xdr:col>81</xdr:col>
      <xdr:colOff>101600</xdr:colOff>
      <xdr:row>98</xdr:row>
      <xdr:rowOff>166891</xdr:rowOff>
    </xdr:to>
    <xdr:sp macro="" textlink="">
      <xdr:nvSpPr>
        <xdr:cNvPr id="698" name="楕円 697"/>
        <xdr:cNvSpPr/>
      </xdr:nvSpPr>
      <xdr:spPr>
        <a:xfrm>
          <a:off x="15430500" y="1686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158018</xdr:rowOff>
    </xdr:from>
    <xdr:ext cx="469744" cy="259045"/>
    <xdr:sp macro="" textlink="">
      <xdr:nvSpPr>
        <xdr:cNvPr id="699" name="テキスト ボックス 698"/>
        <xdr:cNvSpPr txBox="1"/>
      </xdr:nvSpPr>
      <xdr:spPr>
        <a:xfrm>
          <a:off x="15246428" y="1696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48423</xdr:rowOff>
    </xdr:from>
    <xdr:to>
      <xdr:col>76</xdr:col>
      <xdr:colOff>165100</xdr:colOff>
      <xdr:row>98</xdr:row>
      <xdr:rowOff>150023</xdr:rowOff>
    </xdr:to>
    <xdr:sp macro="" textlink="">
      <xdr:nvSpPr>
        <xdr:cNvPr id="700" name="楕円 699"/>
        <xdr:cNvSpPr/>
      </xdr:nvSpPr>
      <xdr:spPr>
        <a:xfrm>
          <a:off x="14541500" y="1685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141150</xdr:rowOff>
    </xdr:from>
    <xdr:ext cx="469744" cy="259045"/>
    <xdr:sp macro="" textlink="">
      <xdr:nvSpPr>
        <xdr:cNvPr id="701" name="テキスト ボックス 700"/>
        <xdr:cNvSpPr txBox="1"/>
      </xdr:nvSpPr>
      <xdr:spPr>
        <a:xfrm>
          <a:off x="14357428" y="16943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67768</xdr:rowOff>
    </xdr:from>
    <xdr:to>
      <xdr:col>72</xdr:col>
      <xdr:colOff>38100</xdr:colOff>
      <xdr:row>98</xdr:row>
      <xdr:rowOff>169368</xdr:rowOff>
    </xdr:to>
    <xdr:sp macro="" textlink="">
      <xdr:nvSpPr>
        <xdr:cNvPr id="702" name="楕円 701"/>
        <xdr:cNvSpPr/>
      </xdr:nvSpPr>
      <xdr:spPr>
        <a:xfrm>
          <a:off x="13652500" y="1686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160495</xdr:rowOff>
    </xdr:from>
    <xdr:ext cx="469744" cy="259045"/>
    <xdr:sp macro="" textlink="">
      <xdr:nvSpPr>
        <xdr:cNvPr id="703" name="テキスト ボックス 702"/>
        <xdr:cNvSpPr txBox="1"/>
      </xdr:nvSpPr>
      <xdr:spPr>
        <a:xfrm>
          <a:off x="13468428" y="1696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67759</xdr:rowOff>
    </xdr:from>
    <xdr:to>
      <xdr:col>67</xdr:col>
      <xdr:colOff>101600</xdr:colOff>
      <xdr:row>98</xdr:row>
      <xdr:rowOff>169359</xdr:rowOff>
    </xdr:to>
    <xdr:sp macro="" textlink="">
      <xdr:nvSpPr>
        <xdr:cNvPr id="704" name="楕円 703"/>
        <xdr:cNvSpPr/>
      </xdr:nvSpPr>
      <xdr:spPr>
        <a:xfrm>
          <a:off x="12763500" y="1686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160486</xdr:rowOff>
    </xdr:from>
    <xdr:ext cx="469744" cy="259045"/>
    <xdr:sp macro="" textlink="">
      <xdr:nvSpPr>
        <xdr:cNvPr id="705" name="テキスト ボックス 704"/>
        <xdr:cNvSpPr txBox="1"/>
      </xdr:nvSpPr>
      <xdr:spPr>
        <a:xfrm>
          <a:off x="12579428" y="16962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99832</xdr:rowOff>
    </xdr:from>
    <xdr:to>
      <xdr:col>116</xdr:col>
      <xdr:colOff>62864</xdr:colOff>
      <xdr:row>38</xdr:row>
      <xdr:rowOff>139700</xdr:rowOff>
    </xdr:to>
    <xdr:cxnSp macro="">
      <xdr:nvCxnSpPr>
        <xdr:cNvPr id="727" name="直線コネクタ 726"/>
        <xdr:cNvCxnSpPr/>
      </xdr:nvCxnSpPr>
      <xdr:spPr>
        <a:xfrm flipV="1">
          <a:off x="22159595" y="5586232"/>
          <a:ext cx="1269" cy="1068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46509</xdr:rowOff>
    </xdr:from>
    <xdr:ext cx="534377" cy="259045"/>
    <xdr:sp macro="" textlink="">
      <xdr:nvSpPr>
        <xdr:cNvPr id="730" name="投資及び出資金最大値テキスト"/>
        <xdr:cNvSpPr txBox="1"/>
      </xdr:nvSpPr>
      <xdr:spPr>
        <a:xfrm>
          <a:off x="22212300" y="536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99832</xdr:rowOff>
    </xdr:from>
    <xdr:to>
      <xdr:col>116</xdr:col>
      <xdr:colOff>152400</xdr:colOff>
      <xdr:row>32</xdr:row>
      <xdr:rowOff>99832</xdr:rowOff>
    </xdr:to>
    <xdr:cxnSp macro="">
      <xdr:nvCxnSpPr>
        <xdr:cNvPr id="731" name="直線コネクタ 730"/>
        <xdr:cNvCxnSpPr/>
      </xdr:nvCxnSpPr>
      <xdr:spPr>
        <a:xfrm>
          <a:off x="22072600" y="5586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167327</xdr:rowOff>
    </xdr:from>
    <xdr:ext cx="469744" cy="259045"/>
    <xdr:sp macro="" textlink="">
      <xdr:nvSpPr>
        <xdr:cNvPr id="733" name="投資及び出資金平均値テキスト"/>
        <xdr:cNvSpPr txBox="1"/>
      </xdr:nvSpPr>
      <xdr:spPr>
        <a:xfrm>
          <a:off x="22212300" y="6339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144450</xdr:rowOff>
    </xdr:from>
    <xdr:to>
      <xdr:col>116</xdr:col>
      <xdr:colOff>114300</xdr:colOff>
      <xdr:row>38</xdr:row>
      <xdr:rowOff>74600</xdr:rowOff>
    </xdr:to>
    <xdr:sp macro="" textlink="">
      <xdr:nvSpPr>
        <xdr:cNvPr id="734" name="フローチャート: 判断 733"/>
        <xdr:cNvSpPr/>
      </xdr:nvSpPr>
      <xdr:spPr>
        <a:xfrm>
          <a:off x="221107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152039</xdr:rowOff>
    </xdr:from>
    <xdr:to>
      <xdr:col>112</xdr:col>
      <xdr:colOff>38100</xdr:colOff>
      <xdr:row>38</xdr:row>
      <xdr:rowOff>82189</xdr:rowOff>
    </xdr:to>
    <xdr:sp macro="" textlink="">
      <xdr:nvSpPr>
        <xdr:cNvPr id="736" name="フローチャート: 判断 735"/>
        <xdr:cNvSpPr/>
      </xdr:nvSpPr>
      <xdr:spPr>
        <a:xfrm>
          <a:off x="21272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98716</xdr:rowOff>
    </xdr:from>
    <xdr:ext cx="469744" cy="259045"/>
    <xdr:sp macro="" textlink="">
      <xdr:nvSpPr>
        <xdr:cNvPr id="737" name="テキスト ボックス 736"/>
        <xdr:cNvSpPr txBox="1"/>
      </xdr:nvSpPr>
      <xdr:spPr>
        <a:xfrm>
          <a:off x="21088428" y="627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161183</xdr:rowOff>
    </xdr:from>
    <xdr:to>
      <xdr:col>107</xdr:col>
      <xdr:colOff>101600</xdr:colOff>
      <xdr:row>38</xdr:row>
      <xdr:rowOff>91333</xdr:rowOff>
    </xdr:to>
    <xdr:sp macro="" textlink="">
      <xdr:nvSpPr>
        <xdr:cNvPr id="739" name="フローチャート: 判断 738"/>
        <xdr:cNvSpPr/>
      </xdr:nvSpPr>
      <xdr:spPr>
        <a:xfrm>
          <a:off x="20383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107860</xdr:rowOff>
    </xdr:from>
    <xdr:ext cx="469744" cy="259045"/>
    <xdr:sp macro="" textlink="">
      <xdr:nvSpPr>
        <xdr:cNvPr id="740" name="テキスト ボックス 739"/>
        <xdr:cNvSpPr txBox="1"/>
      </xdr:nvSpPr>
      <xdr:spPr>
        <a:xfrm>
          <a:off x="20199428" y="628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171287</xdr:rowOff>
    </xdr:from>
    <xdr:to>
      <xdr:col>102</xdr:col>
      <xdr:colOff>165100</xdr:colOff>
      <xdr:row>38</xdr:row>
      <xdr:rowOff>101437</xdr:rowOff>
    </xdr:to>
    <xdr:sp macro="" textlink="">
      <xdr:nvSpPr>
        <xdr:cNvPr id="742" name="フローチャート: 判断 741"/>
        <xdr:cNvSpPr/>
      </xdr:nvSpPr>
      <xdr:spPr>
        <a:xfrm>
          <a:off x="19494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117965</xdr:rowOff>
    </xdr:from>
    <xdr:ext cx="469744" cy="259045"/>
    <xdr:sp macro="" textlink="">
      <xdr:nvSpPr>
        <xdr:cNvPr id="743" name="テキスト ボックス 742"/>
        <xdr:cNvSpPr txBox="1"/>
      </xdr:nvSpPr>
      <xdr:spPr>
        <a:xfrm>
          <a:off x="19310428" y="629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10993</xdr:rowOff>
    </xdr:from>
    <xdr:to>
      <xdr:col>98</xdr:col>
      <xdr:colOff>38100</xdr:colOff>
      <xdr:row>38</xdr:row>
      <xdr:rowOff>112593</xdr:rowOff>
    </xdr:to>
    <xdr:sp macro="" textlink="">
      <xdr:nvSpPr>
        <xdr:cNvPr id="744" name="フローチャート: 判断 743"/>
        <xdr:cNvSpPr/>
      </xdr:nvSpPr>
      <xdr:spPr>
        <a:xfrm>
          <a:off x="18605500" y="652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129120</xdr:rowOff>
    </xdr:from>
    <xdr:ext cx="469744" cy="259045"/>
    <xdr:sp macro="" textlink="">
      <xdr:nvSpPr>
        <xdr:cNvPr id="745" name="テキスト ボックス 744"/>
        <xdr:cNvSpPr txBox="1"/>
      </xdr:nvSpPr>
      <xdr:spPr>
        <a:xfrm>
          <a:off x="18421428" y="6301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2" name="テキスト ボックス 781"/>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147505</xdr:rowOff>
    </xdr:from>
    <xdr:to>
      <xdr:col>116</xdr:col>
      <xdr:colOff>62864</xdr:colOff>
      <xdr:row>59</xdr:row>
      <xdr:rowOff>98878</xdr:rowOff>
    </xdr:to>
    <xdr:cxnSp macro="">
      <xdr:nvCxnSpPr>
        <xdr:cNvPr id="786" name="直線コネクタ 785"/>
        <xdr:cNvCxnSpPr/>
      </xdr:nvCxnSpPr>
      <xdr:spPr>
        <a:xfrm flipV="1">
          <a:off x="22159595" y="8720005"/>
          <a:ext cx="1269" cy="149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7"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94182</xdr:rowOff>
    </xdr:from>
    <xdr:ext cx="534377" cy="259045"/>
    <xdr:sp macro="" textlink="">
      <xdr:nvSpPr>
        <xdr:cNvPr id="789" name="貸付金最大値テキスト"/>
        <xdr:cNvSpPr txBox="1"/>
      </xdr:nvSpPr>
      <xdr:spPr>
        <a:xfrm>
          <a:off x="22212300" y="849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147505</xdr:rowOff>
    </xdr:from>
    <xdr:to>
      <xdr:col>116</xdr:col>
      <xdr:colOff>152400</xdr:colOff>
      <xdr:row>50</xdr:row>
      <xdr:rowOff>147505</xdr:rowOff>
    </xdr:to>
    <xdr:cxnSp macro="">
      <xdr:nvCxnSpPr>
        <xdr:cNvPr id="790" name="直線コネクタ 789"/>
        <xdr:cNvCxnSpPr/>
      </xdr:nvCxnSpPr>
      <xdr:spPr>
        <a:xfrm>
          <a:off x="22072600" y="8720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97475</xdr:rowOff>
    </xdr:from>
    <xdr:to>
      <xdr:col>116</xdr:col>
      <xdr:colOff>63500</xdr:colOff>
      <xdr:row>59</xdr:row>
      <xdr:rowOff>97507</xdr:rowOff>
    </xdr:to>
    <xdr:cxnSp macro="">
      <xdr:nvCxnSpPr>
        <xdr:cNvPr id="791" name="直線コネクタ 790"/>
        <xdr:cNvCxnSpPr/>
      </xdr:nvCxnSpPr>
      <xdr:spPr>
        <a:xfrm flipV="1">
          <a:off x="21323300" y="10213025"/>
          <a:ext cx="838200" cy="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63608</xdr:rowOff>
    </xdr:from>
    <xdr:ext cx="469744" cy="259045"/>
    <xdr:sp macro="" textlink="">
      <xdr:nvSpPr>
        <xdr:cNvPr id="792" name="貸付金平均値テキスト"/>
        <xdr:cNvSpPr txBox="1"/>
      </xdr:nvSpPr>
      <xdr:spPr>
        <a:xfrm>
          <a:off x="22212300" y="98362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40731</xdr:rowOff>
    </xdr:from>
    <xdr:to>
      <xdr:col>116</xdr:col>
      <xdr:colOff>114300</xdr:colOff>
      <xdr:row>58</xdr:row>
      <xdr:rowOff>142331</xdr:rowOff>
    </xdr:to>
    <xdr:sp macro="" textlink="">
      <xdr:nvSpPr>
        <xdr:cNvPr id="793" name="フローチャート: 判断 792"/>
        <xdr:cNvSpPr/>
      </xdr:nvSpPr>
      <xdr:spPr>
        <a:xfrm>
          <a:off x="22110700" y="998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97507</xdr:rowOff>
    </xdr:from>
    <xdr:to>
      <xdr:col>111</xdr:col>
      <xdr:colOff>177800</xdr:colOff>
      <xdr:row>59</xdr:row>
      <xdr:rowOff>97507</xdr:rowOff>
    </xdr:to>
    <xdr:cxnSp macro="">
      <xdr:nvCxnSpPr>
        <xdr:cNvPr id="794" name="直線コネクタ 793"/>
        <xdr:cNvCxnSpPr/>
      </xdr:nvCxnSpPr>
      <xdr:spPr>
        <a:xfrm>
          <a:off x="20434300" y="102130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37073</xdr:rowOff>
    </xdr:from>
    <xdr:to>
      <xdr:col>112</xdr:col>
      <xdr:colOff>38100</xdr:colOff>
      <xdr:row>58</xdr:row>
      <xdr:rowOff>138673</xdr:rowOff>
    </xdr:to>
    <xdr:sp macro="" textlink="">
      <xdr:nvSpPr>
        <xdr:cNvPr id="795" name="フローチャート: 判断 794"/>
        <xdr:cNvSpPr/>
      </xdr:nvSpPr>
      <xdr:spPr>
        <a:xfrm>
          <a:off x="21272500" y="998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155200</xdr:rowOff>
    </xdr:from>
    <xdr:ext cx="469744" cy="259045"/>
    <xdr:sp macro="" textlink="">
      <xdr:nvSpPr>
        <xdr:cNvPr id="796" name="テキスト ボックス 795"/>
        <xdr:cNvSpPr txBox="1"/>
      </xdr:nvSpPr>
      <xdr:spPr>
        <a:xfrm>
          <a:off x="21088428" y="975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97507</xdr:rowOff>
    </xdr:from>
    <xdr:to>
      <xdr:col>107</xdr:col>
      <xdr:colOff>50800</xdr:colOff>
      <xdr:row>59</xdr:row>
      <xdr:rowOff>97540</xdr:rowOff>
    </xdr:to>
    <xdr:cxnSp macro="">
      <xdr:nvCxnSpPr>
        <xdr:cNvPr id="797" name="直線コネクタ 796"/>
        <xdr:cNvCxnSpPr/>
      </xdr:nvCxnSpPr>
      <xdr:spPr>
        <a:xfrm flipV="1">
          <a:off x="19545300" y="10213057"/>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43800</xdr:rowOff>
    </xdr:from>
    <xdr:to>
      <xdr:col>107</xdr:col>
      <xdr:colOff>101600</xdr:colOff>
      <xdr:row>58</xdr:row>
      <xdr:rowOff>145400</xdr:rowOff>
    </xdr:to>
    <xdr:sp macro="" textlink="">
      <xdr:nvSpPr>
        <xdr:cNvPr id="798" name="フローチャート: 判断 797"/>
        <xdr:cNvSpPr/>
      </xdr:nvSpPr>
      <xdr:spPr>
        <a:xfrm>
          <a:off x="20383500" y="998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161927</xdr:rowOff>
    </xdr:from>
    <xdr:ext cx="469744" cy="259045"/>
    <xdr:sp macro="" textlink="">
      <xdr:nvSpPr>
        <xdr:cNvPr id="799" name="テキスト ボックス 798"/>
        <xdr:cNvSpPr txBox="1"/>
      </xdr:nvSpPr>
      <xdr:spPr>
        <a:xfrm>
          <a:off x="20199428" y="976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97540</xdr:rowOff>
    </xdr:from>
    <xdr:to>
      <xdr:col>102</xdr:col>
      <xdr:colOff>114300</xdr:colOff>
      <xdr:row>59</xdr:row>
      <xdr:rowOff>97540</xdr:rowOff>
    </xdr:to>
    <xdr:cxnSp macro="">
      <xdr:nvCxnSpPr>
        <xdr:cNvPr id="800" name="直線コネクタ 799"/>
        <xdr:cNvCxnSpPr/>
      </xdr:nvCxnSpPr>
      <xdr:spPr>
        <a:xfrm>
          <a:off x="18656300" y="102130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30574</xdr:rowOff>
    </xdr:from>
    <xdr:to>
      <xdr:col>102</xdr:col>
      <xdr:colOff>165100</xdr:colOff>
      <xdr:row>58</xdr:row>
      <xdr:rowOff>132174</xdr:rowOff>
    </xdr:to>
    <xdr:sp macro="" textlink="">
      <xdr:nvSpPr>
        <xdr:cNvPr id="801" name="フローチャート: 判断 800"/>
        <xdr:cNvSpPr/>
      </xdr:nvSpPr>
      <xdr:spPr>
        <a:xfrm>
          <a:off x="19494500" y="99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148701</xdr:rowOff>
    </xdr:from>
    <xdr:ext cx="469744" cy="259045"/>
    <xdr:sp macro="" textlink="">
      <xdr:nvSpPr>
        <xdr:cNvPr id="802" name="テキスト ボックス 801"/>
        <xdr:cNvSpPr txBox="1"/>
      </xdr:nvSpPr>
      <xdr:spPr>
        <a:xfrm>
          <a:off x="19310428" y="974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4155</xdr:rowOff>
    </xdr:from>
    <xdr:to>
      <xdr:col>98</xdr:col>
      <xdr:colOff>38100</xdr:colOff>
      <xdr:row>58</xdr:row>
      <xdr:rowOff>105755</xdr:rowOff>
    </xdr:to>
    <xdr:sp macro="" textlink="">
      <xdr:nvSpPr>
        <xdr:cNvPr id="803" name="フローチャート: 判断 802"/>
        <xdr:cNvSpPr/>
      </xdr:nvSpPr>
      <xdr:spPr>
        <a:xfrm>
          <a:off x="18605500" y="994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122282</xdr:rowOff>
    </xdr:from>
    <xdr:ext cx="469744" cy="259045"/>
    <xdr:sp macro="" textlink="">
      <xdr:nvSpPr>
        <xdr:cNvPr id="804" name="テキスト ボックス 803"/>
        <xdr:cNvSpPr txBox="1"/>
      </xdr:nvSpPr>
      <xdr:spPr>
        <a:xfrm>
          <a:off x="18421428" y="972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46675</xdr:rowOff>
    </xdr:from>
    <xdr:to>
      <xdr:col>116</xdr:col>
      <xdr:colOff>114300</xdr:colOff>
      <xdr:row>59</xdr:row>
      <xdr:rowOff>148275</xdr:rowOff>
    </xdr:to>
    <xdr:sp macro="" textlink="">
      <xdr:nvSpPr>
        <xdr:cNvPr id="810" name="楕円 809"/>
        <xdr:cNvSpPr/>
      </xdr:nvSpPr>
      <xdr:spPr>
        <a:xfrm>
          <a:off x="22110700" y="1016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133052</xdr:rowOff>
    </xdr:from>
    <xdr:ext cx="313932" cy="259045"/>
    <xdr:sp macro="" textlink="">
      <xdr:nvSpPr>
        <xdr:cNvPr id="811" name="貸付金該当値テキスト"/>
        <xdr:cNvSpPr txBox="1"/>
      </xdr:nvSpPr>
      <xdr:spPr>
        <a:xfrm>
          <a:off x="22212300" y="100771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46707</xdr:rowOff>
    </xdr:from>
    <xdr:to>
      <xdr:col>112</xdr:col>
      <xdr:colOff>38100</xdr:colOff>
      <xdr:row>59</xdr:row>
      <xdr:rowOff>148307</xdr:rowOff>
    </xdr:to>
    <xdr:sp macro="" textlink="">
      <xdr:nvSpPr>
        <xdr:cNvPr id="812" name="楕円 811"/>
        <xdr:cNvSpPr/>
      </xdr:nvSpPr>
      <xdr:spPr>
        <a:xfrm>
          <a:off x="21272500" y="1016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139434</xdr:rowOff>
    </xdr:from>
    <xdr:ext cx="313932" cy="259045"/>
    <xdr:sp macro="" textlink="">
      <xdr:nvSpPr>
        <xdr:cNvPr id="813" name="テキスト ボックス 812"/>
        <xdr:cNvSpPr txBox="1"/>
      </xdr:nvSpPr>
      <xdr:spPr>
        <a:xfrm>
          <a:off x="21166333" y="102549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46707</xdr:rowOff>
    </xdr:from>
    <xdr:to>
      <xdr:col>107</xdr:col>
      <xdr:colOff>101600</xdr:colOff>
      <xdr:row>59</xdr:row>
      <xdr:rowOff>148307</xdr:rowOff>
    </xdr:to>
    <xdr:sp macro="" textlink="">
      <xdr:nvSpPr>
        <xdr:cNvPr id="814" name="楕円 813"/>
        <xdr:cNvSpPr/>
      </xdr:nvSpPr>
      <xdr:spPr>
        <a:xfrm>
          <a:off x="20383500" y="1016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139434</xdr:rowOff>
    </xdr:from>
    <xdr:ext cx="313932" cy="259045"/>
    <xdr:sp macro="" textlink="">
      <xdr:nvSpPr>
        <xdr:cNvPr id="815" name="テキスト ボックス 814"/>
        <xdr:cNvSpPr txBox="1"/>
      </xdr:nvSpPr>
      <xdr:spPr>
        <a:xfrm>
          <a:off x="20277333" y="102549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46740</xdr:rowOff>
    </xdr:from>
    <xdr:to>
      <xdr:col>102</xdr:col>
      <xdr:colOff>165100</xdr:colOff>
      <xdr:row>59</xdr:row>
      <xdr:rowOff>148340</xdr:rowOff>
    </xdr:to>
    <xdr:sp macro="" textlink="">
      <xdr:nvSpPr>
        <xdr:cNvPr id="816" name="楕円 815"/>
        <xdr:cNvSpPr/>
      </xdr:nvSpPr>
      <xdr:spPr>
        <a:xfrm>
          <a:off x="19494500" y="1016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139467</xdr:rowOff>
    </xdr:from>
    <xdr:ext cx="313932" cy="259045"/>
    <xdr:sp macro="" textlink="">
      <xdr:nvSpPr>
        <xdr:cNvPr id="817" name="テキスト ボックス 816"/>
        <xdr:cNvSpPr txBox="1"/>
      </xdr:nvSpPr>
      <xdr:spPr>
        <a:xfrm>
          <a:off x="19388333" y="102550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46740</xdr:rowOff>
    </xdr:from>
    <xdr:to>
      <xdr:col>98</xdr:col>
      <xdr:colOff>38100</xdr:colOff>
      <xdr:row>59</xdr:row>
      <xdr:rowOff>148340</xdr:rowOff>
    </xdr:to>
    <xdr:sp macro="" textlink="">
      <xdr:nvSpPr>
        <xdr:cNvPr id="818" name="楕円 817"/>
        <xdr:cNvSpPr/>
      </xdr:nvSpPr>
      <xdr:spPr>
        <a:xfrm>
          <a:off x="18605500" y="1016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139467</xdr:rowOff>
    </xdr:from>
    <xdr:ext cx="313932" cy="259045"/>
    <xdr:sp macro="" textlink="">
      <xdr:nvSpPr>
        <xdr:cNvPr id="819" name="テキスト ボックス 818"/>
        <xdr:cNvSpPr txBox="1"/>
      </xdr:nvSpPr>
      <xdr:spPr>
        <a:xfrm>
          <a:off x="18499333" y="102550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1" name="直線コネクタ 830"/>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2" name="テキスト ボックス 831"/>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3" name="直線コネクタ 832"/>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4" name="テキスト ボックス 833"/>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5" name="直線コネクタ 834"/>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6" name="テキスト ボックス 835"/>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7" name="直線コネクタ 836"/>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8" name="テキスト ボックス 837"/>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9" name="直線コネクタ 838"/>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0" name="テキスト ボックス 839"/>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1" name="直線コネクタ 840"/>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2" name="テキスト ボックス 841"/>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150689</xdr:rowOff>
    </xdr:from>
    <xdr:to>
      <xdr:col>116</xdr:col>
      <xdr:colOff>62864</xdr:colOff>
      <xdr:row>79</xdr:row>
      <xdr:rowOff>2752</xdr:rowOff>
    </xdr:to>
    <xdr:cxnSp macro="">
      <xdr:nvCxnSpPr>
        <xdr:cNvPr id="846" name="直線コネクタ 845"/>
        <xdr:cNvCxnSpPr/>
      </xdr:nvCxnSpPr>
      <xdr:spPr>
        <a:xfrm flipV="1">
          <a:off x="22159595" y="11980739"/>
          <a:ext cx="1269" cy="1566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6579</xdr:rowOff>
    </xdr:from>
    <xdr:ext cx="534377" cy="259045"/>
    <xdr:sp macro="" textlink="">
      <xdr:nvSpPr>
        <xdr:cNvPr id="847" name="繰出金最小値テキスト"/>
        <xdr:cNvSpPr txBox="1"/>
      </xdr:nvSpPr>
      <xdr:spPr>
        <a:xfrm>
          <a:off x="22212300" y="135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2752</xdr:rowOff>
    </xdr:from>
    <xdr:to>
      <xdr:col>116</xdr:col>
      <xdr:colOff>152400</xdr:colOff>
      <xdr:row>79</xdr:row>
      <xdr:rowOff>2752</xdr:rowOff>
    </xdr:to>
    <xdr:cxnSp macro="">
      <xdr:nvCxnSpPr>
        <xdr:cNvPr id="848" name="直線コネクタ 847"/>
        <xdr:cNvCxnSpPr/>
      </xdr:nvCxnSpPr>
      <xdr:spPr>
        <a:xfrm>
          <a:off x="22072600" y="1354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97366</xdr:rowOff>
    </xdr:from>
    <xdr:ext cx="599010" cy="259045"/>
    <xdr:sp macro="" textlink="">
      <xdr:nvSpPr>
        <xdr:cNvPr id="849" name="繰出金最大値テキスト"/>
        <xdr:cNvSpPr txBox="1"/>
      </xdr:nvSpPr>
      <xdr:spPr>
        <a:xfrm>
          <a:off x="22212300" y="1175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150689</xdr:rowOff>
    </xdr:from>
    <xdr:to>
      <xdr:col>116</xdr:col>
      <xdr:colOff>152400</xdr:colOff>
      <xdr:row>69</xdr:row>
      <xdr:rowOff>150689</xdr:rowOff>
    </xdr:to>
    <xdr:cxnSp macro="">
      <xdr:nvCxnSpPr>
        <xdr:cNvPr id="850" name="直線コネクタ 849"/>
        <xdr:cNvCxnSpPr/>
      </xdr:nvCxnSpPr>
      <xdr:spPr>
        <a:xfrm>
          <a:off x="22072600" y="1198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81586</xdr:rowOff>
    </xdr:from>
    <xdr:to>
      <xdr:col>116</xdr:col>
      <xdr:colOff>63500</xdr:colOff>
      <xdr:row>75</xdr:row>
      <xdr:rowOff>110390</xdr:rowOff>
    </xdr:to>
    <xdr:cxnSp macro="">
      <xdr:nvCxnSpPr>
        <xdr:cNvPr id="851" name="直線コネクタ 850"/>
        <xdr:cNvCxnSpPr/>
      </xdr:nvCxnSpPr>
      <xdr:spPr>
        <a:xfrm flipV="1">
          <a:off x="21323300" y="12940336"/>
          <a:ext cx="838200" cy="2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44500</xdr:rowOff>
    </xdr:from>
    <xdr:ext cx="534377" cy="259045"/>
    <xdr:sp macro="" textlink="">
      <xdr:nvSpPr>
        <xdr:cNvPr id="852" name="繰出金平均値テキスト"/>
        <xdr:cNvSpPr txBox="1"/>
      </xdr:nvSpPr>
      <xdr:spPr>
        <a:xfrm>
          <a:off x="22212300" y="12903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66073</xdr:rowOff>
    </xdr:from>
    <xdr:to>
      <xdr:col>116</xdr:col>
      <xdr:colOff>114300</xdr:colOff>
      <xdr:row>75</xdr:row>
      <xdr:rowOff>167673</xdr:rowOff>
    </xdr:to>
    <xdr:sp macro="" textlink="">
      <xdr:nvSpPr>
        <xdr:cNvPr id="853" name="フローチャート: 判断 852"/>
        <xdr:cNvSpPr/>
      </xdr:nvSpPr>
      <xdr:spPr>
        <a:xfrm>
          <a:off x="221107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110390</xdr:rowOff>
    </xdr:from>
    <xdr:to>
      <xdr:col>111</xdr:col>
      <xdr:colOff>177800</xdr:colOff>
      <xdr:row>75</xdr:row>
      <xdr:rowOff>160437</xdr:rowOff>
    </xdr:to>
    <xdr:cxnSp macro="">
      <xdr:nvCxnSpPr>
        <xdr:cNvPr id="854" name="直線コネクタ 853"/>
        <xdr:cNvCxnSpPr/>
      </xdr:nvCxnSpPr>
      <xdr:spPr>
        <a:xfrm flipV="1">
          <a:off x="20434300" y="12969140"/>
          <a:ext cx="889000" cy="50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44715</xdr:rowOff>
    </xdr:from>
    <xdr:to>
      <xdr:col>112</xdr:col>
      <xdr:colOff>38100</xdr:colOff>
      <xdr:row>75</xdr:row>
      <xdr:rowOff>146315</xdr:rowOff>
    </xdr:to>
    <xdr:sp macro="" textlink="">
      <xdr:nvSpPr>
        <xdr:cNvPr id="855" name="フローチャート: 判断 854"/>
        <xdr:cNvSpPr/>
      </xdr:nvSpPr>
      <xdr:spPr>
        <a:xfrm>
          <a:off x="21272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162842</xdr:rowOff>
    </xdr:from>
    <xdr:ext cx="534377" cy="259045"/>
    <xdr:sp macro="" textlink="">
      <xdr:nvSpPr>
        <xdr:cNvPr id="856" name="テキスト ボックス 855"/>
        <xdr:cNvSpPr txBox="1"/>
      </xdr:nvSpPr>
      <xdr:spPr>
        <a:xfrm>
          <a:off x="21056111" y="1267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160437</xdr:rowOff>
    </xdr:from>
    <xdr:to>
      <xdr:col>107</xdr:col>
      <xdr:colOff>50800</xdr:colOff>
      <xdr:row>76</xdr:row>
      <xdr:rowOff>10280</xdr:rowOff>
    </xdr:to>
    <xdr:cxnSp macro="">
      <xdr:nvCxnSpPr>
        <xdr:cNvPr id="857" name="直線コネクタ 856"/>
        <xdr:cNvCxnSpPr/>
      </xdr:nvCxnSpPr>
      <xdr:spPr>
        <a:xfrm flipV="1">
          <a:off x="19545300" y="13019187"/>
          <a:ext cx="889000" cy="2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29480</xdr:rowOff>
    </xdr:from>
    <xdr:to>
      <xdr:col>107</xdr:col>
      <xdr:colOff>101600</xdr:colOff>
      <xdr:row>75</xdr:row>
      <xdr:rowOff>131080</xdr:rowOff>
    </xdr:to>
    <xdr:sp macro="" textlink="">
      <xdr:nvSpPr>
        <xdr:cNvPr id="858" name="フローチャート: 判断 857"/>
        <xdr:cNvSpPr/>
      </xdr:nvSpPr>
      <xdr:spPr>
        <a:xfrm>
          <a:off x="20383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147607</xdr:rowOff>
    </xdr:from>
    <xdr:ext cx="534377" cy="259045"/>
    <xdr:sp macro="" textlink="">
      <xdr:nvSpPr>
        <xdr:cNvPr id="859" name="テキスト ボックス 858"/>
        <xdr:cNvSpPr txBox="1"/>
      </xdr:nvSpPr>
      <xdr:spPr>
        <a:xfrm>
          <a:off x="20167111" y="1266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10280</xdr:rowOff>
    </xdr:from>
    <xdr:to>
      <xdr:col>102</xdr:col>
      <xdr:colOff>114300</xdr:colOff>
      <xdr:row>76</xdr:row>
      <xdr:rowOff>31082</xdr:rowOff>
    </xdr:to>
    <xdr:cxnSp macro="">
      <xdr:nvCxnSpPr>
        <xdr:cNvPr id="860" name="直線コネクタ 859"/>
        <xdr:cNvCxnSpPr/>
      </xdr:nvCxnSpPr>
      <xdr:spPr>
        <a:xfrm flipV="1">
          <a:off x="18656300" y="13040480"/>
          <a:ext cx="889000" cy="2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14197</xdr:rowOff>
    </xdr:from>
    <xdr:to>
      <xdr:col>102</xdr:col>
      <xdr:colOff>165100</xdr:colOff>
      <xdr:row>75</xdr:row>
      <xdr:rowOff>115797</xdr:rowOff>
    </xdr:to>
    <xdr:sp macro="" textlink="">
      <xdr:nvSpPr>
        <xdr:cNvPr id="861" name="フローチャート: 判断 860"/>
        <xdr:cNvSpPr/>
      </xdr:nvSpPr>
      <xdr:spPr>
        <a:xfrm>
          <a:off x="19494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132324</xdr:rowOff>
    </xdr:from>
    <xdr:ext cx="534377" cy="259045"/>
    <xdr:sp macro="" textlink="">
      <xdr:nvSpPr>
        <xdr:cNvPr id="862" name="テキスト ボックス 861"/>
        <xdr:cNvSpPr txBox="1"/>
      </xdr:nvSpPr>
      <xdr:spPr>
        <a:xfrm>
          <a:off x="19278111" y="1264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35620</xdr:rowOff>
    </xdr:from>
    <xdr:to>
      <xdr:col>98</xdr:col>
      <xdr:colOff>38100</xdr:colOff>
      <xdr:row>75</xdr:row>
      <xdr:rowOff>137220</xdr:rowOff>
    </xdr:to>
    <xdr:sp macro="" textlink="">
      <xdr:nvSpPr>
        <xdr:cNvPr id="863" name="フローチャート: 判断 862"/>
        <xdr:cNvSpPr/>
      </xdr:nvSpPr>
      <xdr:spPr>
        <a:xfrm>
          <a:off x="18605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153747</xdr:rowOff>
    </xdr:from>
    <xdr:ext cx="534377" cy="259045"/>
    <xdr:sp macro="" textlink="">
      <xdr:nvSpPr>
        <xdr:cNvPr id="864" name="テキスト ボックス 863"/>
        <xdr:cNvSpPr txBox="1"/>
      </xdr:nvSpPr>
      <xdr:spPr>
        <a:xfrm>
          <a:off x="18389111" y="1266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30786</xdr:rowOff>
    </xdr:from>
    <xdr:to>
      <xdr:col>116</xdr:col>
      <xdr:colOff>114300</xdr:colOff>
      <xdr:row>75</xdr:row>
      <xdr:rowOff>132386</xdr:rowOff>
    </xdr:to>
    <xdr:sp macro="" textlink="">
      <xdr:nvSpPr>
        <xdr:cNvPr id="870" name="楕円 869"/>
        <xdr:cNvSpPr/>
      </xdr:nvSpPr>
      <xdr:spPr>
        <a:xfrm>
          <a:off x="22110700" y="1288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53663</xdr:rowOff>
    </xdr:from>
    <xdr:ext cx="534377" cy="259045"/>
    <xdr:sp macro="" textlink="">
      <xdr:nvSpPr>
        <xdr:cNvPr id="871" name="繰出金該当値テキスト"/>
        <xdr:cNvSpPr txBox="1"/>
      </xdr:nvSpPr>
      <xdr:spPr>
        <a:xfrm>
          <a:off x="22212300" y="1274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59590</xdr:rowOff>
    </xdr:from>
    <xdr:to>
      <xdr:col>112</xdr:col>
      <xdr:colOff>38100</xdr:colOff>
      <xdr:row>75</xdr:row>
      <xdr:rowOff>161190</xdr:rowOff>
    </xdr:to>
    <xdr:sp macro="" textlink="">
      <xdr:nvSpPr>
        <xdr:cNvPr id="872" name="楕円 871"/>
        <xdr:cNvSpPr/>
      </xdr:nvSpPr>
      <xdr:spPr>
        <a:xfrm>
          <a:off x="21272500" y="1291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152317</xdr:rowOff>
    </xdr:from>
    <xdr:ext cx="534377" cy="259045"/>
    <xdr:sp macro="" textlink="">
      <xdr:nvSpPr>
        <xdr:cNvPr id="873" name="テキスト ボックス 872"/>
        <xdr:cNvSpPr txBox="1"/>
      </xdr:nvSpPr>
      <xdr:spPr>
        <a:xfrm>
          <a:off x="21056111" y="13011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109637</xdr:rowOff>
    </xdr:from>
    <xdr:to>
      <xdr:col>107</xdr:col>
      <xdr:colOff>101600</xdr:colOff>
      <xdr:row>76</xdr:row>
      <xdr:rowOff>39787</xdr:rowOff>
    </xdr:to>
    <xdr:sp macro="" textlink="">
      <xdr:nvSpPr>
        <xdr:cNvPr id="874" name="楕円 873"/>
        <xdr:cNvSpPr/>
      </xdr:nvSpPr>
      <xdr:spPr>
        <a:xfrm>
          <a:off x="20383500" y="1296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30914</xdr:rowOff>
    </xdr:from>
    <xdr:ext cx="534377" cy="259045"/>
    <xdr:sp macro="" textlink="">
      <xdr:nvSpPr>
        <xdr:cNvPr id="875" name="テキスト ボックス 874"/>
        <xdr:cNvSpPr txBox="1"/>
      </xdr:nvSpPr>
      <xdr:spPr>
        <a:xfrm>
          <a:off x="20167111" y="1306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130930</xdr:rowOff>
    </xdr:from>
    <xdr:to>
      <xdr:col>102</xdr:col>
      <xdr:colOff>165100</xdr:colOff>
      <xdr:row>76</xdr:row>
      <xdr:rowOff>61080</xdr:rowOff>
    </xdr:to>
    <xdr:sp macro="" textlink="">
      <xdr:nvSpPr>
        <xdr:cNvPr id="876" name="楕円 875"/>
        <xdr:cNvSpPr/>
      </xdr:nvSpPr>
      <xdr:spPr>
        <a:xfrm>
          <a:off x="19494500" y="1298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52207</xdr:rowOff>
    </xdr:from>
    <xdr:ext cx="534377" cy="259045"/>
    <xdr:sp macro="" textlink="">
      <xdr:nvSpPr>
        <xdr:cNvPr id="877" name="テキスト ボックス 876"/>
        <xdr:cNvSpPr txBox="1"/>
      </xdr:nvSpPr>
      <xdr:spPr>
        <a:xfrm>
          <a:off x="19278111" y="13082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151732</xdr:rowOff>
    </xdr:from>
    <xdr:to>
      <xdr:col>98</xdr:col>
      <xdr:colOff>38100</xdr:colOff>
      <xdr:row>76</xdr:row>
      <xdr:rowOff>81882</xdr:rowOff>
    </xdr:to>
    <xdr:sp macro="" textlink="">
      <xdr:nvSpPr>
        <xdr:cNvPr id="878" name="楕円 877"/>
        <xdr:cNvSpPr/>
      </xdr:nvSpPr>
      <xdr:spPr>
        <a:xfrm>
          <a:off x="18605500" y="1301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73009</xdr:rowOff>
    </xdr:from>
    <xdr:ext cx="534377" cy="259045"/>
    <xdr:sp macro="" textlink="">
      <xdr:nvSpPr>
        <xdr:cNvPr id="879" name="テキスト ボックス 878"/>
        <xdr:cNvSpPr txBox="1"/>
      </xdr:nvSpPr>
      <xdr:spPr>
        <a:xfrm>
          <a:off x="18389111" y="1310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0" name="直線コネクタ 889"/>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1" name="テキスト ボックス 890"/>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2" name="直線コネクタ 891"/>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3" name="テキスト ボックス 892"/>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5" name="テキスト ボックス 894"/>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6" name="直線コネクタ 895"/>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7" name="テキスト ボックス 896"/>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8" name="直線コネクタ 897"/>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9" name="テキスト ボックス 898"/>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1" name="テキスト ボックス 900"/>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93345</xdr:rowOff>
    </xdr:from>
    <xdr:to>
      <xdr:col>116</xdr:col>
      <xdr:colOff>62864</xdr:colOff>
      <xdr:row>99</xdr:row>
      <xdr:rowOff>44450</xdr:rowOff>
    </xdr:to>
    <xdr:cxnSp macro="">
      <xdr:nvCxnSpPr>
        <xdr:cNvPr id="903" name="直線コネクタ 902"/>
        <xdr:cNvCxnSpPr/>
      </xdr:nvCxnSpPr>
      <xdr:spPr>
        <a:xfrm flipV="1">
          <a:off x="22159595" y="15523845"/>
          <a:ext cx="1269"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90949</xdr:rowOff>
    </xdr:from>
    <xdr:ext cx="249299" cy="259045"/>
    <xdr:sp macro="" textlink="">
      <xdr:nvSpPr>
        <xdr:cNvPr id="904" name="前年度繰上充用金最小値テキスト"/>
        <xdr:cNvSpPr txBox="1"/>
      </xdr:nvSpPr>
      <xdr:spPr>
        <a:xfrm>
          <a:off x="22212300" y="17064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5" name="直線コネクタ 904"/>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40022</xdr:rowOff>
    </xdr:from>
    <xdr:ext cx="534377" cy="259045"/>
    <xdr:sp macro="" textlink="">
      <xdr:nvSpPr>
        <xdr:cNvPr id="906" name="前年度繰上充用金最大値テキスト"/>
        <xdr:cNvSpPr txBox="1"/>
      </xdr:nvSpPr>
      <xdr:spPr>
        <a:xfrm>
          <a:off x="22212300" y="1529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93345</xdr:rowOff>
    </xdr:from>
    <xdr:to>
      <xdr:col>116</xdr:col>
      <xdr:colOff>152400</xdr:colOff>
      <xdr:row>90</xdr:row>
      <xdr:rowOff>93345</xdr:rowOff>
    </xdr:to>
    <xdr:cxnSp macro="">
      <xdr:nvCxnSpPr>
        <xdr:cNvPr id="907" name="直線コネクタ 906"/>
        <xdr:cNvCxnSpPr/>
      </xdr:nvCxnSpPr>
      <xdr:spPr>
        <a:xfrm>
          <a:off x="22072600" y="1552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8" name="直線コネクタ 907"/>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8399</xdr:rowOff>
    </xdr:from>
    <xdr:ext cx="313932" cy="259045"/>
    <xdr:sp macro="" textlink="">
      <xdr:nvSpPr>
        <xdr:cNvPr id="909" name="前年度繰上充用金平均値テキスト"/>
        <xdr:cNvSpPr txBox="1"/>
      </xdr:nvSpPr>
      <xdr:spPr>
        <a:xfrm>
          <a:off x="22212300" y="168104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156972</xdr:rowOff>
    </xdr:from>
    <xdr:to>
      <xdr:col>116</xdr:col>
      <xdr:colOff>114300</xdr:colOff>
      <xdr:row>99</xdr:row>
      <xdr:rowOff>87122</xdr:rowOff>
    </xdr:to>
    <xdr:sp macro="" textlink="">
      <xdr:nvSpPr>
        <xdr:cNvPr id="910" name="フローチャート: 判断 909"/>
        <xdr:cNvSpPr/>
      </xdr:nvSpPr>
      <xdr:spPr>
        <a:xfrm>
          <a:off x="221107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1" name="直線コネクタ 910"/>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156718</xdr:rowOff>
    </xdr:from>
    <xdr:to>
      <xdr:col>112</xdr:col>
      <xdr:colOff>38100</xdr:colOff>
      <xdr:row>99</xdr:row>
      <xdr:rowOff>86868</xdr:rowOff>
    </xdr:to>
    <xdr:sp macro="" textlink="">
      <xdr:nvSpPr>
        <xdr:cNvPr id="912" name="フローチャート: 判断 911"/>
        <xdr:cNvSpPr/>
      </xdr:nvSpPr>
      <xdr:spPr>
        <a:xfrm>
          <a:off x="21272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103395</xdr:rowOff>
    </xdr:from>
    <xdr:ext cx="313932" cy="259045"/>
    <xdr:sp macro="" textlink="">
      <xdr:nvSpPr>
        <xdr:cNvPr id="913" name="テキスト ボックス 912"/>
        <xdr:cNvSpPr txBox="1"/>
      </xdr:nvSpPr>
      <xdr:spPr>
        <a:xfrm>
          <a:off x="21166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4" name="直線コネクタ 913"/>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157353</xdr:rowOff>
    </xdr:from>
    <xdr:to>
      <xdr:col>107</xdr:col>
      <xdr:colOff>101600</xdr:colOff>
      <xdr:row>99</xdr:row>
      <xdr:rowOff>87503</xdr:rowOff>
    </xdr:to>
    <xdr:sp macro="" textlink="">
      <xdr:nvSpPr>
        <xdr:cNvPr id="915" name="フローチャート: 判断 914"/>
        <xdr:cNvSpPr/>
      </xdr:nvSpPr>
      <xdr:spPr>
        <a:xfrm>
          <a:off x="20383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104030</xdr:rowOff>
    </xdr:from>
    <xdr:ext cx="313932" cy="259045"/>
    <xdr:sp macro="" textlink="">
      <xdr:nvSpPr>
        <xdr:cNvPr id="916" name="テキスト ボックス 915"/>
        <xdr:cNvSpPr txBox="1"/>
      </xdr:nvSpPr>
      <xdr:spPr>
        <a:xfrm>
          <a:off x="20277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7" name="直線コネクタ 916"/>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158114</xdr:rowOff>
    </xdr:from>
    <xdr:to>
      <xdr:col>102</xdr:col>
      <xdr:colOff>165100</xdr:colOff>
      <xdr:row>99</xdr:row>
      <xdr:rowOff>88264</xdr:rowOff>
    </xdr:to>
    <xdr:sp macro="" textlink="">
      <xdr:nvSpPr>
        <xdr:cNvPr id="918" name="フローチャート: 判断 917"/>
        <xdr:cNvSpPr/>
      </xdr:nvSpPr>
      <xdr:spPr>
        <a:xfrm>
          <a:off x="19494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104791</xdr:rowOff>
    </xdr:from>
    <xdr:ext cx="313932" cy="259045"/>
    <xdr:sp macro="" textlink="">
      <xdr:nvSpPr>
        <xdr:cNvPr id="919" name="テキスト ボックス 918"/>
        <xdr:cNvSpPr txBox="1"/>
      </xdr:nvSpPr>
      <xdr:spPr>
        <a:xfrm>
          <a:off x="19388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157862</xdr:rowOff>
    </xdr:from>
    <xdr:to>
      <xdr:col>98</xdr:col>
      <xdr:colOff>38100</xdr:colOff>
      <xdr:row>99</xdr:row>
      <xdr:rowOff>88012</xdr:rowOff>
    </xdr:to>
    <xdr:sp macro="" textlink="">
      <xdr:nvSpPr>
        <xdr:cNvPr id="920" name="フローチャート: 判断 919"/>
        <xdr:cNvSpPr/>
      </xdr:nvSpPr>
      <xdr:spPr>
        <a:xfrm>
          <a:off x="18605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104539</xdr:rowOff>
    </xdr:from>
    <xdr:ext cx="313932" cy="259045"/>
    <xdr:sp macro="" textlink="">
      <xdr:nvSpPr>
        <xdr:cNvPr id="921" name="テキスト ボックス 920"/>
        <xdr:cNvSpPr txBox="1"/>
      </xdr:nvSpPr>
      <xdr:spPr>
        <a:xfrm>
          <a:off x="18499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7" name="楕円 926"/>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135399</xdr:rowOff>
    </xdr:from>
    <xdr:ext cx="249299" cy="259045"/>
    <xdr:sp macro="" textlink="">
      <xdr:nvSpPr>
        <xdr:cNvPr id="928" name="前年度繰上充用金該当値テキスト"/>
        <xdr:cNvSpPr txBox="1"/>
      </xdr:nvSpPr>
      <xdr:spPr>
        <a:xfrm>
          <a:off x="22212300" y="16937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9" name="楕円 928"/>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0" name="テキスト ボックス 929"/>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1" name="楕円 930"/>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2" name="テキスト ボックス 931"/>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3" name="楕円 932"/>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4" name="テキスト ボックス 933"/>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5" name="楕円 934"/>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6" name="テキスト ボックス 935"/>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令和元年度の歳出決算総額は、住民一人当たり</a:t>
          </a:r>
          <a:r>
            <a:rPr kumimoji="1" lang="en-US" altLang="ja-JP" sz="1300">
              <a:latin typeface="ＭＳ Ｐゴシック" panose="020B0600070205080204" pitchFamily="50" charset="-128"/>
              <a:ea typeface="ＭＳ Ｐゴシック" panose="020B0600070205080204" pitchFamily="50" charset="-128"/>
            </a:rPr>
            <a:t>586,730</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主な構成項目の人件費は、過去５年間を比較して類似団体平均より高いのは、関西電力御坊発電所の防災対策のための消防職員の拡充 や福祉施策を充実するための福祉職員の配置、市立幼稚園４園における幼稚園教諭の配置が主な要因である。</a:t>
          </a: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130,671</a:t>
          </a:r>
          <a:r>
            <a:rPr kumimoji="1" lang="ja-JP" altLang="en-US" sz="1300">
              <a:latin typeface="ＭＳ Ｐゴシック" panose="020B0600070205080204" pitchFamily="50" charset="-128"/>
              <a:ea typeface="ＭＳ Ｐゴシック" panose="020B0600070205080204" pitchFamily="50" charset="-128"/>
            </a:rPr>
            <a:t>円となっている。少子高齢化による福祉施策の充実や、また、以前から生活保護率が高いことから類似団体平均と比べて高い水準にある。</a:t>
          </a:r>
        </a:p>
        <a:p>
          <a:r>
            <a:rPr kumimoji="1" lang="ja-JP" altLang="en-US" sz="1300">
              <a:latin typeface="ＭＳ Ｐゴシック" panose="020B0600070205080204" pitchFamily="50" charset="-128"/>
              <a:ea typeface="ＭＳ Ｐゴシック" panose="020B0600070205080204" pitchFamily="50" charset="-128"/>
            </a:rPr>
            <a:t>普通建設事業費では、平成２７年度は、市内公立中学校の改築事業の本体工事費が大きかったため、一時的に類似団体平均より高い水準となったが、平成２８年度以降は、再び類似団体平均を下回っており、令和元年度も住民一人当たり</a:t>
          </a:r>
          <a:r>
            <a:rPr kumimoji="1" lang="en-US" altLang="ja-JP" sz="1300">
              <a:latin typeface="ＭＳ Ｐゴシック" panose="020B0600070205080204" pitchFamily="50" charset="-128"/>
              <a:ea typeface="ＭＳ Ｐゴシック" panose="020B0600070205080204" pitchFamily="50" charset="-128"/>
            </a:rPr>
            <a:t>66,062</a:t>
          </a:r>
          <a:r>
            <a:rPr kumimoji="1" lang="ja-JP" altLang="en-US" sz="1300">
              <a:latin typeface="ＭＳ Ｐゴシック" panose="020B0600070205080204" pitchFamily="50" charset="-128"/>
              <a:ea typeface="ＭＳ Ｐゴシック" panose="020B0600070205080204" pitchFamily="50" charset="-128"/>
            </a:rPr>
            <a:t>円と下回っている。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和歌山県御坊市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23,117
22,934
43.91
13,663,554
13,563,443
15,595
6,731,698
13,694,164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103.4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129603</xdr:rowOff>
    </xdr:from>
    <xdr:to>
      <xdr:col>24</xdr:col>
      <xdr:colOff>62865</xdr:colOff>
      <xdr:row>37</xdr:row>
      <xdr:rowOff>157226</xdr:rowOff>
    </xdr:to>
    <xdr:cxnSp macro="">
      <xdr:nvCxnSpPr>
        <xdr:cNvPr id="56" name="直線コネクタ 55"/>
        <xdr:cNvCxnSpPr/>
      </xdr:nvCxnSpPr>
      <xdr:spPr>
        <a:xfrm flipV="1">
          <a:off x="4633595" y="5101653"/>
          <a:ext cx="1270" cy="1399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161053</xdr:rowOff>
    </xdr:from>
    <xdr:ext cx="469744" cy="259045"/>
    <xdr:sp macro="" textlink="">
      <xdr:nvSpPr>
        <xdr:cNvPr id="57" name="議会費最小値テキスト"/>
        <xdr:cNvSpPr txBox="1"/>
      </xdr:nvSpPr>
      <xdr:spPr>
        <a:xfrm>
          <a:off x="4686300" y="650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157226</xdr:rowOff>
    </xdr:from>
    <xdr:to>
      <xdr:col>24</xdr:col>
      <xdr:colOff>152400</xdr:colOff>
      <xdr:row>37</xdr:row>
      <xdr:rowOff>157226</xdr:rowOff>
    </xdr:to>
    <xdr:cxnSp macro="">
      <xdr:nvCxnSpPr>
        <xdr:cNvPr id="58" name="直線コネクタ 57"/>
        <xdr:cNvCxnSpPr/>
      </xdr:nvCxnSpPr>
      <xdr:spPr>
        <a:xfrm>
          <a:off x="4546600" y="6500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76280</xdr:rowOff>
    </xdr:from>
    <xdr:ext cx="534377" cy="259045"/>
    <xdr:sp macro="" textlink="">
      <xdr:nvSpPr>
        <xdr:cNvPr id="59" name="議会費最大値テキスト"/>
        <xdr:cNvSpPr txBox="1"/>
      </xdr:nvSpPr>
      <xdr:spPr>
        <a:xfrm>
          <a:off x="4686300" y="487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10,553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129603</xdr:rowOff>
    </xdr:from>
    <xdr:to>
      <xdr:col>24</xdr:col>
      <xdr:colOff>152400</xdr:colOff>
      <xdr:row>29</xdr:row>
      <xdr:rowOff>129603</xdr:rowOff>
    </xdr:to>
    <xdr:cxnSp macro="">
      <xdr:nvCxnSpPr>
        <xdr:cNvPr id="60" name="直線コネクタ 59"/>
        <xdr:cNvCxnSpPr/>
      </xdr:nvCxnSpPr>
      <xdr:spPr>
        <a:xfrm>
          <a:off x="4546600" y="5101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131509</xdr:rowOff>
    </xdr:from>
    <xdr:to>
      <xdr:col>24</xdr:col>
      <xdr:colOff>63500</xdr:colOff>
      <xdr:row>33</xdr:row>
      <xdr:rowOff>167894</xdr:rowOff>
    </xdr:to>
    <xdr:cxnSp macro="">
      <xdr:nvCxnSpPr>
        <xdr:cNvPr id="61" name="直線コネクタ 60"/>
        <xdr:cNvCxnSpPr/>
      </xdr:nvCxnSpPr>
      <xdr:spPr>
        <a:xfrm flipV="1">
          <a:off x="3797300" y="5789359"/>
          <a:ext cx="838200" cy="36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64660</xdr:rowOff>
    </xdr:from>
    <xdr:ext cx="469744" cy="259045"/>
    <xdr:sp macro="" textlink="">
      <xdr:nvSpPr>
        <xdr:cNvPr id="62" name="議会費平均値テキスト"/>
        <xdr:cNvSpPr txBox="1"/>
      </xdr:nvSpPr>
      <xdr:spPr>
        <a:xfrm>
          <a:off x="4686300" y="60654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86233</xdr:rowOff>
    </xdr:from>
    <xdr:to>
      <xdr:col>24</xdr:col>
      <xdr:colOff>114300</xdr:colOff>
      <xdr:row>36</xdr:row>
      <xdr:rowOff>16383</xdr:rowOff>
    </xdr:to>
    <xdr:sp macro="" textlink="">
      <xdr:nvSpPr>
        <xdr:cNvPr id="63" name="フローチャート: 判断 62"/>
        <xdr:cNvSpPr/>
      </xdr:nvSpPr>
      <xdr:spPr>
        <a:xfrm>
          <a:off x="45847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167894</xdr:rowOff>
    </xdr:from>
    <xdr:to>
      <xdr:col>19</xdr:col>
      <xdr:colOff>177800</xdr:colOff>
      <xdr:row>34</xdr:row>
      <xdr:rowOff>17399</xdr:rowOff>
    </xdr:to>
    <xdr:cxnSp macro="">
      <xdr:nvCxnSpPr>
        <xdr:cNvPr id="64" name="直線コネクタ 63"/>
        <xdr:cNvCxnSpPr/>
      </xdr:nvCxnSpPr>
      <xdr:spPr>
        <a:xfrm flipV="1">
          <a:off x="2908300" y="5825744"/>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81280</xdr:rowOff>
    </xdr:from>
    <xdr:to>
      <xdr:col>20</xdr:col>
      <xdr:colOff>38100</xdr:colOff>
      <xdr:row>36</xdr:row>
      <xdr:rowOff>11430</xdr:rowOff>
    </xdr:to>
    <xdr:sp macro="" textlink="">
      <xdr:nvSpPr>
        <xdr:cNvPr id="65" name="フローチャート: 判断 64"/>
        <xdr:cNvSpPr/>
      </xdr:nvSpPr>
      <xdr:spPr>
        <a:xfrm>
          <a:off x="3746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2557</xdr:rowOff>
    </xdr:from>
    <xdr:ext cx="469744" cy="259045"/>
    <xdr:sp macro="" textlink="">
      <xdr:nvSpPr>
        <xdr:cNvPr id="66" name="テキスト ボックス 65"/>
        <xdr:cNvSpPr txBox="1"/>
      </xdr:nvSpPr>
      <xdr:spPr>
        <a:xfrm>
          <a:off x="3562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157607</xdr:rowOff>
    </xdr:from>
    <xdr:to>
      <xdr:col>15</xdr:col>
      <xdr:colOff>50800</xdr:colOff>
      <xdr:row>34</xdr:row>
      <xdr:rowOff>17399</xdr:rowOff>
    </xdr:to>
    <xdr:cxnSp macro="">
      <xdr:nvCxnSpPr>
        <xdr:cNvPr id="67" name="直線コネクタ 66"/>
        <xdr:cNvCxnSpPr/>
      </xdr:nvCxnSpPr>
      <xdr:spPr>
        <a:xfrm>
          <a:off x="2019300" y="5815457"/>
          <a:ext cx="8890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86614</xdr:rowOff>
    </xdr:from>
    <xdr:to>
      <xdr:col>15</xdr:col>
      <xdr:colOff>101600</xdr:colOff>
      <xdr:row>36</xdr:row>
      <xdr:rowOff>16764</xdr:rowOff>
    </xdr:to>
    <xdr:sp macro="" textlink="">
      <xdr:nvSpPr>
        <xdr:cNvPr id="68" name="フローチャート: 判断 67"/>
        <xdr:cNvSpPr/>
      </xdr:nvSpPr>
      <xdr:spPr>
        <a:xfrm>
          <a:off x="2857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7891</xdr:rowOff>
    </xdr:from>
    <xdr:ext cx="469744" cy="259045"/>
    <xdr:sp macro="" textlink="">
      <xdr:nvSpPr>
        <xdr:cNvPr id="69" name="テキスト ボックス 68"/>
        <xdr:cNvSpPr txBox="1"/>
      </xdr:nvSpPr>
      <xdr:spPr>
        <a:xfrm>
          <a:off x="2673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72453</xdr:rowOff>
    </xdr:from>
    <xdr:to>
      <xdr:col>10</xdr:col>
      <xdr:colOff>114300</xdr:colOff>
      <xdr:row>33</xdr:row>
      <xdr:rowOff>157607</xdr:rowOff>
    </xdr:to>
    <xdr:cxnSp macro="">
      <xdr:nvCxnSpPr>
        <xdr:cNvPr id="70" name="直線コネクタ 69"/>
        <xdr:cNvCxnSpPr/>
      </xdr:nvCxnSpPr>
      <xdr:spPr>
        <a:xfrm>
          <a:off x="1130300" y="5730303"/>
          <a:ext cx="889000" cy="8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92520</xdr:rowOff>
    </xdr:from>
    <xdr:to>
      <xdr:col>10</xdr:col>
      <xdr:colOff>165100</xdr:colOff>
      <xdr:row>36</xdr:row>
      <xdr:rowOff>22670</xdr:rowOff>
    </xdr:to>
    <xdr:sp macro="" textlink="">
      <xdr:nvSpPr>
        <xdr:cNvPr id="71" name="フローチャート: 判断 70"/>
        <xdr:cNvSpPr/>
      </xdr:nvSpPr>
      <xdr:spPr>
        <a:xfrm>
          <a:off x="1968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13797</xdr:rowOff>
    </xdr:from>
    <xdr:ext cx="469744" cy="259045"/>
    <xdr:sp macro="" textlink="">
      <xdr:nvSpPr>
        <xdr:cNvPr id="72" name="テキスト ボックス 71"/>
        <xdr:cNvSpPr txBox="1"/>
      </xdr:nvSpPr>
      <xdr:spPr>
        <a:xfrm>
          <a:off x="17844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6985</xdr:rowOff>
    </xdr:from>
    <xdr:to>
      <xdr:col>6</xdr:col>
      <xdr:colOff>38100</xdr:colOff>
      <xdr:row>35</xdr:row>
      <xdr:rowOff>108585</xdr:rowOff>
    </xdr:to>
    <xdr:sp macro="" textlink="">
      <xdr:nvSpPr>
        <xdr:cNvPr id="73" name="フローチャート: 判断 72"/>
        <xdr:cNvSpPr/>
      </xdr:nvSpPr>
      <xdr:spPr>
        <a:xfrm>
          <a:off x="1079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99712</xdr:rowOff>
    </xdr:from>
    <xdr:ext cx="469744" cy="259045"/>
    <xdr:sp macro="" textlink="">
      <xdr:nvSpPr>
        <xdr:cNvPr id="74" name="テキスト ボックス 73"/>
        <xdr:cNvSpPr txBox="1"/>
      </xdr:nvSpPr>
      <xdr:spPr>
        <a:xfrm>
          <a:off x="895428" y="610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80709</xdr:rowOff>
    </xdr:from>
    <xdr:to>
      <xdr:col>24</xdr:col>
      <xdr:colOff>114300</xdr:colOff>
      <xdr:row>34</xdr:row>
      <xdr:rowOff>10859</xdr:rowOff>
    </xdr:to>
    <xdr:sp macro="" textlink="">
      <xdr:nvSpPr>
        <xdr:cNvPr id="80" name="楕円 79"/>
        <xdr:cNvSpPr/>
      </xdr:nvSpPr>
      <xdr:spPr>
        <a:xfrm>
          <a:off x="4584700" y="573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103586</xdr:rowOff>
    </xdr:from>
    <xdr:ext cx="469744" cy="259045"/>
    <xdr:sp macro="" textlink="">
      <xdr:nvSpPr>
        <xdr:cNvPr id="81" name="議会費該当値テキスト"/>
        <xdr:cNvSpPr txBox="1"/>
      </xdr:nvSpPr>
      <xdr:spPr>
        <a:xfrm>
          <a:off x="4686300" y="5589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117094</xdr:rowOff>
    </xdr:from>
    <xdr:to>
      <xdr:col>20</xdr:col>
      <xdr:colOff>38100</xdr:colOff>
      <xdr:row>34</xdr:row>
      <xdr:rowOff>47244</xdr:rowOff>
    </xdr:to>
    <xdr:sp macro="" textlink="">
      <xdr:nvSpPr>
        <xdr:cNvPr id="82" name="楕円 81"/>
        <xdr:cNvSpPr/>
      </xdr:nvSpPr>
      <xdr:spPr>
        <a:xfrm>
          <a:off x="3746500" y="577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63771</xdr:rowOff>
    </xdr:from>
    <xdr:ext cx="469744" cy="259045"/>
    <xdr:sp macro="" textlink="">
      <xdr:nvSpPr>
        <xdr:cNvPr id="83" name="テキスト ボックス 82"/>
        <xdr:cNvSpPr txBox="1"/>
      </xdr:nvSpPr>
      <xdr:spPr>
        <a:xfrm>
          <a:off x="3562428" y="555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138049</xdr:rowOff>
    </xdr:from>
    <xdr:to>
      <xdr:col>15</xdr:col>
      <xdr:colOff>101600</xdr:colOff>
      <xdr:row>34</xdr:row>
      <xdr:rowOff>68199</xdr:rowOff>
    </xdr:to>
    <xdr:sp macro="" textlink="">
      <xdr:nvSpPr>
        <xdr:cNvPr id="84" name="楕円 83"/>
        <xdr:cNvSpPr/>
      </xdr:nvSpPr>
      <xdr:spPr>
        <a:xfrm>
          <a:off x="2857500" y="579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84726</xdr:rowOff>
    </xdr:from>
    <xdr:ext cx="469744" cy="259045"/>
    <xdr:sp macro="" textlink="">
      <xdr:nvSpPr>
        <xdr:cNvPr id="85" name="テキスト ボックス 84"/>
        <xdr:cNvSpPr txBox="1"/>
      </xdr:nvSpPr>
      <xdr:spPr>
        <a:xfrm>
          <a:off x="2673428" y="5571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106807</xdr:rowOff>
    </xdr:from>
    <xdr:to>
      <xdr:col>10</xdr:col>
      <xdr:colOff>165100</xdr:colOff>
      <xdr:row>34</xdr:row>
      <xdr:rowOff>36957</xdr:rowOff>
    </xdr:to>
    <xdr:sp macro="" textlink="">
      <xdr:nvSpPr>
        <xdr:cNvPr id="86" name="楕円 85"/>
        <xdr:cNvSpPr/>
      </xdr:nvSpPr>
      <xdr:spPr>
        <a:xfrm>
          <a:off x="1968500" y="5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53484</xdr:rowOff>
    </xdr:from>
    <xdr:ext cx="469744" cy="259045"/>
    <xdr:sp macro="" textlink="">
      <xdr:nvSpPr>
        <xdr:cNvPr id="87" name="テキスト ボックス 86"/>
        <xdr:cNvSpPr txBox="1"/>
      </xdr:nvSpPr>
      <xdr:spPr>
        <a:xfrm>
          <a:off x="1784428" y="553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21653</xdr:rowOff>
    </xdr:from>
    <xdr:to>
      <xdr:col>6</xdr:col>
      <xdr:colOff>38100</xdr:colOff>
      <xdr:row>33</xdr:row>
      <xdr:rowOff>123253</xdr:rowOff>
    </xdr:to>
    <xdr:sp macro="" textlink="">
      <xdr:nvSpPr>
        <xdr:cNvPr id="88" name="楕円 87"/>
        <xdr:cNvSpPr/>
      </xdr:nvSpPr>
      <xdr:spPr>
        <a:xfrm>
          <a:off x="1079500" y="567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139780</xdr:rowOff>
    </xdr:from>
    <xdr:ext cx="469744" cy="259045"/>
    <xdr:sp macro="" textlink="">
      <xdr:nvSpPr>
        <xdr:cNvPr id="89" name="テキスト ボックス 88"/>
        <xdr:cNvSpPr txBox="1"/>
      </xdr:nvSpPr>
      <xdr:spPr>
        <a:xfrm>
          <a:off x="895428" y="5454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150213</xdr:rowOff>
    </xdr:from>
    <xdr:to>
      <xdr:col>24</xdr:col>
      <xdr:colOff>62865</xdr:colOff>
      <xdr:row>58</xdr:row>
      <xdr:rowOff>151855</xdr:rowOff>
    </xdr:to>
    <xdr:cxnSp macro="">
      <xdr:nvCxnSpPr>
        <xdr:cNvPr id="115" name="直線コネクタ 114"/>
        <xdr:cNvCxnSpPr/>
      </xdr:nvCxnSpPr>
      <xdr:spPr>
        <a:xfrm flipV="1">
          <a:off x="4633595" y="8722713"/>
          <a:ext cx="1270" cy="137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155682</xdr:rowOff>
    </xdr:from>
    <xdr:ext cx="534377" cy="259045"/>
    <xdr:sp macro="" textlink="">
      <xdr:nvSpPr>
        <xdr:cNvPr id="116" name="総務費最小値テキスト"/>
        <xdr:cNvSpPr txBox="1"/>
      </xdr:nvSpPr>
      <xdr:spPr>
        <a:xfrm>
          <a:off x="4686300" y="1009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151855</xdr:rowOff>
    </xdr:from>
    <xdr:to>
      <xdr:col>24</xdr:col>
      <xdr:colOff>152400</xdr:colOff>
      <xdr:row>58</xdr:row>
      <xdr:rowOff>151855</xdr:rowOff>
    </xdr:to>
    <xdr:cxnSp macro="">
      <xdr:nvCxnSpPr>
        <xdr:cNvPr id="117" name="直線コネクタ 116"/>
        <xdr:cNvCxnSpPr/>
      </xdr:nvCxnSpPr>
      <xdr:spPr>
        <a:xfrm>
          <a:off x="4546600" y="1009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96890</xdr:rowOff>
    </xdr:from>
    <xdr:ext cx="599010" cy="259045"/>
    <xdr:sp macro="" textlink="">
      <xdr:nvSpPr>
        <xdr:cNvPr id="118" name="総務費最大値テキスト"/>
        <xdr:cNvSpPr txBox="1"/>
      </xdr:nvSpPr>
      <xdr:spPr>
        <a:xfrm>
          <a:off x="4686300" y="84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150213</xdr:rowOff>
    </xdr:from>
    <xdr:to>
      <xdr:col>24</xdr:col>
      <xdr:colOff>152400</xdr:colOff>
      <xdr:row>50</xdr:row>
      <xdr:rowOff>150213</xdr:rowOff>
    </xdr:to>
    <xdr:cxnSp macro="">
      <xdr:nvCxnSpPr>
        <xdr:cNvPr id="119" name="直線コネクタ 118"/>
        <xdr:cNvCxnSpPr/>
      </xdr:nvCxnSpPr>
      <xdr:spPr>
        <a:xfrm>
          <a:off x="4546600" y="872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470</xdr:rowOff>
    </xdr:from>
    <xdr:to>
      <xdr:col>24</xdr:col>
      <xdr:colOff>63500</xdr:colOff>
      <xdr:row>58</xdr:row>
      <xdr:rowOff>42783</xdr:rowOff>
    </xdr:to>
    <xdr:cxnSp macro="">
      <xdr:nvCxnSpPr>
        <xdr:cNvPr id="120" name="直線コネクタ 119"/>
        <xdr:cNvCxnSpPr/>
      </xdr:nvCxnSpPr>
      <xdr:spPr>
        <a:xfrm flipV="1">
          <a:off x="3797300" y="9944570"/>
          <a:ext cx="838200" cy="42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82069</xdr:rowOff>
    </xdr:from>
    <xdr:ext cx="599010" cy="259045"/>
    <xdr:sp macro="" textlink="">
      <xdr:nvSpPr>
        <xdr:cNvPr id="121" name="総務費平均値テキスト"/>
        <xdr:cNvSpPr txBox="1"/>
      </xdr:nvSpPr>
      <xdr:spPr>
        <a:xfrm>
          <a:off x="4686300" y="96832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59192</xdr:rowOff>
    </xdr:from>
    <xdr:to>
      <xdr:col>24</xdr:col>
      <xdr:colOff>114300</xdr:colOff>
      <xdr:row>57</xdr:row>
      <xdr:rowOff>160792</xdr:rowOff>
    </xdr:to>
    <xdr:sp macro="" textlink="">
      <xdr:nvSpPr>
        <xdr:cNvPr id="122" name="フローチャート: 判断 121"/>
        <xdr:cNvSpPr/>
      </xdr:nvSpPr>
      <xdr:spPr>
        <a:xfrm>
          <a:off x="4584700" y="983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42783</xdr:rowOff>
    </xdr:from>
    <xdr:to>
      <xdr:col>19</xdr:col>
      <xdr:colOff>177800</xdr:colOff>
      <xdr:row>58</xdr:row>
      <xdr:rowOff>50869</xdr:rowOff>
    </xdr:to>
    <xdr:cxnSp macro="">
      <xdr:nvCxnSpPr>
        <xdr:cNvPr id="123" name="直線コネクタ 122"/>
        <xdr:cNvCxnSpPr/>
      </xdr:nvCxnSpPr>
      <xdr:spPr>
        <a:xfrm flipV="1">
          <a:off x="2908300" y="9986883"/>
          <a:ext cx="889000" cy="8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99233</xdr:rowOff>
    </xdr:from>
    <xdr:to>
      <xdr:col>20</xdr:col>
      <xdr:colOff>38100</xdr:colOff>
      <xdr:row>58</xdr:row>
      <xdr:rowOff>29383</xdr:rowOff>
    </xdr:to>
    <xdr:sp macro="" textlink="">
      <xdr:nvSpPr>
        <xdr:cNvPr id="124" name="フローチャート: 判断 123"/>
        <xdr:cNvSpPr/>
      </xdr:nvSpPr>
      <xdr:spPr>
        <a:xfrm>
          <a:off x="3746500" y="987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45910</xdr:rowOff>
    </xdr:from>
    <xdr:ext cx="534377" cy="259045"/>
    <xdr:sp macro="" textlink="">
      <xdr:nvSpPr>
        <xdr:cNvPr id="125" name="テキスト ボックス 124"/>
        <xdr:cNvSpPr txBox="1"/>
      </xdr:nvSpPr>
      <xdr:spPr>
        <a:xfrm>
          <a:off x="3530111" y="964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50869</xdr:rowOff>
    </xdr:from>
    <xdr:to>
      <xdr:col>15</xdr:col>
      <xdr:colOff>50800</xdr:colOff>
      <xdr:row>58</xdr:row>
      <xdr:rowOff>65735</xdr:rowOff>
    </xdr:to>
    <xdr:cxnSp macro="">
      <xdr:nvCxnSpPr>
        <xdr:cNvPr id="126" name="直線コネクタ 125"/>
        <xdr:cNvCxnSpPr/>
      </xdr:nvCxnSpPr>
      <xdr:spPr>
        <a:xfrm flipV="1">
          <a:off x="2019300" y="9994969"/>
          <a:ext cx="889000" cy="1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101526</xdr:rowOff>
    </xdr:from>
    <xdr:to>
      <xdr:col>15</xdr:col>
      <xdr:colOff>101600</xdr:colOff>
      <xdr:row>58</xdr:row>
      <xdr:rowOff>31676</xdr:rowOff>
    </xdr:to>
    <xdr:sp macro="" textlink="">
      <xdr:nvSpPr>
        <xdr:cNvPr id="127" name="フローチャート: 判断 126"/>
        <xdr:cNvSpPr/>
      </xdr:nvSpPr>
      <xdr:spPr>
        <a:xfrm>
          <a:off x="2857500" y="987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48203</xdr:rowOff>
    </xdr:from>
    <xdr:ext cx="534377" cy="259045"/>
    <xdr:sp macro="" textlink="">
      <xdr:nvSpPr>
        <xdr:cNvPr id="128" name="テキスト ボックス 127"/>
        <xdr:cNvSpPr txBox="1"/>
      </xdr:nvSpPr>
      <xdr:spPr>
        <a:xfrm>
          <a:off x="2641111" y="964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54661</xdr:rowOff>
    </xdr:from>
    <xdr:to>
      <xdr:col>10</xdr:col>
      <xdr:colOff>114300</xdr:colOff>
      <xdr:row>58</xdr:row>
      <xdr:rowOff>65735</xdr:rowOff>
    </xdr:to>
    <xdr:cxnSp macro="">
      <xdr:nvCxnSpPr>
        <xdr:cNvPr id="129" name="直線コネクタ 128"/>
        <xdr:cNvCxnSpPr/>
      </xdr:nvCxnSpPr>
      <xdr:spPr>
        <a:xfrm>
          <a:off x="1130300" y="9998761"/>
          <a:ext cx="889000" cy="1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111897</xdr:rowOff>
    </xdr:from>
    <xdr:to>
      <xdr:col>10</xdr:col>
      <xdr:colOff>165100</xdr:colOff>
      <xdr:row>58</xdr:row>
      <xdr:rowOff>42047</xdr:rowOff>
    </xdr:to>
    <xdr:sp macro="" textlink="">
      <xdr:nvSpPr>
        <xdr:cNvPr id="130" name="フローチャート: 判断 129"/>
        <xdr:cNvSpPr/>
      </xdr:nvSpPr>
      <xdr:spPr>
        <a:xfrm>
          <a:off x="1968500" y="988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58574</xdr:rowOff>
    </xdr:from>
    <xdr:ext cx="534377" cy="259045"/>
    <xdr:sp macro="" textlink="">
      <xdr:nvSpPr>
        <xdr:cNvPr id="131" name="テキスト ボックス 130"/>
        <xdr:cNvSpPr txBox="1"/>
      </xdr:nvSpPr>
      <xdr:spPr>
        <a:xfrm>
          <a:off x="1752111" y="965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121469</xdr:rowOff>
    </xdr:from>
    <xdr:to>
      <xdr:col>6</xdr:col>
      <xdr:colOff>38100</xdr:colOff>
      <xdr:row>58</xdr:row>
      <xdr:rowOff>51619</xdr:rowOff>
    </xdr:to>
    <xdr:sp macro="" textlink="">
      <xdr:nvSpPr>
        <xdr:cNvPr id="132" name="フローチャート: 判断 131"/>
        <xdr:cNvSpPr/>
      </xdr:nvSpPr>
      <xdr:spPr>
        <a:xfrm>
          <a:off x="1079500" y="989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68146</xdr:rowOff>
    </xdr:from>
    <xdr:ext cx="534377" cy="259045"/>
    <xdr:sp macro="" textlink="">
      <xdr:nvSpPr>
        <xdr:cNvPr id="133" name="テキスト ボックス 132"/>
        <xdr:cNvSpPr txBox="1"/>
      </xdr:nvSpPr>
      <xdr:spPr>
        <a:xfrm>
          <a:off x="863111" y="966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121120</xdr:rowOff>
    </xdr:from>
    <xdr:to>
      <xdr:col>24</xdr:col>
      <xdr:colOff>114300</xdr:colOff>
      <xdr:row>58</xdr:row>
      <xdr:rowOff>51270</xdr:rowOff>
    </xdr:to>
    <xdr:sp macro="" textlink="">
      <xdr:nvSpPr>
        <xdr:cNvPr id="139" name="楕円 138"/>
        <xdr:cNvSpPr/>
      </xdr:nvSpPr>
      <xdr:spPr>
        <a:xfrm>
          <a:off x="4584700" y="989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99547</xdr:rowOff>
    </xdr:from>
    <xdr:ext cx="534377" cy="259045"/>
    <xdr:sp macro="" textlink="">
      <xdr:nvSpPr>
        <xdr:cNvPr id="140" name="総務費該当値テキスト"/>
        <xdr:cNvSpPr txBox="1"/>
      </xdr:nvSpPr>
      <xdr:spPr>
        <a:xfrm>
          <a:off x="4686300" y="987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163433</xdr:rowOff>
    </xdr:from>
    <xdr:to>
      <xdr:col>20</xdr:col>
      <xdr:colOff>38100</xdr:colOff>
      <xdr:row>58</xdr:row>
      <xdr:rowOff>93583</xdr:rowOff>
    </xdr:to>
    <xdr:sp macro="" textlink="">
      <xdr:nvSpPr>
        <xdr:cNvPr id="141" name="楕円 140"/>
        <xdr:cNvSpPr/>
      </xdr:nvSpPr>
      <xdr:spPr>
        <a:xfrm>
          <a:off x="3746500" y="993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84710</xdr:rowOff>
    </xdr:from>
    <xdr:ext cx="534377" cy="259045"/>
    <xdr:sp macro="" textlink="">
      <xdr:nvSpPr>
        <xdr:cNvPr id="142" name="テキスト ボックス 141"/>
        <xdr:cNvSpPr txBox="1"/>
      </xdr:nvSpPr>
      <xdr:spPr>
        <a:xfrm>
          <a:off x="3530111" y="1002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69</xdr:rowOff>
    </xdr:from>
    <xdr:to>
      <xdr:col>15</xdr:col>
      <xdr:colOff>101600</xdr:colOff>
      <xdr:row>58</xdr:row>
      <xdr:rowOff>101669</xdr:rowOff>
    </xdr:to>
    <xdr:sp macro="" textlink="">
      <xdr:nvSpPr>
        <xdr:cNvPr id="143" name="楕円 142"/>
        <xdr:cNvSpPr/>
      </xdr:nvSpPr>
      <xdr:spPr>
        <a:xfrm>
          <a:off x="2857500" y="994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92796</xdr:rowOff>
    </xdr:from>
    <xdr:ext cx="534377" cy="259045"/>
    <xdr:sp macro="" textlink="">
      <xdr:nvSpPr>
        <xdr:cNvPr id="144" name="テキスト ボックス 143"/>
        <xdr:cNvSpPr txBox="1"/>
      </xdr:nvSpPr>
      <xdr:spPr>
        <a:xfrm>
          <a:off x="2641111" y="1003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14935</xdr:rowOff>
    </xdr:from>
    <xdr:to>
      <xdr:col>10</xdr:col>
      <xdr:colOff>165100</xdr:colOff>
      <xdr:row>58</xdr:row>
      <xdr:rowOff>116535</xdr:rowOff>
    </xdr:to>
    <xdr:sp macro="" textlink="">
      <xdr:nvSpPr>
        <xdr:cNvPr id="145" name="楕円 144"/>
        <xdr:cNvSpPr/>
      </xdr:nvSpPr>
      <xdr:spPr>
        <a:xfrm>
          <a:off x="1968500" y="995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107662</xdr:rowOff>
    </xdr:from>
    <xdr:ext cx="534377" cy="259045"/>
    <xdr:sp macro="" textlink="">
      <xdr:nvSpPr>
        <xdr:cNvPr id="146" name="テキスト ボックス 145"/>
        <xdr:cNvSpPr txBox="1"/>
      </xdr:nvSpPr>
      <xdr:spPr>
        <a:xfrm>
          <a:off x="1752111" y="1005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3861</xdr:rowOff>
    </xdr:from>
    <xdr:to>
      <xdr:col>6</xdr:col>
      <xdr:colOff>38100</xdr:colOff>
      <xdr:row>58</xdr:row>
      <xdr:rowOff>105461</xdr:rowOff>
    </xdr:to>
    <xdr:sp macro="" textlink="">
      <xdr:nvSpPr>
        <xdr:cNvPr id="147" name="楕円 146"/>
        <xdr:cNvSpPr/>
      </xdr:nvSpPr>
      <xdr:spPr>
        <a:xfrm>
          <a:off x="1079500" y="994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96588</xdr:rowOff>
    </xdr:from>
    <xdr:ext cx="534377" cy="259045"/>
    <xdr:sp macro="" textlink="">
      <xdr:nvSpPr>
        <xdr:cNvPr id="148" name="テキスト ボックス 147"/>
        <xdr:cNvSpPr txBox="1"/>
      </xdr:nvSpPr>
      <xdr:spPr>
        <a:xfrm>
          <a:off x="863111" y="1004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121511</xdr:rowOff>
    </xdr:from>
    <xdr:to>
      <xdr:col>24</xdr:col>
      <xdr:colOff>62865</xdr:colOff>
      <xdr:row>78</xdr:row>
      <xdr:rowOff>74023</xdr:rowOff>
    </xdr:to>
    <xdr:cxnSp macro="">
      <xdr:nvCxnSpPr>
        <xdr:cNvPr id="173" name="直線コネクタ 172"/>
        <xdr:cNvCxnSpPr/>
      </xdr:nvCxnSpPr>
      <xdr:spPr>
        <a:xfrm flipV="1">
          <a:off x="4633595" y="11951561"/>
          <a:ext cx="1270" cy="1495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77850</xdr:rowOff>
    </xdr:from>
    <xdr:ext cx="599010" cy="259045"/>
    <xdr:sp macro="" textlink="">
      <xdr:nvSpPr>
        <xdr:cNvPr id="174" name="民生費最小値テキスト"/>
        <xdr:cNvSpPr txBox="1"/>
      </xdr:nvSpPr>
      <xdr:spPr>
        <a:xfrm>
          <a:off x="4686300" y="13450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74023</xdr:rowOff>
    </xdr:from>
    <xdr:to>
      <xdr:col>24</xdr:col>
      <xdr:colOff>152400</xdr:colOff>
      <xdr:row>78</xdr:row>
      <xdr:rowOff>74023</xdr:rowOff>
    </xdr:to>
    <xdr:cxnSp macro="">
      <xdr:nvCxnSpPr>
        <xdr:cNvPr id="175" name="直線コネクタ 174"/>
        <xdr:cNvCxnSpPr/>
      </xdr:nvCxnSpPr>
      <xdr:spPr>
        <a:xfrm>
          <a:off x="4546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68188</xdr:rowOff>
    </xdr:from>
    <xdr:ext cx="599010" cy="259045"/>
    <xdr:sp macro="" textlink="">
      <xdr:nvSpPr>
        <xdr:cNvPr id="176" name="民生費最大値テキスト"/>
        <xdr:cNvSpPr txBox="1"/>
      </xdr:nvSpPr>
      <xdr:spPr>
        <a:xfrm>
          <a:off x="4686300" y="11726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314,887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121511</xdr:rowOff>
    </xdr:from>
    <xdr:to>
      <xdr:col>24</xdr:col>
      <xdr:colOff>152400</xdr:colOff>
      <xdr:row>69</xdr:row>
      <xdr:rowOff>121511</xdr:rowOff>
    </xdr:to>
    <xdr:cxnSp macro="">
      <xdr:nvCxnSpPr>
        <xdr:cNvPr id="177" name="直線コネクタ 176"/>
        <xdr:cNvCxnSpPr/>
      </xdr:nvCxnSpPr>
      <xdr:spPr>
        <a:xfrm>
          <a:off x="4546600" y="119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122555</xdr:rowOff>
    </xdr:from>
    <xdr:to>
      <xdr:col>24</xdr:col>
      <xdr:colOff>63500</xdr:colOff>
      <xdr:row>74</xdr:row>
      <xdr:rowOff>9871</xdr:rowOff>
    </xdr:to>
    <xdr:cxnSp macro="">
      <xdr:nvCxnSpPr>
        <xdr:cNvPr id="178" name="直線コネクタ 177"/>
        <xdr:cNvCxnSpPr/>
      </xdr:nvCxnSpPr>
      <xdr:spPr>
        <a:xfrm flipV="1">
          <a:off x="3797300" y="12638405"/>
          <a:ext cx="838200" cy="58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6207</xdr:rowOff>
    </xdr:from>
    <xdr:ext cx="599010" cy="259045"/>
    <xdr:sp macro="" textlink="">
      <xdr:nvSpPr>
        <xdr:cNvPr id="179" name="民生費平均値テキスト"/>
        <xdr:cNvSpPr txBox="1"/>
      </xdr:nvSpPr>
      <xdr:spPr>
        <a:xfrm>
          <a:off x="4686300" y="12864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27780</xdr:rowOff>
    </xdr:from>
    <xdr:to>
      <xdr:col>24</xdr:col>
      <xdr:colOff>114300</xdr:colOff>
      <xdr:row>75</xdr:row>
      <xdr:rowOff>129380</xdr:rowOff>
    </xdr:to>
    <xdr:sp macro="" textlink="">
      <xdr:nvSpPr>
        <xdr:cNvPr id="180" name="フローチャート: 判断 179"/>
        <xdr:cNvSpPr/>
      </xdr:nvSpPr>
      <xdr:spPr>
        <a:xfrm>
          <a:off x="4584700" y="1288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165920</xdr:rowOff>
    </xdr:from>
    <xdr:to>
      <xdr:col>19</xdr:col>
      <xdr:colOff>177800</xdr:colOff>
      <xdr:row>74</xdr:row>
      <xdr:rowOff>9871</xdr:rowOff>
    </xdr:to>
    <xdr:cxnSp macro="">
      <xdr:nvCxnSpPr>
        <xdr:cNvPr id="181" name="直線コネクタ 180"/>
        <xdr:cNvCxnSpPr/>
      </xdr:nvCxnSpPr>
      <xdr:spPr>
        <a:xfrm>
          <a:off x="2908300" y="12681770"/>
          <a:ext cx="889000" cy="1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66360</xdr:rowOff>
    </xdr:from>
    <xdr:to>
      <xdr:col>20</xdr:col>
      <xdr:colOff>38100</xdr:colOff>
      <xdr:row>75</xdr:row>
      <xdr:rowOff>167960</xdr:rowOff>
    </xdr:to>
    <xdr:sp macro="" textlink="">
      <xdr:nvSpPr>
        <xdr:cNvPr id="182" name="フローチャート: 判断 181"/>
        <xdr:cNvSpPr/>
      </xdr:nvSpPr>
      <xdr:spPr>
        <a:xfrm>
          <a:off x="3746500" y="1292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159087</xdr:rowOff>
    </xdr:from>
    <xdr:ext cx="599010" cy="259045"/>
    <xdr:sp macro="" textlink="">
      <xdr:nvSpPr>
        <xdr:cNvPr id="183" name="テキスト ボックス 182"/>
        <xdr:cNvSpPr txBox="1"/>
      </xdr:nvSpPr>
      <xdr:spPr>
        <a:xfrm>
          <a:off x="3497795" y="13017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165920</xdr:rowOff>
    </xdr:from>
    <xdr:to>
      <xdr:col>15</xdr:col>
      <xdr:colOff>50800</xdr:colOff>
      <xdr:row>74</xdr:row>
      <xdr:rowOff>45166</xdr:rowOff>
    </xdr:to>
    <xdr:cxnSp macro="">
      <xdr:nvCxnSpPr>
        <xdr:cNvPr id="184" name="直線コネクタ 183"/>
        <xdr:cNvCxnSpPr/>
      </xdr:nvCxnSpPr>
      <xdr:spPr>
        <a:xfrm flipV="1">
          <a:off x="2019300" y="12681770"/>
          <a:ext cx="889000" cy="50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82682</xdr:rowOff>
    </xdr:from>
    <xdr:to>
      <xdr:col>15</xdr:col>
      <xdr:colOff>101600</xdr:colOff>
      <xdr:row>76</xdr:row>
      <xdr:rowOff>12832</xdr:rowOff>
    </xdr:to>
    <xdr:sp macro="" textlink="">
      <xdr:nvSpPr>
        <xdr:cNvPr id="185" name="フローチャート: 判断 184"/>
        <xdr:cNvSpPr/>
      </xdr:nvSpPr>
      <xdr:spPr>
        <a:xfrm>
          <a:off x="28575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3959</xdr:rowOff>
    </xdr:from>
    <xdr:ext cx="599010" cy="259045"/>
    <xdr:sp macro="" textlink="">
      <xdr:nvSpPr>
        <xdr:cNvPr id="186" name="テキスト ボックス 185"/>
        <xdr:cNvSpPr txBox="1"/>
      </xdr:nvSpPr>
      <xdr:spPr>
        <a:xfrm>
          <a:off x="2608795" y="13034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45166</xdr:rowOff>
    </xdr:from>
    <xdr:to>
      <xdr:col>10</xdr:col>
      <xdr:colOff>114300</xdr:colOff>
      <xdr:row>74</xdr:row>
      <xdr:rowOff>117328</xdr:rowOff>
    </xdr:to>
    <xdr:cxnSp macro="">
      <xdr:nvCxnSpPr>
        <xdr:cNvPr id="187" name="直線コネクタ 186"/>
        <xdr:cNvCxnSpPr/>
      </xdr:nvCxnSpPr>
      <xdr:spPr>
        <a:xfrm flipV="1">
          <a:off x="1130300" y="12732466"/>
          <a:ext cx="889000" cy="72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93266</xdr:rowOff>
    </xdr:from>
    <xdr:to>
      <xdr:col>10</xdr:col>
      <xdr:colOff>165100</xdr:colOff>
      <xdr:row>76</xdr:row>
      <xdr:rowOff>23416</xdr:rowOff>
    </xdr:to>
    <xdr:sp macro="" textlink="">
      <xdr:nvSpPr>
        <xdr:cNvPr id="188" name="フローチャート: 判断 187"/>
        <xdr:cNvSpPr/>
      </xdr:nvSpPr>
      <xdr:spPr>
        <a:xfrm>
          <a:off x="1968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14543</xdr:rowOff>
    </xdr:from>
    <xdr:ext cx="599010" cy="259045"/>
    <xdr:sp macro="" textlink="">
      <xdr:nvSpPr>
        <xdr:cNvPr id="189" name="テキスト ボックス 188"/>
        <xdr:cNvSpPr txBox="1"/>
      </xdr:nvSpPr>
      <xdr:spPr>
        <a:xfrm>
          <a:off x="1719795" y="1304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157846</xdr:rowOff>
    </xdr:from>
    <xdr:to>
      <xdr:col>6</xdr:col>
      <xdr:colOff>38100</xdr:colOff>
      <xdr:row>76</xdr:row>
      <xdr:rowOff>87996</xdr:rowOff>
    </xdr:to>
    <xdr:sp macro="" textlink="">
      <xdr:nvSpPr>
        <xdr:cNvPr id="190" name="フローチャート: 判断 189"/>
        <xdr:cNvSpPr/>
      </xdr:nvSpPr>
      <xdr:spPr>
        <a:xfrm>
          <a:off x="1079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79123</xdr:rowOff>
    </xdr:from>
    <xdr:ext cx="599010" cy="259045"/>
    <xdr:sp macro="" textlink="">
      <xdr:nvSpPr>
        <xdr:cNvPr id="191" name="テキスト ボックス 190"/>
        <xdr:cNvSpPr txBox="1"/>
      </xdr:nvSpPr>
      <xdr:spPr>
        <a:xfrm>
          <a:off x="830795" y="1310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71755</xdr:rowOff>
    </xdr:from>
    <xdr:to>
      <xdr:col>24</xdr:col>
      <xdr:colOff>114300</xdr:colOff>
      <xdr:row>74</xdr:row>
      <xdr:rowOff>1905</xdr:rowOff>
    </xdr:to>
    <xdr:sp macro="" textlink="">
      <xdr:nvSpPr>
        <xdr:cNvPr id="197" name="楕円 196"/>
        <xdr:cNvSpPr/>
      </xdr:nvSpPr>
      <xdr:spPr>
        <a:xfrm>
          <a:off x="4584700" y="1258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94632</xdr:rowOff>
    </xdr:from>
    <xdr:ext cx="599010" cy="259045"/>
    <xdr:sp macro="" textlink="">
      <xdr:nvSpPr>
        <xdr:cNvPr id="198" name="民生費該当値テキスト"/>
        <xdr:cNvSpPr txBox="1"/>
      </xdr:nvSpPr>
      <xdr:spPr>
        <a:xfrm>
          <a:off x="4686300" y="1243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130521</xdr:rowOff>
    </xdr:from>
    <xdr:to>
      <xdr:col>20</xdr:col>
      <xdr:colOff>38100</xdr:colOff>
      <xdr:row>74</xdr:row>
      <xdr:rowOff>60671</xdr:rowOff>
    </xdr:to>
    <xdr:sp macro="" textlink="">
      <xdr:nvSpPr>
        <xdr:cNvPr id="199" name="楕円 198"/>
        <xdr:cNvSpPr/>
      </xdr:nvSpPr>
      <xdr:spPr>
        <a:xfrm>
          <a:off x="3746500" y="1264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77198</xdr:rowOff>
    </xdr:from>
    <xdr:ext cx="599010" cy="259045"/>
    <xdr:sp macro="" textlink="">
      <xdr:nvSpPr>
        <xdr:cNvPr id="200" name="テキスト ボックス 199"/>
        <xdr:cNvSpPr txBox="1"/>
      </xdr:nvSpPr>
      <xdr:spPr>
        <a:xfrm>
          <a:off x="3497795" y="12421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115120</xdr:rowOff>
    </xdr:from>
    <xdr:to>
      <xdr:col>15</xdr:col>
      <xdr:colOff>101600</xdr:colOff>
      <xdr:row>74</xdr:row>
      <xdr:rowOff>45270</xdr:rowOff>
    </xdr:to>
    <xdr:sp macro="" textlink="">
      <xdr:nvSpPr>
        <xdr:cNvPr id="201" name="楕円 200"/>
        <xdr:cNvSpPr/>
      </xdr:nvSpPr>
      <xdr:spPr>
        <a:xfrm>
          <a:off x="2857500" y="1263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61797</xdr:rowOff>
    </xdr:from>
    <xdr:ext cx="599010" cy="259045"/>
    <xdr:sp macro="" textlink="">
      <xdr:nvSpPr>
        <xdr:cNvPr id="202" name="テキスト ボックス 201"/>
        <xdr:cNvSpPr txBox="1"/>
      </xdr:nvSpPr>
      <xdr:spPr>
        <a:xfrm>
          <a:off x="2608795" y="1240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165816</xdr:rowOff>
    </xdr:from>
    <xdr:to>
      <xdr:col>10</xdr:col>
      <xdr:colOff>165100</xdr:colOff>
      <xdr:row>74</xdr:row>
      <xdr:rowOff>95966</xdr:rowOff>
    </xdr:to>
    <xdr:sp macro="" textlink="">
      <xdr:nvSpPr>
        <xdr:cNvPr id="203" name="楕円 202"/>
        <xdr:cNvSpPr/>
      </xdr:nvSpPr>
      <xdr:spPr>
        <a:xfrm>
          <a:off x="1968500" y="1268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112493</xdr:rowOff>
    </xdr:from>
    <xdr:ext cx="599010" cy="259045"/>
    <xdr:sp macro="" textlink="">
      <xdr:nvSpPr>
        <xdr:cNvPr id="204" name="テキスト ボックス 203"/>
        <xdr:cNvSpPr txBox="1"/>
      </xdr:nvSpPr>
      <xdr:spPr>
        <a:xfrm>
          <a:off x="1719795" y="12456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66528</xdr:rowOff>
    </xdr:from>
    <xdr:to>
      <xdr:col>6</xdr:col>
      <xdr:colOff>38100</xdr:colOff>
      <xdr:row>74</xdr:row>
      <xdr:rowOff>168128</xdr:rowOff>
    </xdr:to>
    <xdr:sp macro="" textlink="">
      <xdr:nvSpPr>
        <xdr:cNvPr id="205" name="楕円 204"/>
        <xdr:cNvSpPr/>
      </xdr:nvSpPr>
      <xdr:spPr>
        <a:xfrm>
          <a:off x="1079500" y="1275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13205</xdr:rowOff>
    </xdr:from>
    <xdr:ext cx="599010" cy="259045"/>
    <xdr:sp macro="" textlink="">
      <xdr:nvSpPr>
        <xdr:cNvPr id="206" name="テキスト ボックス 205"/>
        <xdr:cNvSpPr txBox="1"/>
      </xdr:nvSpPr>
      <xdr:spPr>
        <a:xfrm>
          <a:off x="830795" y="12529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8" name="テキスト ボックス 217"/>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0" name="テキスト ボックス 219"/>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2" name="テキスト ボックス 221"/>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6" name="テキスト ボックス 225"/>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8" name="テキスト ボックス 227"/>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0" name="テキスト ボックス 229"/>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142557</xdr:rowOff>
    </xdr:from>
    <xdr:to>
      <xdr:col>24</xdr:col>
      <xdr:colOff>62865</xdr:colOff>
      <xdr:row>98</xdr:row>
      <xdr:rowOff>100019</xdr:rowOff>
    </xdr:to>
    <xdr:cxnSp macro="">
      <xdr:nvCxnSpPr>
        <xdr:cNvPr id="234" name="直線コネクタ 233"/>
        <xdr:cNvCxnSpPr/>
      </xdr:nvCxnSpPr>
      <xdr:spPr>
        <a:xfrm flipV="1">
          <a:off x="4633595" y="15573057"/>
          <a:ext cx="1270" cy="1329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103846</xdr:rowOff>
    </xdr:from>
    <xdr:ext cx="534377" cy="259045"/>
    <xdr:sp macro="" textlink="">
      <xdr:nvSpPr>
        <xdr:cNvPr id="235" name="衛生費最小値テキスト"/>
        <xdr:cNvSpPr txBox="1"/>
      </xdr:nvSpPr>
      <xdr:spPr>
        <a:xfrm>
          <a:off x="4686300" y="1690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100019</xdr:rowOff>
    </xdr:from>
    <xdr:to>
      <xdr:col>24</xdr:col>
      <xdr:colOff>152400</xdr:colOff>
      <xdr:row>98</xdr:row>
      <xdr:rowOff>100019</xdr:rowOff>
    </xdr:to>
    <xdr:cxnSp macro="">
      <xdr:nvCxnSpPr>
        <xdr:cNvPr id="236" name="直線コネクタ 235"/>
        <xdr:cNvCxnSpPr/>
      </xdr:nvCxnSpPr>
      <xdr:spPr>
        <a:xfrm>
          <a:off x="4546600" y="16902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89234</xdr:rowOff>
    </xdr:from>
    <xdr:ext cx="599010" cy="259045"/>
    <xdr:sp macro="" textlink="">
      <xdr:nvSpPr>
        <xdr:cNvPr id="237" name="衛生費最大値テキスト"/>
        <xdr:cNvSpPr txBox="1"/>
      </xdr:nvSpPr>
      <xdr:spPr>
        <a:xfrm>
          <a:off x="4686300" y="1534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161,700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142557</xdr:rowOff>
    </xdr:from>
    <xdr:to>
      <xdr:col>24</xdr:col>
      <xdr:colOff>152400</xdr:colOff>
      <xdr:row>90</xdr:row>
      <xdr:rowOff>142557</xdr:rowOff>
    </xdr:to>
    <xdr:cxnSp macro="">
      <xdr:nvCxnSpPr>
        <xdr:cNvPr id="238" name="直線コネクタ 237"/>
        <xdr:cNvCxnSpPr/>
      </xdr:nvCxnSpPr>
      <xdr:spPr>
        <a:xfrm>
          <a:off x="4546600" y="15573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92036</xdr:rowOff>
    </xdr:from>
    <xdr:to>
      <xdr:col>24</xdr:col>
      <xdr:colOff>63500</xdr:colOff>
      <xdr:row>96</xdr:row>
      <xdr:rowOff>107477</xdr:rowOff>
    </xdr:to>
    <xdr:cxnSp macro="">
      <xdr:nvCxnSpPr>
        <xdr:cNvPr id="239" name="直線コネクタ 238"/>
        <xdr:cNvCxnSpPr/>
      </xdr:nvCxnSpPr>
      <xdr:spPr>
        <a:xfrm flipV="1">
          <a:off x="3797300" y="16551236"/>
          <a:ext cx="838200" cy="1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51706</xdr:rowOff>
    </xdr:from>
    <xdr:ext cx="534377" cy="259045"/>
    <xdr:sp macro="" textlink="">
      <xdr:nvSpPr>
        <xdr:cNvPr id="240" name="衛生費平均値テキスト"/>
        <xdr:cNvSpPr txBox="1"/>
      </xdr:nvSpPr>
      <xdr:spPr>
        <a:xfrm>
          <a:off x="4686300" y="16510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73279</xdr:rowOff>
    </xdr:from>
    <xdr:to>
      <xdr:col>24</xdr:col>
      <xdr:colOff>114300</xdr:colOff>
      <xdr:row>97</xdr:row>
      <xdr:rowOff>3429</xdr:rowOff>
    </xdr:to>
    <xdr:sp macro="" textlink="">
      <xdr:nvSpPr>
        <xdr:cNvPr id="241" name="フローチャート: 判断 240"/>
        <xdr:cNvSpPr/>
      </xdr:nvSpPr>
      <xdr:spPr>
        <a:xfrm>
          <a:off x="4584700" y="1653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107477</xdr:rowOff>
    </xdr:from>
    <xdr:to>
      <xdr:col>19</xdr:col>
      <xdr:colOff>177800</xdr:colOff>
      <xdr:row>96</xdr:row>
      <xdr:rowOff>147072</xdr:rowOff>
    </xdr:to>
    <xdr:cxnSp macro="">
      <xdr:nvCxnSpPr>
        <xdr:cNvPr id="242" name="直線コネクタ 241"/>
        <xdr:cNvCxnSpPr/>
      </xdr:nvCxnSpPr>
      <xdr:spPr>
        <a:xfrm flipV="1">
          <a:off x="2908300" y="16566677"/>
          <a:ext cx="889000" cy="3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96053</xdr:rowOff>
    </xdr:from>
    <xdr:to>
      <xdr:col>20</xdr:col>
      <xdr:colOff>38100</xdr:colOff>
      <xdr:row>97</xdr:row>
      <xdr:rowOff>26203</xdr:rowOff>
    </xdr:to>
    <xdr:sp macro="" textlink="">
      <xdr:nvSpPr>
        <xdr:cNvPr id="243" name="フローチャート: 判断 242"/>
        <xdr:cNvSpPr/>
      </xdr:nvSpPr>
      <xdr:spPr>
        <a:xfrm>
          <a:off x="3746500" y="165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17330</xdr:rowOff>
    </xdr:from>
    <xdr:ext cx="534377" cy="259045"/>
    <xdr:sp macro="" textlink="">
      <xdr:nvSpPr>
        <xdr:cNvPr id="244" name="テキスト ボックス 243"/>
        <xdr:cNvSpPr txBox="1"/>
      </xdr:nvSpPr>
      <xdr:spPr>
        <a:xfrm>
          <a:off x="3530111" y="1664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102305</xdr:rowOff>
    </xdr:from>
    <xdr:to>
      <xdr:col>15</xdr:col>
      <xdr:colOff>50800</xdr:colOff>
      <xdr:row>96</xdr:row>
      <xdr:rowOff>147072</xdr:rowOff>
    </xdr:to>
    <xdr:cxnSp macro="">
      <xdr:nvCxnSpPr>
        <xdr:cNvPr id="245" name="直線コネクタ 244"/>
        <xdr:cNvCxnSpPr/>
      </xdr:nvCxnSpPr>
      <xdr:spPr>
        <a:xfrm>
          <a:off x="2019300" y="16561505"/>
          <a:ext cx="889000" cy="44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94844</xdr:rowOff>
    </xdr:from>
    <xdr:to>
      <xdr:col>15</xdr:col>
      <xdr:colOff>101600</xdr:colOff>
      <xdr:row>97</xdr:row>
      <xdr:rowOff>24994</xdr:rowOff>
    </xdr:to>
    <xdr:sp macro="" textlink="">
      <xdr:nvSpPr>
        <xdr:cNvPr id="246" name="フローチャート: 判断 245"/>
        <xdr:cNvSpPr/>
      </xdr:nvSpPr>
      <xdr:spPr>
        <a:xfrm>
          <a:off x="2857500" y="1655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41521</xdr:rowOff>
    </xdr:from>
    <xdr:ext cx="534377" cy="259045"/>
    <xdr:sp macro="" textlink="">
      <xdr:nvSpPr>
        <xdr:cNvPr id="247" name="テキスト ボックス 246"/>
        <xdr:cNvSpPr txBox="1"/>
      </xdr:nvSpPr>
      <xdr:spPr>
        <a:xfrm>
          <a:off x="2641111" y="1632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102305</xdr:rowOff>
    </xdr:from>
    <xdr:to>
      <xdr:col>10</xdr:col>
      <xdr:colOff>114300</xdr:colOff>
      <xdr:row>96</xdr:row>
      <xdr:rowOff>109334</xdr:rowOff>
    </xdr:to>
    <xdr:cxnSp macro="">
      <xdr:nvCxnSpPr>
        <xdr:cNvPr id="248" name="直線コネクタ 247"/>
        <xdr:cNvCxnSpPr/>
      </xdr:nvCxnSpPr>
      <xdr:spPr>
        <a:xfrm flipV="1">
          <a:off x="1130300" y="16561505"/>
          <a:ext cx="889000" cy="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93033</xdr:rowOff>
    </xdr:from>
    <xdr:to>
      <xdr:col>10</xdr:col>
      <xdr:colOff>165100</xdr:colOff>
      <xdr:row>97</xdr:row>
      <xdr:rowOff>23183</xdr:rowOff>
    </xdr:to>
    <xdr:sp macro="" textlink="">
      <xdr:nvSpPr>
        <xdr:cNvPr id="249" name="フローチャート: 判断 248"/>
        <xdr:cNvSpPr/>
      </xdr:nvSpPr>
      <xdr:spPr>
        <a:xfrm>
          <a:off x="1968500" y="1655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14310</xdr:rowOff>
    </xdr:from>
    <xdr:ext cx="534377" cy="259045"/>
    <xdr:sp macro="" textlink="">
      <xdr:nvSpPr>
        <xdr:cNvPr id="250" name="テキスト ボックス 249"/>
        <xdr:cNvSpPr txBox="1"/>
      </xdr:nvSpPr>
      <xdr:spPr>
        <a:xfrm>
          <a:off x="1752111" y="1664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114788</xdr:rowOff>
    </xdr:from>
    <xdr:to>
      <xdr:col>6</xdr:col>
      <xdr:colOff>38100</xdr:colOff>
      <xdr:row>97</xdr:row>
      <xdr:rowOff>44938</xdr:rowOff>
    </xdr:to>
    <xdr:sp macro="" textlink="">
      <xdr:nvSpPr>
        <xdr:cNvPr id="251" name="フローチャート: 判断 250"/>
        <xdr:cNvSpPr/>
      </xdr:nvSpPr>
      <xdr:spPr>
        <a:xfrm>
          <a:off x="1079500" y="1657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36065</xdr:rowOff>
    </xdr:from>
    <xdr:ext cx="534377" cy="259045"/>
    <xdr:sp macro="" textlink="">
      <xdr:nvSpPr>
        <xdr:cNvPr id="252" name="テキスト ボックス 251"/>
        <xdr:cNvSpPr txBox="1"/>
      </xdr:nvSpPr>
      <xdr:spPr>
        <a:xfrm>
          <a:off x="863111" y="1666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41236</xdr:rowOff>
    </xdr:from>
    <xdr:to>
      <xdr:col>24</xdr:col>
      <xdr:colOff>114300</xdr:colOff>
      <xdr:row>96</xdr:row>
      <xdr:rowOff>142836</xdr:rowOff>
    </xdr:to>
    <xdr:sp macro="" textlink="">
      <xdr:nvSpPr>
        <xdr:cNvPr id="258" name="楕円 257"/>
        <xdr:cNvSpPr/>
      </xdr:nvSpPr>
      <xdr:spPr>
        <a:xfrm>
          <a:off x="4584700" y="1650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64113</xdr:rowOff>
    </xdr:from>
    <xdr:ext cx="534377" cy="259045"/>
    <xdr:sp macro="" textlink="">
      <xdr:nvSpPr>
        <xdr:cNvPr id="259" name="衛生費該当値テキスト"/>
        <xdr:cNvSpPr txBox="1"/>
      </xdr:nvSpPr>
      <xdr:spPr>
        <a:xfrm>
          <a:off x="4686300" y="1635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56677</xdr:rowOff>
    </xdr:from>
    <xdr:to>
      <xdr:col>20</xdr:col>
      <xdr:colOff>38100</xdr:colOff>
      <xdr:row>96</xdr:row>
      <xdr:rowOff>158277</xdr:rowOff>
    </xdr:to>
    <xdr:sp macro="" textlink="">
      <xdr:nvSpPr>
        <xdr:cNvPr id="260" name="楕円 259"/>
        <xdr:cNvSpPr/>
      </xdr:nvSpPr>
      <xdr:spPr>
        <a:xfrm>
          <a:off x="3746500" y="1651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3354</xdr:rowOff>
    </xdr:from>
    <xdr:ext cx="534377" cy="259045"/>
    <xdr:sp macro="" textlink="">
      <xdr:nvSpPr>
        <xdr:cNvPr id="261" name="テキスト ボックス 260"/>
        <xdr:cNvSpPr txBox="1"/>
      </xdr:nvSpPr>
      <xdr:spPr>
        <a:xfrm>
          <a:off x="3530111" y="1629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96272</xdr:rowOff>
    </xdr:from>
    <xdr:to>
      <xdr:col>15</xdr:col>
      <xdr:colOff>101600</xdr:colOff>
      <xdr:row>97</xdr:row>
      <xdr:rowOff>26422</xdr:rowOff>
    </xdr:to>
    <xdr:sp macro="" textlink="">
      <xdr:nvSpPr>
        <xdr:cNvPr id="262" name="楕円 261"/>
        <xdr:cNvSpPr/>
      </xdr:nvSpPr>
      <xdr:spPr>
        <a:xfrm>
          <a:off x="2857500" y="1655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17549</xdr:rowOff>
    </xdr:from>
    <xdr:ext cx="534377" cy="259045"/>
    <xdr:sp macro="" textlink="">
      <xdr:nvSpPr>
        <xdr:cNvPr id="263" name="テキスト ボックス 262"/>
        <xdr:cNvSpPr txBox="1"/>
      </xdr:nvSpPr>
      <xdr:spPr>
        <a:xfrm>
          <a:off x="2641111" y="1664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51505</xdr:rowOff>
    </xdr:from>
    <xdr:to>
      <xdr:col>10</xdr:col>
      <xdr:colOff>165100</xdr:colOff>
      <xdr:row>96</xdr:row>
      <xdr:rowOff>153105</xdr:rowOff>
    </xdr:to>
    <xdr:sp macro="" textlink="">
      <xdr:nvSpPr>
        <xdr:cNvPr id="264" name="楕円 263"/>
        <xdr:cNvSpPr/>
      </xdr:nvSpPr>
      <xdr:spPr>
        <a:xfrm>
          <a:off x="1968500" y="1651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169632</xdr:rowOff>
    </xdr:from>
    <xdr:ext cx="534377" cy="259045"/>
    <xdr:sp macro="" textlink="">
      <xdr:nvSpPr>
        <xdr:cNvPr id="265" name="テキスト ボックス 264"/>
        <xdr:cNvSpPr txBox="1"/>
      </xdr:nvSpPr>
      <xdr:spPr>
        <a:xfrm>
          <a:off x="1752111" y="16285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58534</xdr:rowOff>
    </xdr:from>
    <xdr:to>
      <xdr:col>6</xdr:col>
      <xdr:colOff>38100</xdr:colOff>
      <xdr:row>96</xdr:row>
      <xdr:rowOff>160134</xdr:rowOff>
    </xdr:to>
    <xdr:sp macro="" textlink="">
      <xdr:nvSpPr>
        <xdr:cNvPr id="266" name="楕円 265"/>
        <xdr:cNvSpPr/>
      </xdr:nvSpPr>
      <xdr:spPr>
        <a:xfrm>
          <a:off x="1079500" y="1651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5211</xdr:rowOff>
    </xdr:from>
    <xdr:ext cx="534377" cy="259045"/>
    <xdr:sp macro="" textlink="">
      <xdr:nvSpPr>
        <xdr:cNvPr id="267" name="テキスト ボックス 266"/>
        <xdr:cNvSpPr txBox="1"/>
      </xdr:nvSpPr>
      <xdr:spPr>
        <a:xfrm>
          <a:off x="863111" y="1629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1" name="テキスト ボックス 280"/>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3" name="テキスト ボックス 282"/>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5" name="テキスト ボックス 284"/>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7" name="テキスト ボックス 286"/>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9" name="テキスト ボックス 288"/>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34544</xdr:rowOff>
    </xdr:from>
    <xdr:to>
      <xdr:col>54</xdr:col>
      <xdr:colOff>189865</xdr:colOff>
      <xdr:row>39</xdr:row>
      <xdr:rowOff>98878</xdr:rowOff>
    </xdr:to>
    <xdr:cxnSp macro="">
      <xdr:nvCxnSpPr>
        <xdr:cNvPr id="293" name="直線コネクタ 292"/>
        <xdr:cNvCxnSpPr/>
      </xdr:nvCxnSpPr>
      <xdr:spPr>
        <a:xfrm flipV="1">
          <a:off x="10475595" y="5178044"/>
          <a:ext cx="1270" cy="1607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4"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5" name="直線コネクタ 294"/>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152671</xdr:rowOff>
    </xdr:from>
    <xdr:ext cx="469744" cy="259045"/>
    <xdr:sp macro="" textlink="">
      <xdr:nvSpPr>
        <xdr:cNvPr id="296" name="労働費最大値テキスト"/>
        <xdr:cNvSpPr txBox="1"/>
      </xdr:nvSpPr>
      <xdr:spPr>
        <a:xfrm>
          <a:off x="10528300" y="49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34544</xdr:rowOff>
    </xdr:from>
    <xdr:to>
      <xdr:col>55</xdr:col>
      <xdr:colOff>88900</xdr:colOff>
      <xdr:row>30</xdr:row>
      <xdr:rowOff>34544</xdr:rowOff>
    </xdr:to>
    <xdr:cxnSp macro="">
      <xdr:nvCxnSpPr>
        <xdr:cNvPr id="297" name="直線コネクタ 296"/>
        <xdr:cNvCxnSpPr/>
      </xdr:nvCxnSpPr>
      <xdr:spPr>
        <a:xfrm>
          <a:off x="10388600" y="5178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140680</xdr:rowOff>
    </xdr:from>
    <xdr:to>
      <xdr:col>55</xdr:col>
      <xdr:colOff>0</xdr:colOff>
      <xdr:row>38</xdr:row>
      <xdr:rowOff>143292</xdr:rowOff>
    </xdr:to>
    <xdr:cxnSp macro="">
      <xdr:nvCxnSpPr>
        <xdr:cNvPr id="298" name="直線コネクタ 297"/>
        <xdr:cNvCxnSpPr/>
      </xdr:nvCxnSpPr>
      <xdr:spPr>
        <a:xfrm flipV="1">
          <a:off x="9639300" y="6655780"/>
          <a:ext cx="8382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5968</xdr:rowOff>
    </xdr:from>
    <xdr:ext cx="378565" cy="259045"/>
    <xdr:sp macro="" textlink="">
      <xdr:nvSpPr>
        <xdr:cNvPr id="299" name="労働費平均値テキスト"/>
        <xdr:cNvSpPr txBox="1"/>
      </xdr:nvSpPr>
      <xdr:spPr>
        <a:xfrm>
          <a:off x="10528300" y="63496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154541</xdr:rowOff>
    </xdr:from>
    <xdr:to>
      <xdr:col>55</xdr:col>
      <xdr:colOff>50800</xdr:colOff>
      <xdr:row>38</xdr:row>
      <xdr:rowOff>84691</xdr:rowOff>
    </xdr:to>
    <xdr:sp macro="" textlink="">
      <xdr:nvSpPr>
        <xdr:cNvPr id="300" name="フローチャート: 判断 299"/>
        <xdr:cNvSpPr/>
      </xdr:nvSpPr>
      <xdr:spPr>
        <a:xfrm>
          <a:off x="104267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143292</xdr:rowOff>
    </xdr:from>
    <xdr:to>
      <xdr:col>50</xdr:col>
      <xdr:colOff>114300</xdr:colOff>
      <xdr:row>38</xdr:row>
      <xdr:rowOff>145252</xdr:rowOff>
    </xdr:to>
    <xdr:cxnSp macro="">
      <xdr:nvCxnSpPr>
        <xdr:cNvPr id="301" name="直線コネクタ 300"/>
        <xdr:cNvCxnSpPr/>
      </xdr:nvCxnSpPr>
      <xdr:spPr>
        <a:xfrm flipV="1">
          <a:off x="8750300" y="6658392"/>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156500</xdr:rowOff>
    </xdr:from>
    <xdr:to>
      <xdr:col>50</xdr:col>
      <xdr:colOff>165100</xdr:colOff>
      <xdr:row>38</xdr:row>
      <xdr:rowOff>86651</xdr:rowOff>
    </xdr:to>
    <xdr:sp macro="" textlink="">
      <xdr:nvSpPr>
        <xdr:cNvPr id="302" name="フローチャート: 判断 301"/>
        <xdr:cNvSpPr/>
      </xdr:nvSpPr>
      <xdr:spPr>
        <a:xfrm>
          <a:off x="9588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103177</xdr:rowOff>
    </xdr:from>
    <xdr:ext cx="378565" cy="259045"/>
    <xdr:sp macro="" textlink="">
      <xdr:nvSpPr>
        <xdr:cNvPr id="303" name="テキスト ボックス 302"/>
        <xdr:cNvSpPr txBox="1"/>
      </xdr:nvSpPr>
      <xdr:spPr>
        <a:xfrm>
          <a:off x="9450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135455</xdr:rowOff>
    </xdr:from>
    <xdr:to>
      <xdr:col>45</xdr:col>
      <xdr:colOff>177800</xdr:colOff>
      <xdr:row>38</xdr:row>
      <xdr:rowOff>145252</xdr:rowOff>
    </xdr:to>
    <xdr:cxnSp macro="">
      <xdr:nvCxnSpPr>
        <xdr:cNvPr id="304" name="直線コネクタ 303"/>
        <xdr:cNvCxnSpPr/>
      </xdr:nvCxnSpPr>
      <xdr:spPr>
        <a:xfrm>
          <a:off x="7861300" y="6650555"/>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142458</xdr:rowOff>
    </xdr:from>
    <xdr:to>
      <xdr:col>46</xdr:col>
      <xdr:colOff>38100</xdr:colOff>
      <xdr:row>38</xdr:row>
      <xdr:rowOff>72608</xdr:rowOff>
    </xdr:to>
    <xdr:sp macro="" textlink="">
      <xdr:nvSpPr>
        <xdr:cNvPr id="305" name="フローチャート: 判断 304"/>
        <xdr:cNvSpPr/>
      </xdr:nvSpPr>
      <xdr:spPr>
        <a:xfrm>
          <a:off x="8699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89135</xdr:rowOff>
    </xdr:from>
    <xdr:ext cx="378565" cy="259045"/>
    <xdr:sp macro="" textlink="">
      <xdr:nvSpPr>
        <xdr:cNvPr id="306" name="テキスト ボックス 305"/>
        <xdr:cNvSpPr txBox="1"/>
      </xdr:nvSpPr>
      <xdr:spPr>
        <a:xfrm>
          <a:off x="8561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135455</xdr:rowOff>
    </xdr:from>
    <xdr:to>
      <xdr:col>41</xdr:col>
      <xdr:colOff>50800</xdr:colOff>
      <xdr:row>38</xdr:row>
      <xdr:rowOff>148191</xdr:rowOff>
    </xdr:to>
    <xdr:cxnSp macro="">
      <xdr:nvCxnSpPr>
        <xdr:cNvPr id="307" name="直線コネクタ 306"/>
        <xdr:cNvCxnSpPr/>
      </xdr:nvCxnSpPr>
      <xdr:spPr>
        <a:xfrm flipV="1">
          <a:off x="6972300" y="6650555"/>
          <a:ext cx="889000" cy="1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142131</xdr:rowOff>
    </xdr:from>
    <xdr:to>
      <xdr:col>41</xdr:col>
      <xdr:colOff>101600</xdr:colOff>
      <xdr:row>38</xdr:row>
      <xdr:rowOff>72281</xdr:rowOff>
    </xdr:to>
    <xdr:sp macro="" textlink="">
      <xdr:nvSpPr>
        <xdr:cNvPr id="308" name="フローチャート: 判断 307"/>
        <xdr:cNvSpPr/>
      </xdr:nvSpPr>
      <xdr:spPr>
        <a:xfrm>
          <a:off x="7810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88808</xdr:rowOff>
    </xdr:from>
    <xdr:ext cx="378565" cy="259045"/>
    <xdr:sp macro="" textlink="">
      <xdr:nvSpPr>
        <xdr:cNvPr id="309" name="テキスト ボックス 308"/>
        <xdr:cNvSpPr txBox="1"/>
      </xdr:nvSpPr>
      <xdr:spPr>
        <a:xfrm>
          <a:off x="7672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107188</xdr:rowOff>
    </xdr:from>
    <xdr:to>
      <xdr:col>36</xdr:col>
      <xdr:colOff>165100</xdr:colOff>
      <xdr:row>38</xdr:row>
      <xdr:rowOff>37338</xdr:rowOff>
    </xdr:to>
    <xdr:sp macro="" textlink="">
      <xdr:nvSpPr>
        <xdr:cNvPr id="310" name="フローチャート: 判断 309"/>
        <xdr:cNvSpPr/>
      </xdr:nvSpPr>
      <xdr:spPr>
        <a:xfrm>
          <a:off x="6921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53865</xdr:rowOff>
    </xdr:from>
    <xdr:ext cx="378565" cy="259045"/>
    <xdr:sp macro="" textlink="">
      <xdr:nvSpPr>
        <xdr:cNvPr id="311" name="テキスト ボックス 310"/>
        <xdr:cNvSpPr txBox="1"/>
      </xdr:nvSpPr>
      <xdr:spPr>
        <a:xfrm>
          <a:off x="6783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89880</xdr:rowOff>
    </xdr:from>
    <xdr:to>
      <xdr:col>55</xdr:col>
      <xdr:colOff>50800</xdr:colOff>
      <xdr:row>39</xdr:row>
      <xdr:rowOff>20030</xdr:rowOff>
    </xdr:to>
    <xdr:sp macro="" textlink="">
      <xdr:nvSpPr>
        <xdr:cNvPr id="317" name="楕円 316"/>
        <xdr:cNvSpPr/>
      </xdr:nvSpPr>
      <xdr:spPr>
        <a:xfrm>
          <a:off x="10426700" y="660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68307</xdr:rowOff>
    </xdr:from>
    <xdr:ext cx="378565" cy="259045"/>
    <xdr:sp macro="" textlink="">
      <xdr:nvSpPr>
        <xdr:cNvPr id="318" name="労働費該当値テキスト"/>
        <xdr:cNvSpPr txBox="1"/>
      </xdr:nvSpPr>
      <xdr:spPr>
        <a:xfrm>
          <a:off x="10528300" y="6583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92492</xdr:rowOff>
    </xdr:from>
    <xdr:to>
      <xdr:col>50</xdr:col>
      <xdr:colOff>165100</xdr:colOff>
      <xdr:row>39</xdr:row>
      <xdr:rowOff>22642</xdr:rowOff>
    </xdr:to>
    <xdr:sp macro="" textlink="">
      <xdr:nvSpPr>
        <xdr:cNvPr id="319" name="楕円 318"/>
        <xdr:cNvSpPr/>
      </xdr:nvSpPr>
      <xdr:spPr>
        <a:xfrm>
          <a:off x="9588500" y="660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13769</xdr:rowOff>
    </xdr:from>
    <xdr:ext cx="378565" cy="259045"/>
    <xdr:sp macro="" textlink="">
      <xdr:nvSpPr>
        <xdr:cNvPr id="320" name="テキスト ボックス 319"/>
        <xdr:cNvSpPr txBox="1"/>
      </xdr:nvSpPr>
      <xdr:spPr>
        <a:xfrm>
          <a:off x="9450017" y="6700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94452</xdr:rowOff>
    </xdr:from>
    <xdr:to>
      <xdr:col>46</xdr:col>
      <xdr:colOff>38100</xdr:colOff>
      <xdr:row>39</xdr:row>
      <xdr:rowOff>24602</xdr:rowOff>
    </xdr:to>
    <xdr:sp macro="" textlink="">
      <xdr:nvSpPr>
        <xdr:cNvPr id="321" name="楕円 320"/>
        <xdr:cNvSpPr/>
      </xdr:nvSpPr>
      <xdr:spPr>
        <a:xfrm>
          <a:off x="8699500" y="660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15729</xdr:rowOff>
    </xdr:from>
    <xdr:ext cx="378565" cy="259045"/>
    <xdr:sp macro="" textlink="">
      <xdr:nvSpPr>
        <xdr:cNvPr id="322" name="テキスト ボックス 321"/>
        <xdr:cNvSpPr txBox="1"/>
      </xdr:nvSpPr>
      <xdr:spPr>
        <a:xfrm>
          <a:off x="8561017" y="67022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84655</xdr:rowOff>
    </xdr:from>
    <xdr:to>
      <xdr:col>41</xdr:col>
      <xdr:colOff>101600</xdr:colOff>
      <xdr:row>39</xdr:row>
      <xdr:rowOff>14805</xdr:rowOff>
    </xdr:to>
    <xdr:sp macro="" textlink="">
      <xdr:nvSpPr>
        <xdr:cNvPr id="323" name="楕円 322"/>
        <xdr:cNvSpPr/>
      </xdr:nvSpPr>
      <xdr:spPr>
        <a:xfrm>
          <a:off x="7810500" y="659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5932</xdr:rowOff>
    </xdr:from>
    <xdr:ext cx="378565" cy="259045"/>
    <xdr:sp macro="" textlink="">
      <xdr:nvSpPr>
        <xdr:cNvPr id="324" name="テキスト ボックス 323"/>
        <xdr:cNvSpPr txBox="1"/>
      </xdr:nvSpPr>
      <xdr:spPr>
        <a:xfrm>
          <a:off x="7672017" y="66924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97391</xdr:rowOff>
    </xdr:from>
    <xdr:to>
      <xdr:col>36</xdr:col>
      <xdr:colOff>165100</xdr:colOff>
      <xdr:row>39</xdr:row>
      <xdr:rowOff>27541</xdr:rowOff>
    </xdr:to>
    <xdr:sp macro="" textlink="">
      <xdr:nvSpPr>
        <xdr:cNvPr id="325" name="楕円 324"/>
        <xdr:cNvSpPr/>
      </xdr:nvSpPr>
      <xdr:spPr>
        <a:xfrm>
          <a:off x="6921500" y="661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18668</xdr:rowOff>
    </xdr:from>
    <xdr:ext cx="378565" cy="259045"/>
    <xdr:sp macro="" textlink="">
      <xdr:nvSpPr>
        <xdr:cNvPr id="326" name="テキスト ボックス 325"/>
        <xdr:cNvSpPr txBox="1"/>
      </xdr:nvSpPr>
      <xdr:spPr>
        <a:xfrm>
          <a:off x="6783017" y="6705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52032</xdr:rowOff>
    </xdr:from>
    <xdr:to>
      <xdr:col>54</xdr:col>
      <xdr:colOff>189865</xdr:colOff>
      <xdr:row>58</xdr:row>
      <xdr:rowOff>156845</xdr:rowOff>
    </xdr:to>
    <xdr:cxnSp macro="">
      <xdr:nvCxnSpPr>
        <xdr:cNvPr id="350" name="直線コネクタ 349"/>
        <xdr:cNvCxnSpPr/>
      </xdr:nvCxnSpPr>
      <xdr:spPr>
        <a:xfrm flipV="1">
          <a:off x="10475595" y="8624532"/>
          <a:ext cx="1270" cy="1476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160672</xdr:rowOff>
    </xdr:from>
    <xdr:ext cx="469744" cy="259045"/>
    <xdr:sp macro="" textlink="">
      <xdr:nvSpPr>
        <xdr:cNvPr id="351" name="農林水産業費最小値テキスト"/>
        <xdr:cNvSpPr txBox="1"/>
      </xdr:nvSpPr>
      <xdr:spPr>
        <a:xfrm>
          <a:off x="10528300" y="1010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156845</xdr:rowOff>
    </xdr:from>
    <xdr:to>
      <xdr:col>55</xdr:col>
      <xdr:colOff>88900</xdr:colOff>
      <xdr:row>58</xdr:row>
      <xdr:rowOff>156845</xdr:rowOff>
    </xdr:to>
    <xdr:cxnSp macro="">
      <xdr:nvCxnSpPr>
        <xdr:cNvPr id="352" name="直線コネクタ 351"/>
        <xdr:cNvCxnSpPr/>
      </xdr:nvCxnSpPr>
      <xdr:spPr>
        <a:xfrm>
          <a:off x="10388600" y="10100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170159</xdr:rowOff>
    </xdr:from>
    <xdr:ext cx="599010" cy="259045"/>
    <xdr:sp macro="" textlink="">
      <xdr:nvSpPr>
        <xdr:cNvPr id="353" name="農林水産業費最大値テキスト"/>
        <xdr:cNvSpPr txBox="1"/>
      </xdr:nvSpPr>
      <xdr:spPr>
        <a:xfrm>
          <a:off x="10528300" y="8399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120,903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52032</xdr:rowOff>
    </xdr:from>
    <xdr:to>
      <xdr:col>55</xdr:col>
      <xdr:colOff>88900</xdr:colOff>
      <xdr:row>50</xdr:row>
      <xdr:rowOff>52032</xdr:rowOff>
    </xdr:to>
    <xdr:cxnSp macro="">
      <xdr:nvCxnSpPr>
        <xdr:cNvPr id="354" name="直線コネクタ 353"/>
        <xdr:cNvCxnSpPr/>
      </xdr:nvCxnSpPr>
      <xdr:spPr>
        <a:xfrm>
          <a:off x="10388600" y="8624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42075</xdr:rowOff>
    </xdr:from>
    <xdr:to>
      <xdr:col>55</xdr:col>
      <xdr:colOff>0</xdr:colOff>
      <xdr:row>58</xdr:row>
      <xdr:rowOff>64503</xdr:rowOff>
    </xdr:to>
    <xdr:cxnSp macro="">
      <xdr:nvCxnSpPr>
        <xdr:cNvPr id="355" name="直線コネクタ 354"/>
        <xdr:cNvCxnSpPr/>
      </xdr:nvCxnSpPr>
      <xdr:spPr>
        <a:xfrm flipV="1">
          <a:off x="9639300" y="9986175"/>
          <a:ext cx="838200" cy="22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81539</xdr:rowOff>
    </xdr:from>
    <xdr:ext cx="534377" cy="259045"/>
    <xdr:sp macro="" textlink="">
      <xdr:nvSpPr>
        <xdr:cNvPr id="356" name="農林水産業費平均値テキスト"/>
        <xdr:cNvSpPr txBox="1"/>
      </xdr:nvSpPr>
      <xdr:spPr>
        <a:xfrm>
          <a:off x="10528300" y="9511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58662</xdr:rowOff>
    </xdr:from>
    <xdr:to>
      <xdr:col>55</xdr:col>
      <xdr:colOff>50800</xdr:colOff>
      <xdr:row>56</xdr:row>
      <xdr:rowOff>160262</xdr:rowOff>
    </xdr:to>
    <xdr:sp macro="" textlink="">
      <xdr:nvSpPr>
        <xdr:cNvPr id="357" name="フローチャート: 判断 356"/>
        <xdr:cNvSpPr/>
      </xdr:nvSpPr>
      <xdr:spPr>
        <a:xfrm>
          <a:off x="10426700" y="96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28651</xdr:rowOff>
    </xdr:from>
    <xdr:to>
      <xdr:col>50</xdr:col>
      <xdr:colOff>114300</xdr:colOff>
      <xdr:row>58</xdr:row>
      <xdr:rowOff>64503</xdr:rowOff>
    </xdr:to>
    <xdr:cxnSp macro="">
      <xdr:nvCxnSpPr>
        <xdr:cNvPr id="358" name="直線コネクタ 357"/>
        <xdr:cNvCxnSpPr/>
      </xdr:nvCxnSpPr>
      <xdr:spPr>
        <a:xfrm>
          <a:off x="8750300" y="9972751"/>
          <a:ext cx="889000" cy="3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49326</xdr:rowOff>
    </xdr:from>
    <xdr:to>
      <xdr:col>50</xdr:col>
      <xdr:colOff>165100</xdr:colOff>
      <xdr:row>56</xdr:row>
      <xdr:rowOff>150926</xdr:rowOff>
    </xdr:to>
    <xdr:sp macro="" textlink="">
      <xdr:nvSpPr>
        <xdr:cNvPr id="359" name="フローチャート: 判断 358"/>
        <xdr:cNvSpPr/>
      </xdr:nvSpPr>
      <xdr:spPr>
        <a:xfrm>
          <a:off x="95885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167453</xdr:rowOff>
    </xdr:from>
    <xdr:ext cx="534377" cy="259045"/>
    <xdr:sp macro="" textlink="">
      <xdr:nvSpPr>
        <xdr:cNvPr id="360" name="テキスト ボックス 359"/>
        <xdr:cNvSpPr txBox="1"/>
      </xdr:nvSpPr>
      <xdr:spPr>
        <a:xfrm>
          <a:off x="9372111" y="942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128092</xdr:rowOff>
    </xdr:from>
    <xdr:to>
      <xdr:col>45</xdr:col>
      <xdr:colOff>177800</xdr:colOff>
      <xdr:row>58</xdr:row>
      <xdr:rowOff>28651</xdr:rowOff>
    </xdr:to>
    <xdr:cxnSp macro="">
      <xdr:nvCxnSpPr>
        <xdr:cNvPr id="361" name="直線コネクタ 360"/>
        <xdr:cNvCxnSpPr/>
      </xdr:nvCxnSpPr>
      <xdr:spPr>
        <a:xfrm>
          <a:off x="7861300" y="9900742"/>
          <a:ext cx="889000" cy="7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59398</xdr:rowOff>
    </xdr:from>
    <xdr:to>
      <xdr:col>46</xdr:col>
      <xdr:colOff>38100</xdr:colOff>
      <xdr:row>56</xdr:row>
      <xdr:rowOff>160998</xdr:rowOff>
    </xdr:to>
    <xdr:sp macro="" textlink="">
      <xdr:nvSpPr>
        <xdr:cNvPr id="362" name="フローチャート: 判断 361"/>
        <xdr:cNvSpPr/>
      </xdr:nvSpPr>
      <xdr:spPr>
        <a:xfrm>
          <a:off x="8699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6075</xdr:rowOff>
    </xdr:from>
    <xdr:ext cx="534377" cy="259045"/>
    <xdr:sp macro="" textlink="">
      <xdr:nvSpPr>
        <xdr:cNvPr id="363" name="テキスト ボックス 362"/>
        <xdr:cNvSpPr txBox="1"/>
      </xdr:nvSpPr>
      <xdr:spPr>
        <a:xfrm>
          <a:off x="8483111" y="943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128092</xdr:rowOff>
    </xdr:from>
    <xdr:to>
      <xdr:col>41</xdr:col>
      <xdr:colOff>50800</xdr:colOff>
      <xdr:row>58</xdr:row>
      <xdr:rowOff>21145</xdr:rowOff>
    </xdr:to>
    <xdr:cxnSp macro="">
      <xdr:nvCxnSpPr>
        <xdr:cNvPr id="364" name="直線コネクタ 363"/>
        <xdr:cNvCxnSpPr/>
      </xdr:nvCxnSpPr>
      <xdr:spPr>
        <a:xfrm flipV="1">
          <a:off x="6972300" y="9900742"/>
          <a:ext cx="889000" cy="6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89192</xdr:rowOff>
    </xdr:from>
    <xdr:to>
      <xdr:col>41</xdr:col>
      <xdr:colOff>101600</xdr:colOff>
      <xdr:row>57</xdr:row>
      <xdr:rowOff>19342</xdr:rowOff>
    </xdr:to>
    <xdr:sp macro="" textlink="">
      <xdr:nvSpPr>
        <xdr:cNvPr id="365" name="フローチャート: 判断 364"/>
        <xdr:cNvSpPr/>
      </xdr:nvSpPr>
      <xdr:spPr>
        <a:xfrm>
          <a:off x="78105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35869</xdr:rowOff>
    </xdr:from>
    <xdr:ext cx="534377" cy="259045"/>
    <xdr:sp macro="" textlink="">
      <xdr:nvSpPr>
        <xdr:cNvPr id="366" name="テキスト ボックス 365"/>
        <xdr:cNvSpPr txBox="1"/>
      </xdr:nvSpPr>
      <xdr:spPr>
        <a:xfrm>
          <a:off x="7594111" y="946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97536</xdr:rowOff>
    </xdr:from>
    <xdr:to>
      <xdr:col>36</xdr:col>
      <xdr:colOff>165100</xdr:colOff>
      <xdr:row>57</xdr:row>
      <xdr:rowOff>27686</xdr:rowOff>
    </xdr:to>
    <xdr:sp macro="" textlink="">
      <xdr:nvSpPr>
        <xdr:cNvPr id="367" name="フローチャート: 判断 366"/>
        <xdr:cNvSpPr/>
      </xdr:nvSpPr>
      <xdr:spPr>
        <a:xfrm>
          <a:off x="6921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44213</xdr:rowOff>
    </xdr:from>
    <xdr:ext cx="534377" cy="259045"/>
    <xdr:sp macro="" textlink="">
      <xdr:nvSpPr>
        <xdr:cNvPr id="368" name="テキスト ボックス 367"/>
        <xdr:cNvSpPr txBox="1"/>
      </xdr:nvSpPr>
      <xdr:spPr>
        <a:xfrm>
          <a:off x="6705111" y="947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162725</xdr:rowOff>
    </xdr:from>
    <xdr:to>
      <xdr:col>55</xdr:col>
      <xdr:colOff>50800</xdr:colOff>
      <xdr:row>58</xdr:row>
      <xdr:rowOff>92875</xdr:rowOff>
    </xdr:to>
    <xdr:sp macro="" textlink="">
      <xdr:nvSpPr>
        <xdr:cNvPr id="374" name="楕円 373"/>
        <xdr:cNvSpPr/>
      </xdr:nvSpPr>
      <xdr:spPr>
        <a:xfrm>
          <a:off x="10426700" y="993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77652</xdr:rowOff>
    </xdr:from>
    <xdr:ext cx="534377" cy="259045"/>
    <xdr:sp macro="" textlink="">
      <xdr:nvSpPr>
        <xdr:cNvPr id="375" name="農林水産業費該当値テキスト"/>
        <xdr:cNvSpPr txBox="1"/>
      </xdr:nvSpPr>
      <xdr:spPr>
        <a:xfrm>
          <a:off x="10528300" y="985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13703</xdr:rowOff>
    </xdr:from>
    <xdr:to>
      <xdr:col>50</xdr:col>
      <xdr:colOff>165100</xdr:colOff>
      <xdr:row>58</xdr:row>
      <xdr:rowOff>115303</xdr:rowOff>
    </xdr:to>
    <xdr:sp macro="" textlink="">
      <xdr:nvSpPr>
        <xdr:cNvPr id="376" name="楕円 375"/>
        <xdr:cNvSpPr/>
      </xdr:nvSpPr>
      <xdr:spPr>
        <a:xfrm>
          <a:off x="9588500" y="995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106430</xdr:rowOff>
    </xdr:from>
    <xdr:ext cx="534377" cy="259045"/>
    <xdr:sp macro="" textlink="">
      <xdr:nvSpPr>
        <xdr:cNvPr id="377" name="テキスト ボックス 376"/>
        <xdr:cNvSpPr txBox="1"/>
      </xdr:nvSpPr>
      <xdr:spPr>
        <a:xfrm>
          <a:off x="9372111" y="1005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149301</xdr:rowOff>
    </xdr:from>
    <xdr:to>
      <xdr:col>46</xdr:col>
      <xdr:colOff>38100</xdr:colOff>
      <xdr:row>58</xdr:row>
      <xdr:rowOff>79451</xdr:rowOff>
    </xdr:to>
    <xdr:sp macro="" textlink="">
      <xdr:nvSpPr>
        <xdr:cNvPr id="378" name="楕円 377"/>
        <xdr:cNvSpPr/>
      </xdr:nvSpPr>
      <xdr:spPr>
        <a:xfrm>
          <a:off x="8699500" y="992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70578</xdr:rowOff>
    </xdr:from>
    <xdr:ext cx="534377" cy="259045"/>
    <xdr:sp macro="" textlink="">
      <xdr:nvSpPr>
        <xdr:cNvPr id="379" name="テキスト ボックス 378"/>
        <xdr:cNvSpPr txBox="1"/>
      </xdr:nvSpPr>
      <xdr:spPr>
        <a:xfrm>
          <a:off x="8483111" y="10014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77292</xdr:rowOff>
    </xdr:from>
    <xdr:to>
      <xdr:col>41</xdr:col>
      <xdr:colOff>101600</xdr:colOff>
      <xdr:row>58</xdr:row>
      <xdr:rowOff>7442</xdr:rowOff>
    </xdr:to>
    <xdr:sp macro="" textlink="">
      <xdr:nvSpPr>
        <xdr:cNvPr id="380" name="楕円 379"/>
        <xdr:cNvSpPr/>
      </xdr:nvSpPr>
      <xdr:spPr>
        <a:xfrm>
          <a:off x="7810500" y="984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170019</xdr:rowOff>
    </xdr:from>
    <xdr:ext cx="534377" cy="259045"/>
    <xdr:sp macro="" textlink="">
      <xdr:nvSpPr>
        <xdr:cNvPr id="381" name="テキスト ボックス 380"/>
        <xdr:cNvSpPr txBox="1"/>
      </xdr:nvSpPr>
      <xdr:spPr>
        <a:xfrm>
          <a:off x="7594111" y="9942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141795</xdr:rowOff>
    </xdr:from>
    <xdr:to>
      <xdr:col>36</xdr:col>
      <xdr:colOff>165100</xdr:colOff>
      <xdr:row>58</xdr:row>
      <xdr:rowOff>71945</xdr:rowOff>
    </xdr:to>
    <xdr:sp macro="" textlink="">
      <xdr:nvSpPr>
        <xdr:cNvPr id="382" name="楕円 381"/>
        <xdr:cNvSpPr/>
      </xdr:nvSpPr>
      <xdr:spPr>
        <a:xfrm>
          <a:off x="6921500" y="991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63072</xdr:rowOff>
    </xdr:from>
    <xdr:ext cx="534377" cy="259045"/>
    <xdr:sp macro="" textlink="">
      <xdr:nvSpPr>
        <xdr:cNvPr id="383" name="テキスト ボックス 382"/>
        <xdr:cNvSpPr txBox="1"/>
      </xdr:nvSpPr>
      <xdr:spPr>
        <a:xfrm>
          <a:off x="6705111" y="10007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9" name="テキスト ボックス 39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1" name="テキスト ボックス 40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58310</xdr:rowOff>
    </xdr:from>
    <xdr:to>
      <xdr:col>54</xdr:col>
      <xdr:colOff>189865</xdr:colOff>
      <xdr:row>79</xdr:row>
      <xdr:rowOff>19861</xdr:rowOff>
    </xdr:to>
    <xdr:cxnSp macro="">
      <xdr:nvCxnSpPr>
        <xdr:cNvPr id="407" name="直線コネクタ 406"/>
        <xdr:cNvCxnSpPr/>
      </xdr:nvCxnSpPr>
      <xdr:spPr>
        <a:xfrm flipV="1">
          <a:off x="10475595" y="12059810"/>
          <a:ext cx="1270" cy="15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23688</xdr:rowOff>
    </xdr:from>
    <xdr:ext cx="469744" cy="259045"/>
    <xdr:sp macro="" textlink="">
      <xdr:nvSpPr>
        <xdr:cNvPr id="408" name="商工費最小値テキスト"/>
        <xdr:cNvSpPr txBox="1"/>
      </xdr:nvSpPr>
      <xdr:spPr>
        <a:xfrm>
          <a:off x="10528300" y="13568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19861</xdr:rowOff>
    </xdr:from>
    <xdr:to>
      <xdr:col>55</xdr:col>
      <xdr:colOff>88900</xdr:colOff>
      <xdr:row>79</xdr:row>
      <xdr:rowOff>19861</xdr:rowOff>
    </xdr:to>
    <xdr:cxnSp macro="">
      <xdr:nvCxnSpPr>
        <xdr:cNvPr id="409" name="直線コネクタ 408"/>
        <xdr:cNvCxnSpPr/>
      </xdr:nvCxnSpPr>
      <xdr:spPr>
        <a:xfrm>
          <a:off x="10388600" y="1356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4987</xdr:rowOff>
    </xdr:from>
    <xdr:ext cx="599010" cy="259045"/>
    <xdr:sp macro="" textlink="">
      <xdr:nvSpPr>
        <xdr:cNvPr id="410" name="商工費最大値テキスト"/>
        <xdr:cNvSpPr txBox="1"/>
      </xdr:nvSpPr>
      <xdr:spPr>
        <a:xfrm>
          <a:off x="10528300" y="11835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58310</xdr:rowOff>
    </xdr:from>
    <xdr:to>
      <xdr:col>55</xdr:col>
      <xdr:colOff>88900</xdr:colOff>
      <xdr:row>70</xdr:row>
      <xdr:rowOff>58310</xdr:rowOff>
    </xdr:to>
    <xdr:cxnSp macro="">
      <xdr:nvCxnSpPr>
        <xdr:cNvPr id="411" name="直線コネクタ 410"/>
        <xdr:cNvCxnSpPr/>
      </xdr:nvCxnSpPr>
      <xdr:spPr>
        <a:xfrm>
          <a:off x="10388600" y="120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165624</xdr:rowOff>
    </xdr:from>
    <xdr:to>
      <xdr:col>55</xdr:col>
      <xdr:colOff>0</xdr:colOff>
      <xdr:row>79</xdr:row>
      <xdr:rowOff>5024</xdr:rowOff>
    </xdr:to>
    <xdr:cxnSp macro="">
      <xdr:nvCxnSpPr>
        <xdr:cNvPr id="412" name="直線コネクタ 411"/>
        <xdr:cNvCxnSpPr/>
      </xdr:nvCxnSpPr>
      <xdr:spPr>
        <a:xfrm>
          <a:off x="9639300" y="13538724"/>
          <a:ext cx="838200" cy="10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22973</xdr:rowOff>
    </xdr:from>
    <xdr:ext cx="534377" cy="259045"/>
    <xdr:sp macro="" textlink="">
      <xdr:nvSpPr>
        <xdr:cNvPr id="413" name="商工費平均値テキスト"/>
        <xdr:cNvSpPr txBox="1"/>
      </xdr:nvSpPr>
      <xdr:spPr>
        <a:xfrm>
          <a:off x="10528300" y="13224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xdr:rowOff>
    </xdr:from>
    <xdr:to>
      <xdr:col>55</xdr:col>
      <xdr:colOff>50800</xdr:colOff>
      <xdr:row>78</xdr:row>
      <xdr:rowOff>101696</xdr:rowOff>
    </xdr:to>
    <xdr:sp macro="" textlink="">
      <xdr:nvSpPr>
        <xdr:cNvPr id="414" name="フローチャート: 判断 413"/>
        <xdr:cNvSpPr/>
      </xdr:nvSpPr>
      <xdr:spPr>
        <a:xfrm>
          <a:off x="10426700" y="1337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165624</xdr:rowOff>
    </xdr:from>
    <xdr:to>
      <xdr:col>50</xdr:col>
      <xdr:colOff>114300</xdr:colOff>
      <xdr:row>79</xdr:row>
      <xdr:rowOff>8758</xdr:rowOff>
    </xdr:to>
    <xdr:cxnSp macro="">
      <xdr:nvCxnSpPr>
        <xdr:cNvPr id="415" name="直線コネクタ 414"/>
        <xdr:cNvCxnSpPr/>
      </xdr:nvCxnSpPr>
      <xdr:spPr>
        <a:xfrm flipV="1">
          <a:off x="8750300" y="13538724"/>
          <a:ext cx="889000" cy="1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19306</xdr:rowOff>
    </xdr:from>
    <xdr:to>
      <xdr:col>50</xdr:col>
      <xdr:colOff>165100</xdr:colOff>
      <xdr:row>78</xdr:row>
      <xdr:rowOff>120906</xdr:rowOff>
    </xdr:to>
    <xdr:sp macro="" textlink="">
      <xdr:nvSpPr>
        <xdr:cNvPr id="416" name="フローチャート: 判断 415"/>
        <xdr:cNvSpPr/>
      </xdr:nvSpPr>
      <xdr:spPr>
        <a:xfrm>
          <a:off x="9588500" y="1339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137433</xdr:rowOff>
    </xdr:from>
    <xdr:ext cx="534377" cy="259045"/>
    <xdr:sp macro="" textlink="">
      <xdr:nvSpPr>
        <xdr:cNvPr id="417" name="テキスト ボックス 416"/>
        <xdr:cNvSpPr txBox="1"/>
      </xdr:nvSpPr>
      <xdr:spPr>
        <a:xfrm>
          <a:off x="9372111" y="1316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6876</xdr:rowOff>
    </xdr:from>
    <xdr:to>
      <xdr:col>45</xdr:col>
      <xdr:colOff>177800</xdr:colOff>
      <xdr:row>79</xdr:row>
      <xdr:rowOff>8758</xdr:rowOff>
    </xdr:to>
    <xdr:cxnSp macro="">
      <xdr:nvCxnSpPr>
        <xdr:cNvPr id="418" name="直線コネクタ 417"/>
        <xdr:cNvCxnSpPr/>
      </xdr:nvCxnSpPr>
      <xdr:spPr>
        <a:xfrm>
          <a:off x="7861300" y="13551426"/>
          <a:ext cx="889000" cy="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21501</xdr:rowOff>
    </xdr:from>
    <xdr:to>
      <xdr:col>46</xdr:col>
      <xdr:colOff>38100</xdr:colOff>
      <xdr:row>78</xdr:row>
      <xdr:rowOff>123101</xdr:rowOff>
    </xdr:to>
    <xdr:sp macro="" textlink="">
      <xdr:nvSpPr>
        <xdr:cNvPr id="419" name="フローチャート: 判断 418"/>
        <xdr:cNvSpPr/>
      </xdr:nvSpPr>
      <xdr:spPr>
        <a:xfrm>
          <a:off x="86995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139628</xdr:rowOff>
    </xdr:from>
    <xdr:ext cx="534377" cy="259045"/>
    <xdr:sp macro="" textlink="">
      <xdr:nvSpPr>
        <xdr:cNvPr id="420" name="テキスト ボックス 419"/>
        <xdr:cNvSpPr txBox="1"/>
      </xdr:nvSpPr>
      <xdr:spPr>
        <a:xfrm>
          <a:off x="8483111" y="131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2236</xdr:rowOff>
    </xdr:from>
    <xdr:to>
      <xdr:col>41</xdr:col>
      <xdr:colOff>50800</xdr:colOff>
      <xdr:row>79</xdr:row>
      <xdr:rowOff>6876</xdr:rowOff>
    </xdr:to>
    <xdr:cxnSp macro="">
      <xdr:nvCxnSpPr>
        <xdr:cNvPr id="421" name="直線コネクタ 420"/>
        <xdr:cNvCxnSpPr/>
      </xdr:nvCxnSpPr>
      <xdr:spPr>
        <a:xfrm>
          <a:off x="6972300" y="13546786"/>
          <a:ext cx="889000" cy="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33130</xdr:rowOff>
    </xdr:from>
    <xdr:to>
      <xdr:col>41</xdr:col>
      <xdr:colOff>101600</xdr:colOff>
      <xdr:row>78</xdr:row>
      <xdr:rowOff>134730</xdr:rowOff>
    </xdr:to>
    <xdr:sp macro="" textlink="">
      <xdr:nvSpPr>
        <xdr:cNvPr id="422" name="フローチャート: 判断 421"/>
        <xdr:cNvSpPr/>
      </xdr:nvSpPr>
      <xdr:spPr>
        <a:xfrm>
          <a:off x="7810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151257</xdr:rowOff>
    </xdr:from>
    <xdr:ext cx="534377" cy="259045"/>
    <xdr:sp macro="" textlink="">
      <xdr:nvSpPr>
        <xdr:cNvPr id="423" name="テキスト ボックス 422"/>
        <xdr:cNvSpPr txBox="1"/>
      </xdr:nvSpPr>
      <xdr:spPr>
        <a:xfrm>
          <a:off x="7594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24839</xdr:rowOff>
    </xdr:from>
    <xdr:to>
      <xdr:col>36</xdr:col>
      <xdr:colOff>165100</xdr:colOff>
      <xdr:row>78</xdr:row>
      <xdr:rowOff>126439</xdr:rowOff>
    </xdr:to>
    <xdr:sp macro="" textlink="">
      <xdr:nvSpPr>
        <xdr:cNvPr id="424" name="フローチャート: 判断 423"/>
        <xdr:cNvSpPr/>
      </xdr:nvSpPr>
      <xdr:spPr>
        <a:xfrm>
          <a:off x="6921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142966</xdr:rowOff>
    </xdr:from>
    <xdr:ext cx="534377" cy="259045"/>
    <xdr:sp macro="" textlink="">
      <xdr:nvSpPr>
        <xdr:cNvPr id="425" name="テキスト ボックス 424"/>
        <xdr:cNvSpPr txBox="1"/>
      </xdr:nvSpPr>
      <xdr:spPr>
        <a:xfrm>
          <a:off x="6705111" y="1317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125674</xdr:rowOff>
    </xdr:from>
    <xdr:to>
      <xdr:col>55</xdr:col>
      <xdr:colOff>50800</xdr:colOff>
      <xdr:row>79</xdr:row>
      <xdr:rowOff>55824</xdr:rowOff>
    </xdr:to>
    <xdr:sp macro="" textlink="">
      <xdr:nvSpPr>
        <xdr:cNvPr id="431" name="楕円 430"/>
        <xdr:cNvSpPr/>
      </xdr:nvSpPr>
      <xdr:spPr>
        <a:xfrm>
          <a:off x="10426700" y="1349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40601</xdr:rowOff>
    </xdr:from>
    <xdr:ext cx="469744" cy="259045"/>
    <xdr:sp macro="" textlink="">
      <xdr:nvSpPr>
        <xdr:cNvPr id="432" name="商工費該当値テキスト"/>
        <xdr:cNvSpPr txBox="1"/>
      </xdr:nvSpPr>
      <xdr:spPr>
        <a:xfrm>
          <a:off x="10528300" y="13413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114824</xdr:rowOff>
    </xdr:from>
    <xdr:to>
      <xdr:col>50</xdr:col>
      <xdr:colOff>165100</xdr:colOff>
      <xdr:row>79</xdr:row>
      <xdr:rowOff>44974</xdr:rowOff>
    </xdr:to>
    <xdr:sp macro="" textlink="">
      <xdr:nvSpPr>
        <xdr:cNvPr id="433" name="楕円 432"/>
        <xdr:cNvSpPr/>
      </xdr:nvSpPr>
      <xdr:spPr>
        <a:xfrm>
          <a:off x="9588500" y="1348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36101</xdr:rowOff>
    </xdr:from>
    <xdr:ext cx="469744" cy="259045"/>
    <xdr:sp macro="" textlink="">
      <xdr:nvSpPr>
        <xdr:cNvPr id="434" name="テキスト ボックス 433"/>
        <xdr:cNvSpPr txBox="1"/>
      </xdr:nvSpPr>
      <xdr:spPr>
        <a:xfrm>
          <a:off x="9404428" y="13580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129408</xdr:rowOff>
    </xdr:from>
    <xdr:to>
      <xdr:col>46</xdr:col>
      <xdr:colOff>38100</xdr:colOff>
      <xdr:row>79</xdr:row>
      <xdr:rowOff>59558</xdr:rowOff>
    </xdr:to>
    <xdr:sp macro="" textlink="">
      <xdr:nvSpPr>
        <xdr:cNvPr id="435" name="楕円 434"/>
        <xdr:cNvSpPr/>
      </xdr:nvSpPr>
      <xdr:spPr>
        <a:xfrm>
          <a:off x="8699500" y="1350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50685</xdr:rowOff>
    </xdr:from>
    <xdr:ext cx="469744" cy="259045"/>
    <xdr:sp macro="" textlink="">
      <xdr:nvSpPr>
        <xdr:cNvPr id="436" name="テキスト ボックス 435"/>
        <xdr:cNvSpPr txBox="1"/>
      </xdr:nvSpPr>
      <xdr:spPr>
        <a:xfrm>
          <a:off x="8515428" y="13595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127526</xdr:rowOff>
    </xdr:from>
    <xdr:to>
      <xdr:col>41</xdr:col>
      <xdr:colOff>101600</xdr:colOff>
      <xdr:row>79</xdr:row>
      <xdr:rowOff>57676</xdr:rowOff>
    </xdr:to>
    <xdr:sp macro="" textlink="">
      <xdr:nvSpPr>
        <xdr:cNvPr id="437" name="楕円 436"/>
        <xdr:cNvSpPr/>
      </xdr:nvSpPr>
      <xdr:spPr>
        <a:xfrm>
          <a:off x="7810500" y="1350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48803</xdr:rowOff>
    </xdr:from>
    <xdr:ext cx="469744" cy="259045"/>
    <xdr:sp macro="" textlink="">
      <xdr:nvSpPr>
        <xdr:cNvPr id="438" name="テキスト ボックス 437"/>
        <xdr:cNvSpPr txBox="1"/>
      </xdr:nvSpPr>
      <xdr:spPr>
        <a:xfrm>
          <a:off x="7626428" y="13593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122886</xdr:rowOff>
    </xdr:from>
    <xdr:to>
      <xdr:col>36</xdr:col>
      <xdr:colOff>165100</xdr:colOff>
      <xdr:row>79</xdr:row>
      <xdr:rowOff>53036</xdr:rowOff>
    </xdr:to>
    <xdr:sp macro="" textlink="">
      <xdr:nvSpPr>
        <xdr:cNvPr id="439" name="楕円 438"/>
        <xdr:cNvSpPr/>
      </xdr:nvSpPr>
      <xdr:spPr>
        <a:xfrm>
          <a:off x="6921500" y="1349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44163</xdr:rowOff>
    </xdr:from>
    <xdr:ext cx="469744" cy="259045"/>
    <xdr:sp macro="" textlink="">
      <xdr:nvSpPr>
        <xdr:cNvPr id="440" name="テキスト ボックス 439"/>
        <xdr:cNvSpPr txBox="1"/>
      </xdr:nvSpPr>
      <xdr:spPr>
        <a:xfrm>
          <a:off x="6737428" y="13588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51" name="直線コネクタ 450"/>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52" name="テキスト ボックス 451"/>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3" name="直線コネクタ 452"/>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4" name="テキスト ボックス 453"/>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5" name="直線コネクタ 454"/>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6" name="テキスト ボックス 455"/>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9" name="直線コネクタ 458"/>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60" name="テキスト ボックス 459"/>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61" name="直線コネクタ 460"/>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62" name="テキスト ボックス 461"/>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3" name="直線コネクタ 462"/>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4" name="テキスト ボックス 463"/>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125698</xdr:rowOff>
    </xdr:from>
    <xdr:to>
      <xdr:col>54</xdr:col>
      <xdr:colOff>189865</xdr:colOff>
      <xdr:row>98</xdr:row>
      <xdr:rowOff>161598</xdr:rowOff>
    </xdr:to>
    <xdr:cxnSp macro="">
      <xdr:nvCxnSpPr>
        <xdr:cNvPr id="468" name="直線コネクタ 467"/>
        <xdr:cNvCxnSpPr/>
      </xdr:nvCxnSpPr>
      <xdr:spPr>
        <a:xfrm flipV="1">
          <a:off x="10475595" y="15556198"/>
          <a:ext cx="1270" cy="140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165425</xdr:rowOff>
    </xdr:from>
    <xdr:ext cx="534377" cy="259045"/>
    <xdr:sp macro="" textlink="">
      <xdr:nvSpPr>
        <xdr:cNvPr id="469" name="土木費最小値テキスト"/>
        <xdr:cNvSpPr txBox="1"/>
      </xdr:nvSpPr>
      <xdr:spPr>
        <a:xfrm>
          <a:off x="10528300" y="1696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161598</xdr:rowOff>
    </xdr:from>
    <xdr:to>
      <xdr:col>55</xdr:col>
      <xdr:colOff>88900</xdr:colOff>
      <xdr:row>98</xdr:row>
      <xdr:rowOff>161598</xdr:rowOff>
    </xdr:to>
    <xdr:cxnSp macro="">
      <xdr:nvCxnSpPr>
        <xdr:cNvPr id="470" name="直線コネクタ 469"/>
        <xdr:cNvCxnSpPr/>
      </xdr:nvCxnSpPr>
      <xdr:spPr>
        <a:xfrm>
          <a:off x="10388600" y="16963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72375</xdr:rowOff>
    </xdr:from>
    <xdr:ext cx="599010" cy="259045"/>
    <xdr:sp macro="" textlink="">
      <xdr:nvSpPr>
        <xdr:cNvPr id="471" name="土木費最大値テキスト"/>
        <xdr:cNvSpPr txBox="1"/>
      </xdr:nvSpPr>
      <xdr:spPr>
        <a:xfrm>
          <a:off x="10528300" y="1533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163,470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125698</xdr:rowOff>
    </xdr:from>
    <xdr:to>
      <xdr:col>55</xdr:col>
      <xdr:colOff>88900</xdr:colOff>
      <xdr:row>90</xdr:row>
      <xdr:rowOff>125698</xdr:rowOff>
    </xdr:to>
    <xdr:cxnSp macro="">
      <xdr:nvCxnSpPr>
        <xdr:cNvPr id="472" name="直線コネクタ 471"/>
        <xdr:cNvCxnSpPr/>
      </xdr:nvCxnSpPr>
      <xdr:spPr>
        <a:xfrm>
          <a:off x="10388600" y="1555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72701</xdr:rowOff>
    </xdr:from>
    <xdr:to>
      <xdr:col>55</xdr:col>
      <xdr:colOff>0</xdr:colOff>
      <xdr:row>97</xdr:row>
      <xdr:rowOff>143490</xdr:rowOff>
    </xdr:to>
    <xdr:cxnSp macro="">
      <xdr:nvCxnSpPr>
        <xdr:cNvPr id="473" name="直線コネクタ 472"/>
        <xdr:cNvCxnSpPr/>
      </xdr:nvCxnSpPr>
      <xdr:spPr>
        <a:xfrm flipV="1">
          <a:off x="9639300" y="16703351"/>
          <a:ext cx="838200" cy="70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108090</xdr:rowOff>
    </xdr:from>
    <xdr:ext cx="534377" cy="259045"/>
    <xdr:sp macro="" textlink="">
      <xdr:nvSpPr>
        <xdr:cNvPr id="474" name="土木費平均値テキスト"/>
        <xdr:cNvSpPr txBox="1"/>
      </xdr:nvSpPr>
      <xdr:spPr>
        <a:xfrm>
          <a:off x="10528300" y="16395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85213</xdr:rowOff>
    </xdr:from>
    <xdr:to>
      <xdr:col>55</xdr:col>
      <xdr:colOff>50800</xdr:colOff>
      <xdr:row>97</xdr:row>
      <xdr:rowOff>15363</xdr:rowOff>
    </xdr:to>
    <xdr:sp macro="" textlink="">
      <xdr:nvSpPr>
        <xdr:cNvPr id="475" name="フローチャート: 判断 474"/>
        <xdr:cNvSpPr/>
      </xdr:nvSpPr>
      <xdr:spPr>
        <a:xfrm>
          <a:off x="10426700" y="165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137909</xdr:rowOff>
    </xdr:from>
    <xdr:to>
      <xdr:col>50</xdr:col>
      <xdr:colOff>114300</xdr:colOff>
      <xdr:row>97</xdr:row>
      <xdr:rowOff>143490</xdr:rowOff>
    </xdr:to>
    <xdr:cxnSp macro="">
      <xdr:nvCxnSpPr>
        <xdr:cNvPr id="476" name="直線コネクタ 475"/>
        <xdr:cNvCxnSpPr/>
      </xdr:nvCxnSpPr>
      <xdr:spPr>
        <a:xfrm>
          <a:off x="8750300" y="16768559"/>
          <a:ext cx="889000" cy="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75622</xdr:rowOff>
    </xdr:from>
    <xdr:to>
      <xdr:col>50</xdr:col>
      <xdr:colOff>165100</xdr:colOff>
      <xdr:row>97</xdr:row>
      <xdr:rowOff>5772</xdr:rowOff>
    </xdr:to>
    <xdr:sp macro="" textlink="">
      <xdr:nvSpPr>
        <xdr:cNvPr id="477" name="フローチャート: 判断 476"/>
        <xdr:cNvSpPr/>
      </xdr:nvSpPr>
      <xdr:spPr>
        <a:xfrm>
          <a:off x="9588500" y="1653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22299</xdr:rowOff>
    </xdr:from>
    <xdr:ext cx="534377" cy="259045"/>
    <xdr:sp macro="" textlink="">
      <xdr:nvSpPr>
        <xdr:cNvPr id="478" name="テキスト ボックス 477"/>
        <xdr:cNvSpPr txBox="1"/>
      </xdr:nvSpPr>
      <xdr:spPr>
        <a:xfrm>
          <a:off x="9372111" y="1631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137909</xdr:rowOff>
    </xdr:from>
    <xdr:to>
      <xdr:col>45</xdr:col>
      <xdr:colOff>177800</xdr:colOff>
      <xdr:row>98</xdr:row>
      <xdr:rowOff>3569</xdr:rowOff>
    </xdr:to>
    <xdr:cxnSp macro="">
      <xdr:nvCxnSpPr>
        <xdr:cNvPr id="479" name="直線コネクタ 478"/>
        <xdr:cNvCxnSpPr/>
      </xdr:nvCxnSpPr>
      <xdr:spPr>
        <a:xfrm flipV="1">
          <a:off x="7861300" y="16768559"/>
          <a:ext cx="889000" cy="3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71269</xdr:rowOff>
    </xdr:from>
    <xdr:to>
      <xdr:col>46</xdr:col>
      <xdr:colOff>38100</xdr:colOff>
      <xdr:row>97</xdr:row>
      <xdr:rowOff>1419</xdr:rowOff>
    </xdr:to>
    <xdr:sp macro="" textlink="">
      <xdr:nvSpPr>
        <xdr:cNvPr id="480" name="フローチャート: 判断 479"/>
        <xdr:cNvSpPr/>
      </xdr:nvSpPr>
      <xdr:spPr>
        <a:xfrm>
          <a:off x="8699500" y="1653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17946</xdr:rowOff>
    </xdr:from>
    <xdr:ext cx="534377" cy="259045"/>
    <xdr:sp macro="" textlink="">
      <xdr:nvSpPr>
        <xdr:cNvPr id="481" name="テキスト ボックス 480"/>
        <xdr:cNvSpPr txBox="1"/>
      </xdr:nvSpPr>
      <xdr:spPr>
        <a:xfrm>
          <a:off x="8483111" y="1630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3569</xdr:rowOff>
    </xdr:from>
    <xdr:to>
      <xdr:col>41</xdr:col>
      <xdr:colOff>50800</xdr:colOff>
      <xdr:row>98</xdr:row>
      <xdr:rowOff>37630</xdr:rowOff>
    </xdr:to>
    <xdr:cxnSp macro="">
      <xdr:nvCxnSpPr>
        <xdr:cNvPr id="482" name="直線コネクタ 481"/>
        <xdr:cNvCxnSpPr/>
      </xdr:nvCxnSpPr>
      <xdr:spPr>
        <a:xfrm flipV="1">
          <a:off x="6972300" y="16805669"/>
          <a:ext cx="889000" cy="3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93101</xdr:rowOff>
    </xdr:from>
    <xdr:to>
      <xdr:col>41</xdr:col>
      <xdr:colOff>101600</xdr:colOff>
      <xdr:row>97</xdr:row>
      <xdr:rowOff>23251</xdr:rowOff>
    </xdr:to>
    <xdr:sp macro="" textlink="">
      <xdr:nvSpPr>
        <xdr:cNvPr id="483" name="フローチャート: 判断 482"/>
        <xdr:cNvSpPr/>
      </xdr:nvSpPr>
      <xdr:spPr>
        <a:xfrm>
          <a:off x="78105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39778</xdr:rowOff>
    </xdr:from>
    <xdr:ext cx="534377" cy="259045"/>
    <xdr:sp macro="" textlink="">
      <xdr:nvSpPr>
        <xdr:cNvPr id="484" name="テキスト ボックス 483"/>
        <xdr:cNvSpPr txBox="1"/>
      </xdr:nvSpPr>
      <xdr:spPr>
        <a:xfrm>
          <a:off x="7594111" y="16327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108435</xdr:rowOff>
    </xdr:from>
    <xdr:to>
      <xdr:col>36</xdr:col>
      <xdr:colOff>165100</xdr:colOff>
      <xdr:row>97</xdr:row>
      <xdr:rowOff>38585</xdr:rowOff>
    </xdr:to>
    <xdr:sp macro="" textlink="">
      <xdr:nvSpPr>
        <xdr:cNvPr id="485" name="フローチャート: 判断 484"/>
        <xdr:cNvSpPr/>
      </xdr:nvSpPr>
      <xdr:spPr>
        <a:xfrm>
          <a:off x="6921500" y="1656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55112</xdr:rowOff>
    </xdr:from>
    <xdr:ext cx="534377" cy="259045"/>
    <xdr:sp macro="" textlink="">
      <xdr:nvSpPr>
        <xdr:cNvPr id="486" name="テキスト ボックス 485"/>
        <xdr:cNvSpPr txBox="1"/>
      </xdr:nvSpPr>
      <xdr:spPr>
        <a:xfrm>
          <a:off x="6705111" y="1634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21901</xdr:rowOff>
    </xdr:from>
    <xdr:to>
      <xdr:col>55</xdr:col>
      <xdr:colOff>50800</xdr:colOff>
      <xdr:row>97</xdr:row>
      <xdr:rowOff>123501</xdr:rowOff>
    </xdr:to>
    <xdr:sp macro="" textlink="">
      <xdr:nvSpPr>
        <xdr:cNvPr id="492" name="楕円 491"/>
        <xdr:cNvSpPr/>
      </xdr:nvSpPr>
      <xdr:spPr>
        <a:xfrm>
          <a:off x="10426700" y="1665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328</xdr:rowOff>
    </xdr:from>
    <xdr:ext cx="534377" cy="259045"/>
    <xdr:sp macro="" textlink="">
      <xdr:nvSpPr>
        <xdr:cNvPr id="493" name="土木費該当値テキスト"/>
        <xdr:cNvSpPr txBox="1"/>
      </xdr:nvSpPr>
      <xdr:spPr>
        <a:xfrm>
          <a:off x="10528300" y="1663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92690</xdr:rowOff>
    </xdr:from>
    <xdr:to>
      <xdr:col>50</xdr:col>
      <xdr:colOff>165100</xdr:colOff>
      <xdr:row>98</xdr:row>
      <xdr:rowOff>22840</xdr:rowOff>
    </xdr:to>
    <xdr:sp macro="" textlink="">
      <xdr:nvSpPr>
        <xdr:cNvPr id="494" name="楕円 493"/>
        <xdr:cNvSpPr/>
      </xdr:nvSpPr>
      <xdr:spPr>
        <a:xfrm>
          <a:off x="9588500" y="1672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13967</xdr:rowOff>
    </xdr:from>
    <xdr:ext cx="534377" cy="259045"/>
    <xdr:sp macro="" textlink="">
      <xdr:nvSpPr>
        <xdr:cNvPr id="495" name="テキスト ボックス 494"/>
        <xdr:cNvSpPr txBox="1"/>
      </xdr:nvSpPr>
      <xdr:spPr>
        <a:xfrm>
          <a:off x="9372111" y="1681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87109</xdr:rowOff>
    </xdr:from>
    <xdr:to>
      <xdr:col>46</xdr:col>
      <xdr:colOff>38100</xdr:colOff>
      <xdr:row>98</xdr:row>
      <xdr:rowOff>17259</xdr:rowOff>
    </xdr:to>
    <xdr:sp macro="" textlink="">
      <xdr:nvSpPr>
        <xdr:cNvPr id="496" name="楕円 495"/>
        <xdr:cNvSpPr/>
      </xdr:nvSpPr>
      <xdr:spPr>
        <a:xfrm>
          <a:off x="8699500" y="1671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8386</xdr:rowOff>
    </xdr:from>
    <xdr:ext cx="534377" cy="259045"/>
    <xdr:sp macro="" textlink="">
      <xdr:nvSpPr>
        <xdr:cNvPr id="497" name="テキスト ボックス 496"/>
        <xdr:cNvSpPr txBox="1"/>
      </xdr:nvSpPr>
      <xdr:spPr>
        <a:xfrm>
          <a:off x="8483111" y="1681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124219</xdr:rowOff>
    </xdr:from>
    <xdr:to>
      <xdr:col>41</xdr:col>
      <xdr:colOff>101600</xdr:colOff>
      <xdr:row>98</xdr:row>
      <xdr:rowOff>54369</xdr:rowOff>
    </xdr:to>
    <xdr:sp macro="" textlink="">
      <xdr:nvSpPr>
        <xdr:cNvPr id="498" name="楕円 497"/>
        <xdr:cNvSpPr/>
      </xdr:nvSpPr>
      <xdr:spPr>
        <a:xfrm>
          <a:off x="7810500" y="1675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45496</xdr:rowOff>
    </xdr:from>
    <xdr:ext cx="534377" cy="259045"/>
    <xdr:sp macro="" textlink="">
      <xdr:nvSpPr>
        <xdr:cNvPr id="499" name="テキスト ボックス 498"/>
        <xdr:cNvSpPr txBox="1"/>
      </xdr:nvSpPr>
      <xdr:spPr>
        <a:xfrm>
          <a:off x="7594111" y="1684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158280</xdr:rowOff>
    </xdr:from>
    <xdr:to>
      <xdr:col>36</xdr:col>
      <xdr:colOff>165100</xdr:colOff>
      <xdr:row>98</xdr:row>
      <xdr:rowOff>88430</xdr:rowOff>
    </xdr:to>
    <xdr:sp macro="" textlink="">
      <xdr:nvSpPr>
        <xdr:cNvPr id="500" name="楕円 499"/>
        <xdr:cNvSpPr/>
      </xdr:nvSpPr>
      <xdr:spPr>
        <a:xfrm>
          <a:off x="6921500" y="1678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79557</xdr:rowOff>
    </xdr:from>
    <xdr:ext cx="534377" cy="259045"/>
    <xdr:sp macro="" textlink="">
      <xdr:nvSpPr>
        <xdr:cNvPr id="501" name="テキスト ボックス 500"/>
        <xdr:cNvSpPr txBox="1"/>
      </xdr:nvSpPr>
      <xdr:spPr>
        <a:xfrm>
          <a:off x="6705111" y="1688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2" name="直線コネクタ 51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3" name="テキスト ボックス 51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4" name="直線コネクタ 51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5" name="テキスト ボックス 51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6" name="直線コネクタ 51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7" name="テキスト ボックス 51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8" name="直線コネクタ 51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9" name="テキスト ボックス 51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0" name="直線コネクタ 51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1" name="テキスト ボックス 52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138176</xdr:rowOff>
    </xdr:from>
    <xdr:to>
      <xdr:col>85</xdr:col>
      <xdr:colOff>126364</xdr:colOff>
      <xdr:row>38</xdr:row>
      <xdr:rowOff>25038</xdr:rowOff>
    </xdr:to>
    <xdr:cxnSp macro="">
      <xdr:nvCxnSpPr>
        <xdr:cNvPr id="525" name="直線コネクタ 524"/>
        <xdr:cNvCxnSpPr/>
      </xdr:nvCxnSpPr>
      <xdr:spPr>
        <a:xfrm flipV="1">
          <a:off x="16317595" y="5110226"/>
          <a:ext cx="1269" cy="1429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28865</xdr:rowOff>
    </xdr:from>
    <xdr:ext cx="534377" cy="259045"/>
    <xdr:sp macro="" textlink="">
      <xdr:nvSpPr>
        <xdr:cNvPr id="526" name="消防費最小値テキスト"/>
        <xdr:cNvSpPr txBox="1"/>
      </xdr:nvSpPr>
      <xdr:spPr>
        <a:xfrm>
          <a:off x="16370300" y="654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25038</xdr:rowOff>
    </xdr:from>
    <xdr:to>
      <xdr:col>86</xdr:col>
      <xdr:colOff>25400</xdr:colOff>
      <xdr:row>38</xdr:row>
      <xdr:rowOff>25038</xdr:rowOff>
    </xdr:to>
    <xdr:cxnSp macro="">
      <xdr:nvCxnSpPr>
        <xdr:cNvPr id="527" name="直線コネクタ 526"/>
        <xdr:cNvCxnSpPr/>
      </xdr:nvCxnSpPr>
      <xdr:spPr>
        <a:xfrm>
          <a:off x="16230600" y="6540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84853</xdr:rowOff>
    </xdr:from>
    <xdr:ext cx="534377" cy="259045"/>
    <xdr:sp macro="" textlink="">
      <xdr:nvSpPr>
        <xdr:cNvPr id="528" name="消防費最大値テキスト"/>
        <xdr:cNvSpPr txBox="1"/>
      </xdr:nvSpPr>
      <xdr:spPr>
        <a:xfrm>
          <a:off x="16370300" y="488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138176</xdr:rowOff>
    </xdr:from>
    <xdr:to>
      <xdr:col>86</xdr:col>
      <xdr:colOff>25400</xdr:colOff>
      <xdr:row>29</xdr:row>
      <xdr:rowOff>138176</xdr:rowOff>
    </xdr:to>
    <xdr:cxnSp macro="">
      <xdr:nvCxnSpPr>
        <xdr:cNvPr id="529" name="直線コネクタ 528"/>
        <xdr:cNvCxnSpPr/>
      </xdr:nvCxnSpPr>
      <xdr:spPr>
        <a:xfrm>
          <a:off x="16230600" y="5110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137452</xdr:rowOff>
    </xdr:from>
    <xdr:to>
      <xdr:col>85</xdr:col>
      <xdr:colOff>127000</xdr:colOff>
      <xdr:row>35</xdr:row>
      <xdr:rowOff>49175</xdr:rowOff>
    </xdr:to>
    <xdr:cxnSp macro="">
      <xdr:nvCxnSpPr>
        <xdr:cNvPr id="530" name="直線コネクタ 529"/>
        <xdr:cNvCxnSpPr/>
      </xdr:nvCxnSpPr>
      <xdr:spPr>
        <a:xfrm>
          <a:off x="15481300" y="5966752"/>
          <a:ext cx="838200" cy="83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11815</xdr:rowOff>
    </xdr:from>
    <xdr:ext cx="534377" cy="259045"/>
    <xdr:sp macro="" textlink="">
      <xdr:nvSpPr>
        <xdr:cNvPr id="531" name="消防費平均値テキスト"/>
        <xdr:cNvSpPr txBox="1"/>
      </xdr:nvSpPr>
      <xdr:spPr>
        <a:xfrm>
          <a:off x="16370300" y="6184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33388</xdr:rowOff>
    </xdr:from>
    <xdr:to>
      <xdr:col>85</xdr:col>
      <xdr:colOff>177800</xdr:colOff>
      <xdr:row>36</xdr:row>
      <xdr:rowOff>134988</xdr:rowOff>
    </xdr:to>
    <xdr:sp macro="" textlink="">
      <xdr:nvSpPr>
        <xdr:cNvPr id="532" name="フローチャート: 判断 531"/>
        <xdr:cNvSpPr/>
      </xdr:nvSpPr>
      <xdr:spPr>
        <a:xfrm>
          <a:off x="162687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137452</xdr:rowOff>
    </xdr:from>
    <xdr:to>
      <xdr:col>81</xdr:col>
      <xdr:colOff>50800</xdr:colOff>
      <xdr:row>36</xdr:row>
      <xdr:rowOff>110744</xdr:rowOff>
    </xdr:to>
    <xdr:cxnSp macro="">
      <xdr:nvCxnSpPr>
        <xdr:cNvPr id="533" name="直線コネクタ 532"/>
        <xdr:cNvCxnSpPr/>
      </xdr:nvCxnSpPr>
      <xdr:spPr>
        <a:xfrm flipV="1">
          <a:off x="14592300" y="5966752"/>
          <a:ext cx="889000" cy="3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37274</xdr:rowOff>
    </xdr:from>
    <xdr:to>
      <xdr:col>81</xdr:col>
      <xdr:colOff>101600</xdr:colOff>
      <xdr:row>36</xdr:row>
      <xdr:rowOff>138874</xdr:rowOff>
    </xdr:to>
    <xdr:sp macro="" textlink="">
      <xdr:nvSpPr>
        <xdr:cNvPr id="534" name="フローチャート: 判断 533"/>
        <xdr:cNvSpPr/>
      </xdr:nvSpPr>
      <xdr:spPr>
        <a:xfrm>
          <a:off x="15430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130001</xdr:rowOff>
    </xdr:from>
    <xdr:ext cx="534377" cy="259045"/>
    <xdr:sp macro="" textlink="">
      <xdr:nvSpPr>
        <xdr:cNvPr id="535" name="テキスト ボックス 534"/>
        <xdr:cNvSpPr txBox="1"/>
      </xdr:nvSpPr>
      <xdr:spPr>
        <a:xfrm>
          <a:off x="15214111" y="63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5455</xdr:rowOff>
    </xdr:from>
    <xdr:to>
      <xdr:col>76</xdr:col>
      <xdr:colOff>114300</xdr:colOff>
      <xdr:row>36</xdr:row>
      <xdr:rowOff>110744</xdr:rowOff>
    </xdr:to>
    <xdr:cxnSp macro="">
      <xdr:nvCxnSpPr>
        <xdr:cNvPr id="536" name="直線コネクタ 535"/>
        <xdr:cNvCxnSpPr/>
      </xdr:nvCxnSpPr>
      <xdr:spPr>
        <a:xfrm>
          <a:off x="13703300" y="6177655"/>
          <a:ext cx="889000" cy="105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53086</xdr:rowOff>
    </xdr:from>
    <xdr:to>
      <xdr:col>76</xdr:col>
      <xdr:colOff>165100</xdr:colOff>
      <xdr:row>36</xdr:row>
      <xdr:rowOff>154686</xdr:rowOff>
    </xdr:to>
    <xdr:sp macro="" textlink="">
      <xdr:nvSpPr>
        <xdr:cNvPr id="537" name="フローチャート: 判断 536"/>
        <xdr:cNvSpPr/>
      </xdr:nvSpPr>
      <xdr:spPr>
        <a:xfrm>
          <a:off x="14541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171213</xdr:rowOff>
    </xdr:from>
    <xdr:ext cx="534377" cy="259045"/>
    <xdr:sp macro="" textlink="">
      <xdr:nvSpPr>
        <xdr:cNvPr id="538" name="テキスト ボックス 537"/>
        <xdr:cNvSpPr txBox="1"/>
      </xdr:nvSpPr>
      <xdr:spPr>
        <a:xfrm>
          <a:off x="14325111" y="60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5455</xdr:rowOff>
    </xdr:from>
    <xdr:to>
      <xdr:col>71</xdr:col>
      <xdr:colOff>177800</xdr:colOff>
      <xdr:row>36</xdr:row>
      <xdr:rowOff>31820</xdr:rowOff>
    </xdr:to>
    <xdr:cxnSp macro="">
      <xdr:nvCxnSpPr>
        <xdr:cNvPr id="539" name="直線コネクタ 538"/>
        <xdr:cNvCxnSpPr/>
      </xdr:nvCxnSpPr>
      <xdr:spPr>
        <a:xfrm flipV="1">
          <a:off x="12814300" y="6177655"/>
          <a:ext cx="889000" cy="26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49886</xdr:rowOff>
    </xdr:from>
    <xdr:to>
      <xdr:col>72</xdr:col>
      <xdr:colOff>38100</xdr:colOff>
      <xdr:row>36</xdr:row>
      <xdr:rowOff>151486</xdr:rowOff>
    </xdr:to>
    <xdr:sp macro="" textlink="">
      <xdr:nvSpPr>
        <xdr:cNvPr id="540" name="フローチャート: 判断 539"/>
        <xdr:cNvSpPr/>
      </xdr:nvSpPr>
      <xdr:spPr>
        <a:xfrm>
          <a:off x="13652500" y="62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142613</xdr:rowOff>
    </xdr:from>
    <xdr:ext cx="534377" cy="259045"/>
    <xdr:sp macro="" textlink="">
      <xdr:nvSpPr>
        <xdr:cNvPr id="541" name="テキスト ボックス 540"/>
        <xdr:cNvSpPr txBox="1"/>
      </xdr:nvSpPr>
      <xdr:spPr>
        <a:xfrm>
          <a:off x="13436111" y="631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40094</xdr:rowOff>
    </xdr:from>
    <xdr:to>
      <xdr:col>67</xdr:col>
      <xdr:colOff>101600</xdr:colOff>
      <xdr:row>36</xdr:row>
      <xdr:rowOff>141694</xdr:rowOff>
    </xdr:to>
    <xdr:sp macro="" textlink="">
      <xdr:nvSpPr>
        <xdr:cNvPr id="542" name="フローチャート: 判断 541"/>
        <xdr:cNvSpPr/>
      </xdr:nvSpPr>
      <xdr:spPr>
        <a:xfrm>
          <a:off x="12763500" y="621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132821</xdr:rowOff>
    </xdr:from>
    <xdr:ext cx="534377" cy="259045"/>
    <xdr:sp macro="" textlink="">
      <xdr:nvSpPr>
        <xdr:cNvPr id="543" name="テキスト ボックス 542"/>
        <xdr:cNvSpPr txBox="1"/>
      </xdr:nvSpPr>
      <xdr:spPr>
        <a:xfrm>
          <a:off x="12547111" y="6305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169825</xdr:rowOff>
    </xdr:from>
    <xdr:to>
      <xdr:col>85</xdr:col>
      <xdr:colOff>177800</xdr:colOff>
      <xdr:row>35</xdr:row>
      <xdr:rowOff>99975</xdr:rowOff>
    </xdr:to>
    <xdr:sp macro="" textlink="">
      <xdr:nvSpPr>
        <xdr:cNvPr id="549" name="楕円 548"/>
        <xdr:cNvSpPr/>
      </xdr:nvSpPr>
      <xdr:spPr>
        <a:xfrm>
          <a:off x="16268700" y="599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21252</xdr:rowOff>
    </xdr:from>
    <xdr:ext cx="534377" cy="259045"/>
    <xdr:sp macro="" textlink="">
      <xdr:nvSpPr>
        <xdr:cNvPr id="550" name="消防費該当値テキスト"/>
        <xdr:cNvSpPr txBox="1"/>
      </xdr:nvSpPr>
      <xdr:spPr>
        <a:xfrm>
          <a:off x="16370300" y="585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86652</xdr:rowOff>
    </xdr:from>
    <xdr:to>
      <xdr:col>81</xdr:col>
      <xdr:colOff>101600</xdr:colOff>
      <xdr:row>35</xdr:row>
      <xdr:rowOff>16802</xdr:rowOff>
    </xdr:to>
    <xdr:sp macro="" textlink="">
      <xdr:nvSpPr>
        <xdr:cNvPr id="551" name="楕円 550"/>
        <xdr:cNvSpPr/>
      </xdr:nvSpPr>
      <xdr:spPr>
        <a:xfrm>
          <a:off x="15430500" y="591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33329</xdr:rowOff>
    </xdr:from>
    <xdr:ext cx="534377" cy="259045"/>
    <xdr:sp macro="" textlink="">
      <xdr:nvSpPr>
        <xdr:cNvPr id="552" name="テキスト ボックス 551"/>
        <xdr:cNvSpPr txBox="1"/>
      </xdr:nvSpPr>
      <xdr:spPr>
        <a:xfrm>
          <a:off x="15214111" y="569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59944</xdr:rowOff>
    </xdr:from>
    <xdr:to>
      <xdr:col>76</xdr:col>
      <xdr:colOff>165100</xdr:colOff>
      <xdr:row>36</xdr:row>
      <xdr:rowOff>161544</xdr:rowOff>
    </xdr:to>
    <xdr:sp macro="" textlink="">
      <xdr:nvSpPr>
        <xdr:cNvPr id="553" name="楕円 552"/>
        <xdr:cNvSpPr/>
      </xdr:nvSpPr>
      <xdr:spPr>
        <a:xfrm>
          <a:off x="14541500" y="623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152671</xdr:rowOff>
    </xdr:from>
    <xdr:ext cx="534377" cy="259045"/>
    <xdr:sp macro="" textlink="">
      <xdr:nvSpPr>
        <xdr:cNvPr id="554" name="テキスト ボックス 553"/>
        <xdr:cNvSpPr txBox="1"/>
      </xdr:nvSpPr>
      <xdr:spPr>
        <a:xfrm>
          <a:off x="14325111" y="632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126105</xdr:rowOff>
    </xdr:from>
    <xdr:to>
      <xdr:col>72</xdr:col>
      <xdr:colOff>38100</xdr:colOff>
      <xdr:row>36</xdr:row>
      <xdr:rowOff>56255</xdr:rowOff>
    </xdr:to>
    <xdr:sp macro="" textlink="">
      <xdr:nvSpPr>
        <xdr:cNvPr id="555" name="楕円 554"/>
        <xdr:cNvSpPr/>
      </xdr:nvSpPr>
      <xdr:spPr>
        <a:xfrm>
          <a:off x="13652500" y="612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72782</xdr:rowOff>
    </xdr:from>
    <xdr:ext cx="534377" cy="259045"/>
    <xdr:sp macro="" textlink="">
      <xdr:nvSpPr>
        <xdr:cNvPr id="556" name="テキスト ボックス 555"/>
        <xdr:cNvSpPr txBox="1"/>
      </xdr:nvSpPr>
      <xdr:spPr>
        <a:xfrm>
          <a:off x="13436111" y="590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152470</xdr:rowOff>
    </xdr:from>
    <xdr:to>
      <xdr:col>67</xdr:col>
      <xdr:colOff>101600</xdr:colOff>
      <xdr:row>36</xdr:row>
      <xdr:rowOff>82620</xdr:rowOff>
    </xdr:to>
    <xdr:sp macro="" textlink="">
      <xdr:nvSpPr>
        <xdr:cNvPr id="557" name="楕円 556"/>
        <xdr:cNvSpPr/>
      </xdr:nvSpPr>
      <xdr:spPr>
        <a:xfrm>
          <a:off x="12763500" y="615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99147</xdr:rowOff>
    </xdr:from>
    <xdr:ext cx="534377" cy="259045"/>
    <xdr:sp macro="" textlink="">
      <xdr:nvSpPr>
        <xdr:cNvPr id="558" name="テキスト ボックス 557"/>
        <xdr:cNvSpPr txBox="1"/>
      </xdr:nvSpPr>
      <xdr:spPr>
        <a:xfrm>
          <a:off x="12547111" y="5928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9" name="直線コネクタ 56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70" name="テキスト ボックス 56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1" name="直線コネクタ 57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2" name="テキスト ボックス 57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3" name="直線コネクタ 57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4" name="テキスト ボックス 57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5" name="直線コネクタ 57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6" name="テキスト ボックス 57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7" name="直線コネクタ 57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8" name="テキスト ボックス 57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20150</xdr:rowOff>
    </xdr:from>
    <xdr:to>
      <xdr:col>85</xdr:col>
      <xdr:colOff>126364</xdr:colOff>
      <xdr:row>57</xdr:row>
      <xdr:rowOff>168291</xdr:rowOff>
    </xdr:to>
    <xdr:cxnSp macro="">
      <xdr:nvCxnSpPr>
        <xdr:cNvPr id="582" name="直線コネクタ 581"/>
        <xdr:cNvCxnSpPr/>
      </xdr:nvCxnSpPr>
      <xdr:spPr>
        <a:xfrm flipV="1">
          <a:off x="16317595" y="8592650"/>
          <a:ext cx="1269" cy="134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668</xdr:rowOff>
    </xdr:from>
    <xdr:ext cx="534377" cy="259045"/>
    <xdr:sp macro="" textlink="">
      <xdr:nvSpPr>
        <xdr:cNvPr id="583" name="教育費最小値テキスト"/>
        <xdr:cNvSpPr txBox="1"/>
      </xdr:nvSpPr>
      <xdr:spPr>
        <a:xfrm>
          <a:off x="16370300" y="994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168291</xdr:rowOff>
    </xdr:from>
    <xdr:to>
      <xdr:col>86</xdr:col>
      <xdr:colOff>25400</xdr:colOff>
      <xdr:row>57</xdr:row>
      <xdr:rowOff>168291</xdr:rowOff>
    </xdr:to>
    <xdr:cxnSp macro="">
      <xdr:nvCxnSpPr>
        <xdr:cNvPr id="584" name="直線コネクタ 583"/>
        <xdr:cNvCxnSpPr/>
      </xdr:nvCxnSpPr>
      <xdr:spPr>
        <a:xfrm>
          <a:off x="16230600" y="994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138277</xdr:rowOff>
    </xdr:from>
    <xdr:ext cx="599010" cy="259045"/>
    <xdr:sp macro="" textlink="">
      <xdr:nvSpPr>
        <xdr:cNvPr id="585" name="教育費最大値テキスト"/>
        <xdr:cNvSpPr txBox="1"/>
      </xdr:nvSpPr>
      <xdr:spPr>
        <a:xfrm>
          <a:off x="16370300" y="836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205,689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20150</xdr:rowOff>
    </xdr:from>
    <xdr:to>
      <xdr:col>86</xdr:col>
      <xdr:colOff>25400</xdr:colOff>
      <xdr:row>50</xdr:row>
      <xdr:rowOff>20150</xdr:rowOff>
    </xdr:to>
    <xdr:cxnSp macro="">
      <xdr:nvCxnSpPr>
        <xdr:cNvPr id="586" name="直線コネクタ 585"/>
        <xdr:cNvCxnSpPr/>
      </xdr:nvCxnSpPr>
      <xdr:spPr>
        <a:xfrm>
          <a:off x="16230600" y="85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166629</xdr:rowOff>
    </xdr:from>
    <xdr:to>
      <xdr:col>85</xdr:col>
      <xdr:colOff>127000</xdr:colOff>
      <xdr:row>57</xdr:row>
      <xdr:rowOff>719</xdr:rowOff>
    </xdr:to>
    <xdr:cxnSp macro="">
      <xdr:nvCxnSpPr>
        <xdr:cNvPr id="587" name="直線コネクタ 586"/>
        <xdr:cNvCxnSpPr/>
      </xdr:nvCxnSpPr>
      <xdr:spPr>
        <a:xfrm>
          <a:off x="15481300" y="9767829"/>
          <a:ext cx="838200" cy="5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23072</xdr:rowOff>
    </xdr:from>
    <xdr:ext cx="534377" cy="259045"/>
    <xdr:sp macro="" textlink="">
      <xdr:nvSpPr>
        <xdr:cNvPr id="588" name="教育費平均値テキスト"/>
        <xdr:cNvSpPr txBox="1"/>
      </xdr:nvSpPr>
      <xdr:spPr>
        <a:xfrm>
          <a:off x="16370300" y="9452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195</xdr:rowOff>
    </xdr:from>
    <xdr:to>
      <xdr:col>85</xdr:col>
      <xdr:colOff>177800</xdr:colOff>
      <xdr:row>56</xdr:row>
      <xdr:rowOff>101795</xdr:rowOff>
    </xdr:to>
    <xdr:sp macro="" textlink="">
      <xdr:nvSpPr>
        <xdr:cNvPr id="589" name="フローチャート: 判断 588"/>
        <xdr:cNvSpPr/>
      </xdr:nvSpPr>
      <xdr:spPr>
        <a:xfrm>
          <a:off x="162687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166629</xdr:rowOff>
    </xdr:from>
    <xdr:to>
      <xdr:col>81</xdr:col>
      <xdr:colOff>50800</xdr:colOff>
      <xdr:row>57</xdr:row>
      <xdr:rowOff>17833</xdr:rowOff>
    </xdr:to>
    <xdr:cxnSp macro="">
      <xdr:nvCxnSpPr>
        <xdr:cNvPr id="590" name="直線コネクタ 589"/>
        <xdr:cNvCxnSpPr/>
      </xdr:nvCxnSpPr>
      <xdr:spPr>
        <a:xfrm flipV="1">
          <a:off x="14592300" y="9767829"/>
          <a:ext cx="889000" cy="2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51950</xdr:rowOff>
    </xdr:from>
    <xdr:to>
      <xdr:col>81</xdr:col>
      <xdr:colOff>101600</xdr:colOff>
      <xdr:row>56</xdr:row>
      <xdr:rowOff>153550</xdr:rowOff>
    </xdr:to>
    <xdr:sp macro="" textlink="">
      <xdr:nvSpPr>
        <xdr:cNvPr id="591" name="フローチャート: 判断 590"/>
        <xdr:cNvSpPr/>
      </xdr:nvSpPr>
      <xdr:spPr>
        <a:xfrm>
          <a:off x="15430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170077</xdr:rowOff>
    </xdr:from>
    <xdr:ext cx="534377" cy="259045"/>
    <xdr:sp macro="" textlink="">
      <xdr:nvSpPr>
        <xdr:cNvPr id="592" name="テキスト ボックス 591"/>
        <xdr:cNvSpPr txBox="1"/>
      </xdr:nvSpPr>
      <xdr:spPr>
        <a:xfrm>
          <a:off x="15214111" y="942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17833</xdr:rowOff>
    </xdr:from>
    <xdr:to>
      <xdr:col>76</xdr:col>
      <xdr:colOff>114300</xdr:colOff>
      <xdr:row>57</xdr:row>
      <xdr:rowOff>34148</xdr:rowOff>
    </xdr:to>
    <xdr:cxnSp macro="">
      <xdr:nvCxnSpPr>
        <xdr:cNvPr id="593" name="直線コネクタ 592"/>
        <xdr:cNvCxnSpPr/>
      </xdr:nvCxnSpPr>
      <xdr:spPr>
        <a:xfrm flipV="1">
          <a:off x="13703300" y="9790483"/>
          <a:ext cx="889000" cy="1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47402</xdr:rowOff>
    </xdr:from>
    <xdr:to>
      <xdr:col>76</xdr:col>
      <xdr:colOff>165100</xdr:colOff>
      <xdr:row>56</xdr:row>
      <xdr:rowOff>149002</xdr:rowOff>
    </xdr:to>
    <xdr:sp macro="" textlink="">
      <xdr:nvSpPr>
        <xdr:cNvPr id="594" name="フローチャート: 判断 593"/>
        <xdr:cNvSpPr/>
      </xdr:nvSpPr>
      <xdr:spPr>
        <a:xfrm>
          <a:off x="14541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165529</xdr:rowOff>
    </xdr:from>
    <xdr:ext cx="534377" cy="259045"/>
    <xdr:sp macro="" textlink="">
      <xdr:nvSpPr>
        <xdr:cNvPr id="595" name="テキスト ボックス 594"/>
        <xdr:cNvSpPr txBox="1"/>
      </xdr:nvSpPr>
      <xdr:spPr>
        <a:xfrm>
          <a:off x="14325111" y="94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80325</xdr:rowOff>
    </xdr:from>
    <xdr:to>
      <xdr:col>71</xdr:col>
      <xdr:colOff>177800</xdr:colOff>
      <xdr:row>57</xdr:row>
      <xdr:rowOff>34148</xdr:rowOff>
    </xdr:to>
    <xdr:cxnSp macro="">
      <xdr:nvCxnSpPr>
        <xdr:cNvPr id="596" name="直線コネクタ 595"/>
        <xdr:cNvCxnSpPr/>
      </xdr:nvCxnSpPr>
      <xdr:spPr>
        <a:xfrm>
          <a:off x="12814300" y="9510075"/>
          <a:ext cx="889000" cy="296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51013</xdr:rowOff>
    </xdr:from>
    <xdr:to>
      <xdr:col>72</xdr:col>
      <xdr:colOff>38100</xdr:colOff>
      <xdr:row>56</xdr:row>
      <xdr:rowOff>152613</xdr:rowOff>
    </xdr:to>
    <xdr:sp macro="" textlink="">
      <xdr:nvSpPr>
        <xdr:cNvPr id="597" name="フローチャート: 判断 596"/>
        <xdr:cNvSpPr/>
      </xdr:nvSpPr>
      <xdr:spPr>
        <a:xfrm>
          <a:off x="13652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169140</xdr:rowOff>
    </xdr:from>
    <xdr:ext cx="534377" cy="259045"/>
    <xdr:sp macro="" textlink="">
      <xdr:nvSpPr>
        <xdr:cNvPr id="598" name="テキスト ボックス 597"/>
        <xdr:cNvSpPr txBox="1"/>
      </xdr:nvSpPr>
      <xdr:spPr>
        <a:xfrm>
          <a:off x="13436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49292</xdr:rowOff>
    </xdr:from>
    <xdr:to>
      <xdr:col>67</xdr:col>
      <xdr:colOff>101600</xdr:colOff>
      <xdr:row>56</xdr:row>
      <xdr:rowOff>150892</xdr:rowOff>
    </xdr:to>
    <xdr:sp macro="" textlink="">
      <xdr:nvSpPr>
        <xdr:cNvPr id="599" name="フローチャート: 判断 598"/>
        <xdr:cNvSpPr/>
      </xdr:nvSpPr>
      <xdr:spPr>
        <a:xfrm>
          <a:off x="12763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142019</xdr:rowOff>
    </xdr:from>
    <xdr:ext cx="534377" cy="259045"/>
    <xdr:sp macro="" textlink="">
      <xdr:nvSpPr>
        <xdr:cNvPr id="600" name="テキスト ボックス 599"/>
        <xdr:cNvSpPr txBox="1"/>
      </xdr:nvSpPr>
      <xdr:spPr>
        <a:xfrm>
          <a:off x="12547111" y="974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121369</xdr:rowOff>
    </xdr:from>
    <xdr:to>
      <xdr:col>85</xdr:col>
      <xdr:colOff>177800</xdr:colOff>
      <xdr:row>57</xdr:row>
      <xdr:rowOff>51519</xdr:rowOff>
    </xdr:to>
    <xdr:sp macro="" textlink="">
      <xdr:nvSpPr>
        <xdr:cNvPr id="606" name="楕円 605"/>
        <xdr:cNvSpPr/>
      </xdr:nvSpPr>
      <xdr:spPr>
        <a:xfrm>
          <a:off x="16268700" y="972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99796</xdr:rowOff>
    </xdr:from>
    <xdr:ext cx="534377" cy="259045"/>
    <xdr:sp macro="" textlink="">
      <xdr:nvSpPr>
        <xdr:cNvPr id="607" name="教育費該当値テキスト"/>
        <xdr:cNvSpPr txBox="1"/>
      </xdr:nvSpPr>
      <xdr:spPr>
        <a:xfrm>
          <a:off x="16370300" y="9700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115829</xdr:rowOff>
    </xdr:from>
    <xdr:to>
      <xdr:col>81</xdr:col>
      <xdr:colOff>101600</xdr:colOff>
      <xdr:row>57</xdr:row>
      <xdr:rowOff>45979</xdr:rowOff>
    </xdr:to>
    <xdr:sp macro="" textlink="">
      <xdr:nvSpPr>
        <xdr:cNvPr id="608" name="楕円 607"/>
        <xdr:cNvSpPr/>
      </xdr:nvSpPr>
      <xdr:spPr>
        <a:xfrm>
          <a:off x="15430500" y="971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37106</xdr:rowOff>
    </xdr:from>
    <xdr:ext cx="534377" cy="259045"/>
    <xdr:sp macro="" textlink="">
      <xdr:nvSpPr>
        <xdr:cNvPr id="609" name="テキスト ボックス 608"/>
        <xdr:cNvSpPr txBox="1"/>
      </xdr:nvSpPr>
      <xdr:spPr>
        <a:xfrm>
          <a:off x="15214111" y="9809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138483</xdr:rowOff>
    </xdr:from>
    <xdr:to>
      <xdr:col>76</xdr:col>
      <xdr:colOff>165100</xdr:colOff>
      <xdr:row>57</xdr:row>
      <xdr:rowOff>68633</xdr:rowOff>
    </xdr:to>
    <xdr:sp macro="" textlink="">
      <xdr:nvSpPr>
        <xdr:cNvPr id="610" name="楕円 609"/>
        <xdr:cNvSpPr/>
      </xdr:nvSpPr>
      <xdr:spPr>
        <a:xfrm>
          <a:off x="14541500" y="973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59760</xdr:rowOff>
    </xdr:from>
    <xdr:ext cx="534377" cy="259045"/>
    <xdr:sp macro="" textlink="">
      <xdr:nvSpPr>
        <xdr:cNvPr id="611" name="テキスト ボックス 610"/>
        <xdr:cNvSpPr txBox="1"/>
      </xdr:nvSpPr>
      <xdr:spPr>
        <a:xfrm>
          <a:off x="14325111" y="983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154798</xdr:rowOff>
    </xdr:from>
    <xdr:to>
      <xdr:col>72</xdr:col>
      <xdr:colOff>38100</xdr:colOff>
      <xdr:row>57</xdr:row>
      <xdr:rowOff>84948</xdr:rowOff>
    </xdr:to>
    <xdr:sp macro="" textlink="">
      <xdr:nvSpPr>
        <xdr:cNvPr id="612" name="楕円 611"/>
        <xdr:cNvSpPr/>
      </xdr:nvSpPr>
      <xdr:spPr>
        <a:xfrm>
          <a:off x="13652500" y="975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76075</xdr:rowOff>
    </xdr:from>
    <xdr:ext cx="534377" cy="259045"/>
    <xdr:sp macro="" textlink="">
      <xdr:nvSpPr>
        <xdr:cNvPr id="613" name="テキスト ボックス 612"/>
        <xdr:cNvSpPr txBox="1"/>
      </xdr:nvSpPr>
      <xdr:spPr>
        <a:xfrm>
          <a:off x="13436111" y="984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29525</xdr:rowOff>
    </xdr:from>
    <xdr:to>
      <xdr:col>67</xdr:col>
      <xdr:colOff>101600</xdr:colOff>
      <xdr:row>55</xdr:row>
      <xdr:rowOff>131125</xdr:rowOff>
    </xdr:to>
    <xdr:sp macro="" textlink="">
      <xdr:nvSpPr>
        <xdr:cNvPr id="614" name="楕円 613"/>
        <xdr:cNvSpPr/>
      </xdr:nvSpPr>
      <xdr:spPr>
        <a:xfrm>
          <a:off x="12763500" y="945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147652</xdr:rowOff>
    </xdr:from>
    <xdr:ext cx="534377" cy="259045"/>
    <xdr:sp macro="" textlink="">
      <xdr:nvSpPr>
        <xdr:cNvPr id="615" name="テキスト ボックス 614"/>
        <xdr:cNvSpPr txBox="1"/>
      </xdr:nvSpPr>
      <xdr:spPr>
        <a:xfrm>
          <a:off x="12547111" y="923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6" name="直線コネクタ 62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7" name="テキスト ボックス 626"/>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8" name="直線コネクタ 62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9" name="テキスト ボックス 628"/>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0" name="直線コネクタ 62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1" name="テキスト ボックス 630"/>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2" name="直線コネクタ 63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3" name="テキスト ボックス 632"/>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4" name="直線コネクタ 63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5" name="テキスト ボックス 634"/>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6" name="直線コネクタ 63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7" name="テキスト ボックス 636"/>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8" name="直線コネクタ 63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9" name="テキスト ボックス 63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31523</xdr:rowOff>
    </xdr:from>
    <xdr:to>
      <xdr:col>85</xdr:col>
      <xdr:colOff>126364</xdr:colOff>
      <xdr:row>79</xdr:row>
      <xdr:rowOff>98879</xdr:rowOff>
    </xdr:to>
    <xdr:cxnSp macro="">
      <xdr:nvCxnSpPr>
        <xdr:cNvPr id="641" name="直線コネクタ 640"/>
        <xdr:cNvCxnSpPr/>
      </xdr:nvCxnSpPr>
      <xdr:spPr>
        <a:xfrm flipV="1">
          <a:off x="16317595" y="12033023"/>
          <a:ext cx="1269" cy="161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42"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3" name="直線コネクタ 642"/>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149650</xdr:rowOff>
    </xdr:from>
    <xdr:ext cx="534377" cy="259045"/>
    <xdr:sp macro="" textlink="">
      <xdr:nvSpPr>
        <xdr:cNvPr id="644" name="災害復旧費最大値テキスト"/>
        <xdr:cNvSpPr txBox="1"/>
      </xdr:nvSpPr>
      <xdr:spPr>
        <a:xfrm>
          <a:off x="16370300" y="1180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31523</xdr:rowOff>
    </xdr:from>
    <xdr:to>
      <xdr:col>86</xdr:col>
      <xdr:colOff>25400</xdr:colOff>
      <xdr:row>70</xdr:row>
      <xdr:rowOff>31523</xdr:rowOff>
    </xdr:to>
    <xdr:cxnSp macro="">
      <xdr:nvCxnSpPr>
        <xdr:cNvPr id="645" name="直線コネクタ 644"/>
        <xdr:cNvCxnSpPr/>
      </xdr:nvCxnSpPr>
      <xdr:spPr>
        <a:xfrm>
          <a:off x="16230600" y="1203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41908</xdr:rowOff>
    </xdr:from>
    <xdr:to>
      <xdr:col>85</xdr:col>
      <xdr:colOff>127000</xdr:colOff>
      <xdr:row>79</xdr:row>
      <xdr:rowOff>73047</xdr:rowOff>
    </xdr:to>
    <xdr:cxnSp macro="">
      <xdr:nvCxnSpPr>
        <xdr:cNvPr id="646" name="直線コネクタ 645"/>
        <xdr:cNvCxnSpPr/>
      </xdr:nvCxnSpPr>
      <xdr:spPr>
        <a:xfrm flipV="1">
          <a:off x="15481300" y="13586458"/>
          <a:ext cx="838200" cy="31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77210</xdr:rowOff>
    </xdr:from>
    <xdr:ext cx="534377" cy="259045"/>
    <xdr:sp macro="" textlink="">
      <xdr:nvSpPr>
        <xdr:cNvPr id="647" name="災害復旧費平均値テキスト"/>
        <xdr:cNvSpPr txBox="1"/>
      </xdr:nvSpPr>
      <xdr:spPr>
        <a:xfrm>
          <a:off x="16370300" y="13278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54333</xdr:rowOff>
    </xdr:from>
    <xdr:to>
      <xdr:col>85</xdr:col>
      <xdr:colOff>177800</xdr:colOff>
      <xdr:row>78</xdr:row>
      <xdr:rowOff>155933</xdr:rowOff>
    </xdr:to>
    <xdr:sp macro="" textlink="">
      <xdr:nvSpPr>
        <xdr:cNvPr id="648" name="フローチャート: 判断 647"/>
        <xdr:cNvSpPr/>
      </xdr:nvSpPr>
      <xdr:spPr>
        <a:xfrm>
          <a:off x="16268700" y="134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73047</xdr:rowOff>
    </xdr:from>
    <xdr:to>
      <xdr:col>81</xdr:col>
      <xdr:colOff>50800</xdr:colOff>
      <xdr:row>79</xdr:row>
      <xdr:rowOff>92184</xdr:rowOff>
    </xdr:to>
    <xdr:cxnSp macro="">
      <xdr:nvCxnSpPr>
        <xdr:cNvPr id="649" name="直線コネクタ 648"/>
        <xdr:cNvCxnSpPr/>
      </xdr:nvCxnSpPr>
      <xdr:spPr>
        <a:xfrm flipV="1">
          <a:off x="14592300" y="13617597"/>
          <a:ext cx="889000" cy="19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70776</xdr:rowOff>
    </xdr:from>
    <xdr:to>
      <xdr:col>81</xdr:col>
      <xdr:colOff>101600</xdr:colOff>
      <xdr:row>79</xdr:row>
      <xdr:rowOff>926</xdr:rowOff>
    </xdr:to>
    <xdr:sp macro="" textlink="">
      <xdr:nvSpPr>
        <xdr:cNvPr id="650" name="フローチャート: 判断 649"/>
        <xdr:cNvSpPr/>
      </xdr:nvSpPr>
      <xdr:spPr>
        <a:xfrm>
          <a:off x="15430500" y="1344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17453</xdr:rowOff>
    </xdr:from>
    <xdr:ext cx="469744" cy="259045"/>
    <xdr:sp macro="" textlink="">
      <xdr:nvSpPr>
        <xdr:cNvPr id="651" name="テキスト ボックス 650"/>
        <xdr:cNvSpPr txBox="1"/>
      </xdr:nvSpPr>
      <xdr:spPr>
        <a:xfrm>
          <a:off x="15246428" y="1321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92184</xdr:rowOff>
    </xdr:from>
    <xdr:to>
      <xdr:col>76</xdr:col>
      <xdr:colOff>114300</xdr:colOff>
      <xdr:row>79</xdr:row>
      <xdr:rowOff>97262</xdr:rowOff>
    </xdr:to>
    <xdr:cxnSp macro="">
      <xdr:nvCxnSpPr>
        <xdr:cNvPr id="652" name="直線コネクタ 651"/>
        <xdr:cNvCxnSpPr/>
      </xdr:nvCxnSpPr>
      <xdr:spPr>
        <a:xfrm flipV="1">
          <a:off x="13703300" y="13636734"/>
          <a:ext cx="889000" cy="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132415</xdr:rowOff>
    </xdr:from>
    <xdr:to>
      <xdr:col>76</xdr:col>
      <xdr:colOff>165100</xdr:colOff>
      <xdr:row>79</xdr:row>
      <xdr:rowOff>62565</xdr:rowOff>
    </xdr:to>
    <xdr:sp macro="" textlink="">
      <xdr:nvSpPr>
        <xdr:cNvPr id="653" name="フローチャート: 判断 652"/>
        <xdr:cNvSpPr/>
      </xdr:nvSpPr>
      <xdr:spPr>
        <a:xfrm>
          <a:off x="14541500" y="1350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79092</xdr:rowOff>
    </xdr:from>
    <xdr:ext cx="469744" cy="259045"/>
    <xdr:sp macro="" textlink="">
      <xdr:nvSpPr>
        <xdr:cNvPr id="654" name="テキスト ボックス 653"/>
        <xdr:cNvSpPr txBox="1"/>
      </xdr:nvSpPr>
      <xdr:spPr>
        <a:xfrm>
          <a:off x="14357428" y="13280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70810</xdr:rowOff>
    </xdr:from>
    <xdr:to>
      <xdr:col>71</xdr:col>
      <xdr:colOff>177800</xdr:colOff>
      <xdr:row>79</xdr:row>
      <xdr:rowOff>97262</xdr:rowOff>
    </xdr:to>
    <xdr:cxnSp macro="">
      <xdr:nvCxnSpPr>
        <xdr:cNvPr id="655" name="直線コネクタ 654"/>
        <xdr:cNvCxnSpPr/>
      </xdr:nvCxnSpPr>
      <xdr:spPr>
        <a:xfrm>
          <a:off x="12814300" y="13615360"/>
          <a:ext cx="889000" cy="2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150981</xdr:rowOff>
    </xdr:from>
    <xdr:to>
      <xdr:col>72</xdr:col>
      <xdr:colOff>38100</xdr:colOff>
      <xdr:row>79</xdr:row>
      <xdr:rowOff>81131</xdr:rowOff>
    </xdr:to>
    <xdr:sp macro="" textlink="">
      <xdr:nvSpPr>
        <xdr:cNvPr id="656" name="フローチャート: 判断 655"/>
        <xdr:cNvSpPr/>
      </xdr:nvSpPr>
      <xdr:spPr>
        <a:xfrm>
          <a:off x="13652500" y="135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97658</xdr:rowOff>
    </xdr:from>
    <xdr:ext cx="469744" cy="259045"/>
    <xdr:sp macro="" textlink="">
      <xdr:nvSpPr>
        <xdr:cNvPr id="657" name="テキスト ボックス 656"/>
        <xdr:cNvSpPr txBox="1"/>
      </xdr:nvSpPr>
      <xdr:spPr>
        <a:xfrm>
          <a:off x="13468428" y="13299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138424</xdr:rowOff>
    </xdr:from>
    <xdr:to>
      <xdr:col>67</xdr:col>
      <xdr:colOff>101600</xdr:colOff>
      <xdr:row>79</xdr:row>
      <xdr:rowOff>68574</xdr:rowOff>
    </xdr:to>
    <xdr:sp macro="" textlink="">
      <xdr:nvSpPr>
        <xdr:cNvPr id="658" name="フローチャート: 判断 657"/>
        <xdr:cNvSpPr/>
      </xdr:nvSpPr>
      <xdr:spPr>
        <a:xfrm>
          <a:off x="12763500" y="1351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85101</xdr:rowOff>
    </xdr:from>
    <xdr:ext cx="469744" cy="259045"/>
    <xdr:sp macro="" textlink="">
      <xdr:nvSpPr>
        <xdr:cNvPr id="659" name="テキスト ボックス 658"/>
        <xdr:cNvSpPr txBox="1"/>
      </xdr:nvSpPr>
      <xdr:spPr>
        <a:xfrm>
          <a:off x="12579428" y="1328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0" name="テキスト ボックス 65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1" name="テキスト ボックス 66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2" name="テキスト ボックス 66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3" name="テキスト ボックス 66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4" name="テキスト ボックス 66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162558</xdr:rowOff>
    </xdr:from>
    <xdr:to>
      <xdr:col>85</xdr:col>
      <xdr:colOff>177800</xdr:colOff>
      <xdr:row>79</xdr:row>
      <xdr:rowOff>92708</xdr:rowOff>
    </xdr:to>
    <xdr:sp macro="" textlink="">
      <xdr:nvSpPr>
        <xdr:cNvPr id="665" name="楕円 664"/>
        <xdr:cNvSpPr/>
      </xdr:nvSpPr>
      <xdr:spPr>
        <a:xfrm>
          <a:off x="16268700" y="1353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77485</xdr:rowOff>
    </xdr:from>
    <xdr:ext cx="469744" cy="259045"/>
    <xdr:sp macro="" textlink="">
      <xdr:nvSpPr>
        <xdr:cNvPr id="666" name="災害復旧費該当値テキスト"/>
        <xdr:cNvSpPr txBox="1"/>
      </xdr:nvSpPr>
      <xdr:spPr>
        <a:xfrm>
          <a:off x="16370300" y="1345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22247</xdr:rowOff>
    </xdr:from>
    <xdr:to>
      <xdr:col>81</xdr:col>
      <xdr:colOff>101600</xdr:colOff>
      <xdr:row>79</xdr:row>
      <xdr:rowOff>123847</xdr:rowOff>
    </xdr:to>
    <xdr:sp macro="" textlink="">
      <xdr:nvSpPr>
        <xdr:cNvPr id="667" name="楕円 666"/>
        <xdr:cNvSpPr/>
      </xdr:nvSpPr>
      <xdr:spPr>
        <a:xfrm>
          <a:off x="15430500" y="1356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114974</xdr:rowOff>
    </xdr:from>
    <xdr:ext cx="469744" cy="259045"/>
    <xdr:sp macro="" textlink="">
      <xdr:nvSpPr>
        <xdr:cNvPr id="668" name="テキスト ボックス 667"/>
        <xdr:cNvSpPr txBox="1"/>
      </xdr:nvSpPr>
      <xdr:spPr>
        <a:xfrm>
          <a:off x="15246428" y="13659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41384</xdr:rowOff>
    </xdr:from>
    <xdr:to>
      <xdr:col>76</xdr:col>
      <xdr:colOff>165100</xdr:colOff>
      <xdr:row>79</xdr:row>
      <xdr:rowOff>142984</xdr:rowOff>
    </xdr:to>
    <xdr:sp macro="" textlink="">
      <xdr:nvSpPr>
        <xdr:cNvPr id="669" name="楕円 668"/>
        <xdr:cNvSpPr/>
      </xdr:nvSpPr>
      <xdr:spPr>
        <a:xfrm>
          <a:off x="14541500" y="1358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134111</xdr:rowOff>
    </xdr:from>
    <xdr:ext cx="378565" cy="259045"/>
    <xdr:sp macro="" textlink="">
      <xdr:nvSpPr>
        <xdr:cNvPr id="670" name="テキスト ボックス 669"/>
        <xdr:cNvSpPr txBox="1"/>
      </xdr:nvSpPr>
      <xdr:spPr>
        <a:xfrm>
          <a:off x="14403017" y="13678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46462</xdr:rowOff>
    </xdr:from>
    <xdr:to>
      <xdr:col>72</xdr:col>
      <xdr:colOff>38100</xdr:colOff>
      <xdr:row>79</xdr:row>
      <xdr:rowOff>148062</xdr:rowOff>
    </xdr:to>
    <xdr:sp macro="" textlink="">
      <xdr:nvSpPr>
        <xdr:cNvPr id="671" name="楕円 670"/>
        <xdr:cNvSpPr/>
      </xdr:nvSpPr>
      <xdr:spPr>
        <a:xfrm>
          <a:off x="13652500" y="1359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139189</xdr:rowOff>
    </xdr:from>
    <xdr:ext cx="313932" cy="259045"/>
    <xdr:sp macro="" textlink="">
      <xdr:nvSpPr>
        <xdr:cNvPr id="672" name="テキスト ボックス 671"/>
        <xdr:cNvSpPr txBox="1"/>
      </xdr:nvSpPr>
      <xdr:spPr>
        <a:xfrm>
          <a:off x="13546333" y="136837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20010</xdr:rowOff>
    </xdr:from>
    <xdr:to>
      <xdr:col>67</xdr:col>
      <xdr:colOff>101600</xdr:colOff>
      <xdr:row>79</xdr:row>
      <xdr:rowOff>121610</xdr:rowOff>
    </xdr:to>
    <xdr:sp macro="" textlink="">
      <xdr:nvSpPr>
        <xdr:cNvPr id="673" name="楕円 672"/>
        <xdr:cNvSpPr/>
      </xdr:nvSpPr>
      <xdr:spPr>
        <a:xfrm>
          <a:off x="12763500" y="1356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112737</xdr:rowOff>
    </xdr:from>
    <xdr:ext cx="469744" cy="259045"/>
    <xdr:sp macro="" textlink="">
      <xdr:nvSpPr>
        <xdr:cNvPr id="674" name="テキスト ボックス 673"/>
        <xdr:cNvSpPr txBox="1"/>
      </xdr:nvSpPr>
      <xdr:spPr>
        <a:xfrm>
          <a:off x="12579428" y="13657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5" name="正方形/長方形 67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6" name="正方形/長方形 67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7" name="正方形/長方形 67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8" name="正方形/長方形 67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9" name="正方形/長方形 67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0" name="正方形/長方形 67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1" name="正方形/長方形 68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2" name="正方形/長方形 68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3" name="テキスト ボックス 68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4" name="直線コネクタ 68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5" name="直線コネクタ 68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6" name="テキスト ボックス 685"/>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7" name="直線コネクタ 68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8" name="テキスト ボックス 687"/>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9" name="直線コネクタ 68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90" name="テキスト ボックス 689"/>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1" name="直線コネクタ 69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92" name="テキスト ボックス 691"/>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3" name="直線コネクタ 69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4" name="テキスト ボックス 693"/>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5" name="直線コネクタ 69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6" name="テキスト ボックス 695"/>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41765</xdr:rowOff>
    </xdr:from>
    <xdr:to>
      <xdr:col>85</xdr:col>
      <xdr:colOff>126364</xdr:colOff>
      <xdr:row>99</xdr:row>
      <xdr:rowOff>9992</xdr:rowOff>
    </xdr:to>
    <xdr:cxnSp macro="">
      <xdr:nvCxnSpPr>
        <xdr:cNvPr id="700" name="直線コネクタ 699"/>
        <xdr:cNvCxnSpPr/>
      </xdr:nvCxnSpPr>
      <xdr:spPr>
        <a:xfrm flipV="1">
          <a:off x="16317595" y="15643715"/>
          <a:ext cx="1269" cy="1339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13819</xdr:rowOff>
    </xdr:from>
    <xdr:ext cx="534377" cy="259045"/>
    <xdr:sp macro="" textlink="">
      <xdr:nvSpPr>
        <xdr:cNvPr id="701" name="公債費最小値テキスト"/>
        <xdr:cNvSpPr txBox="1"/>
      </xdr:nvSpPr>
      <xdr:spPr>
        <a:xfrm>
          <a:off x="16370300" y="1698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9992</xdr:rowOff>
    </xdr:from>
    <xdr:to>
      <xdr:col>86</xdr:col>
      <xdr:colOff>25400</xdr:colOff>
      <xdr:row>99</xdr:row>
      <xdr:rowOff>9992</xdr:rowOff>
    </xdr:to>
    <xdr:cxnSp macro="">
      <xdr:nvCxnSpPr>
        <xdr:cNvPr id="702" name="直線コネクタ 701"/>
        <xdr:cNvCxnSpPr/>
      </xdr:nvCxnSpPr>
      <xdr:spPr>
        <a:xfrm>
          <a:off x="16230600" y="16983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159892</xdr:rowOff>
    </xdr:from>
    <xdr:ext cx="599010" cy="259045"/>
    <xdr:sp macro="" textlink="">
      <xdr:nvSpPr>
        <xdr:cNvPr id="703" name="公債費最大値テキスト"/>
        <xdr:cNvSpPr txBox="1"/>
      </xdr:nvSpPr>
      <xdr:spPr>
        <a:xfrm>
          <a:off x="16370300" y="1541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437,489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41765</xdr:rowOff>
    </xdr:from>
    <xdr:to>
      <xdr:col>86</xdr:col>
      <xdr:colOff>25400</xdr:colOff>
      <xdr:row>91</xdr:row>
      <xdr:rowOff>41765</xdr:rowOff>
    </xdr:to>
    <xdr:cxnSp macro="">
      <xdr:nvCxnSpPr>
        <xdr:cNvPr id="704" name="直線コネクタ 703"/>
        <xdr:cNvCxnSpPr/>
      </xdr:nvCxnSpPr>
      <xdr:spPr>
        <a:xfrm>
          <a:off x="16230600" y="1564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70709</xdr:rowOff>
    </xdr:from>
    <xdr:to>
      <xdr:col>85</xdr:col>
      <xdr:colOff>127000</xdr:colOff>
      <xdr:row>98</xdr:row>
      <xdr:rowOff>73546</xdr:rowOff>
    </xdr:to>
    <xdr:cxnSp macro="">
      <xdr:nvCxnSpPr>
        <xdr:cNvPr id="705" name="直線コネクタ 704"/>
        <xdr:cNvCxnSpPr/>
      </xdr:nvCxnSpPr>
      <xdr:spPr>
        <a:xfrm flipV="1">
          <a:off x="15481300" y="16872809"/>
          <a:ext cx="838200" cy="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16487</xdr:rowOff>
    </xdr:from>
    <xdr:ext cx="534377" cy="259045"/>
    <xdr:sp macro="" textlink="">
      <xdr:nvSpPr>
        <xdr:cNvPr id="706" name="公債費平均値テキスト"/>
        <xdr:cNvSpPr txBox="1"/>
      </xdr:nvSpPr>
      <xdr:spPr>
        <a:xfrm>
          <a:off x="16370300" y="16647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165060</xdr:rowOff>
    </xdr:from>
    <xdr:to>
      <xdr:col>85</xdr:col>
      <xdr:colOff>177800</xdr:colOff>
      <xdr:row>98</xdr:row>
      <xdr:rowOff>95210</xdr:rowOff>
    </xdr:to>
    <xdr:sp macro="" textlink="">
      <xdr:nvSpPr>
        <xdr:cNvPr id="707" name="フローチャート: 判断 706"/>
        <xdr:cNvSpPr/>
      </xdr:nvSpPr>
      <xdr:spPr>
        <a:xfrm>
          <a:off x="162687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73546</xdr:rowOff>
    </xdr:from>
    <xdr:to>
      <xdr:col>81</xdr:col>
      <xdr:colOff>50800</xdr:colOff>
      <xdr:row>98</xdr:row>
      <xdr:rowOff>77471</xdr:rowOff>
    </xdr:to>
    <xdr:cxnSp macro="">
      <xdr:nvCxnSpPr>
        <xdr:cNvPr id="708" name="直線コネクタ 707"/>
        <xdr:cNvCxnSpPr/>
      </xdr:nvCxnSpPr>
      <xdr:spPr>
        <a:xfrm flipV="1">
          <a:off x="14592300" y="16875646"/>
          <a:ext cx="889000" cy="3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162902</xdr:rowOff>
    </xdr:from>
    <xdr:to>
      <xdr:col>81</xdr:col>
      <xdr:colOff>101600</xdr:colOff>
      <xdr:row>98</xdr:row>
      <xdr:rowOff>93052</xdr:rowOff>
    </xdr:to>
    <xdr:sp macro="" textlink="">
      <xdr:nvSpPr>
        <xdr:cNvPr id="709" name="フローチャート: 判断 708"/>
        <xdr:cNvSpPr/>
      </xdr:nvSpPr>
      <xdr:spPr>
        <a:xfrm>
          <a:off x="15430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109579</xdr:rowOff>
    </xdr:from>
    <xdr:ext cx="534377" cy="259045"/>
    <xdr:sp macro="" textlink="">
      <xdr:nvSpPr>
        <xdr:cNvPr id="710" name="テキスト ボックス 709"/>
        <xdr:cNvSpPr txBox="1"/>
      </xdr:nvSpPr>
      <xdr:spPr>
        <a:xfrm>
          <a:off x="15214111" y="1656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77471</xdr:rowOff>
    </xdr:from>
    <xdr:to>
      <xdr:col>76</xdr:col>
      <xdr:colOff>114300</xdr:colOff>
      <xdr:row>98</xdr:row>
      <xdr:rowOff>81626</xdr:rowOff>
    </xdr:to>
    <xdr:cxnSp macro="">
      <xdr:nvCxnSpPr>
        <xdr:cNvPr id="711" name="直線コネクタ 710"/>
        <xdr:cNvCxnSpPr/>
      </xdr:nvCxnSpPr>
      <xdr:spPr>
        <a:xfrm flipV="1">
          <a:off x="13703300" y="16879571"/>
          <a:ext cx="889000" cy="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162140</xdr:rowOff>
    </xdr:from>
    <xdr:to>
      <xdr:col>76</xdr:col>
      <xdr:colOff>165100</xdr:colOff>
      <xdr:row>98</xdr:row>
      <xdr:rowOff>92290</xdr:rowOff>
    </xdr:to>
    <xdr:sp macro="" textlink="">
      <xdr:nvSpPr>
        <xdr:cNvPr id="712" name="フローチャート: 判断 711"/>
        <xdr:cNvSpPr/>
      </xdr:nvSpPr>
      <xdr:spPr>
        <a:xfrm>
          <a:off x="14541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108817</xdr:rowOff>
    </xdr:from>
    <xdr:ext cx="534377" cy="259045"/>
    <xdr:sp macro="" textlink="">
      <xdr:nvSpPr>
        <xdr:cNvPr id="713" name="テキスト ボックス 712"/>
        <xdr:cNvSpPr txBox="1"/>
      </xdr:nvSpPr>
      <xdr:spPr>
        <a:xfrm>
          <a:off x="14325111" y="1656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81626</xdr:rowOff>
    </xdr:from>
    <xdr:to>
      <xdr:col>71</xdr:col>
      <xdr:colOff>177800</xdr:colOff>
      <xdr:row>98</xdr:row>
      <xdr:rowOff>84911</xdr:rowOff>
    </xdr:to>
    <xdr:cxnSp macro="">
      <xdr:nvCxnSpPr>
        <xdr:cNvPr id="714" name="直線コネクタ 713"/>
        <xdr:cNvCxnSpPr/>
      </xdr:nvCxnSpPr>
      <xdr:spPr>
        <a:xfrm flipV="1">
          <a:off x="12814300" y="16883726"/>
          <a:ext cx="889000" cy="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159446</xdr:rowOff>
    </xdr:from>
    <xdr:to>
      <xdr:col>72</xdr:col>
      <xdr:colOff>38100</xdr:colOff>
      <xdr:row>98</xdr:row>
      <xdr:rowOff>89596</xdr:rowOff>
    </xdr:to>
    <xdr:sp macro="" textlink="">
      <xdr:nvSpPr>
        <xdr:cNvPr id="715" name="フローチャート: 判断 714"/>
        <xdr:cNvSpPr/>
      </xdr:nvSpPr>
      <xdr:spPr>
        <a:xfrm>
          <a:off x="13652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106123</xdr:rowOff>
    </xdr:from>
    <xdr:ext cx="534377" cy="259045"/>
    <xdr:sp macro="" textlink="">
      <xdr:nvSpPr>
        <xdr:cNvPr id="716" name="テキスト ボックス 715"/>
        <xdr:cNvSpPr txBox="1"/>
      </xdr:nvSpPr>
      <xdr:spPr>
        <a:xfrm>
          <a:off x="13436111" y="1656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160229</xdr:rowOff>
    </xdr:from>
    <xdr:to>
      <xdr:col>67</xdr:col>
      <xdr:colOff>101600</xdr:colOff>
      <xdr:row>98</xdr:row>
      <xdr:rowOff>90379</xdr:rowOff>
    </xdr:to>
    <xdr:sp macro="" textlink="">
      <xdr:nvSpPr>
        <xdr:cNvPr id="717" name="フローチャート: 判断 716"/>
        <xdr:cNvSpPr/>
      </xdr:nvSpPr>
      <xdr:spPr>
        <a:xfrm>
          <a:off x="12763500" y="16790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106906</xdr:rowOff>
    </xdr:from>
    <xdr:ext cx="534377" cy="259045"/>
    <xdr:sp macro="" textlink="">
      <xdr:nvSpPr>
        <xdr:cNvPr id="718" name="テキスト ボックス 717"/>
        <xdr:cNvSpPr txBox="1"/>
      </xdr:nvSpPr>
      <xdr:spPr>
        <a:xfrm>
          <a:off x="12547111" y="1656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19909</xdr:rowOff>
    </xdr:from>
    <xdr:to>
      <xdr:col>85</xdr:col>
      <xdr:colOff>177800</xdr:colOff>
      <xdr:row>98</xdr:row>
      <xdr:rowOff>121509</xdr:rowOff>
    </xdr:to>
    <xdr:sp macro="" textlink="">
      <xdr:nvSpPr>
        <xdr:cNvPr id="724" name="楕円 723"/>
        <xdr:cNvSpPr/>
      </xdr:nvSpPr>
      <xdr:spPr>
        <a:xfrm>
          <a:off x="16268700" y="1682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143487</xdr:rowOff>
    </xdr:from>
    <xdr:ext cx="534377" cy="259045"/>
    <xdr:sp macro="" textlink="">
      <xdr:nvSpPr>
        <xdr:cNvPr id="725" name="公債費該当値テキスト"/>
        <xdr:cNvSpPr txBox="1"/>
      </xdr:nvSpPr>
      <xdr:spPr>
        <a:xfrm>
          <a:off x="16370300" y="1677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22746</xdr:rowOff>
    </xdr:from>
    <xdr:to>
      <xdr:col>81</xdr:col>
      <xdr:colOff>101600</xdr:colOff>
      <xdr:row>98</xdr:row>
      <xdr:rowOff>124346</xdr:rowOff>
    </xdr:to>
    <xdr:sp macro="" textlink="">
      <xdr:nvSpPr>
        <xdr:cNvPr id="726" name="楕円 725"/>
        <xdr:cNvSpPr/>
      </xdr:nvSpPr>
      <xdr:spPr>
        <a:xfrm>
          <a:off x="15430500" y="1682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115473</xdr:rowOff>
    </xdr:from>
    <xdr:ext cx="534377" cy="259045"/>
    <xdr:sp macro="" textlink="">
      <xdr:nvSpPr>
        <xdr:cNvPr id="727" name="テキスト ボックス 726"/>
        <xdr:cNvSpPr txBox="1"/>
      </xdr:nvSpPr>
      <xdr:spPr>
        <a:xfrm>
          <a:off x="15214111" y="1691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26671</xdr:rowOff>
    </xdr:from>
    <xdr:to>
      <xdr:col>76</xdr:col>
      <xdr:colOff>165100</xdr:colOff>
      <xdr:row>98</xdr:row>
      <xdr:rowOff>128271</xdr:rowOff>
    </xdr:to>
    <xdr:sp macro="" textlink="">
      <xdr:nvSpPr>
        <xdr:cNvPr id="728" name="楕円 727"/>
        <xdr:cNvSpPr/>
      </xdr:nvSpPr>
      <xdr:spPr>
        <a:xfrm>
          <a:off x="14541500" y="1682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119398</xdr:rowOff>
    </xdr:from>
    <xdr:ext cx="534377" cy="259045"/>
    <xdr:sp macro="" textlink="">
      <xdr:nvSpPr>
        <xdr:cNvPr id="729" name="テキスト ボックス 728"/>
        <xdr:cNvSpPr txBox="1"/>
      </xdr:nvSpPr>
      <xdr:spPr>
        <a:xfrm>
          <a:off x="14325111" y="1692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30826</xdr:rowOff>
    </xdr:from>
    <xdr:to>
      <xdr:col>72</xdr:col>
      <xdr:colOff>38100</xdr:colOff>
      <xdr:row>98</xdr:row>
      <xdr:rowOff>132426</xdr:rowOff>
    </xdr:to>
    <xdr:sp macro="" textlink="">
      <xdr:nvSpPr>
        <xdr:cNvPr id="730" name="楕円 729"/>
        <xdr:cNvSpPr/>
      </xdr:nvSpPr>
      <xdr:spPr>
        <a:xfrm>
          <a:off x="13652500" y="1683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123553</xdr:rowOff>
    </xdr:from>
    <xdr:ext cx="534377" cy="259045"/>
    <xdr:sp macro="" textlink="">
      <xdr:nvSpPr>
        <xdr:cNvPr id="731" name="テキスト ボックス 730"/>
        <xdr:cNvSpPr txBox="1"/>
      </xdr:nvSpPr>
      <xdr:spPr>
        <a:xfrm>
          <a:off x="13436111" y="1692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34111</xdr:rowOff>
    </xdr:from>
    <xdr:to>
      <xdr:col>67</xdr:col>
      <xdr:colOff>101600</xdr:colOff>
      <xdr:row>98</xdr:row>
      <xdr:rowOff>135711</xdr:rowOff>
    </xdr:to>
    <xdr:sp macro="" textlink="">
      <xdr:nvSpPr>
        <xdr:cNvPr id="732" name="楕円 731"/>
        <xdr:cNvSpPr/>
      </xdr:nvSpPr>
      <xdr:spPr>
        <a:xfrm>
          <a:off x="12763500" y="168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126838</xdr:rowOff>
    </xdr:from>
    <xdr:ext cx="534377" cy="259045"/>
    <xdr:sp macro="" textlink="">
      <xdr:nvSpPr>
        <xdr:cNvPr id="733" name="テキスト ボックス 732"/>
        <xdr:cNvSpPr txBox="1"/>
      </xdr:nvSpPr>
      <xdr:spPr>
        <a:xfrm>
          <a:off x="12547111" y="16928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4" name="直線コネクタ 74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5" name="テキスト ボックス 74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6" name="直線コネクタ 74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7" name="テキスト ボックス 74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8" name="直線コネクタ 74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9" name="テキスト ボックス 74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50" name="直線コネクタ 74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51" name="テキスト ボックス 75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2" name="直線コネクタ 75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53" name="テキスト ボックス 752"/>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4" name="直線コネクタ 75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5" name="テキスト ボックス 75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55118</xdr:rowOff>
    </xdr:from>
    <xdr:to>
      <xdr:col>116</xdr:col>
      <xdr:colOff>62864</xdr:colOff>
      <xdr:row>39</xdr:row>
      <xdr:rowOff>44450</xdr:rowOff>
    </xdr:to>
    <xdr:cxnSp macro="">
      <xdr:nvCxnSpPr>
        <xdr:cNvPr id="757" name="直線コネクタ 756"/>
        <xdr:cNvCxnSpPr/>
      </xdr:nvCxnSpPr>
      <xdr:spPr>
        <a:xfrm flipV="1">
          <a:off x="22159595" y="5198618"/>
          <a:ext cx="1269" cy="1532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76217</xdr:rowOff>
    </xdr:from>
    <xdr:ext cx="249299" cy="259045"/>
    <xdr:sp macro="" textlink="">
      <xdr:nvSpPr>
        <xdr:cNvPr id="758" name="諸支出金最小値テキスト"/>
        <xdr:cNvSpPr txBox="1"/>
      </xdr:nvSpPr>
      <xdr:spPr>
        <a:xfrm>
          <a:off x="22212300" y="6762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9" name="直線コネクタ 75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1795</xdr:rowOff>
    </xdr:from>
    <xdr:ext cx="469744" cy="259045"/>
    <xdr:sp macro="" textlink="">
      <xdr:nvSpPr>
        <xdr:cNvPr id="760" name="諸支出金最大値テキスト"/>
        <xdr:cNvSpPr txBox="1"/>
      </xdr:nvSpPr>
      <xdr:spPr>
        <a:xfrm>
          <a:off x="22212300" y="4973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55118</xdr:rowOff>
    </xdr:from>
    <xdr:to>
      <xdr:col>116</xdr:col>
      <xdr:colOff>152400</xdr:colOff>
      <xdr:row>30</xdr:row>
      <xdr:rowOff>55118</xdr:rowOff>
    </xdr:to>
    <xdr:cxnSp macro="">
      <xdr:nvCxnSpPr>
        <xdr:cNvPr id="761" name="直線コネクタ 760"/>
        <xdr:cNvCxnSpPr/>
      </xdr:nvCxnSpPr>
      <xdr:spPr>
        <a:xfrm>
          <a:off x="22072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62" name="直線コネクタ 76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165117</xdr:rowOff>
    </xdr:from>
    <xdr:ext cx="378565" cy="259045"/>
    <xdr:sp macro="" textlink="">
      <xdr:nvSpPr>
        <xdr:cNvPr id="763" name="諸支出金平均値テキスト"/>
        <xdr:cNvSpPr txBox="1"/>
      </xdr:nvSpPr>
      <xdr:spPr>
        <a:xfrm>
          <a:off x="22212300" y="65087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142240</xdr:rowOff>
    </xdr:from>
    <xdr:to>
      <xdr:col>116</xdr:col>
      <xdr:colOff>114300</xdr:colOff>
      <xdr:row>39</xdr:row>
      <xdr:rowOff>72390</xdr:rowOff>
    </xdr:to>
    <xdr:sp macro="" textlink="">
      <xdr:nvSpPr>
        <xdr:cNvPr id="764" name="フローチャート: 判断 763"/>
        <xdr:cNvSpPr/>
      </xdr:nvSpPr>
      <xdr:spPr>
        <a:xfrm>
          <a:off x="221107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5" name="直線コネクタ 76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134430</xdr:rowOff>
    </xdr:from>
    <xdr:to>
      <xdr:col>112</xdr:col>
      <xdr:colOff>38100</xdr:colOff>
      <xdr:row>39</xdr:row>
      <xdr:rowOff>64580</xdr:rowOff>
    </xdr:to>
    <xdr:sp macro="" textlink="">
      <xdr:nvSpPr>
        <xdr:cNvPr id="766" name="フローチャート: 判断 765"/>
        <xdr:cNvSpPr/>
      </xdr:nvSpPr>
      <xdr:spPr>
        <a:xfrm>
          <a:off x="212725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81106</xdr:rowOff>
    </xdr:from>
    <xdr:ext cx="378565" cy="259045"/>
    <xdr:sp macro="" textlink="">
      <xdr:nvSpPr>
        <xdr:cNvPr id="767" name="テキスト ボックス 766"/>
        <xdr:cNvSpPr txBox="1"/>
      </xdr:nvSpPr>
      <xdr:spPr>
        <a:xfrm>
          <a:off x="21134017" y="64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8" name="直線コネクタ 76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89091</xdr:rowOff>
    </xdr:from>
    <xdr:to>
      <xdr:col>107</xdr:col>
      <xdr:colOff>101600</xdr:colOff>
      <xdr:row>39</xdr:row>
      <xdr:rowOff>19241</xdr:rowOff>
    </xdr:to>
    <xdr:sp macro="" textlink="">
      <xdr:nvSpPr>
        <xdr:cNvPr id="769" name="フローチャート: 判断 768"/>
        <xdr:cNvSpPr/>
      </xdr:nvSpPr>
      <xdr:spPr>
        <a:xfrm>
          <a:off x="20383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35768</xdr:rowOff>
    </xdr:from>
    <xdr:ext cx="378565" cy="259045"/>
    <xdr:sp macro="" textlink="">
      <xdr:nvSpPr>
        <xdr:cNvPr id="770" name="テキスト ボックス 769"/>
        <xdr:cNvSpPr txBox="1"/>
      </xdr:nvSpPr>
      <xdr:spPr>
        <a:xfrm>
          <a:off x="20245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71" name="直線コネクタ 77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141097</xdr:rowOff>
    </xdr:from>
    <xdr:to>
      <xdr:col>102</xdr:col>
      <xdr:colOff>165100</xdr:colOff>
      <xdr:row>39</xdr:row>
      <xdr:rowOff>71247</xdr:rowOff>
    </xdr:to>
    <xdr:sp macro="" textlink="">
      <xdr:nvSpPr>
        <xdr:cNvPr id="772" name="フローチャート: 判断 771"/>
        <xdr:cNvSpPr/>
      </xdr:nvSpPr>
      <xdr:spPr>
        <a:xfrm>
          <a:off x="19494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87774</xdr:rowOff>
    </xdr:from>
    <xdr:ext cx="378565" cy="259045"/>
    <xdr:sp macro="" textlink="">
      <xdr:nvSpPr>
        <xdr:cNvPr id="773" name="テキスト ボックス 772"/>
        <xdr:cNvSpPr txBox="1"/>
      </xdr:nvSpPr>
      <xdr:spPr>
        <a:xfrm>
          <a:off x="19356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138049</xdr:rowOff>
    </xdr:from>
    <xdr:to>
      <xdr:col>98</xdr:col>
      <xdr:colOff>38100</xdr:colOff>
      <xdr:row>39</xdr:row>
      <xdr:rowOff>68199</xdr:rowOff>
    </xdr:to>
    <xdr:sp macro="" textlink="">
      <xdr:nvSpPr>
        <xdr:cNvPr id="774" name="フローチャート: 判断 773"/>
        <xdr:cNvSpPr/>
      </xdr:nvSpPr>
      <xdr:spPr>
        <a:xfrm>
          <a:off x="18605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84726</xdr:rowOff>
    </xdr:from>
    <xdr:ext cx="378565" cy="259045"/>
    <xdr:sp macro="" textlink="">
      <xdr:nvSpPr>
        <xdr:cNvPr id="775" name="テキスト ボックス 774"/>
        <xdr:cNvSpPr txBox="1"/>
      </xdr:nvSpPr>
      <xdr:spPr>
        <a:xfrm>
          <a:off x="18467017" y="6428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6" name="テキスト ボックス 77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7" name="テキスト ボックス 77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8" name="テキスト ボックス 77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9" name="テキスト ボックス 77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0" name="テキスト ボックス 77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81" name="楕円 78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120667</xdr:rowOff>
    </xdr:from>
    <xdr:ext cx="249299" cy="259045"/>
    <xdr:sp macro="" textlink="">
      <xdr:nvSpPr>
        <xdr:cNvPr id="782" name="諸支出金該当値テキスト"/>
        <xdr:cNvSpPr txBox="1"/>
      </xdr:nvSpPr>
      <xdr:spPr>
        <a:xfrm>
          <a:off x="22212300" y="6635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83" name="楕円 78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4" name="テキスト ボックス 78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5" name="楕円 78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6" name="テキスト ボックス 78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7" name="楕円 78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8" name="テキスト ボックス 787"/>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9" name="楕円 78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90" name="テキスト ボックス 789"/>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1" name="正方形/長方形 79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2" name="正方形/長方形 79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3" name="正方形/長方形 79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4" name="正方形/長方形 79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5" name="正方形/長方形 79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6" name="正方形/長方形 79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7" name="正方形/長方形 79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8" name="正方形/長方形 79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9" name="テキスト ボックス 79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0" name="直線コネクタ 79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801" name="直線コネクタ 80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802" name="テキスト ボックス 80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803" name="直線コネクタ 80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804" name="テキスト ボックス 803"/>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5" name="直線コネクタ 80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6" name="テキスト ボックス 805"/>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7" name="直線コネクタ 80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8" name="テキスト ボックス 807"/>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9" name="直線コネクタ 80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10" name="テキスト ボックス 80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11" name="直線コネクタ 81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12" name="テキスト ボックス 81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93345</xdr:rowOff>
    </xdr:from>
    <xdr:to>
      <xdr:col>116</xdr:col>
      <xdr:colOff>62864</xdr:colOff>
      <xdr:row>59</xdr:row>
      <xdr:rowOff>44450</xdr:rowOff>
    </xdr:to>
    <xdr:cxnSp macro="">
      <xdr:nvCxnSpPr>
        <xdr:cNvPr id="814" name="直線コネクタ 813"/>
        <xdr:cNvCxnSpPr/>
      </xdr:nvCxnSpPr>
      <xdr:spPr>
        <a:xfrm flipV="1">
          <a:off x="22159595" y="8665845"/>
          <a:ext cx="1269"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90949</xdr:rowOff>
    </xdr:from>
    <xdr:ext cx="249299" cy="259045"/>
    <xdr:sp macro="" textlink="">
      <xdr:nvSpPr>
        <xdr:cNvPr id="815" name="前年度繰上充用金最小値テキスト"/>
        <xdr:cNvSpPr txBox="1"/>
      </xdr:nvSpPr>
      <xdr:spPr>
        <a:xfrm>
          <a:off x="22212300" y="10206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6" name="直線コネクタ 81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40022</xdr:rowOff>
    </xdr:from>
    <xdr:ext cx="534377" cy="259045"/>
    <xdr:sp macro="" textlink="">
      <xdr:nvSpPr>
        <xdr:cNvPr id="817" name="前年度繰上充用金最大値テキスト"/>
        <xdr:cNvSpPr txBox="1"/>
      </xdr:nvSpPr>
      <xdr:spPr>
        <a:xfrm>
          <a:off x="22212300" y="844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93345</xdr:rowOff>
    </xdr:from>
    <xdr:to>
      <xdr:col>116</xdr:col>
      <xdr:colOff>152400</xdr:colOff>
      <xdr:row>50</xdr:row>
      <xdr:rowOff>93345</xdr:rowOff>
    </xdr:to>
    <xdr:cxnSp macro="">
      <xdr:nvCxnSpPr>
        <xdr:cNvPr id="818" name="直線コネクタ 817"/>
        <xdr:cNvCxnSpPr/>
      </xdr:nvCxnSpPr>
      <xdr:spPr>
        <a:xfrm>
          <a:off x="22072600" y="866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9" name="直線コネクタ 818"/>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8399</xdr:rowOff>
    </xdr:from>
    <xdr:ext cx="313932" cy="259045"/>
    <xdr:sp macro="" textlink="">
      <xdr:nvSpPr>
        <xdr:cNvPr id="820" name="前年度繰上充用金平均値テキスト"/>
        <xdr:cNvSpPr txBox="1"/>
      </xdr:nvSpPr>
      <xdr:spPr>
        <a:xfrm>
          <a:off x="22212300" y="99524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156972</xdr:rowOff>
    </xdr:from>
    <xdr:to>
      <xdr:col>116</xdr:col>
      <xdr:colOff>114300</xdr:colOff>
      <xdr:row>59</xdr:row>
      <xdr:rowOff>87122</xdr:rowOff>
    </xdr:to>
    <xdr:sp macro="" textlink="">
      <xdr:nvSpPr>
        <xdr:cNvPr id="821" name="フローチャート: 判断 820"/>
        <xdr:cNvSpPr/>
      </xdr:nvSpPr>
      <xdr:spPr>
        <a:xfrm>
          <a:off x="221107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22" name="直線コネクタ 821"/>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156718</xdr:rowOff>
    </xdr:from>
    <xdr:to>
      <xdr:col>112</xdr:col>
      <xdr:colOff>38100</xdr:colOff>
      <xdr:row>59</xdr:row>
      <xdr:rowOff>86868</xdr:rowOff>
    </xdr:to>
    <xdr:sp macro="" textlink="">
      <xdr:nvSpPr>
        <xdr:cNvPr id="823" name="フローチャート: 判断 822"/>
        <xdr:cNvSpPr/>
      </xdr:nvSpPr>
      <xdr:spPr>
        <a:xfrm>
          <a:off x="21272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103395</xdr:rowOff>
    </xdr:from>
    <xdr:ext cx="313932" cy="259045"/>
    <xdr:sp macro="" textlink="">
      <xdr:nvSpPr>
        <xdr:cNvPr id="824" name="テキスト ボックス 823"/>
        <xdr:cNvSpPr txBox="1"/>
      </xdr:nvSpPr>
      <xdr:spPr>
        <a:xfrm>
          <a:off x="21166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25" name="直線コネクタ 824"/>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157353</xdr:rowOff>
    </xdr:from>
    <xdr:to>
      <xdr:col>107</xdr:col>
      <xdr:colOff>101600</xdr:colOff>
      <xdr:row>59</xdr:row>
      <xdr:rowOff>87503</xdr:rowOff>
    </xdr:to>
    <xdr:sp macro="" textlink="">
      <xdr:nvSpPr>
        <xdr:cNvPr id="826" name="フローチャート: 判断 825"/>
        <xdr:cNvSpPr/>
      </xdr:nvSpPr>
      <xdr:spPr>
        <a:xfrm>
          <a:off x="20383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104030</xdr:rowOff>
    </xdr:from>
    <xdr:ext cx="313932" cy="259045"/>
    <xdr:sp macro="" textlink="">
      <xdr:nvSpPr>
        <xdr:cNvPr id="827" name="テキスト ボックス 826"/>
        <xdr:cNvSpPr txBox="1"/>
      </xdr:nvSpPr>
      <xdr:spPr>
        <a:xfrm>
          <a:off x="20277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8" name="直線コネクタ 827"/>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158115</xdr:rowOff>
    </xdr:from>
    <xdr:to>
      <xdr:col>102</xdr:col>
      <xdr:colOff>165100</xdr:colOff>
      <xdr:row>59</xdr:row>
      <xdr:rowOff>88265</xdr:rowOff>
    </xdr:to>
    <xdr:sp macro="" textlink="">
      <xdr:nvSpPr>
        <xdr:cNvPr id="829" name="フローチャート: 判断 828"/>
        <xdr:cNvSpPr/>
      </xdr:nvSpPr>
      <xdr:spPr>
        <a:xfrm>
          <a:off x="19494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104792</xdr:rowOff>
    </xdr:from>
    <xdr:ext cx="313932" cy="259045"/>
    <xdr:sp macro="" textlink="">
      <xdr:nvSpPr>
        <xdr:cNvPr id="830" name="テキスト ボックス 829"/>
        <xdr:cNvSpPr txBox="1"/>
      </xdr:nvSpPr>
      <xdr:spPr>
        <a:xfrm>
          <a:off x="19388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157861</xdr:rowOff>
    </xdr:from>
    <xdr:to>
      <xdr:col>98</xdr:col>
      <xdr:colOff>38100</xdr:colOff>
      <xdr:row>59</xdr:row>
      <xdr:rowOff>88011</xdr:rowOff>
    </xdr:to>
    <xdr:sp macro="" textlink="">
      <xdr:nvSpPr>
        <xdr:cNvPr id="831" name="フローチャート: 判断 830"/>
        <xdr:cNvSpPr/>
      </xdr:nvSpPr>
      <xdr:spPr>
        <a:xfrm>
          <a:off x="18605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104538</xdr:rowOff>
    </xdr:from>
    <xdr:ext cx="313932" cy="259045"/>
    <xdr:sp macro="" textlink="">
      <xdr:nvSpPr>
        <xdr:cNvPr id="832" name="テキスト ボックス 831"/>
        <xdr:cNvSpPr txBox="1"/>
      </xdr:nvSpPr>
      <xdr:spPr>
        <a:xfrm>
          <a:off x="18499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3" name="テキスト ボックス 83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4" name="テキスト ボックス 83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5" name="テキスト ボックス 83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6" name="テキスト ボックス 83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7" name="テキスト ボックス 83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8" name="楕円 837"/>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135399</xdr:rowOff>
    </xdr:from>
    <xdr:ext cx="249299" cy="259045"/>
    <xdr:sp macro="" textlink="">
      <xdr:nvSpPr>
        <xdr:cNvPr id="839" name="前年度繰上充用金該当値テキスト"/>
        <xdr:cNvSpPr txBox="1"/>
      </xdr:nvSpPr>
      <xdr:spPr>
        <a:xfrm>
          <a:off x="22212300" y="10079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40" name="楕円 839"/>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41" name="テキスト ボックス 840"/>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42" name="楕円 841"/>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43" name="テキスト ボックス 842"/>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44" name="楕円 843"/>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45" name="テキスト ボックス 844"/>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6" name="楕円 845"/>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7" name="テキスト ボックス 846"/>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8" name="正方形/長方形 84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9" name="正方形/長方形 84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50" name="テキスト ボックス 84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224,750</a:t>
          </a:r>
          <a:r>
            <a:rPr kumimoji="1" lang="ja-JP" altLang="en-US" sz="1300">
              <a:latin typeface="ＭＳ Ｐゴシック" panose="020B0600070205080204" pitchFamily="50" charset="-128"/>
              <a:ea typeface="ＭＳ Ｐゴシック" panose="020B0600070205080204" pitchFamily="50" charset="-128"/>
            </a:rPr>
            <a:t>円となっている。これは、以前から生活保護率が高いことから生活保護費が多く、類似団体平均と比べて高い水準となっている。</a:t>
          </a:r>
        </a:p>
        <a:p>
          <a:r>
            <a:rPr kumimoji="1" lang="ja-JP" altLang="en-US" sz="1300">
              <a:latin typeface="ＭＳ Ｐゴシック" panose="020B0600070205080204" pitchFamily="50" charset="-128"/>
              <a:ea typeface="ＭＳ Ｐゴシック" panose="020B0600070205080204" pitchFamily="50" charset="-128"/>
            </a:rPr>
            <a:t>消防費は、住民一人当たり</a:t>
          </a:r>
          <a:r>
            <a:rPr kumimoji="1" lang="en-US" altLang="ja-JP" sz="1300">
              <a:latin typeface="ＭＳ Ｐゴシック" panose="020B0600070205080204" pitchFamily="50" charset="-128"/>
              <a:ea typeface="ＭＳ Ｐゴシック" panose="020B0600070205080204" pitchFamily="50" charset="-128"/>
            </a:rPr>
            <a:t>35,752</a:t>
          </a:r>
          <a:r>
            <a:rPr kumimoji="1" lang="ja-JP" altLang="en-US" sz="1300">
              <a:latin typeface="ＭＳ Ｐゴシック" panose="020B0600070205080204" pitchFamily="50" charset="-128"/>
              <a:ea typeface="ＭＳ Ｐゴシック" panose="020B0600070205080204" pitchFamily="50" charset="-128"/>
            </a:rPr>
            <a:t>円となっている。令和元年度が類似団体平均と比べて高い水準となった主な要因は、津波避難タワー建設事業などによるものである。　  </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50,739</a:t>
          </a:r>
          <a:r>
            <a:rPr kumimoji="1" lang="ja-JP" altLang="en-US" sz="1300">
              <a:latin typeface="ＭＳ Ｐゴシック" panose="020B0600070205080204" pitchFamily="50" charset="-128"/>
              <a:ea typeface="ＭＳ Ｐゴシック" panose="020B0600070205080204" pitchFamily="50" charset="-128"/>
            </a:rPr>
            <a:t>円となっている。平成２７年度が類似団体平均と比べて高い水準となった主な要因は、市内公立中学校の改築事業によるものである。令和元度は、市内公立小学校トイレ洋式化事業を実施したが、類似団体平均を下回ること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和歌山県御坊市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令和元年度決算では、歳出では、生活保護費等の扶助費が大幅に減少し、一般財源が減少したものの、歳入においても、市税や地方消費税交付金、臨時財政対策債等の一般財源が減少した。そのため、実質単年度収支では大幅な赤字となり、財源不足が生じたため、６年連続で財政調整基金を取り崩しての実質収支の黒字確保となった。また、財政調整基金残高の標準財政規模比は、約</a:t>
          </a:r>
          <a:r>
            <a:rPr kumimoji="1" lang="en-US" altLang="ja-JP" sz="1100">
              <a:latin typeface="ＭＳ ゴシック" pitchFamily="49" charset="-128"/>
              <a:ea typeface="ＭＳ ゴシック" pitchFamily="49" charset="-128"/>
            </a:rPr>
            <a:t>24.0%</a:t>
          </a:r>
          <a:r>
            <a:rPr kumimoji="1" lang="ja-JP" altLang="en-US" sz="1100">
              <a:latin typeface="ＭＳ ゴシック" pitchFamily="49" charset="-128"/>
              <a:ea typeface="ＭＳ ゴシック" pitchFamily="49" charset="-128"/>
            </a:rPr>
            <a:t>と比率が下がっている。今後は、歳入について、新型コロナウイルス感染症の影響から市税は企業収益の低迷や固定資産税の減収など厳しいものと予想され、地方交付税も大きな伸びは期待できない状況の中で、歳入の確保と歳出の抑制など、より一層の健全化への取り組みを継続していき、安定した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和歌山県御坊市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水道事業会計や国民健康保険特別会計、公共下水道事業特別会計の収支が改善したため、前年度より全体的に黒字幅が増加している。各会計では、事業計画に基づき、安定した制度運営に努めているところであるが、今後も事業の見直しや制度の適正な運営を心掛けて取り組んで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_04&#36001;&#25919;&#29677;/_02&#27770;&#31639;&#32113;&#35336;/&#9670;&#27770;&#31639;&#32113;&#35336;&#12481;&#12540;&#12512;&#20849;&#36890;&#9670;/03_&#21508;&#31278;&#35519;&#26619;/08&amp;09_&#36001;&#25919;&#29366;&#27841;&#36039;&#26009;&#38598;/R&#20803;&#27770;&#31639;&#20998;/07_&#24066;&#30010;&#26449;&#8594;&#30476;&#65288;&#31532;&#65298;&#22238;&#65289;/&#12304;&#36001;&#25919;&#29366;&#27841;&#36039;&#26009;&#38598;&#12305;_302058_&#24481;&#22346;&#24066;_2019(&#973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cell r="BP51">
            <v>94.7</v>
          </cell>
          <cell r="BX51">
            <v>98.5</v>
          </cell>
          <cell r="CF51">
            <v>103.3</v>
          </cell>
          <cell r="CN51">
            <v>104.9</v>
          </cell>
          <cell r="CV51">
            <v>103.4</v>
          </cell>
        </row>
        <row r="53">
          <cell r="BP53">
            <v>59.4</v>
          </cell>
          <cell r="BX53">
            <v>60.4</v>
          </cell>
          <cell r="CF53">
            <v>61.2</v>
          </cell>
          <cell r="CN53">
            <v>61.9</v>
          </cell>
          <cell r="CV53">
            <v>62.6</v>
          </cell>
        </row>
        <row r="55">
          <cell r="AN55" t="str">
            <v>類似団体内平均値</v>
          </cell>
          <cell r="BP55">
            <v>58.5</v>
          </cell>
          <cell r="BX55">
            <v>54.6</v>
          </cell>
          <cell r="CF55">
            <v>53.2</v>
          </cell>
          <cell r="CN55">
            <v>47.9</v>
          </cell>
          <cell r="CV55">
            <v>49</v>
          </cell>
        </row>
        <row r="57">
          <cell r="BP57">
            <v>52.9</v>
          </cell>
          <cell r="BX57">
            <v>58.3</v>
          </cell>
          <cell r="CF57">
            <v>59.6</v>
          </cell>
          <cell r="CN57">
            <v>60.7</v>
          </cell>
          <cell r="CV57">
            <v>62</v>
          </cell>
        </row>
        <row r="72">
          <cell r="BP72" t="str">
            <v>H27</v>
          </cell>
          <cell r="BX72" t="str">
            <v>H28</v>
          </cell>
          <cell r="CF72" t="str">
            <v>H29</v>
          </cell>
          <cell r="CN72" t="str">
            <v>H30</v>
          </cell>
          <cell r="CV72" t="str">
            <v>R01</v>
          </cell>
        </row>
        <row r="73">
          <cell r="AN73" t="str">
            <v>当該団体値</v>
          </cell>
          <cell r="BP73">
            <v>94.7</v>
          </cell>
          <cell r="BX73">
            <v>98.5</v>
          </cell>
          <cell r="CF73">
            <v>103.3</v>
          </cell>
          <cell r="CN73">
            <v>104.9</v>
          </cell>
          <cell r="CV73">
            <v>103.4</v>
          </cell>
        </row>
        <row r="75">
          <cell r="BP75">
            <v>10.6</v>
          </cell>
          <cell r="BX75">
            <v>11</v>
          </cell>
          <cell r="CF75">
            <v>11.4</v>
          </cell>
          <cell r="CN75">
            <v>11.9</v>
          </cell>
          <cell r="CV75">
            <v>12.5</v>
          </cell>
        </row>
        <row r="77">
          <cell r="AN77" t="str">
            <v>類似団体内平均値</v>
          </cell>
          <cell r="BP77">
            <v>58.5</v>
          </cell>
          <cell r="BX77">
            <v>54.6</v>
          </cell>
          <cell r="CF77">
            <v>53.2</v>
          </cell>
          <cell r="CN77">
            <v>47.9</v>
          </cell>
          <cell r="CV77">
            <v>49</v>
          </cell>
        </row>
        <row r="79">
          <cell r="BP79">
            <v>10.7</v>
          </cell>
          <cell r="BX79">
            <v>10</v>
          </cell>
          <cell r="CF79">
            <v>9.8000000000000007</v>
          </cell>
          <cell r="CN79">
            <v>9.6</v>
          </cell>
          <cell r="CV79">
            <v>9.5</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0" t="s">
        <v>79</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1" t="s">
        <v>81</v>
      </c>
      <c r="C3" s="612"/>
      <c r="D3" s="612"/>
      <c r="E3" s="613"/>
      <c r="F3" s="613"/>
      <c r="G3" s="613"/>
      <c r="H3" s="613"/>
      <c r="I3" s="613"/>
      <c r="J3" s="613"/>
      <c r="K3" s="613"/>
      <c r="L3" s="613" t="s">
        <v>82</v>
      </c>
      <c r="M3" s="613"/>
      <c r="N3" s="613"/>
      <c r="O3" s="613"/>
      <c r="P3" s="613"/>
      <c r="Q3" s="613"/>
      <c r="R3" s="616"/>
      <c r="S3" s="616"/>
      <c r="T3" s="616"/>
      <c r="U3" s="616"/>
      <c r="V3" s="617"/>
      <c r="W3" s="507" t="s">
        <v>83</v>
      </c>
      <c r="X3" s="508"/>
      <c r="Y3" s="508"/>
      <c r="Z3" s="508"/>
      <c r="AA3" s="508"/>
      <c r="AB3" s="612"/>
      <c r="AC3" s="616" t="s">
        <v>84</v>
      </c>
      <c r="AD3" s="508"/>
      <c r="AE3" s="508"/>
      <c r="AF3" s="508"/>
      <c r="AG3" s="508"/>
      <c r="AH3" s="508"/>
      <c r="AI3" s="508"/>
      <c r="AJ3" s="508"/>
      <c r="AK3" s="508"/>
      <c r="AL3" s="578"/>
      <c r="AM3" s="507" t="s">
        <v>85</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86</v>
      </c>
      <c r="BO3" s="508"/>
      <c r="BP3" s="508"/>
      <c r="BQ3" s="508"/>
      <c r="BR3" s="508"/>
      <c r="BS3" s="508"/>
      <c r="BT3" s="508"/>
      <c r="BU3" s="578"/>
      <c r="BV3" s="507" t="s">
        <v>87</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88</v>
      </c>
      <c r="CU3" s="508"/>
      <c r="CV3" s="508"/>
      <c r="CW3" s="508"/>
      <c r="CX3" s="508"/>
      <c r="CY3" s="508"/>
      <c r="CZ3" s="508"/>
      <c r="DA3" s="578"/>
      <c r="DB3" s="507" t="s">
        <v>89</v>
      </c>
      <c r="DC3" s="508"/>
      <c r="DD3" s="508"/>
      <c r="DE3" s="508"/>
      <c r="DF3" s="508"/>
      <c r="DG3" s="508"/>
      <c r="DH3" s="508"/>
      <c r="DI3" s="578"/>
      <c r="DJ3" s="186"/>
      <c r="DK3" s="186"/>
      <c r="DL3" s="186"/>
      <c r="DM3" s="186"/>
      <c r="DN3" s="186"/>
      <c r="DO3" s="186"/>
    </row>
    <row r="4" spans="1:119" ht="18.75" customHeight="1" x14ac:dyDescent="0.15">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90</v>
      </c>
      <c r="AZ4" s="421"/>
      <c r="BA4" s="421"/>
      <c r="BB4" s="421"/>
      <c r="BC4" s="421"/>
      <c r="BD4" s="421"/>
      <c r="BE4" s="421"/>
      <c r="BF4" s="421"/>
      <c r="BG4" s="421"/>
      <c r="BH4" s="421"/>
      <c r="BI4" s="421"/>
      <c r="BJ4" s="421"/>
      <c r="BK4" s="421"/>
      <c r="BL4" s="421"/>
      <c r="BM4" s="422"/>
      <c r="BN4" s="423">
        <v>13663554</v>
      </c>
      <c r="BO4" s="424"/>
      <c r="BP4" s="424"/>
      <c r="BQ4" s="424"/>
      <c r="BR4" s="424"/>
      <c r="BS4" s="424"/>
      <c r="BT4" s="424"/>
      <c r="BU4" s="425"/>
      <c r="BV4" s="423">
        <v>13234197</v>
      </c>
      <c r="BW4" s="424"/>
      <c r="BX4" s="424"/>
      <c r="BY4" s="424"/>
      <c r="BZ4" s="424"/>
      <c r="CA4" s="424"/>
      <c r="CB4" s="424"/>
      <c r="CC4" s="425"/>
      <c r="CD4" s="604" t="s">
        <v>91</v>
      </c>
      <c r="CE4" s="605"/>
      <c r="CF4" s="605"/>
      <c r="CG4" s="605"/>
      <c r="CH4" s="605"/>
      <c r="CI4" s="605"/>
      <c r="CJ4" s="605"/>
      <c r="CK4" s="605"/>
      <c r="CL4" s="605"/>
      <c r="CM4" s="605"/>
      <c r="CN4" s="605"/>
      <c r="CO4" s="605"/>
      <c r="CP4" s="605"/>
      <c r="CQ4" s="605"/>
      <c r="CR4" s="605"/>
      <c r="CS4" s="606"/>
      <c r="CT4" s="607">
        <v>0.2</v>
      </c>
      <c r="CU4" s="608"/>
      <c r="CV4" s="608"/>
      <c r="CW4" s="608"/>
      <c r="CX4" s="608"/>
      <c r="CY4" s="608"/>
      <c r="CZ4" s="608"/>
      <c r="DA4" s="609"/>
      <c r="DB4" s="607">
        <v>0.4</v>
      </c>
      <c r="DC4" s="608"/>
      <c r="DD4" s="608"/>
      <c r="DE4" s="608"/>
      <c r="DF4" s="608"/>
      <c r="DG4" s="608"/>
      <c r="DH4" s="608"/>
      <c r="DI4" s="609"/>
      <c r="DJ4" s="186"/>
      <c r="DK4" s="186"/>
      <c r="DL4" s="186"/>
      <c r="DM4" s="186"/>
      <c r="DN4" s="186"/>
      <c r="DO4" s="186"/>
    </row>
    <row r="5" spans="1:119" ht="18.75" customHeight="1" x14ac:dyDescent="0.15">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92</v>
      </c>
      <c r="AN5" s="402"/>
      <c r="AO5" s="402"/>
      <c r="AP5" s="402"/>
      <c r="AQ5" s="402"/>
      <c r="AR5" s="402"/>
      <c r="AS5" s="402"/>
      <c r="AT5" s="403"/>
      <c r="AU5" s="485" t="s">
        <v>93</v>
      </c>
      <c r="AV5" s="486"/>
      <c r="AW5" s="486"/>
      <c r="AX5" s="486"/>
      <c r="AY5" s="408" t="s">
        <v>94</v>
      </c>
      <c r="AZ5" s="409"/>
      <c r="BA5" s="409"/>
      <c r="BB5" s="409"/>
      <c r="BC5" s="409"/>
      <c r="BD5" s="409"/>
      <c r="BE5" s="409"/>
      <c r="BF5" s="409"/>
      <c r="BG5" s="409"/>
      <c r="BH5" s="409"/>
      <c r="BI5" s="409"/>
      <c r="BJ5" s="409"/>
      <c r="BK5" s="409"/>
      <c r="BL5" s="409"/>
      <c r="BM5" s="410"/>
      <c r="BN5" s="428">
        <v>13563443</v>
      </c>
      <c r="BO5" s="429"/>
      <c r="BP5" s="429"/>
      <c r="BQ5" s="429"/>
      <c r="BR5" s="429"/>
      <c r="BS5" s="429"/>
      <c r="BT5" s="429"/>
      <c r="BU5" s="430"/>
      <c r="BV5" s="428">
        <v>13184473</v>
      </c>
      <c r="BW5" s="429"/>
      <c r="BX5" s="429"/>
      <c r="BY5" s="429"/>
      <c r="BZ5" s="429"/>
      <c r="CA5" s="429"/>
      <c r="CB5" s="429"/>
      <c r="CC5" s="430"/>
      <c r="CD5" s="437" t="s">
        <v>95</v>
      </c>
      <c r="CE5" s="438"/>
      <c r="CF5" s="438"/>
      <c r="CG5" s="438"/>
      <c r="CH5" s="438"/>
      <c r="CI5" s="438"/>
      <c r="CJ5" s="438"/>
      <c r="CK5" s="438"/>
      <c r="CL5" s="438"/>
      <c r="CM5" s="438"/>
      <c r="CN5" s="438"/>
      <c r="CO5" s="438"/>
      <c r="CP5" s="438"/>
      <c r="CQ5" s="438"/>
      <c r="CR5" s="438"/>
      <c r="CS5" s="439"/>
      <c r="CT5" s="398">
        <v>107.4</v>
      </c>
      <c r="CU5" s="399"/>
      <c r="CV5" s="399"/>
      <c r="CW5" s="399"/>
      <c r="CX5" s="399"/>
      <c r="CY5" s="399"/>
      <c r="CZ5" s="399"/>
      <c r="DA5" s="400"/>
      <c r="DB5" s="398">
        <v>107.7</v>
      </c>
      <c r="DC5" s="399"/>
      <c r="DD5" s="399"/>
      <c r="DE5" s="399"/>
      <c r="DF5" s="399"/>
      <c r="DG5" s="399"/>
      <c r="DH5" s="399"/>
      <c r="DI5" s="400"/>
      <c r="DJ5" s="186"/>
      <c r="DK5" s="186"/>
      <c r="DL5" s="186"/>
      <c r="DM5" s="186"/>
      <c r="DN5" s="186"/>
      <c r="DO5" s="186"/>
    </row>
    <row r="6" spans="1:119" ht="18.75" customHeight="1" x14ac:dyDescent="0.15">
      <c r="A6" s="187"/>
      <c r="B6" s="584" t="s">
        <v>96</v>
      </c>
      <c r="C6" s="442"/>
      <c r="D6" s="442"/>
      <c r="E6" s="585"/>
      <c r="F6" s="585"/>
      <c r="G6" s="585"/>
      <c r="H6" s="585"/>
      <c r="I6" s="585"/>
      <c r="J6" s="585"/>
      <c r="K6" s="585"/>
      <c r="L6" s="585" t="s">
        <v>97</v>
      </c>
      <c r="M6" s="585"/>
      <c r="N6" s="585"/>
      <c r="O6" s="585"/>
      <c r="P6" s="585"/>
      <c r="Q6" s="585"/>
      <c r="R6" s="466"/>
      <c r="S6" s="466"/>
      <c r="T6" s="466"/>
      <c r="U6" s="466"/>
      <c r="V6" s="591"/>
      <c r="W6" s="519" t="s">
        <v>98</v>
      </c>
      <c r="X6" s="441"/>
      <c r="Y6" s="441"/>
      <c r="Z6" s="441"/>
      <c r="AA6" s="441"/>
      <c r="AB6" s="442"/>
      <c r="AC6" s="596" t="s">
        <v>99</v>
      </c>
      <c r="AD6" s="597"/>
      <c r="AE6" s="597"/>
      <c r="AF6" s="597"/>
      <c r="AG6" s="597"/>
      <c r="AH6" s="597"/>
      <c r="AI6" s="597"/>
      <c r="AJ6" s="597"/>
      <c r="AK6" s="597"/>
      <c r="AL6" s="598"/>
      <c r="AM6" s="497" t="s">
        <v>100</v>
      </c>
      <c r="AN6" s="402"/>
      <c r="AO6" s="402"/>
      <c r="AP6" s="402"/>
      <c r="AQ6" s="402"/>
      <c r="AR6" s="402"/>
      <c r="AS6" s="402"/>
      <c r="AT6" s="403"/>
      <c r="AU6" s="485" t="s">
        <v>93</v>
      </c>
      <c r="AV6" s="486"/>
      <c r="AW6" s="486"/>
      <c r="AX6" s="486"/>
      <c r="AY6" s="408" t="s">
        <v>101</v>
      </c>
      <c r="AZ6" s="409"/>
      <c r="BA6" s="409"/>
      <c r="BB6" s="409"/>
      <c r="BC6" s="409"/>
      <c r="BD6" s="409"/>
      <c r="BE6" s="409"/>
      <c r="BF6" s="409"/>
      <c r="BG6" s="409"/>
      <c r="BH6" s="409"/>
      <c r="BI6" s="409"/>
      <c r="BJ6" s="409"/>
      <c r="BK6" s="409"/>
      <c r="BL6" s="409"/>
      <c r="BM6" s="410"/>
      <c r="BN6" s="428">
        <v>100111</v>
      </c>
      <c r="BO6" s="429"/>
      <c r="BP6" s="429"/>
      <c r="BQ6" s="429"/>
      <c r="BR6" s="429"/>
      <c r="BS6" s="429"/>
      <c r="BT6" s="429"/>
      <c r="BU6" s="430"/>
      <c r="BV6" s="428">
        <v>49724</v>
      </c>
      <c r="BW6" s="429"/>
      <c r="BX6" s="429"/>
      <c r="BY6" s="429"/>
      <c r="BZ6" s="429"/>
      <c r="CA6" s="429"/>
      <c r="CB6" s="429"/>
      <c r="CC6" s="430"/>
      <c r="CD6" s="437" t="s">
        <v>102</v>
      </c>
      <c r="CE6" s="438"/>
      <c r="CF6" s="438"/>
      <c r="CG6" s="438"/>
      <c r="CH6" s="438"/>
      <c r="CI6" s="438"/>
      <c r="CJ6" s="438"/>
      <c r="CK6" s="438"/>
      <c r="CL6" s="438"/>
      <c r="CM6" s="438"/>
      <c r="CN6" s="438"/>
      <c r="CO6" s="438"/>
      <c r="CP6" s="438"/>
      <c r="CQ6" s="438"/>
      <c r="CR6" s="438"/>
      <c r="CS6" s="439"/>
      <c r="CT6" s="581">
        <v>112.5</v>
      </c>
      <c r="CU6" s="582"/>
      <c r="CV6" s="582"/>
      <c r="CW6" s="582"/>
      <c r="CX6" s="582"/>
      <c r="CY6" s="582"/>
      <c r="CZ6" s="582"/>
      <c r="DA6" s="583"/>
      <c r="DB6" s="581">
        <v>114.3</v>
      </c>
      <c r="DC6" s="582"/>
      <c r="DD6" s="582"/>
      <c r="DE6" s="582"/>
      <c r="DF6" s="582"/>
      <c r="DG6" s="582"/>
      <c r="DH6" s="582"/>
      <c r="DI6" s="583"/>
      <c r="DJ6" s="186"/>
      <c r="DK6" s="186"/>
      <c r="DL6" s="186"/>
      <c r="DM6" s="186"/>
      <c r="DN6" s="186"/>
      <c r="DO6" s="186"/>
    </row>
    <row r="7" spans="1:119" ht="18.75" customHeight="1" x14ac:dyDescent="0.15">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103</v>
      </c>
      <c r="AN7" s="402"/>
      <c r="AO7" s="402"/>
      <c r="AP7" s="402"/>
      <c r="AQ7" s="402"/>
      <c r="AR7" s="402"/>
      <c r="AS7" s="402"/>
      <c r="AT7" s="403"/>
      <c r="AU7" s="485" t="s">
        <v>104</v>
      </c>
      <c r="AV7" s="486"/>
      <c r="AW7" s="486"/>
      <c r="AX7" s="486"/>
      <c r="AY7" s="408" t="s">
        <v>105</v>
      </c>
      <c r="AZ7" s="409"/>
      <c r="BA7" s="409"/>
      <c r="BB7" s="409"/>
      <c r="BC7" s="409"/>
      <c r="BD7" s="409"/>
      <c r="BE7" s="409"/>
      <c r="BF7" s="409"/>
      <c r="BG7" s="409"/>
      <c r="BH7" s="409"/>
      <c r="BI7" s="409"/>
      <c r="BJ7" s="409"/>
      <c r="BK7" s="409"/>
      <c r="BL7" s="409"/>
      <c r="BM7" s="410"/>
      <c r="BN7" s="428">
        <v>84516</v>
      </c>
      <c r="BO7" s="429"/>
      <c r="BP7" s="429"/>
      <c r="BQ7" s="429"/>
      <c r="BR7" s="429"/>
      <c r="BS7" s="429"/>
      <c r="BT7" s="429"/>
      <c r="BU7" s="430"/>
      <c r="BV7" s="428">
        <v>20409</v>
      </c>
      <c r="BW7" s="429"/>
      <c r="BX7" s="429"/>
      <c r="BY7" s="429"/>
      <c r="BZ7" s="429"/>
      <c r="CA7" s="429"/>
      <c r="CB7" s="429"/>
      <c r="CC7" s="430"/>
      <c r="CD7" s="437" t="s">
        <v>106</v>
      </c>
      <c r="CE7" s="438"/>
      <c r="CF7" s="438"/>
      <c r="CG7" s="438"/>
      <c r="CH7" s="438"/>
      <c r="CI7" s="438"/>
      <c r="CJ7" s="438"/>
      <c r="CK7" s="438"/>
      <c r="CL7" s="438"/>
      <c r="CM7" s="438"/>
      <c r="CN7" s="438"/>
      <c r="CO7" s="438"/>
      <c r="CP7" s="438"/>
      <c r="CQ7" s="438"/>
      <c r="CR7" s="438"/>
      <c r="CS7" s="439"/>
      <c r="CT7" s="428">
        <v>6731698</v>
      </c>
      <c r="CU7" s="429"/>
      <c r="CV7" s="429"/>
      <c r="CW7" s="429"/>
      <c r="CX7" s="429"/>
      <c r="CY7" s="429"/>
      <c r="CZ7" s="429"/>
      <c r="DA7" s="430"/>
      <c r="DB7" s="428">
        <v>6757908</v>
      </c>
      <c r="DC7" s="429"/>
      <c r="DD7" s="429"/>
      <c r="DE7" s="429"/>
      <c r="DF7" s="429"/>
      <c r="DG7" s="429"/>
      <c r="DH7" s="429"/>
      <c r="DI7" s="430"/>
      <c r="DJ7" s="186"/>
      <c r="DK7" s="186"/>
      <c r="DL7" s="186"/>
      <c r="DM7" s="186"/>
      <c r="DN7" s="186"/>
      <c r="DO7" s="186"/>
    </row>
    <row r="8" spans="1:119" ht="18.75" customHeight="1" thickBot="1" x14ac:dyDescent="0.2">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107</v>
      </c>
      <c r="AN8" s="402"/>
      <c r="AO8" s="402"/>
      <c r="AP8" s="402"/>
      <c r="AQ8" s="402"/>
      <c r="AR8" s="402"/>
      <c r="AS8" s="402"/>
      <c r="AT8" s="403"/>
      <c r="AU8" s="485" t="s">
        <v>108</v>
      </c>
      <c r="AV8" s="486"/>
      <c r="AW8" s="486"/>
      <c r="AX8" s="486"/>
      <c r="AY8" s="408" t="s">
        <v>109</v>
      </c>
      <c r="AZ8" s="409"/>
      <c r="BA8" s="409"/>
      <c r="BB8" s="409"/>
      <c r="BC8" s="409"/>
      <c r="BD8" s="409"/>
      <c r="BE8" s="409"/>
      <c r="BF8" s="409"/>
      <c r="BG8" s="409"/>
      <c r="BH8" s="409"/>
      <c r="BI8" s="409"/>
      <c r="BJ8" s="409"/>
      <c r="BK8" s="409"/>
      <c r="BL8" s="409"/>
      <c r="BM8" s="410"/>
      <c r="BN8" s="428">
        <v>15595</v>
      </c>
      <c r="BO8" s="429"/>
      <c r="BP8" s="429"/>
      <c r="BQ8" s="429"/>
      <c r="BR8" s="429"/>
      <c r="BS8" s="429"/>
      <c r="BT8" s="429"/>
      <c r="BU8" s="430"/>
      <c r="BV8" s="428">
        <v>29315</v>
      </c>
      <c r="BW8" s="429"/>
      <c r="BX8" s="429"/>
      <c r="BY8" s="429"/>
      <c r="BZ8" s="429"/>
      <c r="CA8" s="429"/>
      <c r="CB8" s="429"/>
      <c r="CC8" s="430"/>
      <c r="CD8" s="437" t="s">
        <v>110</v>
      </c>
      <c r="CE8" s="438"/>
      <c r="CF8" s="438"/>
      <c r="CG8" s="438"/>
      <c r="CH8" s="438"/>
      <c r="CI8" s="438"/>
      <c r="CJ8" s="438"/>
      <c r="CK8" s="438"/>
      <c r="CL8" s="438"/>
      <c r="CM8" s="438"/>
      <c r="CN8" s="438"/>
      <c r="CO8" s="438"/>
      <c r="CP8" s="438"/>
      <c r="CQ8" s="438"/>
      <c r="CR8" s="438"/>
      <c r="CS8" s="439"/>
      <c r="CT8" s="541">
        <v>0.53</v>
      </c>
      <c r="CU8" s="542"/>
      <c r="CV8" s="542"/>
      <c r="CW8" s="542"/>
      <c r="CX8" s="542"/>
      <c r="CY8" s="542"/>
      <c r="CZ8" s="542"/>
      <c r="DA8" s="543"/>
      <c r="DB8" s="541">
        <v>0.53</v>
      </c>
      <c r="DC8" s="542"/>
      <c r="DD8" s="542"/>
      <c r="DE8" s="542"/>
      <c r="DF8" s="542"/>
      <c r="DG8" s="542"/>
      <c r="DH8" s="542"/>
      <c r="DI8" s="543"/>
      <c r="DJ8" s="186"/>
      <c r="DK8" s="186"/>
      <c r="DL8" s="186"/>
      <c r="DM8" s="186"/>
      <c r="DN8" s="186"/>
      <c r="DO8" s="186"/>
    </row>
    <row r="9" spans="1:119" ht="18.75" customHeight="1" thickBot="1" x14ac:dyDescent="0.2">
      <c r="A9" s="187"/>
      <c r="B9" s="570" t="s">
        <v>111</v>
      </c>
      <c r="C9" s="571"/>
      <c r="D9" s="571"/>
      <c r="E9" s="571"/>
      <c r="F9" s="571"/>
      <c r="G9" s="571"/>
      <c r="H9" s="571"/>
      <c r="I9" s="571"/>
      <c r="J9" s="571"/>
      <c r="K9" s="491"/>
      <c r="L9" s="572" t="s">
        <v>112</v>
      </c>
      <c r="M9" s="573"/>
      <c r="N9" s="573"/>
      <c r="O9" s="573"/>
      <c r="P9" s="573"/>
      <c r="Q9" s="574"/>
      <c r="R9" s="575">
        <v>24801</v>
      </c>
      <c r="S9" s="576"/>
      <c r="T9" s="576"/>
      <c r="U9" s="576"/>
      <c r="V9" s="577"/>
      <c r="W9" s="507" t="s">
        <v>113</v>
      </c>
      <c r="X9" s="508"/>
      <c r="Y9" s="508"/>
      <c r="Z9" s="508"/>
      <c r="AA9" s="508"/>
      <c r="AB9" s="508"/>
      <c r="AC9" s="508"/>
      <c r="AD9" s="508"/>
      <c r="AE9" s="508"/>
      <c r="AF9" s="508"/>
      <c r="AG9" s="508"/>
      <c r="AH9" s="508"/>
      <c r="AI9" s="508"/>
      <c r="AJ9" s="508"/>
      <c r="AK9" s="508"/>
      <c r="AL9" s="578"/>
      <c r="AM9" s="497" t="s">
        <v>114</v>
      </c>
      <c r="AN9" s="402"/>
      <c r="AO9" s="402"/>
      <c r="AP9" s="402"/>
      <c r="AQ9" s="402"/>
      <c r="AR9" s="402"/>
      <c r="AS9" s="402"/>
      <c r="AT9" s="403"/>
      <c r="AU9" s="485" t="s">
        <v>104</v>
      </c>
      <c r="AV9" s="486"/>
      <c r="AW9" s="486"/>
      <c r="AX9" s="486"/>
      <c r="AY9" s="408" t="s">
        <v>115</v>
      </c>
      <c r="AZ9" s="409"/>
      <c r="BA9" s="409"/>
      <c r="BB9" s="409"/>
      <c r="BC9" s="409"/>
      <c r="BD9" s="409"/>
      <c r="BE9" s="409"/>
      <c r="BF9" s="409"/>
      <c r="BG9" s="409"/>
      <c r="BH9" s="409"/>
      <c r="BI9" s="409"/>
      <c r="BJ9" s="409"/>
      <c r="BK9" s="409"/>
      <c r="BL9" s="409"/>
      <c r="BM9" s="410"/>
      <c r="BN9" s="428">
        <v>-13720</v>
      </c>
      <c r="BO9" s="429"/>
      <c r="BP9" s="429"/>
      <c r="BQ9" s="429"/>
      <c r="BR9" s="429"/>
      <c r="BS9" s="429"/>
      <c r="BT9" s="429"/>
      <c r="BU9" s="430"/>
      <c r="BV9" s="428">
        <v>-44194</v>
      </c>
      <c r="BW9" s="429"/>
      <c r="BX9" s="429"/>
      <c r="BY9" s="429"/>
      <c r="BZ9" s="429"/>
      <c r="CA9" s="429"/>
      <c r="CB9" s="429"/>
      <c r="CC9" s="430"/>
      <c r="CD9" s="437" t="s">
        <v>116</v>
      </c>
      <c r="CE9" s="438"/>
      <c r="CF9" s="438"/>
      <c r="CG9" s="438"/>
      <c r="CH9" s="438"/>
      <c r="CI9" s="438"/>
      <c r="CJ9" s="438"/>
      <c r="CK9" s="438"/>
      <c r="CL9" s="438"/>
      <c r="CM9" s="438"/>
      <c r="CN9" s="438"/>
      <c r="CO9" s="438"/>
      <c r="CP9" s="438"/>
      <c r="CQ9" s="438"/>
      <c r="CR9" s="438"/>
      <c r="CS9" s="439"/>
      <c r="CT9" s="398">
        <v>15</v>
      </c>
      <c r="CU9" s="399"/>
      <c r="CV9" s="399"/>
      <c r="CW9" s="399"/>
      <c r="CX9" s="399"/>
      <c r="CY9" s="399"/>
      <c r="CZ9" s="399"/>
      <c r="DA9" s="400"/>
      <c r="DB9" s="398">
        <v>15.2</v>
      </c>
      <c r="DC9" s="399"/>
      <c r="DD9" s="399"/>
      <c r="DE9" s="399"/>
      <c r="DF9" s="399"/>
      <c r="DG9" s="399"/>
      <c r="DH9" s="399"/>
      <c r="DI9" s="400"/>
      <c r="DJ9" s="186"/>
      <c r="DK9" s="186"/>
      <c r="DL9" s="186"/>
      <c r="DM9" s="186"/>
      <c r="DN9" s="186"/>
      <c r="DO9" s="186"/>
    </row>
    <row r="10" spans="1:119" ht="18.75" customHeight="1" thickBot="1" x14ac:dyDescent="0.2">
      <c r="A10" s="187"/>
      <c r="B10" s="570"/>
      <c r="C10" s="571"/>
      <c r="D10" s="571"/>
      <c r="E10" s="571"/>
      <c r="F10" s="571"/>
      <c r="G10" s="571"/>
      <c r="H10" s="571"/>
      <c r="I10" s="571"/>
      <c r="J10" s="571"/>
      <c r="K10" s="491"/>
      <c r="L10" s="401" t="s">
        <v>117</v>
      </c>
      <c r="M10" s="402"/>
      <c r="N10" s="402"/>
      <c r="O10" s="402"/>
      <c r="P10" s="402"/>
      <c r="Q10" s="403"/>
      <c r="R10" s="404">
        <v>26111</v>
      </c>
      <c r="S10" s="405"/>
      <c r="T10" s="405"/>
      <c r="U10" s="405"/>
      <c r="V10" s="407"/>
      <c r="W10" s="579"/>
      <c r="X10" s="390"/>
      <c r="Y10" s="390"/>
      <c r="Z10" s="390"/>
      <c r="AA10" s="390"/>
      <c r="AB10" s="390"/>
      <c r="AC10" s="390"/>
      <c r="AD10" s="390"/>
      <c r="AE10" s="390"/>
      <c r="AF10" s="390"/>
      <c r="AG10" s="390"/>
      <c r="AH10" s="390"/>
      <c r="AI10" s="390"/>
      <c r="AJ10" s="390"/>
      <c r="AK10" s="390"/>
      <c r="AL10" s="580"/>
      <c r="AM10" s="497" t="s">
        <v>118</v>
      </c>
      <c r="AN10" s="402"/>
      <c r="AO10" s="402"/>
      <c r="AP10" s="402"/>
      <c r="AQ10" s="402"/>
      <c r="AR10" s="402"/>
      <c r="AS10" s="402"/>
      <c r="AT10" s="403"/>
      <c r="AU10" s="485" t="s">
        <v>119</v>
      </c>
      <c r="AV10" s="486"/>
      <c r="AW10" s="486"/>
      <c r="AX10" s="486"/>
      <c r="AY10" s="408" t="s">
        <v>120</v>
      </c>
      <c r="AZ10" s="409"/>
      <c r="BA10" s="409"/>
      <c r="BB10" s="409"/>
      <c r="BC10" s="409"/>
      <c r="BD10" s="409"/>
      <c r="BE10" s="409"/>
      <c r="BF10" s="409"/>
      <c r="BG10" s="409"/>
      <c r="BH10" s="409"/>
      <c r="BI10" s="409"/>
      <c r="BJ10" s="409"/>
      <c r="BK10" s="409"/>
      <c r="BL10" s="409"/>
      <c r="BM10" s="410"/>
      <c r="BN10" s="428">
        <v>1510</v>
      </c>
      <c r="BO10" s="429"/>
      <c r="BP10" s="429"/>
      <c r="BQ10" s="429"/>
      <c r="BR10" s="429"/>
      <c r="BS10" s="429"/>
      <c r="BT10" s="429"/>
      <c r="BU10" s="430"/>
      <c r="BV10" s="428">
        <v>2000</v>
      </c>
      <c r="BW10" s="429"/>
      <c r="BX10" s="429"/>
      <c r="BY10" s="429"/>
      <c r="BZ10" s="429"/>
      <c r="CA10" s="429"/>
      <c r="CB10" s="429"/>
      <c r="CC10" s="430"/>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0"/>
      <c r="C11" s="571"/>
      <c r="D11" s="571"/>
      <c r="E11" s="571"/>
      <c r="F11" s="571"/>
      <c r="G11" s="571"/>
      <c r="H11" s="571"/>
      <c r="I11" s="571"/>
      <c r="J11" s="571"/>
      <c r="K11" s="491"/>
      <c r="L11" s="474" t="s">
        <v>122</v>
      </c>
      <c r="M11" s="475"/>
      <c r="N11" s="475"/>
      <c r="O11" s="475"/>
      <c r="P11" s="475"/>
      <c r="Q11" s="476"/>
      <c r="R11" s="567" t="s">
        <v>123</v>
      </c>
      <c r="S11" s="568"/>
      <c r="T11" s="568"/>
      <c r="U11" s="568"/>
      <c r="V11" s="569"/>
      <c r="W11" s="579"/>
      <c r="X11" s="390"/>
      <c r="Y11" s="390"/>
      <c r="Z11" s="390"/>
      <c r="AA11" s="390"/>
      <c r="AB11" s="390"/>
      <c r="AC11" s="390"/>
      <c r="AD11" s="390"/>
      <c r="AE11" s="390"/>
      <c r="AF11" s="390"/>
      <c r="AG11" s="390"/>
      <c r="AH11" s="390"/>
      <c r="AI11" s="390"/>
      <c r="AJ11" s="390"/>
      <c r="AK11" s="390"/>
      <c r="AL11" s="580"/>
      <c r="AM11" s="497" t="s">
        <v>124</v>
      </c>
      <c r="AN11" s="402"/>
      <c r="AO11" s="402"/>
      <c r="AP11" s="402"/>
      <c r="AQ11" s="402"/>
      <c r="AR11" s="402"/>
      <c r="AS11" s="402"/>
      <c r="AT11" s="403"/>
      <c r="AU11" s="485" t="s">
        <v>125</v>
      </c>
      <c r="AV11" s="486"/>
      <c r="AW11" s="486"/>
      <c r="AX11" s="486"/>
      <c r="AY11" s="408" t="s">
        <v>126</v>
      </c>
      <c r="AZ11" s="409"/>
      <c r="BA11" s="409"/>
      <c r="BB11" s="409"/>
      <c r="BC11" s="409"/>
      <c r="BD11" s="409"/>
      <c r="BE11" s="409"/>
      <c r="BF11" s="409"/>
      <c r="BG11" s="409"/>
      <c r="BH11" s="409"/>
      <c r="BI11" s="409"/>
      <c r="BJ11" s="409"/>
      <c r="BK11" s="409"/>
      <c r="BL11" s="409"/>
      <c r="BM11" s="410"/>
      <c r="BN11" s="428">
        <v>0</v>
      </c>
      <c r="BO11" s="429"/>
      <c r="BP11" s="429"/>
      <c r="BQ11" s="429"/>
      <c r="BR11" s="429"/>
      <c r="BS11" s="429"/>
      <c r="BT11" s="429"/>
      <c r="BU11" s="430"/>
      <c r="BV11" s="428">
        <v>0</v>
      </c>
      <c r="BW11" s="429"/>
      <c r="BX11" s="429"/>
      <c r="BY11" s="429"/>
      <c r="BZ11" s="429"/>
      <c r="CA11" s="429"/>
      <c r="CB11" s="429"/>
      <c r="CC11" s="430"/>
      <c r="CD11" s="437" t="s">
        <v>127</v>
      </c>
      <c r="CE11" s="438"/>
      <c r="CF11" s="438"/>
      <c r="CG11" s="438"/>
      <c r="CH11" s="438"/>
      <c r="CI11" s="438"/>
      <c r="CJ11" s="438"/>
      <c r="CK11" s="438"/>
      <c r="CL11" s="438"/>
      <c r="CM11" s="438"/>
      <c r="CN11" s="438"/>
      <c r="CO11" s="438"/>
      <c r="CP11" s="438"/>
      <c r="CQ11" s="438"/>
      <c r="CR11" s="438"/>
      <c r="CS11" s="439"/>
      <c r="CT11" s="541" t="s">
        <v>128</v>
      </c>
      <c r="CU11" s="542"/>
      <c r="CV11" s="542"/>
      <c r="CW11" s="542"/>
      <c r="CX11" s="542"/>
      <c r="CY11" s="542"/>
      <c r="CZ11" s="542"/>
      <c r="DA11" s="543"/>
      <c r="DB11" s="541" t="s">
        <v>128</v>
      </c>
      <c r="DC11" s="542"/>
      <c r="DD11" s="542"/>
      <c r="DE11" s="542"/>
      <c r="DF11" s="542"/>
      <c r="DG11" s="542"/>
      <c r="DH11" s="542"/>
      <c r="DI11" s="543"/>
      <c r="DJ11" s="186"/>
      <c r="DK11" s="186"/>
      <c r="DL11" s="186"/>
      <c r="DM11" s="186"/>
      <c r="DN11" s="186"/>
      <c r="DO11" s="186"/>
    </row>
    <row r="12" spans="1:119" ht="18.75" customHeight="1" x14ac:dyDescent="0.15">
      <c r="A12" s="187"/>
      <c r="B12" s="544" t="s">
        <v>129</v>
      </c>
      <c r="C12" s="545"/>
      <c r="D12" s="545"/>
      <c r="E12" s="545"/>
      <c r="F12" s="545"/>
      <c r="G12" s="545"/>
      <c r="H12" s="545"/>
      <c r="I12" s="545"/>
      <c r="J12" s="545"/>
      <c r="K12" s="546"/>
      <c r="L12" s="553" t="s">
        <v>130</v>
      </c>
      <c r="M12" s="554"/>
      <c r="N12" s="554"/>
      <c r="O12" s="554"/>
      <c r="P12" s="554"/>
      <c r="Q12" s="555"/>
      <c r="R12" s="556">
        <v>23117</v>
      </c>
      <c r="S12" s="557"/>
      <c r="T12" s="557"/>
      <c r="U12" s="557"/>
      <c r="V12" s="558"/>
      <c r="W12" s="559" t="s">
        <v>1</v>
      </c>
      <c r="X12" s="486"/>
      <c r="Y12" s="486"/>
      <c r="Z12" s="486"/>
      <c r="AA12" s="486"/>
      <c r="AB12" s="560"/>
      <c r="AC12" s="561" t="s">
        <v>131</v>
      </c>
      <c r="AD12" s="562"/>
      <c r="AE12" s="562"/>
      <c r="AF12" s="562"/>
      <c r="AG12" s="563"/>
      <c r="AH12" s="561" t="s">
        <v>132</v>
      </c>
      <c r="AI12" s="562"/>
      <c r="AJ12" s="562"/>
      <c r="AK12" s="562"/>
      <c r="AL12" s="564"/>
      <c r="AM12" s="497" t="s">
        <v>133</v>
      </c>
      <c r="AN12" s="402"/>
      <c r="AO12" s="402"/>
      <c r="AP12" s="402"/>
      <c r="AQ12" s="402"/>
      <c r="AR12" s="402"/>
      <c r="AS12" s="402"/>
      <c r="AT12" s="403"/>
      <c r="AU12" s="485" t="s">
        <v>104</v>
      </c>
      <c r="AV12" s="486"/>
      <c r="AW12" s="486"/>
      <c r="AX12" s="486"/>
      <c r="AY12" s="408" t="s">
        <v>134</v>
      </c>
      <c r="AZ12" s="409"/>
      <c r="BA12" s="409"/>
      <c r="BB12" s="409"/>
      <c r="BC12" s="409"/>
      <c r="BD12" s="409"/>
      <c r="BE12" s="409"/>
      <c r="BF12" s="409"/>
      <c r="BG12" s="409"/>
      <c r="BH12" s="409"/>
      <c r="BI12" s="409"/>
      <c r="BJ12" s="409"/>
      <c r="BK12" s="409"/>
      <c r="BL12" s="409"/>
      <c r="BM12" s="410"/>
      <c r="BN12" s="428">
        <v>200000</v>
      </c>
      <c r="BO12" s="429"/>
      <c r="BP12" s="429"/>
      <c r="BQ12" s="429"/>
      <c r="BR12" s="429"/>
      <c r="BS12" s="429"/>
      <c r="BT12" s="429"/>
      <c r="BU12" s="430"/>
      <c r="BV12" s="428">
        <v>430000</v>
      </c>
      <c r="BW12" s="429"/>
      <c r="BX12" s="429"/>
      <c r="BY12" s="429"/>
      <c r="BZ12" s="429"/>
      <c r="CA12" s="429"/>
      <c r="CB12" s="429"/>
      <c r="CC12" s="430"/>
      <c r="CD12" s="437" t="s">
        <v>135</v>
      </c>
      <c r="CE12" s="438"/>
      <c r="CF12" s="438"/>
      <c r="CG12" s="438"/>
      <c r="CH12" s="438"/>
      <c r="CI12" s="438"/>
      <c r="CJ12" s="438"/>
      <c r="CK12" s="438"/>
      <c r="CL12" s="438"/>
      <c r="CM12" s="438"/>
      <c r="CN12" s="438"/>
      <c r="CO12" s="438"/>
      <c r="CP12" s="438"/>
      <c r="CQ12" s="438"/>
      <c r="CR12" s="438"/>
      <c r="CS12" s="439"/>
      <c r="CT12" s="541" t="s">
        <v>136</v>
      </c>
      <c r="CU12" s="542"/>
      <c r="CV12" s="542"/>
      <c r="CW12" s="542"/>
      <c r="CX12" s="542"/>
      <c r="CY12" s="542"/>
      <c r="CZ12" s="542"/>
      <c r="DA12" s="543"/>
      <c r="DB12" s="541" t="s">
        <v>137</v>
      </c>
      <c r="DC12" s="542"/>
      <c r="DD12" s="542"/>
      <c r="DE12" s="542"/>
      <c r="DF12" s="542"/>
      <c r="DG12" s="542"/>
      <c r="DH12" s="542"/>
      <c r="DI12" s="543"/>
      <c r="DJ12" s="186"/>
      <c r="DK12" s="186"/>
      <c r="DL12" s="186"/>
      <c r="DM12" s="186"/>
      <c r="DN12" s="186"/>
      <c r="DO12" s="186"/>
    </row>
    <row r="13" spans="1:119" ht="18.75" customHeight="1" x14ac:dyDescent="0.15">
      <c r="A13" s="187"/>
      <c r="B13" s="547"/>
      <c r="C13" s="548"/>
      <c r="D13" s="548"/>
      <c r="E13" s="548"/>
      <c r="F13" s="548"/>
      <c r="G13" s="548"/>
      <c r="H13" s="548"/>
      <c r="I13" s="548"/>
      <c r="J13" s="548"/>
      <c r="K13" s="549"/>
      <c r="L13" s="197"/>
      <c r="M13" s="528" t="s">
        <v>138</v>
      </c>
      <c r="N13" s="529"/>
      <c r="O13" s="529"/>
      <c r="P13" s="529"/>
      <c r="Q13" s="530"/>
      <c r="R13" s="531">
        <v>22934</v>
      </c>
      <c r="S13" s="532"/>
      <c r="T13" s="532"/>
      <c r="U13" s="532"/>
      <c r="V13" s="533"/>
      <c r="W13" s="519" t="s">
        <v>139</v>
      </c>
      <c r="X13" s="441"/>
      <c r="Y13" s="441"/>
      <c r="Z13" s="441"/>
      <c r="AA13" s="441"/>
      <c r="AB13" s="442"/>
      <c r="AC13" s="404">
        <v>1370</v>
      </c>
      <c r="AD13" s="405"/>
      <c r="AE13" s="405"/>
      <c r="AF13" s="405"/>
      <c r="AG13" s="406"/>
      <c r="AH13" s="404">
        <v>1444</v>
      </c>
      <c r="AI13" s="405"/>
      <c r="AJ13" s="405"/>
      <c r="AK13" s="405"/>
      <c r="AL13" s="407"/>
      <c r="AM13" s="497" t="s">
        <v>140</v>
      </c>
      <c r="AN13" s="402"/>
      <c r="AO13" s="402"/>
      <c r="AP13" s="402"/>
      <c r="AQ13" s="402"/>
      <c r="AR13" s="402"/>
      <c r="AS13" s="402"/>
      <c r="AT13" s="403"/>
      <c r="AU13" s="485" t="s">
        <v>141</v>
      </c>
      <c r="AV13" s="486"/>
      <c r="AW13" s="486"/>
      <c r="AX13" s="486"/>
      <c r="AY13" s="408" t="s">
        <v>142</v>
      </c>
      <c r="AZ13" s="409"/>
      <c r="BA13" s="409"/>
      <c r="BB13" s="409"/>
      <c r="BC13" s="409"/>
      <c r="BD13" s="409"/>
      <c r="BE13" s="409"/>
      <c r="BF13" s="409"/>
      <c r="BG13" s="409"/>
      <c r="BH13" s="409"/>
      <c r="BI13" s="409"/>
      <c r="BJ13" s="409"/>
      <c r="BK13" s="409"/>
      <c r="BL13" s="409"/>
      <c r="BM13" s="410"/>
      <c r="BN13" s="428">
        <v>-212210</v>
      </c>
      <c r="BO13" s="429"/>
      <c r="BP13" s="429"/>
      <c r="BQ13" s="429"/>
      <c r="BR13" s="429"/>
      <c r="BS13" s="429"/>
      <c r="BT13" s="429"/>
      <c r="BU13" s="430"/>
      <c r="BV13" s="428">
        <v>-472194</v>
      </c>
      <c r="BW13" s="429"/>
      <c r="BX13" s="429"/>
      <c r="BY13" s="429"/>
      <c r="BZ13" s="429"/>
      <c r="CA13" s="429"/>
      <c r="CB13" s="429"/>
      <c r="CC13" s="430"/>
      <c r="CD13" s="437" t="s">
        <v>143</v>
      </c>
      <c r="CE13" s="438"/>
      <c r="CF13" s="438"/>
      <c r="CG13" s="438"/>
      <c r="CH13" s="438"/>
      <c r="CI13" s="438"/>
      <c r="CJ13" s="438"/>
      <c r="CK13" s="438"/>
      <c r="CL13" s="438"/>
      <c r="CM13" s="438"/>
      <c r="CN13" s="438"/>
      <c r="CO13" s="438"/>
      <c r="CP13" s="438"/>
      <c r="CQ13" s="438"/>
      <c r="CR13" s="438"/>
      <c r="CS13" s="439"/>
      <c r="CT13" s="398">
        <v>12.5</v>
      </c>
      <c r="CU13" s="399"/>
      <c r="CV13" s="399"/>
      <c r="CW13" s="399"/>
      <c r="CX13" s="399"/>
      <c r="CY13" s="399"/>
      <c r="CZ13" s="399"/>
      <c r="DA13" s="400"/>
      <c r="DB13" s="398">
        <v>11.9</v>
      </c>
      <c r="DC13" s="399"/>
      <c r="DD13" s="399"/>
      <c r="DE13" s="399"/>
      <c r="DF13" s="399"/>
      <c r="DG13" s="399"/>
      <c r="DH13" s="399"/>
      <c r="DI13" s="400"/>
      <c r="DJ13" s="186"/>
      <c r="DK13" s="186"/>
      <c r="DL13" s="186"/>
      <c r="DM13" s="186"/>
      <c r="DN13" s="186"/>
      <c r="DO13" s="186"/>
    </row>
    <row r="14" spans="1:119" ht="18.75" customHeight="1" thickBot="1" x14ac:dyDescent="0.2">
      <c r="A14" s="187"/>
      <c r="B14" s="547"/>
      <c r="C14" s="548"/>
      <c r="D14" s="548"/>
      <c r="E14" s="548"/>
      <c r="F14" s="548"/>
      <c r="G14" s="548"/>
      <c r="H14" s="548"/>
      <c r="I14" s="548"/>
      <c r="J14" s="548"/>
      <c r="K14" s="549"/>
      <c r="L14" s="521" t="s">
        <v>144</v>
      </c>
      <c r="M14" s="565"/>
      <c r="N14" s="565"/>
      <c r="O14" s="565"/>
      <c r="P14" s="565"/>
      <c r="Q14" s="566"/>
      <c r="R14" s="531">
        <v>23595</v>
      </c>
      <c r="S14" s="532"/>
      <c r="T14" s="532"/>
      <c r="U14" s="532"/>
      <c r="V14" s="533"/>
      <c r="W14" s="534"/>
      <c r="X14" s="444"/>
      <c r="Y14" s="444"/>
      <c r="Z14" s="444"/>
      <c r="AA14" s="444"/>
      <c r="AB14" s="445"/>
      <c r="AC14" s="524">
        <v>12.2</v>
      </c>
      <c r="AD14" s="525"/>
      <c r="AE14" s="525"/>
      <c r="AF14" s="525"/>
      <c r="AG14" s="526"/>
      <c r="AH14" s="524">
        <v>13</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145</v>
      </c>
      <c r="CE14" s="435"/>
      <c r="CF14" s="435"/>
      <c r="CG14" s="435"/>
      <c r="CH14" s="435"/>
      <c r="CI14" s="435"/>
      <c r="CJ14" s="435"/>
      <c r="CK14" s="435"/>
      <c r="CL14" s="435"/>
      <c r="CM14" s="435"/>
      <c r="CN14" s="435"/>
      <c r="CO14" s="435"/>
      <c r="CP14" s="435"/>
      <c r="CQ14" s="435"/>
      <c r="CR14" s="435"/>
      <c r="CS14" s="436"/>
      <c r="CT14" s="535">
        <v>103.4</v>
      </c>
      <c r="CU14" s="536"/>
      <c r="CV14" s="536"/>
      <c r="CW14" s="536"/>
      <c r="CX14" s="536"/>
      <c r="CY14" s="536"/>
      <c r="CZ14" s="536"/>
      <c r="DA14" s="537"/>
      <c r="DB14" s="535">
        <v>104.9</v>
      </c>
      <c r="DC14" s="536"/>
      <c r="DD14" s="536"/>
      <c r="DE14" s="536"/>
      <c r="DF14" s="536"/>
      <c r="DG14" s="536"/>
      <c r="DH14" s="536"/>
      <c r="DI14" s="537"/>
      <c r="DJ14" s="186"/>
      <c r="DK14" s="186"/>
      <c r="DL14" s="186"/>
      <c r="DM14" s="186"/>
      <c r="DN14" s="186"/>
      <c r="DO14" s="186"/>
    </row>
    <row r="15" spans="1:119" ht="18.75" customHeight="1" x14ac:dyDescent="0.15">
      <c r="A15" s="187"/>
      <c r="B15" s="547"/>
      <c r="C15" s="548"/>
      <c r="D15" s="548"/>
      <c r="E15" s="548"/>
      <c r="F15" s="548"/>
      <c r="G15" s="548"/>
      <c r="H15" s="548"/>
      <c r="I15" s="548"/>
      <c r="J15" s="548"/>
      <c r="K15" s="549"/>
      <c r="L15" s="197"/>
      <c r="M15" s="528" t="s">
        <v>138</v>
      </c>
      <c r="N15" s="529"/>
      <c r="O15" s="529"/>
      <c r="P15" s="529"/>
      <c r="Q15" s="530"/>
      <c r="R15" s="531">
        <v>23412</v>
      </c>
      <c r="S15" s="532"/>
      <c r="T15" s="532"/>
      <c r="U15" s="532"/>
      <c r="V15" s="533"/>
      <c r="W15" s="519" t="s">
        <v>146</v>
      </c>
      <c r="X15" s="441"/>
      <c r="Y15" s="441"/>
      <c r="Z15" s="441"/>
      <c r="AA15" s="441"/>
      <c r="AB15" s="442"/>
      <c r="AC15" s="404">
        <v>2467</v>
      </c>
      <c r="AD15" s="405"/>
      <c r="AE15" s="405"/>
      <c r="AF15" s="405"/>
      <c r="AG15" s="406"/>
      <c r="AH15" s="404">
        <v>2359</v>
      </c>
      <c r="AI15" s="405"/>
      <c r="AJ15" s="405"/>
      <c r="AK15" s="405"/>
      <c r="AL15" s="407"/>
      <c r="AM15" s="497"/>
      <c r="AN15" s="402"/>
      <c r="AO15" s="402"/>
      <c r="AP15" s="402"/>
      <c r="AQ15" s="402"/>
      <c r="AR15" s="402"/>
      <c r="AS15" s="402"/>
      <c r="AT15" s="403"/>
      <c r="AU15" s="485"/>
      <c r="AV15" s="486"/>
      <c r="AW15" s="486"/>
      <c r="AX15" s="486"/>
      <c r="AY15" s="420" t="s">
        <v>147</v>
      </c>
      <c r="AZ15" s="421"/>
      <c r="BA15" s="421"/>
      <c r="BB15" s="421"/>
      <c r="BC15" s="421"/>
      <c r="BD15" s="421"/>
      <c r="BE15" s="421"/>
      <c r="BF15" s="421"/>
      <c r="BG15" s="421"/>
      <c r="BH15" s="421"/>
      <c r="BI15" s="421"/>
      <c r="BJ15" s="421"/>
      <c r="BK15" s="421"/>
      <c r="BL15" s="421"/>
      <c r="BM15" s="422"/>
      <c r="BN15" s="423">
        <v>2960297</v>
      </c>
      <c r="BO15" s="424"/>
      <c r="BP15" s="424"/>
      <c r="BQ15" s="424"/>
      <c r="BR15" s="424"/>
      <c r="BS15" s="424"/>
      <c r="BT15" s="424"/>
      <c r="BU15" s="425"/>
      <c r="BV15" s="423">
        <v>2965748</v>
      </c>
      <c r="BW15" s="424"/>
      <c r="BX15" s="424"/>
      <c r="BY15" s="424"/>
      <c r="BZ15" s="424"/>
      <c r="CA15" s="424"/>
      <c r="CB15" s="424"/>
      <c r="CC15" s="425"/>
      <c r="CD15" s="538" t="s">
        <v>148</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7"/>
      <c r="C16" s="548"/>
      <c r="D16" s="548"/>
      <c r="E16" s="548"/>
      <c r="F16" s="548"/>
      <c r="G16" s="548"/>
      <c r="H16" s="548"/>
      <c r="I16" s="548"/>
      <c r="J16" s="548"/>
      <c r="K16" s="549"/>
      <c r="L16" s="521" t="s">
        <v>149</v>
      </c>
      <c r="M16" s="522"/>
      <c r="N16" s="522"/>
      <c r="O16" s="522"/>
      <c r="P16" s="522"/>
      <c r="Q16" s="523"/>
      <c r="R16" s="516" t="s">
        <v>150</v>
      </c>
      <c r="S16" s="517"/>
      <c r="T16" s="517"/>
      <c r="U16" s="517"/>
      <c r="V16" s="518"/>
      <c r="W16" s="534"/>
      <c r="X16" s="444"/>
      <c r="Y16" s="444"/>
      <c r="Z16" s="444"/>
      <c r="AA16" s="444"/>
      <c r="AB16" s="445"/>
      <c r="AC16" s="524">
        <v>22</v>
      </c>
      <c r="AD16" s="525"/>
      <c r="AE16" s="525"/>
      <c r="AF16" s="525"/>
      <c r="AG16" s="526"/>
      <c r="AH16" s="524">
        <v>21.2</v>
      </c>
      <c r="AI16" s="525"/>
      <c r="AJ16" s="525"/>
      <c r="AK16" s="525"/>
      <c r="AL16" s="527"/>
      <c r="AM16" s="497"/>
      <c r="AN16" s="402"/>
      <c r="AO16" s="402"/>
      <c r="AP16" s="402"/>
      <c r="AQ16" s="402"/>
      <c r="AR16" s="402"/>
      <c r="AS16" s="402"/>
      <c r="AT16" s="403"/>
      <c r="AU16" s="485"/>
      <c r="AV16" s="486"/>
      <c r="AW16" s="486"/>
      <c r="AX16" s="486"/>
      <c r="AY16" s="408" t="s">
        <v>151</v>
      </c>
      <c r="AZ16" s="409"/>
      <c r="BA16" s="409"/>
      <c r="BB16" s="409"/>
      <c r="BC16" s="409"/>
      <c r="BD16" s="409"/>
      <c r="BE16" s="409"/>
      <c r="BF16" s="409"/>
      <c r="BG16" s="409"/>
      <c r="BH16" s="409"/>
      <c r="BI16" s="409"/>
      <c r="BJ16" s="409"/>
      <c r="BK16" s="409"/>
      <c r="BL16" s="409"/>
      <c r="BM16" s="410"/>
      <c r="BN16" s="428">
        <v>5596604</v>
      </c>
      <c r="BO16" s="429"/>
      <c r="BP16" s="429"/>
      <c r="BQ16" s="429"/>
      <c r="BR16" s="429"/>
      <c r="BS16" s="429"/>
      <c r="BT16" s="429"/>
      <c r="BU16" s="430"/>
      <c r="BV16" s="428">
        <v>5520020</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x14ac:dyDescent="0.2">
      <c r="A17" s="187"/>
      <c r="B17" s="550"/>
      <c r="C17" s="551"/>
      <c r="D17" s="551"/>
      <c r="E17" s="551"/>
      <c r="F17" s="551"/>
      <c r="G17" s="551"/>
      <c r="H17" s="551"/>
      <c r="I17" s="551"/>
      <c r="J17" s="551"/>
      <c r="K17" s="552"/>
      <c r="L17" s="202"/>
      <c r="M17" s="513" t="s">
        <v>152</v>
      </c>
      <c r="N17" s="514"/>
      <c r="O17" s="514"/>
      <c r="P17" s="514"/>
      <c r="Q17" s="515"/>
      <c r="R17" s="516" t="s">
        <v>150</v>
      </c>
      <c r="S17" s="517"/>
      <c r="T17" s="517"/>
      <c r="U17" s="517"/>
      <c r="V17" s="518"/>
      <c r="W17" s="519" t="s">
        <v>153</v>
      </c>
      <c r="X17" s="441"/>
      <c r="Y17" s="441"/>
      <c r="Z17" s="441"/>
      <c r="AA17" s="441"/>
      <c r="AB17" s="442"/>
      <c r="AC17" s="404">
        <v>7363</v>
      </c>
      <c r="AD17" s="405"/>
      <c r="AE17" s="405"/>
      <c r="AF17" s="405"/>
      <c r="AG17" s="406"/>
      <c r="AH17" s="404">
        <v>7333</v>
      </c>
      <c r="AI17" s="405"/>
      <c r="AJ17" s="405"/>
      <c r="AK17" s="405"/>
      <c r="AL17" s="407"/>
      <c r="AM17" s="497"/>
      <c r="AN17" s="402"/>
      <c r="AO17" s="402"/>
      <c r="AP17" s="402"/>
      <c r="AQ17" s="402"/>
      <c r="AR17" s="402"/>
      <c r="AS17" s="402"/>
      <c r="AT17" s="403"/>
      <c r="AU17" s="485"/>
      <c r="AV17" s="486"/>
      <c r="AW17" s="486"/>
      <c r="AX17" s="486"/>
      <c r="AY17" s="408" t="s">
        <v>154</v>
      </c>
      <c r="AZ17" s="409"/>
      <c r="BA17" s="409"/>
      <c r="BB17" s="409"/>
      <c r="BC17" s="409"/>
      <c r="BD17" s="409"/>
      <c r="BE17" s="409"/>
      <c r="BF17" s="409"/>
      <c r="BG17" s="409"/>
      <c r="BH17" s="409"/>
      <c r="BI17" s="409"/>
      <c r="BJ17" s="409"/>
      <c r="BK17" s="409"/>
      <c r="BL17" s="409"/>
      <c r="BM17" s="410"/>
      <c r="BN17" s="428">
        <v>3796470</v>
      </c>
      <c r="BO17" s="429"/>
      <c r="BP17" s="429"/>
      <c r="BQ17" s="429"/>
      <c r="BR17" s="429"/>
      <c r="BS17" s="429"/>
      <c r="BT17" s="429"/>
      <c r="BU17" s="430"/>
      <c r="BV17" s="428">
        <v>3807832</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x14ac:dyDescent="0.2">
      <c r="A18" s="187"/>
      <c r="B18" s="490" t="s">
        <v>155</v>
      </c>
      <c r="C18" s="491"/>
      <c r="D18" s="491"/>
      <c r="E18" s="492"/>
      <c r="F18" s="492"/>
      <c r="G18" s="492"/>
      <c r="H18" s="492"/>
      <c r="I18" s="492"/>
      <c r="J18" s="492"/>
      <c r="K18" s="492"/>
      <c r="L18" s="493">
        <v>43.91</v>
      </c>
      <c r="M18" s="493"/>
      <c r="N18" s="493"/>
      <c r="O18" s="493"/>
      <c r="P18" s="493"/>
      <c r="Q18" s="493"/>
      <c r="R18" s="494"/>
      <c r="S18" s="494"/>
      <c r="T18" s="494"/>
      <c r="U18" s="494"/>
      <c r="V18" s="495"/>
      <c r="W18" s="509"/>
      <c r="X18" s="510"/>
      <c r="Y18" s="510"/>
      <c r="Z18" s="510"/>
      <c r="AA18" s="510"/>
      <c r="AB18" s="520"/>
      <c r="AC18" s="392">
        <v>65.7</v>
      </c>
      <c r="AD18" s="393"/>
      <c r="AE18" s="393"/>
      <c r="AF18" s="393"/>
      <c r="AG18" s="496"/>
      <c r="AH18" s="392">
        <v>65.8</v>
      </c>
      <c r="AI18" s="393"/>
      <c r="AJ18" s="393"/>
      <c r="AK18" s="393"/>
      <c r="AL18" s="394"/>
      <c r="AM18" s="497"/>
      <c r="AN18" s="402"/>
      <c r="AO18" s="402"/>
      <c r="AP18" s="402"/>
      <c r="AQ18" s="402"/>
      <c r="AR18" s="402"/>
      <c r="AS18" s="402"/>
      <c r="AT18" s="403"/>
      <c r="AU18" s="485"/>
      <c r="AV18" s="486"/>
      <c r="AW18" s="486"/>
      <c r="AX18" s="486"/>
      <c r="AY18" s="408" t="s">
        <v>156</v>
      </c>
      <c r="AZ18" s="409"/>
      <c r="BA18" s="409"/>
      <c r="BB18" s="409"/>
      <c r="BC18" s="409"/>
      <c r="BD18" s="409"/>
      <c r="BE18" s="409"/>
      <c r="BF18" s="409"/>
      <c r="BG18" s="409"/>
      <c r="BH18" s="409"/>
      <c r="BI18" s="409"/>
      <c r="BJ18" s="409"/>
      <c r="BK18" s="409"/>
      <c r="BL18" s="409"/>
      <c r="BM18" s="410"/>
      <c r="BN18" s="428">
        <v>7284090</v>
      </c>
      <c r="BO18" s="429"/>
      <c r="BP18" s="429"/>
      <c r="BQ18" s="429"/>
      <c r="BR18" s="429"/>
      <c r="BS18" s="429"/>
      <c r="BT18" s="429"/>
      <c r="BU18" s="430"/>
      <c r="BV18" s="428">
        <v>7345440</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x14ac:dyDescent="0.2">
      <c r="A19" s="187"/>
      <c r="B19" s="490" t="s">
        <v>157</v>
      </c>
      <c r="C19" s="491"/>
      <c r="D19" s="491"/>
      <c r="E19" s="492"/>
      <c r="F19" s="492"/>
      <c r="G19" s="492"/>
      <c r="H19" s="492"/>
      <c r="I19" s="492"/>
      <c r="J19" s="492"/>
      <c r="K19" s="492"/>
      <c r="L19" s="498">
        <v>565</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158</v>
      </c>
      <c r="AZ19" s="409"/>
      <c r="BA19" s="409"/>
      <c r="BB19" s="409"/>
      <c r="BC19" s="409"/>
      <c r="BD19" s="409"/>
      <c r="BE19" s="409"/>
      <c r="BF19" s="409"/>
      <c r="BG19" s="409"/>
      <c r="BH19" s="409"/>
      <c r="BI19" s="409"/>
      <c r="BJ19" s="409"/>
      <c r="BK19" s="409"/>
      <c r="BL19" s="409"/>
      <c r="BM19" s="410"/>
      <c r="BN19" s="428">
        <v>9065409</v>
      </c>
      <c r="BO19" s="429"/>
      <c r="BP19" s="429"/>
      <c r="BQ19" s="429"/>
      <c r="BR19" s="429"/>
      <c r="BS19" s="429"/>
      <c r="BT19" s="429"/>
      <c r="BU19" s="430"/>
      <c r="BV19" s="428">
        <v>9021558</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x14ac:dyDescent="0.2">
      <c r="A20" s="187"/>
      <c r="B20" s="490" t="s">
        <v>159</v>
      </c>
      <c r="C20" s="491"/>
      <c r="D20" s="491"/>
      <c r="E20" s="492"/>
      <c r="F20" s="492"/>
      <c r="G20" s="492"/>
      <c r="H20" s="492"/>
      <c r="I20" s="492"/>
      <c r="J20" s="492"/>
      <c r="K20" s="492"/>
      <c r="L20" s="498">
        <v>9913</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x14ac:dyDescent="0.15">
      <c r="A21" s="187"/>
      <c r="B21" s="487" t="s">
        <v>160</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x14ac:dyDescent="0.2">
      <c r="A22" s="187"/>
      <c r="B22" s="457" t="s">
        <v>161</v>
      </c>
      <c r="C22" s="458"/>
      <c r="D22" s="459"/>
      <c r="E22" s="466" t="s">
        <v>1</v>
      </c>
      <c r="F22" s="441"/>
      <c r="G22" s="441"/>
      <c r="H22" s="441"/>
      <c r="I22" s="441"/>
      <c r="J22" s="441"/>
      <c r="K22" s="442"/>
      <c r="L22" s="466" t="s">
        <v>162</v>
      </c>
      <c r="M22" s="441"/>
      <c r="N22" s="441"/>
      <c r="O22" s="441"/>
      <c r="P22" s="442"/>
      <c r="Q22" s="451" t="s">
        <v>163</v>
      </c>
      <c r="R22" s="452"/>
      <c r="S22" s="452"/>
      <c r="T22" s="452"/>
      <c r="U22" s="452"/>
      <c r="V22" s="467"/>
      <c r="W22" s="469" t="s">
        <v>164</v>
      </c>
      <c r="X22" s="458"/>
      <c r="Y22" s="459"/>
      <c r="Z22" s="466" t="s">
        <v>1</v>
      </c>
      <c r="AA22" s="441"/>
      <c r="AB22" s="441"/>
      <c r="AC22" s="441"/>
      <c r="AD22" s="441"/>
      <c r="AE22" s="441"/>
      <c r="AF22" s="441"/>
      <c r="AG22" s="442"/>
      <c r="AH22" s="440" t="s">
        <v>165</v>
      </c>
      <c r="AI22" s="441"/>
      <c r="AJ22" s="441"/>
      <c r="AK22" s="441"/>
      <c r="AL22" s="442"/>
      <c r="AM22" s="440" t="s">
        <v>166</v>
      </c>
      <c r="AN22" s="446"/>
      <c r="AO22" s="446"/>
      <c r="AP22" s="446"/>
      <c r="AQ22" s="446"/>
      <c r="AR22" s="447"/>
      <c r="AS22" s="451" t="s">
        <v>163</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x14ac:dyDescent="0.15">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167</v>
      </c>
      <c r="AZ23" s="421"/>
      <c r="BA23" s="421"/>
      <c r="BB23" s="421"/>
      <c r="BC23" s="421"/>
      <c r="BD23" s="421"/>
      <c r="BE23" s="421"/>
      <c r="BF23" s="421"/>
      <c r="BG23" s="421"/>
      <c r="BH23" s="421"/>
      <c r="BI23" s="421"/>
      <c r="BJ23" s="421"/>
      <c r="BK23" s="421"/>
      <c r="BL23" s="421"/>
      <c r="BM23" s="422"/>
      <c r="BN23" s="428">
        <v>13694164</v>
      </c>
      <c r="BO23" s="429"/>
      <c r="BP23" s="429"/>
      <c r="BQ23" s="429"/>
      <c r="BR23" s="429"/>
      <c r="BS23" s="429"/>
      <c r="BT23" s="429"/>
      <c r="BU23" s="430"/>
      <c r="BV23" s="428">
        <v>14075512</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x14ac:dyDescent="0.2">
      <c r="A24" s="187"/>
      <c r="B24" s="460"/>
      <c r="C24" s="461"/>
      <c r="D24" s="462"/>
      <c r="E24" s="401" t="s">
        <v>168</v>
      </c>
      <c r="F24" s="402"/>
      <c r="G24" s="402"/>
      <c r="H24" s="402"/>
      <c r="I24" s="402"/>
      <c r="J24" s="402"/>
      <c r="K24" s="403"/>
      <c r="L24" s="404">
        <v>1</v>
      </c>
      <c r="M24" s="405"/>
      <c r="N24" s="405"/>
      <c r="O24" s="405"/>
      <c r="P24" s="406"/>
      <c r="Q24" s="404">
        <v>7000</v>
      </c>
      <c r="R24" s="405"/>
      <c r="S24" s="405"/>
      <c r="T24" s="405"/>
      <c r="U24" s="405"/>
      <c r="V24" s="406"/>
      <c r="W24" s="470"/>
      <c r="X24" s="461"/>
      <c r="Y24" s="462"/>
      <c r="Z24" s="401" t="s">
        <v>169</v>
      </c>
      <c r="AA24" s="402"/>
      <c r="AB24" s="402"/>
      <c r="AC24" s="402"/>
      <c r="AD24" s="402"/>
      <c r="AE24" s="402"/>
      <c r="AF24" s="402"/>
      <c r="AG24" s="403"/>
      <c r="AH24" s="404">
        <v>257</v>
      </c>
      <c r="AI24" s="405"/>
      <c r="AJ24" s="405"/>
      <c r="AK24" s="405"/>
      <c r="AL24" s="406"/>
      <c r="AM24" s="404">
        <v>808779</v>
      </c>
      <c r="AN24" s="405"/>
      <c r="AO24" s="405"/>
      <c r="AP24" s="405"/>
      <c r="AQ24" s="405"/>
      <c r="AR24" s="406"/>
      <c r="AS24" s="404">
        <v>3147</v>
      </c>
      <c r="AT24" s="405"/>
      <c r="AU24" s="405"/>
      <c r="AV24" s="405"/>
      <c r="AW24" s="405"/>
      <c r="AX24" s="407"/>
      <c r="AY24" s="395" t="s">
        <v>170</v>
      </c>
      <c r="AZ24" s="396"/>
      <c r="BA24" s="396"/>
      <c r="BB24" s="396"/>
      <c r="BC24" s="396"/>
      <c r="BD24" s="396"/>
      <c r="BE24" s="396"/>
      <c r="BF24" s="396"/>
      <c r="BG24" s="396"/>
      <c r="BH24" s="396"/>
      <c r="BI24" s="396"/>
      <c r="BJ24" s="396"/>
      <c r="BK24" s="396"/>
      <c r="BL24" s="396"/>
      <c r="BM24" s="397"/>
      <c r="BN24" s="428">
        <v>11043862</v>
      </c>
      <c r="BO24" s="429"/>
      <c r="BP24" s="429"/>
      <c r="BQ24" s="429"/>
      <c r="BR24" s="429"/>
      <c r="BS24" s="429"/>
      <c r="BT24" s="429"/>
      <c r="BU24" s="430"/>
      <c r="BV24" s="428">
        <v>11182612</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x14ac:dyDescent="0.15">
      <c r="A25" s="187"/>
      <c r="B25" s="460"/>
      <c r="C25" s="461"/>
      <c r="D25" s="462"/>
      <c r="E25" s="401" t="s">
        <v>171</v>
      </c>
      <c r="F25" s="402"/>
      <c r="G25" s="402"/>
      <c r="H25" s="402"/>
      <c r="I25" s="402"/>
      <c r="J25" s="402"/>
      <c r="K25" s="403"/>
      <c r="L25" s="404">
        <v>1</v>
      </c>
      <c r="M25" s="405"/>
      <c r="N25" s="405"/>
      <c r="O25" s="405"/>
      <c r="P25" s="406"/>
      <c r="Q25" s="404">
        <v>6800</v>
      </c>
      <c r="R25" s="405"/>
      <c r="S25" s="405"/>
      <c r="T25" s="405"/>
      <c r="U25" s="405"/>
      <c r="V25" s="406"/>
      <c r="W25" s="470"/>
      <c r="X25" s="461"/>
      <c r="Y25" s="462"/>
      <c r="Z25" s="401" t="s">
        <v>172</v>
      </c>
      <c r="AA25" s="402"/>
      <c r="AB25" s="402"/>
      <c r="AC25" s="402"/>
      <c r="AD25" s="402"/>
      <c r="AE25" s="402"/>
      <c r="AF25" s="402"/>
      <c r="AG25" s="403"/>
      <c r="AH25" s="404">
        <v>45</v>
      </c>
      <c r="AI25" s="405"/>
      <c r="AJ25" s="405"/>
      <c r="AK25" s="405"/>
      <c r="AL25" s="406"/>
      <c r="AM25" s="404">
        <v>155430</v>
      </c>
      <c r="AN25" s="405"/>
      <c r="AO25" s="405"/>
      <c r="AP25" s="405"/>
      <c r="AQ25" s="405"/>
      <c r="AR25" s="406"/>
      <c r="AS25" s="404">
        <v>3454</v>
      </c>
      <c r="AT25" s="405"/>
      <c r="AU25" s="405"/>
      <c r="AV25" s="405"/>
      <c r="AW25" s="405"/>
      <c r="AX25" s="407"/>
      <c r="AY25" s="420" t="s">
        <v>173</v>
      </c>
      <c r="AZ25" s="421"/>
      <c r="BA25" s="421"/>
      <c r="BB25" s="421"/>
      <c r="BC25" s="421"/>
      <c r="BD25" s="421"/>
      <c r="BE25" s="421"/>
      <c r="BF25" s="421"/>
      <c r="BG25" s="421"/>
      <c r="BH25" s="421"/>
      <c r="BI25" s="421"/>
      <c r="BJ25" s="421"/>
      <c r="BK25" s="421"/>
      <c r="BL25" s="421"/>
      <c r="BM25" s="422"/>
      <c r="BN25" s="423">
        <v>5608610</v>
      </c>
      <c r="BO25" s="424"/>
      <c r="BP25" s="424"/>
      <c r="BQ25" s="424"/>
      <c r="BR25" s="424"/>
      <c r="BS25" s="424"/>
      <c r="BT25" s="424"/>
      <c r="BU25" s="425"/>
      <c r="BV25" s="423">
        <v>51793</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x14ac:dyDescent="0.15">
      <c r="A26" s="187"/>
      <c r="B26" s="460"/>
      <c r="C26" s="461"/>
      <c r="D26" s="462"/>
      <c r="E26" s="401" t="s">
        <v>174</v>
      </c>
      <c r="F26" s="402"/>
      <c r="G26" s="402"/>
      <c r="H26" s="402"/>
      <c r="I26" s="402"/>
      <c r="J26" s="402"/>
      <c r="K26" s="403"/>
      <c r="L26" s="404">
        <v>1</v>
      </c>
      <c r="M26" s="405"/>
      <c r="N26" s="405"/>
      <c r="O26" s="405"/>
      <c r="P26" s="406"/>
      <c r="Q26" s="404">
        <v>6000</v>
      </c>
      <c r="R26" s="405"/>
      <c r="S26" s="405"/>
      <c r="T26" s="405"/>
      <c r="U26" s="405"/>
      <c r="V26" s="406"/>
      <c r="W26" s="470"/>
      <c r="X26" s="461"/>
      <c r="Y26" s="462"/>
      <c r="Z26" s="401" t="s">
        <v>175</v>
      </c>
      <c r="AA26" s="483"/>
      <c r="AB26" s="483"/>
      <c r="AC26" s="483"/>
      <c r="AD26" s="483"/>
      <c r="AE26" s="483"/>
      <c r="AF26" s="483"/>
      <c r="AG26" s="484"/>
      <c r="AH26" s="404">
        <v>13</v>
      </c>
      <c r="AI26" s="405"/>
      <c r="AJ26" s="405"/>
      <c r="AK26" s="405"/>
      <c r="AL26" s="406"/>
      <c r="AM26" s="404">
        <v>46943</v>
      </c>
      <c r="AN26" s="405"/>
      <c r="AO26" s="405"/>
      <c r="AP26" s="405"/>
      <c r="AQ26" s="405"/>
      <c r="AR26" s="406"/>
      <c r="AS26" s="404">
        <v>3611</v>
      </c>
      <c r="AT26" s="405"/>
      <c r="AU26" s="405"/>
      <c r="AV26" s="405"/>
      <c r="AW26" s="405"/>
      <c r="AX26" s="407"/>
      <c r="AY26" s="437" t="s">
        <v>176</v>
      </c>
      <c r="AZ26" s="438"/>
      <c r="BA26" s="438"/>
      <c r="BB26" s="438"/>
      <c r="BC26" s="438"/>
      <c r="BD26" s="438"/>
      <c r="BE26" s="438"/>
      <c r="BF26" s="438"/>
      <c r="BG26" s="438"/>
      <c r="BH26" s="438"/>
      <c r="BI26" s="438"/>
      <c r="BJ26" s="438"/>
      <c r="BK26" s="438"/>
      <c r="BL26" s="438"/>
      <c r="BM26" s="439"/>
      <c r="BN26" s="428" t="s">
        <v>177</v>
      </c>
      <c r="BO26" s="429"/>
      <c r="BP26" s="429"/>
      <c r="BQ26" s="429"/>
      <c r="BR26" s="429"/>
      <c r="BS26" s="429"/>
      <c r="BT26" s="429"/>
      <c r="BU26" s="430"/>
      <c r="BV26" s="428" t="s">
        <v>177</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x14ac:dyDescent="0.2">
      <c r="A27" s="187"/>
      <c r="B27" s="460"/>
      <c r="C27" s="461"/>
      <c r="D27" s="462"/>
      <c r="E27" s="401" t="s">
        <v>178</v>
      </c>
      <c r="F27" s="402"/>
      <c r="G27" s="402"/>
      <c r="H27" s="402"/>
      <c r="I27" s="402"/>
      <c r="J27" s="402"/>
      <c r="K27" s="403"/>
      <c r="L27" s="404">
        <v>1</v>
      </c>
      <c r="M27" s="405"/>
      <c r="N27" s="405"/>
      <c r="O27" s="405"/>
      <c r="P27" s="406"/>
      <c r="Q27" s="404">
        <v>4600</v>
      </c>
      <c r="R27" s="405"/>
      <c r="S27" s="405"/>
      <c r="T27" s="405"/>
      <c r="U27" s="405"/>
      <c r="V27" s="406"/>
      <c r="W27" s="470"/>
      <c r="X27" s="461"/>
      <c r="Y27" s="462"/>
      <c r="Z27" s="401" t="s">
        <v>179</v>
      </c>
      <c r="AA27" s="402"/>
      <c r="AB27" s="402"/>
      <c r="AC27" s="402"/>
      <c r="AD27" s="402"/>
      <c r="AE27" s="402"/>
      <c r="AF27" s="402"/>
      <c r="AG27" s="403"/>
      <c r="AH27" s="404">
        <v>18</v>
      </c>
      <c r="AI27" s="405"/>
      <c r="AJ27" s="405"/>
      <c r="AK27" s="405"/>
      <c r="AL27" s="406"/>
      <c r="AM27" s="404">
        <v>54328</v>
      </c>
      <c r="AN27" s="405"/>
      <c r="AO27" s="405"/>
      <c r="AP27" s="405"/>
      <c r="AQ27" s="405"/>
      <c r="AR27" s="406"/>
      <c r="AS27" s="404">
        <v>3018</v>
      </c>
      <c r="AT27" s="405"/>
      <c r="AU27" s="405"/>
      <c r="AV27" s="405"/>
      <c r="AW27" s="405"/>
      <c r="AX27" s="407"/>
      <c r="AY27" s="434" t="s">
        <v>180</v>
      </c>
      <c r="AZ27" s="435"/>
      <c r="BA27" s="435"/>
      <c r="BB27" s="435"/>
      <c r="BC27" s="435"/>
      <c r="BD27" s="435"/>
      <c r="BE27" s="435"/>
      <c r="BF27" s="435"/>
      <c r="BG27" s="435"/>
      <c r="BH27" s="435"/>
      <c r="BI27" s="435"/>
      <c r="BJ27" s="435"/>
      <c r="BK27" s="435"/>
      <c r="BL27" s="435"/>
      <c r="BM27" s="436"/>
      <c r="BN27" s="431" t="s">
        <v>177</v>
      </c>
      <c r="BO27" s="432"/>
      <c r="BP27" s="432"/>
      <c r="BQ27" s="432"/>
      <c r="BR27" s="432"/>
      <c r="BS27" s="432"/>
      <c r="BT27" s="432"/>
      <c r="BU27" s="433"/>
      <c r="BV27" s="431" t="s">
        <v>177</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x14ac:dyDescent="0.15">
      <c r="A28" s="187"/>
      <c r="B28" s="460"/>
      <c r="C28" s="461"/>
      <c r="D28" s="462"/>
      <c r="E28" s="401" t="s">
        <v>181</v>
      </c>
      <c r="F28" s="402"/>
      <c r="G28" s="402"/>
      <c r="H28" s="402"/>
      <c r="I28" s="402"/>
      <c r="J28" s="402"/>
      <c r="K28" s="403"/>
      <c r="L28" s="404">
        <v>1</v>
      </c>
      <c r="M28" s="405"/>
      <c r="N28" s="405"/>
      <c r="O28" s="405"/>
      <c r="P28" s="406"/>
      <c r="Q28" s="404">
        <v>4100</v>
      </c>
      <c r="R28" s="405"/>
      <c r="S28" s="405"/>
      <c r="T28" s="405"/>
      <c r="U28" s="405"/>
      <c r="V28" s="406"/>
      <c r="W28" s="470"/>
      <c r="X28" s="461"/>
      <c r="Y28" s="462"/>
      <c r="Z28" s="401" t="s">
        <v>182</v>
      </c>
      <c r="AA28" s="402"/>
      <c r="AB28" s="402"/>
      <c r="AC28" s="402"/>
      <c r="AD28" s="402"/>
      <c r="AE28" s="402"/>
      <c r="AF28" s="402"/>
      <c r="AG28" s="403"/>
      <c r="AH28" s="404" t="s">
        <v>177</v>
      </c>
      <c r="AI28" s="405"/>
      <c r="AJ28" s="405"/>
      <c r="AK28" s="405"/>
      <c r="AL28" s="406"/>
      <c r="AM28" s="404" t="s">
        <v>177</v>
      </c>
      <c r="AN28" s="405"/>
      <c r="AO28" s="405"/>
      <c r="AP28" s="405"/>
      <c r="AQ28" s="405"/>
      <c r="AR28" s="406"/>
      <c r="AS28" s="404" t="s">
        <v>177</v>
      </c>
      <c r="AT28" s="405"/>
      <c r="AU28" s="405"/>
      <c r="AV28" s="405"/>
      <c r="AW28" s="405"/>
      <c r="AX28" s="407"/>
      <c r="AY28" s="411" t="s">
        <v>183</v>
      </c>
      <c r="AZ28" s="412"/>
      <c r="BA28" s="412"/>
      <c r="BB28" s="413"/>
      <c r="BC28" s="420" t="s">
        <v>47</v>
      </c>
      <c r="BD28" s="421"/>
      <c r="BE28" s="421"/>
      <c r="BF28" s="421"/>
      <c r="BG28" s="421"/>
      <c r="BH28" s="421"/>
      <c r="BI28" s="421"/>
      <c r="BJ28" s="421"/>
      <c r="BK28" s="421"/>
      <c r="BL28" s="421"/>
      <c r="BM28" s="422"/>
      <c r="BN28" s="423">
        <v>1614288</v>
      </c>
      <c r="BO28" s="424"/>
      <c r="BP28" s="424"/>
      <c r="BQ28" s="424"/>
      <c r="BR28" s="424"/>
      <c r="BS28" s="424"/>
      <c r="BT28" s="424"/>
      <c r="BU28" s="425"/>
      <c r="BV28" s="423">
        <v>1812778</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x14ac:dyDescent="0.15">
      <c r="A29" s="187"/>
      <c r="B29" s="460"/>
      <c r="C29" s="461"/>
      <c r="D29" s="462"/>
      <c r="E29" s="401" t="s">
        <v>184</v>
      </c>
      <c r="F29" s="402"/>
      <c r="G29" s="402"/>
      <c r="H29" s="402"/>
      <c r="I29" s="402"/>
      <c r="J29" s="402"/>
      <c r="K29" s="403"/>
      <c r="L29" s="404">
        <v>12</v>
      </c>
      <c r="M29" s="405"/>
      <c r="N29" s="405"/>
      <c r="O29" s="405"/>
      <c r="P29" s="406"/>
      <c r="Q29" s="404">
        <v>3900</v>
      </c>
      <c r="R29" s="405"/>
      <c r="S29" s="405"/>
      <c r="T29" s="405"/>
      <c r="U29" s="405"/>
      <c r="V29" s="406"/>
      <c r="W29" s="471"/>
      <c r="X29" s="472"/>
      <c r="Y29" s="473"/>
      <c r="Z29" s="401" t="s">
        <v>185</v>
      </c>
      <c r="AA29" s="402"/>
      <c r="AB29" s="402"/>
      <c r="AC29" s="402"/>
      <c r="AD29" s="402"/>
      <c r="AE29" s="402"/>
      <c r="AF29" s="402"/>
      <c r="AG29" s="403"/>
      <c r="AH29" s="404">
        <v>275</v>
      </c>
      <c r="AI29" s="405"/>
      <c r="AJ29" s="405"/>
      <c r="AK29" s="405"/>
      <c r="AL29" s="406"/>
      <c r="AM29" s="404">
        <v>863107</v>
      </c>
      <c r="AN29" s="405"/>
      <c r="AO29" s="405"/>
      <c r="AP29" s="405"/>
      <c r="AQ29" s="405"/>
      <c r="AR29" s="406"/>
      <c r="AS29" s="404">
        <v>3139</v>
      </c>
      <c r="AT29" s="405"/>
      <c r="AU29" s="405"/>
      <c r="AV29" s="405"/>
      <c r="AW29" s="405"/>
      <c r="AX29" s="407"/>
      <c r="AY29" s="414"/>
      <c r="AZ29" s="415"/>
      <c r="BA29" s="415"/>
      <c r="BB29" s="416"/>
      <c r="BC29" s="408" t="s">
        <v>186</v>
      </c>
      <c r="BD29" s="409"/>
      <c r="BE29" s="409"/>
      <c r="BF29" s="409"/>
      <c r="BG29" s="409"/>
      <c r="BH29" s="409"/>
      <c r="BI29" s="409"/>
      <c r="BJ29" s="409"/>
      <c r="BK29" s="409"/>
      <c r="BL29" s="409"/>
      <c r="BM29" s="410"/>
      <c r="BN29" s="428">
        <v>93540</v>
      </c>
      <c r="BO29" s="429"/>
      <c r="BP29" s="429"/>
      <c r="BQ29" s="429"/>
      <c r="BR29" s="429"/>
      <c r="BS29" s="429"/>
      <c r="BT29" s="429"/>
      <c r="BU29" s="430"/>
      <c r="BV29" s="428">
        <v>89640</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x14ac:dyDescent="0.2">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187</v>
      </c>
      <c r="X30" s="481"/>
      <c r="Y30" s="481"/>
      <c r="Z30" s="481"/>
      <c r="AA30" s="481"/>
      <c r="AB30" s="481"/>
      <c r="AC30" s="481"/>
      <c r="AD30" s="481"/>
      <c r="AE30" s="481"/>
      <c r="AF30" s="481"/>
      <c r="AG30" s="482"/>
      <c r="AH30" s="392">
        <v>98.6</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49</v>
      </c>
      <c r="BD30" s="396"/>
      <c r="BE30" s="396"/>
      <c r="BF30" s="396"/>
      <c r="BG30" s="396"/>
      <c r="BH30" s="396"/>
      <c r="BI30" s="396"/>
      <c r="BJ30" s="396"/>
      <c r="BK30" s="396"/>
      <c r="BL30" s="396"/>
      <c r="BM30" s="397"/>
      <c r="BN30" s="431">
        <v>1347098</v>
      </c>
      <c r="BO30" s="432"/>
      <c r="BP30" s="432"/>
      <c r="BQ30" s="432"/>
      <c r="BR30" s="432"/>
      <c r="BS30" s="432"/>
      <c r="BT30" s="432"/>
      <c r="BU30" s="433"/>
      <c r="BV30" s="431">
        <v>1418239</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1" t="s">
        <v>194</v>
      </c>
      <c r="D33" s="391"/>
      <c r="E33" s="390" t="s">
        <v>195</v>
      </c>
      <c r="F33" s="390"/>
      <c r="G33" s="390"/>
      <c r="H33" s="390"/>
      <c r="I33" s="390"/>
      <c r="J33" s="390"/>
      <c r="K33" s="390"/>
      <c r="L33" s="390"/>
      <c r="M33" s="390"/>
      <c r="N33" s="390"/>
      <c r="O33" s="390"/>
      <c r="P33" s="390"/>
      <c r="Q33" s="390"/>
      <c r="R33" s="390"/>
      <c r="S33" s="390"/>
      <c r="T33" s="216"/>
      <c r="U33" s="391" t="s">
        <v>194</v>
      </c>
      <c r="V33" s="391"/>
      <c r="W33" s="390" t="s">
        <v>196</v>
      </c>
      <c r="X33" s="390"/>
      <c r="Y33" s="390"/>
      <c r="Z33" s="390"/>
      <c r="AA33" s="390"/>
      <c r="AB33" s="390"/>
      <c r="AC33" s="390"/>
      <c r="AD33" s="390"/>
      <c r="AE33" s="390"/>
      <c r="AF33" s="390"/>
      <c r="AG33" s="390"/>
      <c r="AH33" s="390"/>
      <c r="AI33" s="390"/>
      <c r="AJ33" s="390"/>
      <c r="AK33" s="390"/>
      <c r="AL33" s="216"/>
      <c r="AM33" s="391" t="s">
        <v>194</v>
      </c>
      <c r="AN33" s="391"/>
      <c r="AO33" s="390" t="s">
        <v>195</v>
      </c>
      <c r="AP33" s="390"/>
      <c r="AQ33" s="390"/>
      <c r="AR33" s="390"/>
      <c r="AS33" s="390"/>
      <c r="AT33" s="390"/>
      <c r="AU33" s="390"/>
      <c r="AV33" s="390"/>
      <c r="AW33" s="390"/>
      <c r="AX33" s="390"/>
      <c r="AY33" s="390"/>
      <c r="AZ33" s="390"/>
      <c r="BA33" s="390"/>
      <c r="BB33" s="390"/>
      <c r="BC33" s="390"/>
      <c r="BD33" s="217"/>
      <c r="BE33" s="390" t="s">
        <v>197</v>
      </c>
      <c r="BF33" s="390"/>
      <c r="BG33" s="390" t="s">
        <v>198</v>
      </c>
      <c r="BH33" s="390"/>
      <c r="BI33" s="390"/>
      <c r="BJ33" s="390"/>
      <c r="BK33" s="390"/>
      <c r="BL33" s="390"/>
      <c r="BM33" s="390"/>
      <c r="BN33" s="390"/>
      <c r="BO33" s="390"/>
      <c r="BP33" s="390"/>
      <c r="BQ33" s="390"/>
      <c r="BR33" s="390"/>
      <c r="BS33" s="390"/>
      <c r="BT33" s="390"/>
      <c r="BU33" s="390"/>
      <c r="BV33" s="217"/>
      <c r="BW33" s="391" t="s">
        <v>197</v>
      </c>
      <c r="BX33" s="391"/>
      <c r="BY33" s="390" t="s">
        <v>199</v>
      </c>
      <c r="BZ33" s="390"/>
      <c r="CA33" s="390"/>
      <c r="CB33" s="390"/>
      <c r="CC33" s="390"/>
      <c r="CD33" s="390"/>
      <c r="CE33" s="390"/>
      <c r="CF33" s="390"/>
      <c r="CG33" s="390"/>
      <c r="CH33" s="390"/>
      <c r="CI33" s="390"/>
      <c r="CJ33" s="390"/>
      <c r="CK33" s="390"/>
      <c r="CL33" s="390"/>
      <c r="CM33" s="390"/>
      <c r="CN33" s="216"/>
      <c r="CO33" s="391" t="s">
        <v>194</v>
      </c>
      <c r="CP33" s="391"/>
      <c r="CQ33" s="390" t="s">
        <v>200</v>
      </c>
      <c r="CR33" s="390"/>
      <c r="CS33" s="390"/>
      <c r="CT33" s="390"/>
      <c r="CU33" s="390"/>
      <c r="CV33" s="390"/>
      <c r="CW33" s="390"/>
      <c r="CX33" s="390"/>
      <c r="CY33" s="390"/>
      <c r="CZ33" s="390"/>
      <c r="DA33" s="390"/>
      <c r="DB33" s="390"/>
      <c r="DC33" s="390"/>
      <c r="DD33" s="390"/>
      <c r="DE33" s="390"/>
      <c r="DF33" s="216"/>
      <c r="DG33" s="389" t="s">
        <v>201</v>
      </c>
      <c r="DH33" s="389"/>
      <c r="DI33" s="218"/>
      <c r="DJ33" s="186"/>
      <c r="DK33" s="186"/>
      <c r="DL33" s="186"/>
      <c r="DM33" s="186"/>
      <c r="DN33" s="186"/>
      <c r="DO33" s="186"/>
    </row>
    <row r="34" spans="1:119" ht="32.25" customHeight="1" x14ac:dyDescent="0.15">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2</v>
      </c>
      <c r="V34" s="387"/>
      <c r="W34" s="386" t="str">
        <f>IF('各会計、関係団体の財政状況及び健全化判断比率'!B28="","",'各会計、関係団体の財政状況及び健全化判断比率'!B28)</f>
        <v>国民健康保険特別会計</v>
      </c>
      <c r="X34" s="386"/>
      <c r="Y34" s="386"/>
      <c r="Z34" s="386"/>
      <c r="AA34" s="386"/>
      <c r="AB34" s="386"/>
      <c r="AC34" s="386"/>
      <c r="AD34" s="386"/>
      <c r="AE34" s="386"/>
      <c r="AF34" s="386"/>
      <c r="AG34" s="386"/>
      <c r="AH34" s="386"/>
      <c r="AI34" s="386"/>
      <c r="AJ34" s="386"/>
      <c r="AK34" s="386"/>
      <c r="AL34" s="214"/>
      <c r="AM34" s="387">
        <f>IF(AO34="","",MAX(C34:D43,U34:V43)+1)</f>
        <v>5</v>
      </c>
      <c r="AN34" s="387"/>
      <c r="AO34" s="386" t="str">
        <f>IF('各会計、関係団体の財政状況及び健全化判断比率'!B31="","",'各会計、関係団体の財政状況及び健全化判断比率'!B31)</f>
        <v>水道事業会計</v>
      </c>
      <c r="AP34" s="386"/>
      <c r="AQ34" s="386"/>
      <c r="AR34" s="386"/>
      <c r="AS34" s="386"/>
      <c r="AT34" s="386"/>
      <c r="AU34" s="386"/>
      <c r="AV34" s="386"/>
      <c r="AW34" s="386"/>
      <c r="AX34" s="386"/>
      <c r="AY34" s="386"/>
      <c r="AZ34" s="386"/>
      <c r="BA34" s="386"/>
      <c r="BB34" s="386"/>
      <c r="BC34" s="386"/>
      <c r="BD34" s="214"/>
      <c r="BE34" s="387">
        <f>IF(BG34="","",MAX(C34:D43,U34:V43,AM34:AN43)+1)</f>
        <v>6</v>
      </c>
      <c r="BF34" s="387"/>
      <c r="BG34" s="386" t="str">
        <f>IF('各会計、関係団体の財政状況及び健全化判断比率'!B32="","",'各会計、関係団体の財政状況及び健全化判断比率'!B32)</f>
        <v>農業集落排水事業特別会計</v>
      </c>
      <c r="BH34" s="386"/>
      <c r="BI34" s="386"/>
      <c r="BJ34" s="386"/>
      <c r="BK34" s="386"/>
      <c r="BL34" s="386"/>
      <c r="BM34" s="386"/>
      <c r="BN34" s="386"/>
      <c r="BO34" s="386"/>
      <c r="BP34" s="386"/>
      <c r="BQ34" s="386"/>
      <c r="BR34" s="386"/>
      <c r="BS34" s="386"/>
      <c r="BT34" s="386"/>
      <c r="BU34" s="386"/>
      <c r="BV34" s="214"/>
      <c r="BW34" s="387">
        <f>IF(BY34="","",MAX(C34:D43,U34:V43,AM34:AN43,BE34:BF43)+1)</f>
        <v>8</v>
      </c>
      <c r="BX34" s="387"/>
      <c r="BY34" s="386" t="str">
        <f>IF('各会計、関係団体の財政状況及び健全化判断比率'!B68="","",'各会計、関係団体の財政状況及び健全化判断比率'!B68)</f>
        <v>和歌山県市町村総合事務組合</v>
      </c>
      <c r="BZ34" s="386"/>
      <c r="CA34" s="386"/>
      <c r="CB34" s="386"/>
      <c r="CC34" s="386"/>
      <c r="CD34" s="386"/>
      <c r="CE34" s="386"/>
      <c r="CF34" s="386"/>
      <c r="CG34" s="386"/>
      <c r="CH34" s="386"/>
      <c r="CI34" s="386"/>
      <c r="CJ34" s="386"/>
      <c r="CK34" s="386"/>
      <c r="CL34" s="386"/>
      <c r="CM34" s="386"/>
      <c r="CN34" s="214"/>
      <c r="CO34" s="387">
        <f>IF(CQ34="","",MAX(C34:D43,U34:V43,AM34:AN43,BE34:BF43,BW34:BX43)+1)</f>
        <v>18</v>
      </c>
      <c r="CP34" s="387"/>
      <c r="CQ34" s="386" t="str">
        <f>IF('各会計、関係団体の財政状況及び健全化判断比率'!BS7="","",'各会計、関係団体の財政状況及び健全化判断比率'!BS7)</f>
        <v>御坊市ふれあいセンター</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x14ac:dyDescent="0.15">
      <c r="A35" s="187"/>
      <c r="B35" s="213"/>
      <c r="C35" s="387" t="str">
        <f>IF(E35="","",C34+1)</f>
        <v/>
      </c>
      <c r="D35" s="387"/>
      <c r="E35" s="386" t="str">
        <f>IF('各会計、関係団体の財政状況及び健全化判断比率'!B8="","",'各会計、関係団体の財政状況及び健全化判断比率'!B8)</f>
        <v/>
      </c>
      <c r="F35" s="386"/>
      <c r="G35" s="386"/>
      <c r="H35" s="386"/>
      <c r="I35" s="386"/>
      <c r="J35" s="386"/>
      <c r="K35" s="386"/>
      <c r="L35" s="386"/>
      <c r="M35" s="386"/>
      <c r="N35" s="386"/>
      <c r="O35" s="386"/>
      <c r="P35" s="386"/>
      <c r="Q35" s="386"/>
      <c r="R35" s="386"/>
      <c r="S35" s="386"/>
      <c r="T35" s="214"/>
      <c r="U35" s="387">
        <f>IF(W35="","",U34+1)</f>
        <v>3</v>
      </c>
      <c r="V35" s="387"/>
      <c r="W35" s="386" t="str">
        <f>IF('各会計、関係団体の財政状況及び健全化判断比率'!B29="","",'各会計、関係団体の財政状況及び健全化判断比率'!B29)</f>
        <v>介護保険特別会計</v>
      </c>
      <c r="X35" s="386"/>
      <c r="Y35" s="386"/>
      <c r="Z35" s="386"/>
      <c r="AA35" s="386"/>
      <c r="AB35" s="386"/>
      <c r="AC35" s="386"/>
      <c r="AD35" s="386"/>
      <c r="AE35" s="386"/>
      <c r="AF35" s="386"/>
      <c r="AG35" s="386"/>
      <c r="AH35" s="386"/>
      <c r="AI35" s="386"/>
      <c r="AJ35" s="386"/>
      <c r="AK35" s="386"/>
      <c r="AL35" s="214"/>
      <c r="AM35" s="387" t="str">
        <f t="shared" ref="AM35:AM43" si="0">IF(AO35="","",AM34+1)</f>
        <v/>
      </c>
      <c r="AN35" s="387"/>
      <c r="AO35" s="386"/>
      <c r="AP35" s="386"/>
      <c r="AQ35" s="386"/>
      <c r="AR35" s="386"/>
      <c r="AS35" s="386"/>
      <c r="AT35" s="386"/>
      <c r="AU35" s="386"/>
      <c r="AV35" s="386"/>
      <c r="AW35" s="386"/>
      <c r="AX35" s="386"/>
      <c r="AY35" s="386"/>
      <c r="AZ35" s="386"/>
      <c r="BA35" s="386"/>
      <c r="BB35" s="386"/>
      <c r="BC35" s="386"/>
      <c r="BD35" s="214"/>
      <c r="BE35" s="387">
        <f t="shared" ref="BE35:BE43" si="1">IF(BG35="","",BE34+1)</f>
        <v>7</v>
      </c>
      <c r="BF35" s="387"/>
      <c r="BG35" s="386" t="str">
        <f>IF('各会計、関係団体の財政状況及び健全化判断比率'!B33="","",'各会計、関係団体の財政状況及び健全化判断比率'!B33)</f>
        <v>公共下水道事業特別会計</v>
      </c>
      <c r="BH35" s="386"/>
      <c r="BI35" s="386"/>
      <c r="BJ35" s="386"/>
      <c r="BK35" s="386"/>
      <c r="BL35" s="386"/>
      <c r="BM35" s="386"/>
      <c r="BN35" s="386"/>
      <c r="BO35" s="386"/>
      <c r="BP35" s="386"/>
      <c r="BQ35" s="386"/>
      <c r="BR35" s="386"/>
      <c r="BS35" s="386"/>
      <c r="BT35" s="386"/>
      <c r="BU35" s="386"/>
      <c r="BV35" s="214"/>
      <c r="BW35" s="387">
        <f t="shared" ref="BW35:BW43" si="2">IF(BY35="","",BW34+1)</f>
        <v>9</v>
      </c>
      <c r="BX35" s="387"/>
      <c r="BY35" s="386" t="str">
        <f>IF('各会計、関係団体の財政状況及び健全化判断比率'!B69="","",'各会計、関係団体の財政状況及び健全化判断比率'!B69)</f>
        <v>御坊市日高川町中学校組合</v>
      </c>
      <c r="BZ35" s="386"/>
      <c r="CA35" s="386"/>
      <c r="CB35" s="386"/>
      <c r="CC35" s="386"/>
      <c r="CD35" s="386"/>
      <c r="CE35" s="386"/>
      <c r="CF35" s="386"/>
      <c r="CG35" s="386"/>
      <c r="CH35" s="386"/>
      <c r="CI35" s="386"/>
      <c r="CJ35" s="386"/>
      <c r="CK35" s="386"/>
      <c r="CL35" s="386"/>
      <c r="CM35" s="386"/>
      <c r="CN35" s="214"/>
      <c r="CO35" s="387" t="str">
        <f t="shared" ref="CO35:CO43" si="3">IF(CQ35="","",CO34+1)</f>
        <v/>
      </c>
      <c r="CP35" s="387"/>
      <c r="CQ35" s="386" t="str">
        <f>IF('各会計、関係団体の財政状況及び健全化判断比率'!BS8="","",'各会計、関係団体の財政状況及び健全化判断比率'!BS8)</f>
        <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x14ac:dyDescent="0.15">
      <c r="A36" s="187"/>
      <c r="B36" s="213"/>
      <c r="C36" s="387" t="str">
        <f>IF(E36="","",C35+1)</f>
        <v/>
      </c>
      <c r="D36" s="387"/>
      <c r="E36" s="386" t="str">
        <f>IF('各会計、関係団体の財政状況及び健全化判断比率'!B9="","",'各会計、関係団体の財政状況及び健全化判断比率'!B9)</f>
        <v/>
      </c>
      <c r="F36" s="386"/>
      <c r="G36" s="386"/>
      <c r="H36" s="386"/>
      <c r="I36" s="386"/>
      <c r="J36" s="386"/>
      <c r="K36" s="386"/>
      <c r="L36" s="386"/>
      <c r="M36" s="386"/>
      <c r="N36" s="386"/>
      <c r="O36" s="386"/>
      <c r="P36" s="386"/>
      <c r="Q36" s="386"/>
      <c r="R36" s="386"/>
      <c r="S36" s="386"/>
      <c r="T36" s="214"/>
      <c r="U36" s="387">
        <f t="shared" ref="U36:U43" si="4">IF(W36="","",U35+1)</f>
        <v>4</v>
      </c>
      <c r="V36" s="387"/>
      <c r="W36" s="386" t="str">
        <f>IF('各会計、関係団体の財政状況及び健全化判断比率'!B30="","",'各会計、関係団体の財政状況及び健全化判断比率'!B30)</f>
        <v>後期高齢者医療特別会計</v>
      </c>
      <c r="X36" s="386"/>
      <c r="Y36" s="386"/>
      <c r="Z36" s="386"/>
      <c r="AA36" s="386"/>
      <c r="AB36" s="386"/>
      <c r="AC36" s="386"/>
      <c r="AD36" s="386"/>
      <c r="AE36" s="386"/>
      <c r="AF36" s="386"/>
      <c r="AG36" s="386"/>
      <c r="AH36" s="386"/>
      <c r="AI36" s="386"/>
      <c r="AJ36" s="386"/>
      <c r="AK36" s="386"/>
      <c r="AL36" s="214"/>
      <c r="AM36" s="387" t="str">
        <f t="shared" si="0"/>
        <v/>
      </c>
      <c r="AN36" s="387"/>
      <c r="AO36" s="386"/>
      <c r="AP36" s="386"/>
      <c r="AQ36" s="386"/>
      <c r="AR36" s="386"/>
      <c r="AS36" s="386"/>
      <c r="AT36" s="386"/>
      <c r="AU36" s="386"/>
      <c r="AV36" s="386"/>
      <c r="AW36" s="386"/>
      <c r="AX36" s="386"/>
      <c r="AY36" s="386"/>
      <c r="AZ36" s="386"/>
      <c r="BA36" s="386"/>
      <c r="BB36" s="386"/>
      <c r="BC36" s="386"/>
      <c r="BD36" s="214"/>
      <c r="BE36" s="387" t="str">
        <f t="shared" si="1"/>
        <v/>
      </c>
      <c r="BF36" s="387"/>
      <c r="BG36" s="386"/>
      <c r="BH36" s="386"/>
      <c r="BI36" s="386"/>
      <c r="BJ36" s="386"/>
      <c r="BK36" s="386"/>
      <c r="BL36" s="386"/>
      <c r="BM36" s="386"/>
      <c r="BN36" s="386"/>
      <c r="BO36" s="386"/>
      <c r="BP36" s="386"/>
      <c r="BQ36" s="386"/>
      <c r="BR36" s="386"/>
      <c r="BS36" s="386"/>
      <c r="BT36" s="386"/>
      <c r="BU36" s="386"/>
      <c r="BV36" s="214"/>
      <c r="BW36" s="387">
        <f t="shared" si="2"/>
        <v>10</v>
      </c>
      <c r="BX36" s="387"/>
      <c r="BY36" s="386" t="str">
        <f>IF('各会計、関係団体の財政状況及び健全化判断比率'!B70="","",'各会計、関係団体の財政状況及び健全化判断比率'!B70)</f>
        <v>御坊日高老人福祉施設事務組合</v>
      </c>
      <c r="BZ36" s="386"/>
      <c r="CA36" s="386"/>
      <c r="CB36" s="386"/>
      <c r="CC36" s="386"/>
      <c r="CD36" s="386"/>
      <c r="CE36" s="386"/>
      <c r="CF36" s="386"/>
      <c r="CG36" s="386"/>
      <c r="CH36" s="386"/>
      <c r="CI36" s="386"/>
      <c r="CJ36" s="386"/>
      <c r="CK36" s="386"/>
      <c r="CL36" s="386"/>
      <c r="CM36" s="386"/>
      <c r="CN36" s="214"/>
      <c r="CO36" s="387" t="str">
        <f t="shared" si="3"/>
        <v/>
      </c>
      <c r="CP36" s="387"/>
      <c r="CQ36" s="386" t="str">
        <f>IF('各会計、関係団体の財政状況及び健全化判断比率'!BS9="","",'各会計、関係団体の財政状況及び健全化判断比率'!BS9)</f>
        <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x14ac:dyDescent="0.15">
      <c r="A37" s="187"/>
      <c r="B37" s="213"/>
      <c r="C37" s="387" t="str">
        <f>IF(E37="","",C36+1)</f>
        <v/>
      </c>
      <c r="D37" s="387"/>
      <c r="E37" s="386" t="str">
        <f>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t="str">
        <f t="shared" si="4"/>
        <v/>
      </c>
      <c r="V37" s="387"/>
      <c r="W37" s="386"/>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t="str">
        <f t="shared" si="1"/>
        <v/>
      </c>
      <c r="BF37" s="387"/>
      <c r="BG37" s="386"/>
      <c r="BH37" s="386"/>
      <c r="BI37" s="386"/>
      <c r="BJ37" s="386"/>
      <c r="BK37" s="386"/>
      <c r="BL37" s="386"/>
      <c r="BM37" s="386"/>
      <c r="BN37" s="386"/>
      <c r="BO37" s="386"/>
      <c r="BP37" s="386"/>
      <c r="BQ37" s="386"/>
      <c r="BR37" s="386"/>
      <c r="BS37" s="386"/>
      <c r="BT37" s="386"/>
      <c r="BU37" s="386"/>
      <c r="BV37" s="214"/>
      <c r="BW37" s="387">
        <f t="shared" si="2"/>
        <v>11</v>
      </c>
      <c r="BX37" s="387"/>
      <c r="BY37" s="386" t="str">
        <f>IF('各会計、関係団体の財政状況及び健全化判断比率'!B71="","",'各会計、関係団体の財政状況及び健全化判断比率'!B71)</f>
        <v>御坊日高老人福祉施設事務組合（公営企業会計）</v>
      </c>
      <c r="BZ37" s="386"/>
      <c r="CA37" s="386"/>
      <c r="CB37" s="386"/>
      <c r="CC37" s="386"/>
      <c r="CD37" s="386"/>
      <c r="CE37" s="386"/>
      <c r="CF37" s="386"/>
      <c r="CG37" s="386"/>
      <c r="CH37" s="386"/>
      <c r="CI37" s="386"/>
      <c r="CJ37" s="386"/>
      <c r="CK37" s="386"/>
      <c r="CL37" s="386"/>
      <c r="CM37" s="386"/>
      <c r="CN37" s="214"/>
      <c r="CO37" s="387" t="str">
        <f t="shared" si="3"/>
        <v/>
      </c>
      <c r="CP37" s="387"/>
      <c r="CQ37" s="386" t="str">
        <f>IF('各会計、関係団体の財政状況及び健全化判断比率'!BS10="","",'各会計、関係団体の財政状況及び健全化判断比率'!BS10)</f>
        <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x14ac:dyDescent="0.15">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f t="shared" si="2"/>
        <v>12</v>
      </c>
      <c r="BX38" s="387"/>
      <c r="BY38" s="386" t="str">
        <f>IF('各会計、関係団体の財政状況及び健全化判断比率'!B72="","",'各会計、関係団体の財政状況及び健全化判断比率'!B72)</f>
        <v>御坊広域行政事務組合</v>
      </c>
      <c r="BZ38" s="386"/>
      <c r="CA38" s="386"/>
      <c r="CB38" s="386"/>
      <c r="CC38" s="386"/>
      <c r="CD38" s="386"/>
      <c r="CE38" s="386"/>
      <c r="CF38" s="386"/>
      <c r="CG38" s="386"/>
      <c r="CH38" s="386"/>
      <c r="CI38" s="386"/>
      <c r="CJ38" s="386"/>
      <c r="CK38" s="386"/>
      <c r="CL38" s="386"/>
      <c r="CM38" s="386"/>
      <c r="CN38" s="214"/>
      <c r="CO38" s="387" t="str">
        <f t="shared" si="3"/>
        <v/>
      </c>
      <c r="CP38" s="387"/>
      <c r="CQ38" s="386" t="str">
        <f>IF('各会計、関係団体の財政状況及び健全化判断比率'!BS11="","",'各会計、関係団体の財政状況及び健全化判断比率'!BS11)</f>
        <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x14ac:dyDescent="0.15">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f t="shared" si="2"/>
        <v>13</v>
      </c>
      <c r="BX39" s="387"/>
      <c r="BY39" s="386" t="str">
        <f>IF('各会計、関係団体の財政状況及び健全化判断比率'!B73="","",'各会計、関係団体の財政状況及び健全化判断比率'!B73)</f>
        <v>和歌山地方税回収機構</v>
      </c>
      <c r="BZ39" s="386"/>
      <c r="CA39" s="386"/>
      <c r="CB39" s="386"/>
      <c r="CC39" s="386"/>
      <c r="CD39" s="386"/>
      <c r="CE39" s="386"/>
      <c r="CF39" s="386"/>
      <c r="CG39" s="386"/>
      <c r="CH39" s="386"/>
      <c r="CI39" s="386"/>
      <c r="CJ39" s="386"/>
      <c r="CK39" s="386"/>
      <c r="CL39" s="386"/>
      <c r="CM39" s="386"/>
      <c r="CN39" s="214"/>
      <c r="CO39" s="387" t="str">
        <f t="shared" si="3"/>
        <v/>
      </c>
      <c r="CP39" s="387"/>
      <c r="CQ39" s="386" t="str">
        <f>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x14ac:dyDescent="0.15">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f t="shared" si="2"/>
        <v>14</v>
      </c>
      <c r="BX40" s="387"/>
      <c r="BY40" s="386" t="str">
        <f>IF('各会計、関係団体の財政状況及び健全化判断比率'!B74="","",'各会計、関係団体の財政状況及び健全化判断比率'!B74)</f>
        <v>和歌山県後期高齢者医療広域連合</v>
      </c>
      <c r="BZ40" s="386"/>
      <c r="CA40" s="386"/>
      <c r="CB40" s="386"/>
      <c r="CC40" s="386"/>
      <c r="CD40" s="386"/>
      <c r="CE40" s="386"/>
      <c r="CF40" s="386"/>
      <c r="CG40" s="386"/>
      <c r="CH40" s="386"/>
      <c r="CI40" s="386"/>
      <c r="CJ40" s="386"/>
      <c r="CK40" s="386"/>
      <c r="CL40" s="386"/>
      <c r="CM40" s="386"/>
      <c r="CN40" s="214"/>
      <c r="CO40" s="387" t="str">
        <f t="shared" si="3"/>
        <v/>
      </c>
      <c r="CP40" s="387"/>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x14ac:dyDescent="0.15">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f t="shared" si="2"/>
        <v>15</v>
      </c>
      <c r="BX41" s="387"/>
      <c r="BY41" s="386" t="str">
        <f>IF('各会計、関係団体の財政状況及び健全化判断比率'!B75="","",'各会計、関係団体の財政状況及び健全化判断比率'!B75)</f>
        <v>和歌山県後期高齢者医療広域連合（特別会計）</v>
      </c>
      <c r="BZ41" s="386"/>
      <c r="CA41" s="386"/>
      <c r="CB41" s="386"/>
      <c r="CC41" s="386"/>
      <c r="CD41" s="386"/>
      <c r="CE41" s="386"/>
      <c r="CF41" s="386"/>
      <c r="CG41" s="386"/>
      <c r="CH41" s="386"/>
      <c r="CI41" s="386"/>
      <c r="CJ41" s="386"/>
      <c r="CK41" s="386"/>
      <c r="CL41" s="386"/>
      <c r="CM41" s="386"/>
      <c r="CN41" s="214"/>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x14ac:dyDescent="0.15">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f t="shared" si="2"/>
        <v>16</v>
      </c>
      <c r="BX42" s="387"/>
      <c r="BY42" s="386" t="str">
        <f>IF('各会計、関係団体の財政状況及び健全化判断比率'!B76="","",'各会計、関係団体の財政状況及び健全化判断比率'!B76)</f>
        <v>和歌山県住宅新築資金等貸付金回収管理組合</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x14ac:dyDescent="0.15">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f t="shared" si="2"/>
        <v>17</v>
      </c>
      <c r="BX43" s="387"/>
      <c r="BY43" s="386" t="str">
        <f>IF('各会計、関係団体の財政状況及び健全化判断比率'!B77="","",'各会計、関係団体の財政状況及び健全化判断比率'!B77)</f>
        <v>御坊市外五ヶ町病院経営事務組合</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206</v>
      </c>
    </row>
    <row r="50" spans="5:5" x14ac:dyDescent="0.15">
      <c r="E50" s="188" t="s">
        <v>207</v>
      </c>
    </row>
    <row r="51" spans="5:5" x14ac:dyDescent="0.15">
      <c r="E51" s="188" t="s">
        <v>208</v>
      </c>
    </row>
    <row r="52" spans="5:5" x14ac:dyDescent="0.15">
      <c r="E52" s="188" t="s">
        <v>209</v>
      </c>
    </row>
    <row r="53" spans="5:5" x14ac:dyDescent="0.15"/>
    <row r="54" spans="5:5" x14ac:dyDescent="0.15"/>
    <row r="55" spans="5:5" x14ac:dyDescent="0.15"/>
    <row r="56" spans="5:5" x14ac:dyDescent="0.15"/>
  </sheetData>
  <sheetProtection algorithmName="SHA-512" hashValue="lJp9uVLY6yk21Xh+jWr0864kUrwZD+6GAKeeXuqWJNn3J9GZ+tlSW3a6JwrFEiSoZF3jsn9rTyyNYveUQCnqjw==" saltValue="InSGEOWPcGdOPV0/AA4Pl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558</v>
      </c>
      <c r="G33" s="29" t="s">
        <v>559</v>
      </c>
      <c r="H33" s="29" t="s">
        <v>560</v>
      </c>
      <c r="I33" s="29" t="s">
        <v>561</v>
      </c>
      <c r="J33" s="30" t="s">
        <v>562</v>
      </c>
      <c r="K33" s="22"/>
      <c r="L33" s="22"/>
      <c r="M33" s="22"/>
      <c r="N33" s="22"/>
      <c r="O33" s="22"/>
      <c r="P33" s="22"/>
    </row>
    <row r="34" spans="1:16" ht="39" customHeight="1" x14ac:dyDescent="0.15">
      <c r="A34" s="22"/>
      <c r="B34" s="31"/>
      <c r="C34" s="1210" t="s">
        <v>568</v>
      </c>
      <c r="D34" s="1210"/>
      <c r="E34" s="1211"/>
      <c r="F34" s="32">
        <v>9.08</v>
      </c>
      <c r="G34" s="33">
        <v>8.9600000000000009</v>
      </c>
      <c r="H34" s="33">
        <v>10.23</v>
      </c>
      <c r="I34" s="33">
        <v>7.5</v>
      </c>
      <c r="J34" s="34">
        <v>8.1</v>
      </c>
      <c r="K34" s="22"/>
      <c r="L34" s="22"/>
      <c r="M34" s="22"/>
      <c r="N34" s="22"/>
      <c r="O34" s="22"/>
      <c r="P34" s="22"/>
    </row>
    <row r="35" spans="1:16" ht="39" customHeight="1" x14ac:dyDescent="0.15">
      <c r="A35" s="22"/>
      <c r="B35" s="35"/>
      <c r="C35" s="1204" t="s">
        <v>569</v>
      </c>
      <c r="D35" s="1205"/>
      <c r="E35" s="1206"/>
      <c r="F35" s="36">
        <v>2.15</v>
      </c>
      <c r="G35" s="37">
        <v>2.82</v>
      </c>
      <c r="H35" s="37">
        <v>5.14</v>
      </c>
      <c r="I35" s="37">
        <v>5.66</v>
      </c>
      <c r="J35" s="38">
        <v>6.58</v>
      </c>
      <c r="K35" s="22"/>
      <c r="L35" s="22"/>
      <c r="M35" s="22"/>
      <c r="N35" s="22"/>
      <c r="O35" s="22"/>
      <c r="P35" s="22"/>
    </row>
    <row r="36" spans="1:16" ht="39" customHeight="1" x14ac:dyDescent="0.15">
      <c r="A36" s="22"/>
      <c r="B36" s="35"/>
      <c r="C36" s="1204" t="s">
        <v>570</v>
      </c>
      <c r="D36" s="1205"/>
      <c r="E36" s="1206"/>
      <c r="F36" s="36">
        <v>0.71</v>
      </c>
      <c r="G36" s="37">
        <v>0.69</v>
      </c>
      <c r="H36" s="37">
        <v>0.72</v>
      </c>
      <c r="I36" s="37">
        <v>0.65</v>
      </c>
      <c r="J36" s="38">
        <v>0.93</v>
      </c>
      <c r="K36" s="22"/>
      <c r="L36" s="22"/>
      <c r="M36" s="22"/>
      <c r="N36" s="22"/>
      <c r="O36" s="22"/>
      <c r="P36" s="22"/>
    </row>
    <row r="37" spans="1:16" ht="39" customHeight="1" x14ac:dyDescent="0.15">
      <c r="A37" s="22"/>
      <c r="B37" s="35"/>
      <c r="C37" s="1204" t="s">
        <v>571</v>
      </c>
      <c r="D37" s="1205"/>
      <c r="E37" s="1206"/>
      <c r="F37" s="36">
        <v>0.37</v>
      </c>
      <c r="G37" s="37">
        <v>0.28000000000000003</v>
      </c>
      <c r="H37" s="37">
        <v>0.42</v>
      </c>
      <c r="I37" s="37">
        <v>0.43</v>
      </c>
      <c r="J37" s="38">
        <v>0.23</v>
      </c>
      <c r="K37" s="22"/>
      <c r="L37" s="22"/>
      <c r="M37" s="22"/>
      <c r="N37" s="22"/>
      <c r="O37" s="22"/>
      <c r="P37" s="22"/>
    </row>
    <row r="38" spans="1:16" ht="39" customHeight="1" x14ac:dyDescent="0.15">
      <c r="A38" s="22"/>
      <c r="B38" s="35"/>
      <c r="C38" s="1204" t="s">
        <v>572</v>
      </c>
      <c r="D38" s="1205"/>
      <c r="E38" s="1206"/>
      <c r="F38" s="36">
        <v>0.1</v>
      </c>
      <c r="G38" s="37">
        <v>0.09</v>
      </c>
      <c r="H38" s="37">
        <v>0.1</v>
      </c>
      <c r="I38" s="37">
        <v>0.11</v>
      </c>
      <c r="J38" s="38">
        <v>0.11</v>
      </c>
      <c r="K38" s="22"/>
      <c r="L38" s="22"/>
      <c r="M38" s="22"/>
      <c r="N38" s="22"/>
      <c r="O38" s="22"/>
      <c r="P38" s="22"/>
    </row>
    <row r="39" spans="1:16" ht="39" customHeight="1" x14ac:dyDescent="0.15">
      <c r="A39" s="22"/>
      <c r="B39" s="35"/>
      <c r="C39" s="1204" t="s">
        <v>573</v>
      </c>
      <c r="D39" s="1205"/>
      <c r="E39" s="1206"/>
      <c r="F39" s="36">
        <v>0.37</v>
      </c>
      <c r="G39" s="37">
        <v>0.43</v>
      </c>
      <c r="H39" s="37">
        <v>0.19</v>
      </c>
      <c r="I39" s="37">
        <v>0.17</v>
      </c>
      <c r="J39" s="38">
        <v>0.05</v>
      </c>
      <c r="K39" s="22"/>
      <c r="L39" s="22"/>
      <c r="M39" s="22"/>
      <c r="N39" s="22"/>
      <c r="O39" s="22"/>
      <c r="P39" s="22"/>
    </row>
    <row r="40" spans="1:16" ht="39" customHeight="1" x14ac:dyDescent="0.15">
      <c r="A40" s="22"/>
      <c r="B40" s="35"/>
      <c r="C40" s="1204" t="s">
        <v>574</v>
      </c>
      <c r="D40" s="1205"/>
      <c r="E40" s="1206"/>
      <c r="F40" s="36">
        <v>0</v>
      </c>
      <c r="G40" s="37">
        <v>0</v>
      </c>
      <c r="H40" s="37">
        <v>0</v>
      </c>
      <c r="I40" s="37">
        <v>0</v>
      </c>
      <c r="J40" s="38">
        <v>0</v>
      </c>
      <c r="K40" s="22"/>
      <c r="L40" s="22"/>
      <c r="M40" s="22"/>
      <c r="N40" s="22"/>
      <c r="O40" s="22"/>
      <c r="P40" s="22"/>
    </row>
    <row r="41" spans="1:16" ht="39" customHeight="1" x14ac:dyDescent="0.15">
      <c r="A41" s="22"/>
      <c r="B41" s="35"/>
      <c r="C41" s="1204"/>
      <c r="D41" s="1205"/>
      <c r="E41" s="1206"/>
      <c r="F41" s="36"/>
      <c r="G41" s="37"/>
      <c r="H41" s="37"/>
      <c r="I41" s="37"/>
      <c r="J41" s="38"/>
      <c r="K41" s="22"/>
      <c r="L41" s="22"/>
      <c r="M41" s="22"/>
      <c r="N41" s="22"/>
      <c r="O41" s="22"/>
      <c r="P41" s="22"/>
    </row>
    <row r="42" spans="1:16" ht="39" customHeight="1" x14ac:dyDescent="0.15">
      <c r="A42" s="22"/>
      <c r="B42" s="39"/>
      <c r="C42" s="1204" t="s">
        <v>575</v>
      </c>
      <c r="D42" s="1205"/>
      <c r="E42" s="1206"/>
      <c r="F42" s="36" t="s">
        <v>517</v>
      </c>
      <c r="G42" s="37" t="s">
        <v>517</v>
      </c>
      <c r="H42" s="37" t="s">
        <v>517</v>
      </c>
      <c r="I42" s="37" t="s">
        <v>517</v>
      </c>
      <c r="J42" s="38" t="s">
        <v>517</v>
      </c>
      <c r="K42" s="22"/>
      <c r="L42" s="22"/>
      <c r="M42" s="22"/>
      <c r="N42" s="22"/>
      <c r="O42" s="22"/>
      <c r="P42" s="22"/>
    </row>
    <row r="43" spans="1:16" ht="39" customHeight="1" thickBot="1" x14ac:dyDescent="0.2">
      <c r="A43" s="22"/>
      <c r="B43" s="40"/>
      <c r="C43" s="1207" t="s">
        <v>576</v>
      </c>
      <c r="D43" s="1208"/>
      <c r="E43" s="1209"/>
      <c r="F43" s="41">
        <v>0.47</v>
      </c>
      <c r="G43" s="42">
        <v>0.61</v>
      </c>
      <c r="H43" s="42">
        <v>0.66</v>
      </c>
      <c r="I43" s="42" t="s">
        <v>517</v>
      </c>
      <c r="J43" s="43" t="s">
        <v>517</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6wdSBS1It8sXE/McaelVw1+vWTwDyjfbChzwy8gZVP59w9jKhN2pc0f96IO9kygdP9rq+FviT7ictdTjWrHtrw==" saltValue="mdLvGXEpURWtUYnt7QUtu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15">
      <c r="A45" s="48"/>
      <c r="B45" s="1230" t="s">
        <v>10</v>
      </c>
      <c r="C45" s="1231"/>
      <c r="D45" s="58"/>
      <c r="E45" s="1236" t="s">
        <v>11</v>
      </c>
      <c r="F45" s="1236"/>
      <c r="G45" s="1236"/>
      <c r="H45" s="1236"/>
      <c r="I45" s="1236"/>
      <c r="J45" s="1237"/>
      <c r="K45" s="59">
        <v>1394</v>
      </c>
      <c r="L45" s="60">
        <v>1402</v>
      </c>
      <c r="M45" s="60">
        <v>1454</v>
      </c>
      <c r="N45" s="60">
        <v>1422</v>
      </c>
      <c r="O45" s="61">
        <v>1413</v>
      </c>
      <c r="P45" s="48"/>
      <c r="Q45" s="48"/>
      <c r="R45" s="48"/>
      <c r="S45" s="48"/>
      <c r="T45" s="48"/>
      <c r="U45" s="48"/>
    </row>
    <row r="46" spans="1:21" ht="30.75" customHeight="1" x14ac:dyDescent="0.15">
      <c r="A46" s="48"/>
      <c r="B46" s="1232"/>
      <c r="C46" s="1233"/>
      <c r="D46" s="62"/>
      <c r="E46" s="1214" t="s">
        <v>12</v>
      </c>
      <c r="F46" s="1214"/>
      <c r="G46" s="1214"/>
      <c r="H46" s="1214"/>
      <c r="I46" s="1214"/>
      <c r="J46" s="1215"/>
      <c r="K46" s="63" t="s">
        <v>517</v>
      </c>
      <c r="L46" s="64" t="s">
        <v>517</v>
      </c>
      <c r="M46" s="64" t="s">
        <v>517</v>
      </c>
      <c r="N46" s="64" t="s">
        <v>517</v>
      </c>
      <c r="O46" s="65" t="s">
        <v>517</v>
      </c>
      <c r="P46" s="48"/>
      <c r="Q46" s="48"/>
      <c r="R46" s="48"/>
      <c r="S46" s="48"/>
      <c r="T46" s="48"/>
      <c r="U46" s="48"/>
    </row>
    <row r="47" spans="1:21" ht="30.75" customHeight="1" x14ac:dyDescent="0.15">
      <c r="A47" s="48"/>
      <c r="B47" s="1232"/>
      <c r="C47" s="1233"/>
      <c r="D47" s="62"/>
      <c r="E47" s="1214" t="s">
        <v>13</v>
      </c>
      <c r="F47" s="1214"/>
      <c r="G47" s="1214"/>
      <c r="H47" s="1214"/>
      <c r="I47" s="1214"/>
      <c r="J47" s="1215"/>
      <c r="K47" s="63" t="s">
        <v>517</v>
      </c>
      <c r="L47" s="64" t="s">
        <v>517</v>
      </c>
      <c r="M47" s="64" t="s">
        <v>517</v>
      </c>
      <c r="N47" s="64" t="s">
        <v>517</v>
      </c>
      <c r="O47" s="65" t="s">
        <v>517</v>
      </c>
      <c r="P47" s="48"/>
      <c r="Q47" s="48"/>
      <c r="R47" s="48"/>
      <c r="S47" s="48"/>
      <c r="T47" s="48"/>
      <c r="U47" s="48"/>
    </row>
    <row r="48" spans="1:21" ht="30.75" customHeight="1" x14ac:dyDescent="0.15">
      <c r="A48" s="48"/>
      <c r="B48" s="1232"/>
      <c r="C48" s="1233"/>
      <c r="D48" s="62"/>
      <c r="E48" s="1214" t="s">
        <v>14</v>
      </c>
      <c r="F48" s="1214"/>
      <c r="G48" s="1214"/>
      <c r="H48" s="1214"/>
      <c r="I48" s="1214"/>
      <c r="J48" s="1215"/>
      <c r="K48" s="63">
        <v>131</v>
      </c>
      <c r="L48" s="64">
        <v>140</v>
      </c>
      <c r="M48" s="64">
        <v>164</v>
      </c>
      <c r="N48" s="64">
        <v>168</v>
      </c>
      <c r="O48" s="65">
        <v>170</v>
      </c>
      <c r="P48" s="48"/>
      <c r="Q48" s="48"/>
      <c r="R48" s="48"/>
      <c r="S48" s="48"/>
      <c r="T48" s="48"/>
      <c r="U48" s="48"/>
    </row>
    <row r="49" spans="1:21" ht="30.75" customHeight="1" x14ac:dyDescent="0.15">
      <c r="A49" s="48"/>
      <c r="B49" s="1232"/>
      <c r="C49" s="1233"/>
      <c r="D49" s="62"/>
      <c r="E49" s="1214" t="s">
        <v>15</v>
      </c>
      <c r="F49" s="1214"/>
      <c r="G49" s="1214"/>
      <c r="H49" s="1214"/>
      <c r="I49" s="1214"/>
      <c r="J49" s="1215"/>
      <c r="K49" s="63">
        <v>165</v>
      </c>
      <c r="L49" s="64">
        <v>145</v>
      </c>
      <c r="M49" s="64">
        <v>155</v>
      </c>
      <c r="N49" s="64">
        <v>147</v>
      </c>
      <c r="O49" s="65">
        <v>155</v>
      </c>
      <c r="P49" s="48"/>
      <c r="Q49" s="48"/>
      <c r="R49" s="48"/>
      <c r="S49" s="48"/>
      <c r="T49" s="48"/>
      <c r="U49" s="48"/>
    </row>
    <row r="50" spans="1:21" ht="30.75" customHeight="1" x14ac:dyDescent="0.15">
      <c r="A50" s="48"/>
      <c r="B50" s="1232"/>
      <c r="C50" s="1233"/>
      <c r="D50" s="62"/>
      <c r="E50" s="1214" t="s">
        <v>16</v>
      </c>
      <c r="F50" s="1214"/>
      <c r="G50" s="1214"/>
      <c r="H50" s="1214"/>
      <c r="I50" s="1214"/>
      <c r="J50" s="1215"/>
      <c r="K50" s="63" t="s">
        <v>517</v>
      </c>
      <c r="L50" s="64" t="s">
        <v>517</v>
      </c>
      <c r="M50" s="64" t="s">
        <v>517</v>
      </c>
      <c r="N50" s="64" t="s">
        <v>517</v>
      </c>
      <c r="O50" s="65" t="s">
        <v>517</v>
      </c>
      <c r="P50" s="48"/>
      <c r="Q50" s="48"/>
      <c r="R50" s="48"/>
      <c r="S50" s="48"/>
      <c r="T50" s="48"/>
      <c r="U50" s="48"/>
    </row>
    <row r="51" spans="1:21" ht="30.75" customHeight="1" x14ac:dyDescent="0.15">
      <c r="A51" s="48"/>
      <c r="B51" s="1234"/>
      <c r="C51" s="1235"/>
      <c r="D51" s="66"/>
      <c r="E51" s="1214" t="s">
        <v>17</v>
      </c>
      <c r="F51" s="1214"/>
      <c r="G51" s="1214"/>
      <c r="H51" s="1214"/>
      <c r="I51" s="1214"/>
      <c r="J51" s="1215"/>
      <c r="K51" s="63" t="s">
        <v>517</v>
      </c>
      <c r="L51" s="64" t="s">
        <v>517</v>
      </c>
      <c r="M51" s="64" t="s">
        <v>517</v>
      </c>
      <c r="N51" s="64" t="s">
        <v>517</v>
      </c>
      <c r="O51" s="65" t="s">
        <v>517</v>
      </c>
      <c r="P51" s="48"/>
      <c r="Q51" s="48"/>
      <c r="R51" s="48"/>
      <c r="S51" s="48"/>
      <c r="T51" s="48"/>
      <c r="U51" s="48"/>
    </row>
    <row r="52" spans="1:21" ht="30.75" customHeight="1" x14ac:dyDescent="0.15">
      <c r="A52" s="48"/>
      <c r="B52" s="1212" t="s">
        <v>18</v>
      </c>
      <c r="C52" s="1213"/>
      <c r="D52" s="66"/>
      <c r="E52" s="1214" t="s">
        <v>19</v>
      </c>
      <c r="F52" s="1214"/>
      <c r="G52" s="1214"/>
      <c r="H52" s="1214"/>
      <c r="I52" s="1214"/>
      <c r="J52" s="1215"/>
      <c r="K52" s="63">
        <v>1042</v>
      </c>
      <c r="L52" s="64">
        <v>1037</v>
      </c>
      <c r="M52" s="64">
        <v>1043</v>
      </c>
      <c r="N52" s="64">
        <v>991</v>
      </c>
      <c r="O52" s="65">
        <v>986</v>
      </c>
      <c r="P52" s="48"/>
      <c r="Q52" s="48"/>
      <c r="R52" s="48"/>
      <c r="S52" s="48"/>
      <c r="T52" s="48"/>
      <c r="U52" s="48"/>
    </row>
    <row r="53" spans="1:21" ht="30.75" customHeight="1" thickBot="1" x14ac:dyDescent="0.2">
      <c r="A53" s="48"/>
      <c r="B53" s="1216" t="s">
        <v>20</v>
      </c>
      <c r="C53" s="1217"/>
      <c r="D53" s="67"/>
      <c r="E53" s="1218" t="s">
        <v>21</v>
      </c>
      <c r="F53" s="1218"/>
      <c r="G53" s="1218"/>
      <c r="H53" s="1218"/>
      <c r="I53" s="1218"/>
      <c r="J53" s="1219"/>
      <c r="K53" s="68">
        <v>648</v>
      </c>
      <c r="L53" s="69">
        <v>650</v>
      </c>
      <c r="M53" s="69">
        <v>730</v>
      </c>
      <c r="N53" s="69">
        <v>746</v>
      </c>
      <c r="O53" s="70">
        <v>752</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577</v>
      </c>
      <c r="P55" s="48"/>
      <c r="Q55" s="48"/>
      <c r="R55" s="48"/>
      <c r="S55" s="48"/>
      <c r="T55" s="48"/>
      <c r="U55" s="48"/>
    </row>
    <row r="56" spans="1:21" ht="31.5" customHeight="1" thickBot="1" x14ac:dyDescent="0.2">
      <c r="A56" s="48"/>
      <c r="B56" s="76"/>
      <c r="C56" s="77"/>
      <c r="D56" s="77"/>
      <c r="E56" s="78"/>
      <c r="F56" s="78"/>
      <c r="G56" s="78"/>
      <c r="H56" s="78"/>
      <c r="I56" s="78"/>
      <c r="J56" s="79" t="s">
        <v>2</v>
      </c>
      <c r="K56" s="80" t="s">
        <v>578</v>
      </c>
      <c r="L56" s="81" t="s">
        <v>579</v>
      </c>
      <c r="M56" s="81" t="s">
        <v>580</v>
      </c>
      <c r="N56" s="81" t="s">
        <v>581</v>
      </c>
      <c r="O56" s="82" t="s">
        <v>582</v>
      </c>
      <c r="P56" s="48"/>
      <c r="Q56" s="48"/>
      <c r="R56" s="48"/>
      <c r="S56" s="48"/>
      <c r="T56" s="48"/>
      <c r="U56" s="48"/>
    </row>
    <row r="57" spans="1:21" ht="31.5" customHeight="1" x14ac:dyDescent="0.15">
      <c r="B57" s="1220" t="s">
        <v>24</v>
      </c>
      <c r="C57" s="1221"/>
      <c r="D57" s="1224" t="s">
        <v>25</v>
      </c>
      <c r="E57" s="1225"/>
      <c r="F57" s="1225"/>
      <c r="G57" s="1225"/>
      <c r="H57" s="1225"/>
      <c r="I57" s="1225"/>
      <c r="J57" s="1226"/>
      <c r="K57" s="83"/>
      <c r="L57" s="84"/>
      <c r="M57" s="84"/>
      <c r="N57" s="84"/>
      <c r="O57" s="85"/>
    </row>
    <row r="58" spans="1:21" ht="31.5" customHeight="1" thickBot="1" x14ac:dyDescent="0.2">
      <c r="B58" s="1222"/>
      <c r="C58" s="1223"/>
      <c r="D58" s="1227" t="s">
        <v>26</v>
      </c>
      <c r="E58" s="1228"/>
      <c r="F58" s="1228"/>
      <c r="G58" s="1228"/>
      <c r="H58" s="1228"/>
      <c r="I58" s="1228"/>
      <c r="J58" s="1229"/>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afNxp30pphstscNvKPQRKUWiajrD1Wv4BIBL37HzwdZ32ci8e6choZoJ84MrbU5tp3KKvVsXJsZ0tyV7RlJMpQ==" saltValue="+cQxlgPVElqWEoZOzEsvM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5" zoomScaleNormal="75"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558</v>
      </c>
      <c r="J40" s="100" t="s">
        <v>559</v>
      </c>
      <c r="K40" s="100" t="s">
        <v>560</v>
      </c>
      <c r="L40" s="100" t="s">
        <v>561</v>
      </c>
      <c r="M40" s="101" t="s">
        <v>562</v>
      </c>
    </row>
    <row r="41" spans="2:13" ht="27.75" customHeight="1" x14ac:dyDescent="0.15">
      <c r="B41" s="1250" t="s">
        <v>29</v>
      </c>
      <c r="C41" s="1251"/>
      <c r="D41" s="102"/>
      <c r="E41" s="1252" t="s">
        <v>30</v>
      </c>
      <c r="F41" s="1252"/>
      <c r="G41" s="1252"/>
      <c r="H41" s="1253"/>
      <c r="I41" s="103">
        <v>14862</v>
      </c>
      <c r="J41" s="104">
        <v>14563</v>
      </c>
      <c r="K41" s="104">
        <v>14289</v>
      </c>
      <c r="L41" s="104">
        <v>14076</v>
      </c>
      <c r="M41" s="105">
        <v>13694</v>
      </c>
    </row>
    <row r="42" spans="2:13" ht="27.75" customHeight="1" x14ac:dyDescent="0.15">
      <c r="B42" s="1240"/>
      <c r="C42" s="1241"/>
      <c r="D42" s="106"/>
      <c r="E42" s="1244" t="s">
        <v>31</v>
      </c>
      <c r="F42" s="1244"/>
      <c r="G42" s="1244"/>
      <c r="H42" s="1245"/>
      <c r="I42" s="107" t="s">
        <v>517</v>
      </c>
      <c r="J42" s="108" t="s">
        <v>517</v>
      </c>
      <c r="K42" s="108" t="s">
        <v>517</v>
      </c>
      <c r="L42" s="108" t="s">
        <v>517</v>
      </c>
      <c r="M42" s="109" t="s">
        <v>517</v>
      </c>
    </row>
    <row r="43" spans="2:13" ht="27.75" customHeight="1" x14ac:dyDescent="0.15">
      <c r="B43" s="1240"/>
      <c r="C43" s="1241"/>
      <c r="D43" s="106"/>
      <c r="E43" s="1244" t="s">
        <v>32</v>
      </c>
      <c r="F43" s="1244"/>
      <c r="G43" s="1244"/>
      <c r="H43" s="1245"/>
      <c r="I43" s="107">
        <v>2491</v>
      </c>
      <c r="J43" s="108">
        <v>2517</v>
      </c>
      <c r="K43" s="108">
        <v>2588</v>
      </c>
      <c r="L43" s="108">
        <v>2689</v>
      </c>
      <c r="M43" s="109">
        <v>2762</v>
      </c>
    </row>
    <row r="44" spans="2:13" ht="27.75" customHeight="1" x14ac:dyDescent="0.15">
      <c r="B44" s="1240"/>
      <c r="C44" s="1241"/>
      <c r="D44" s="106"/>
      <c r="E44" s="1244" t="s">
        <v>33</v>
      </c>
      <c r="F44" s="1244"/>
      <c r="G44" s="1244"/>
      <c r="H44" s="1245"/>
      <c r="I44" s="107">
        <v>1883</v>
      </c>
      <c r="J44" s="108">
        <v>2082</v>
      </c>
      <c r="K44" s="108">
        <v>1973</v>
      </c>
      <c r="L44" s="108">
        <v>1842</v>
      </c>
      <c r="M44" s="109">
        <v>1726</v>
      </c>
    </row>
    <row r="45" spans="2:13" ht="27.75" customHeight="1" x14ac:dyDescent="0.15">
      <c r="B45" s="1240"/>
      <c r="C45" s="1241"/>
      <c r="D45" s="106"/>
      <c r="E45" s="1244" t="s">
        <v>34</v>
      </c>
      <c r="F45" s="1244"/>
      <c r="G45" s="1244"/>
      <c r="H45" s="1245"/>
      <c r="I45" s="107">
        <v>2341</v>
      </c>
      <c r="J45" s="108">
        <v>2239</v>
      </c>
      <c r="K45" s="108">
        <v>2222</v>
      </c>
      <c r="L45" s="108">
        <v>2104</v>
      </c>
      <c r="M45" s="109">
        <v>2073</v>
      </c>
    </row>
    <row r="46" spans="2:13" ht="27.75" customHeight="1" x14ac:dyDescent="0.15">
      <c r="B46" s="1240"/>
      <c r="C46" s="1241"/>
      <c r="D46" s="110"/>
      <c r="E46" s="1244" t="s">
        <v>35</v>
      </c>
      <c r="F46" s="1244"/>
      <c r="G46" s="1244"/>
      <c r="H46" s="1245"/>
      <c r="I46" s="107" t="s">
        <v>517</v>
      </c>
      <c r="J46" s="108" t="s">
        <v>517</v>
      </c>
      <c r="K46" s="108" t="s">
        <v>517</v>
      </c>
      <c r="L46" s="108" t="s">
        <v>517</v>
      </c>
      <c r="M46" s="109" t="s">
        <v>517</v>
      </c>
    </row>
    <row r="47" spans="2:13" ht="27.75" customHeight="1" x14ac:dyDescent="0.15">
      <c r="B47" s="1240"/>
      <c r="C47" s="1241"/>
      <c r="D47" s="111"/>
      <c r="E47" s="1254" t="s">
        <v>36</v>
      </c>
      <c r="F47" s="1255"/>
      <c r="G47" s="1255"/>
      <c r="H47" s="1256"/>
      <c r="I47" s="107" t="s">
        <v>517</v>
      </c>
      <c r="J47" s="108" t="s">
        <v>517</v>
      </c>
      <c r="K47" s="108" t="s">
        <v>517</v>
      </c>
      <c r="L47" s="108" t="s">
        <v>517</v>
      </c>
      <c r="M47" s="109" t="s">
        <v>517</v>
      </c>
    </row>
    <row r="48" spans="2:13" ht="27.75" customHeight="1" x14ac:dyDescent="0.15">
      <c r="B48" s="1240"/>
      <c r="C48" s="1241"/>
      <c r="D48" s="106"/>
      <c r="E48" s="1244" t="s">
        <v>37</v>
      </c>
      <c r="F48" s="1244"/>
      <c r="G48" s="1244"/>
      <c r="H48" s="1245"/>
      <c r="I48" s="107" t="s">
        <v>517</v>
      </c>
      <c r="J48" s="108" t="s">
        <v>517</v>
      </c>
      <c r="K48" s="108" t="s">
        <v>517</v>
      </c>
      <c r="L48" s="108" t="s">
        <v>517</v>
      </c>
      <c r="M48" s="109" t="s">
        <v>517</v>
      </c>
    </row>
    <row r="49" spans="2:13" ht="27.75" customHeight="1" x14ac:dyDescent="0.15">
      <c r="B49" s="1242"/>
      <c r="C49" s="1243"/>
      <c r="D49" s="106"/>
      <c r="E49" s="1244" t="s">
        <v>38</v>
      </c>
      <c r="F49" s="1244"/>
      <c r="G49" s="1244"/>
      <c r="H49" s="1245"/>
      <c r="I49" s="107" t="s">
        <v>517</v>
      </c>
      <c r="J49" s="108" t="s">
        <v>517</v>
      </c>
      <c r="K49" s="108">
        <v>122</v>
      </c>
      <c r="L49" s="108">
        <v>149</v>
      </c>
      <c r="M49" s="109">
        <v>224</v>
      </c>
    </row>
    <row r="50" spans="2:13" ht="27.75" customHeight="1" x14ac:dyDescent="0.15">
      <c r="B50" s="1238" t="s">
        <v>39</v>
      </c>
      <c r="C50" s="1239"/>
      <c r="D50" s="112"/>
      <c r="E50" s="1244" t="s">
        <v>40</v>
      </c>
      <c r="F50" s="1244"/>
      <c r="G50" s="1244"/>
      <c r="H50" s="1245"/>
      <c r="I50" s="107">
        <v>4276</v>
      </c>
      <c r="J50" s="108">
        <v>3958</v>
      </c>
      <c r="K50" s="108">
        <v>3776</v>
      </c>
      <c r="L50" s="108">
        <v>3401</v>
      </c>
      <c r="M50" s="109">
        <v>3105</v>
      </c>
    </row>
    <row r="51" spans="2:13" ht="27.75" customHeight="1" x14ac:dyDescent="0.15">
      <c r="B51" s="1240"/>
      <c r="C51" s="1241"/>
      <c r="D51" s="106"/>
      <c r="E51" s="1244" t="s">
        <v>41</v>
      </c>
      <c r="F51" s="1244"/>
      <c r="G51" s="1244"/>
      <c r="H51" s="1245"/>
      <c r="I51" s="107">
        <v>2101</v>
      </c>
      <c r="J51" s="108">
        <v>2117</v>
      </c>
      <c r="K51" s="108">
        <v>1995</v>
      </c>
      <c r="L51" s="108">
        <v>1913</v>
      </c>
      <c r="M51" s="109">
        <v>1891</v>
      </c>
    </row>
    <row r="52" spans="2:13" ht="27.75" customHeight="1" x14ac:dyDescent="0.15">
      <c r="B52" s="1242"/>
      <c r="C52" s="1243"/>
      <c r="D52" s="106"/>
      <c r="E52" s="1244" t="s">
        <v>42</v>
      </c>
      <c r="F52" s="1244"/>
      <c r="G52" s="1244"/>
      <c r="H52" s="1245"/>
      <c r="I52" s="107">
        <v>9515</v>
      </c>
      <c r="J52" s="108">
        <v>9494</v>
      </c>
      <c r="K52" s="108">
        <v>9343</v>
      </c>
      <c r="L52" s="108">
        <v>9326</v>
      </c>
      <c r="M52" s="109">
        <v>9377</v>
      </c>
    </row>
    <row r="53" spans="2:13" ht="27.75" customHeight="1" thickBot="1" x14ac:dyDescent="0.2">
      <c r="B53" s="1246" t="s">
        <v>43</v>
      </c>
      <c r="C53" s="1247"/>
      <c r="D53" s="113"/>
      <c r="E53" s="1248" t="s">
        <v>44</v>
      </c>
      <c r="F53" s="1248"/>
      <c r="G53" s="1248"/>
      <c r="H53" s="1249"/>
      <c r="I53" s="114">
        <v>5685</v>
      </c>
      <c r="J53" s="115">
        <v>5833</v>
      </c>
      <c r="K53" s="115">
        <v>6082</v>
      </c>
      <c r="L53" s="115">
        <v>6219</v>
      </c>
      <c r="M53" s="116">
        <v>6105</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c55fo5HMQ7EXiwrVrulF0/JspobGRHGhRnwPkcUwYfVwxamH3M3pZw0M1QWPWhtropafw1DyH2apJRPS1bXkig==" saltValue="Rv3XBuPoJCVagrQUQLfxe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560</v>
      </c>
      <c r="G54" s="125" t="s">
        <v>561</v>
      </c>
      <c r="H54" s="126" t="s">
        <v>562</v>
      </c>
    </row>
    <row r="55" spans="2:8" ht="52.5" customHeight="1" x14ac:dyDescent="0.15">
      <c r="B55" s="127"/>
      <c r="C55" s="1265" t="s">
        <v>47</v>
      </c>
      <c r="D55" s="1265"/>
      <c r="E55" s="1266"/>
      <c r="F55" s="128">
        <v>2241</v>
      </c>
      <c r="G55" s="128">
        <v>1813</v>
      </c>
      <c r="H55" s="129">
        <v>1614</v>
      </c>
    </row>
    <row r="56" spans="2:8" ht="52.5" customHeight="1" x14ac:dyDescent="0.15">
      <c r="B56" s="130"/>
      <c r="C56" s="1267" t="s">
        <v>48</v>
      </c>
      <c r="D56" s="1267"/>
      <c r="E56" s="1268"/>
      <c r="F56" s="131">
        <v>86</v>
      </c>
      <c r="G56" s="131">
        <v>90</v>
      </c>
      <c r="H56" s="132">
        <v>94</v>
      </c>
    </row>
    <row r="57" spans="2:8" ht="53.25" customHeight="1" x14ac:dyDescent="0.15">
      <c r="B57" s="130"/>
      <c r="C57" s="1269" t="s">
        <v>49</v>
      </c>
      <c r="D57" s="1269"/>
      <c r="E57" s="1270"/>
      <c r="F57" s="133">
        <v>1368</v>
      </c>
      <c r="G57" s="133">
        <v>1418</v>
      </c>
      <c r="H57" s="134">
        <v>1347</v>
      </c>
    </row>
    <row r="58" spans="2:8" ht="45.75" customHeight="1" x14ac:dyDescent="0.15">
      <c r="B58" s="135"/>
      <c r="C58" s="1257" t="s">
        <v>595</v>
      </c>
      <c r="D58" s="1258"/>
      <c r="E58" s="1259"/>
      <c r="F58" s="136">
        <v>707</v>
      </c>
      <c r="G58" s="136">
        <v>821</v>
      </c>
      <c r="H58" s="137">
        <v>826</v>
      </c>
    </row>
    <row r="59" spans="2:8" ht="45.75" customHeight="1" x14ac:dyDescent="0.15">
      <c r="B59" s="135"/>
      <c r="C59" s="1257" t="s">
        <v>596</v>
      </c>
      <c r="D59" s="1258"/>
      <c r="E59" s="1259"/>
      <c r="F59" s="136">
        <v>286</v>
      </c>
      <c r="G59" s="136">
        <v>263</v>
      </c>
      <c r="H59" s="137">
        <v>225</v>
      </c>
    </row>
    <row r="60" spans="2:8" ht="45.75" customHeight="1" x14ac:dyDescent="0.15">
      <c r="B60" s="135"/>
      <c r="C60" s="1257" t="s">
        <v>597</v>
      </c>
      <c r="D60" s="1258"/>
      <c r="E60" s="1259"/>
      <c r="F60" s="136">
        <v>120</v>
      </c>
      <c r="G60" s="136">
        <v>118</v>
      </c>
      <c r="H60" s="137">
        <v>117</v>
      </c>
    </row>
    <row r="61" spans="2:8" ht="45.75" customHeight="1" x14ac:dyDescent="0.15">
      <c r="B61" s="135"/>
      <c r="C61" s="1257" t="s">
        <v>598</v>
      </c>
      <c r="D61" s="1258"/>
      <c r="E61" s="1259"/>
      <c r="F61" s="136">
        <v>153</v>
      </c>
      <c r="G61" s="136">
        <v>117</v>
      </c>
      <c r="H61" s="137">
        <v>82</v>
      </c>
    </row>
    <row r="62" spans="2:8" ht="45.75" customHeight="1" thickBot="1" x14ac:dyDescent="0.2">
      <c r="B62" s="138"/>
      <c r="C62" s="1260" t="s">
        <v>599</v>
      </c>
      <c r="D62" s="1261"/>
      <c r="E62" s="1262"/>
      <c r="F62" s="139">
        <v>74</v>
      </c>
      <c r="G62" s="139">
        <v>69</v>
      </c>
      <c r="H62" s="140">
        <v>65</v>
      </c>
    </row>
    <row r="63" spans="2:8" ht="52.5" customHeight="1" thickBot="1" x14ac:dyDescent="0.2">
      <c r="B63" s="141"/>
      <c r="C63" s="1263" t="s">
        <v>50</v>
      </c>
      <c r="D63" s="1263"/>
      <c r="E63" s="1264"/>
      <c r="F63" s="142">
        <v>3695</v>
      </c>
      <c r="G63" s="142">
        <v>3321</v>
      </c>
      <c r="H63" s="143">
        <v>3055</v>
      </c>
    </row>
    <row r="64" spans="2:8" ht="15" customHeight="1" x14ac:dyDescent="0.15"/>
  </sheetData>
  <sheetProtection algorithmName="SHA-512" hashValue="JJybvjw4XqFEgkodTpo1cM6p/flo8nIpgt2TFsg0AY6J0xgkhOnKuS1fyuoTzf7lRa7FZToBojJVfkLOu4VF/w==" saltValue="8cQRE2w1MsAB2Ph8rWmGJ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S1" zoomScale="70" zoomScaleNormal="70" zoomScaleSheetLayoutView="55" workbookViewId="0">
      <selection activeCell="AN65" sqref="AN65:DC69"/>
    </sheetView>
  </sheetViews>
  <sheetFormatPr defaultColWidth="0" defaultRowHeight="13.5" customHeight="1" zeroHeight="1" x14ac:dyDescent="0.15"/>
  <cols>
    <col min="1" max="1" width="6.375" style="1273" customWidth="1"/>
    <col min="2" max="107" width="2.5" style="1273" customWidth="1"/>
    <col min="108" max="108" width="6.125" style="1281" customWidth="1"/>
    <col min="109" max="109" width="5.875" style="1280"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271"/>
      <c r="B1" s="1272"/>
      <c r="DD1" s="1273"/>
      <c r="DE1" s="1273"/>
    </row>
    <row r="2" spans="1:143" ht="25.5" customHeight="1" x14ac:dyDescent="0.15">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x14ac:dyDescent="0.15">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1" customFormat="1" x14ac:dyDescent="0.15">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2"/>
      <c r="DG10" s="292"/>
      <c r="DH10" s="292"/>
      <c r="DI10" s="292"/>
      <c r="DJ10" s="292"/>
      <c r="DK10" s="292"/>
      <c r="DL10" s="292"/>
      <c r="DM10" s="292"/>
      <c r="DN10" s="292"/>
      <c r="DO10" s="292"/>
      <c r="DP10" s="292"/>
      <c r="DQ10" s="292"/>
      <c r="DR10" s="292"/>
      <c r="DS10" s="292"/>
      <c r="DT10" s="292"/>
      <c r="DU10" s="292"/>
      <c r="DV10" s="292"/>
      <c r="DW10" s="292"/>
      <c r="EM10" s="291" t="s">
        <v>600</v>
      </c>
    </row>
    <row r="11" spans="1:143" s="291" customFormat="1" x14ac:dyDescent="0.15">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2"/>
      <c r="DG12" s="292"/>
      <c r="DH12" s="292"/>
      <c r="DI12" s="292"/>
      <c r="DJ12" s="292"/>
      <c r="DK12" s="292"/>
      <c r="DL12" s="292"/>
      <c r="DM12" s="292"/>
      <c r="DN12" s="292"/>
      <c r="DO12" s="292"/>
      <c r="DP12" s="292"/>
      <c r="DQ12" s="292"/>
      <c r="DR12" s="292"/>
      <c r="DS12" s="292"/>
      <c r="DT12" s="292"/>
      <c r="DU12" s="292"/>
      <c r="DV12" s="292"/>
      <c r="DW12" s="292"/>
      <c r="EM12" s="291" t="s">
        <v>600</v>
      </c>
    </row>
    <row r="13" spans="1:143" s="291" customFormat="1" x14ac:dyDescent="0.15">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1273"/>
      <c r="DE19" s="1273"/>
    </row>
    <row r="20" spans="1:351" x14ac:dyDescent="0.15">
      <c r="DD20" s="1273"/>
      <c r="DE20" s="1273"/>
    </row>
    <row r="21" spans="1:351" ht="17.25" x14ac:dyDescent="0.15">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7.25" x14ac:dyDescent="0.15">
      <c r="B22" s="1280"/>
      <c r="MM22" s="1279"/>
    </row>
    <row r="23" spans="1:351" x14ac:dyDescent="0.15">
      <c r="B23" s="1280"/>
    </row>
    <row r="24" spans="1:351" x14ac:dyDescent="0.15">
      <c r="B24" s="1280"/>
    </row>
    <row r="25" spans="1:351" x14ac:dyDescent="0.15">
      <c r="B25" s="1280"/>
    </row>
    <row r="26" spans="1:351" x14ac:dyDescent="0.15">
      <c r="B26" s="1280"/>
    </row>
    <row r="27" spans="1:351" x14ac:dyDescent="0.15">
      <c r="B27" s="1280"/>
    </row>
    <row r="28" spans="1:351" x14ac:dyDescent="0.15">
      <c r="B28" s="1280"/>
    </row>
    <row r="29" spans="1:351" x14ac:dyDescent="0.15">
      <c r="B29" s="1280"/>
    </row>
    <row r="30" spans="1:351" x14ac:dyDescent="0.15">
      <c r="B30" s="1280"/>
    </row>
    <row r="31" spans="1:351" x14ac:dyDescent="0.15">
      <c r="B31" s="1280"/>
    </row>
    <row r="32" spans="1:351" x14ac:dyDescent="0.15">
      <c r="B32" s="1280"/>
    </row>
    <row r="33" spans="2:109" x14ac:dyDescent="0.15">
      <c r="B33" s="1280"/>
    </row>
    <row r="34" spans="2:109" x14ac:dyDescent="0.15">
      <c r="B34" s="1280"/>
    </row>
    <row r="35" spans="2:109" x14ac:dyDescent="0.15">
      <c r="B35" s="1280"/>
    </row>
    <row r="36" spans="2:109" x14ac:dyDescent="0.15">
      <c r="B36" s="1280"/>
    </row>
    <row r="37" spans="2:109" x14ac:dyDescent="0.15">
      <c r="B37" s="1280"/>
    </row>
    <row r="38" spans="2:109" x14ac:dyDescent="0.15">
      <c r="B38" s="1280"/>
    </row>
    <row r="39" spans="2:109" x14ac:dyDescent="0.15">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x14ac:dyDescent="0.15">
      <c r="B40" s="1285"/>
      <c r="DD40" s="1285"/>
      <c r="DE40" s="1273"/>
    </row>
    <row r="41" spans="2:109" ht="17.25" x14ac:dyDescent="0.15">
      <c r="B41" s="1286" t="s">
        <v>601</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x14ac:dyDescent="0.15">
      <c r="B42" s="1280"/>
      <c r="G42" s="1287"/>
      <c r="I42" s="1288"/>
      <c r="J42" s="1288"/>
      <c r="K42" s="1288"/>
      <c r="AM42" s="1287"/>
      <c r="AN42" s="1287" t="s">
        <v>602</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x14ac:dyDescent="0.15">
      <c r="B43" s="1280"/>
      <c r="AN43" s="1289" t="s">
        <v>603</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x14ac:dyDescent="0.15">
      <c r="B49" s="1280"/>
      <c r="AN49" s="1273" t="s">
        <v>604</v>
      </c>
    </row>
    <row r="50" spans="1:109" x14ac:dyDescent="0.15">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558</v>
      </c>
      <c r="BQ50" s="1305"/>
      <c r="BR50" s="1305"/>
      <c r="BS50" s="1305"/>
      <c r="BT50" s="1305"/>
      <c r="BU50" s="1305"/>
      <c r="BV50" s="1305"/>
      <c r="BW50" s="1305"/>
      <c r="BX50" s="1305" t="s">
        <v>559</v>
      </c>
      <c r="BY50" s="1305"/>
      <c r="BZ50" s="1305"/>
      <c r="CA50" s="1305"/>
      <c r="CB50" s="1305"/>
      <c r="CC50" s="1305"/>
      <c r="CD50" s="1305"/>
      <c r="CE50" s="1305"/>
      <c r="CF50" s="1305" t="s">
        <v>560</v>
      </c>
      <c r="CG50" s="1305"/>
      <c r="CH50" s="1305"/>
      <c r="CI50" s="1305"/>
      <c r="CJ50" s="1305"/>
      <c r="CK50" s="1305"/>
      <c r="CL50" s="1305"/>
      <c r="CM50" s="1305"/>
      <c r="CN50" s="1305" t="s">
        <v>561</v>
      </c>
      <c r="CO50" s="1305"/>
      <c r="CP50" s="1305"/>
      <c r="CQ50" s="1305"/>
      <c r="CR50" s="1305"/>
      <c r="CS50" s="1305"/>
      <c r="CT50" s="1305"/>
      <c r="CU50" s="1305"/>
      <c r="CV50" s="1305" t="s">
        <v>562</v>
      </c>
      <c r="CW50" s="1305"/>
      <c r="CX50" s="1305"/>
      <c r="CY50" s="1305"/>
      <c r="CZ50" s="1305"/>
      <c r="DA50" s="1305"/>
      <c r="DB50" s="1305"/>
      <c r="DC50" s="1305"/>
    </row>
    <row r="51" spans="1:109" ht="13.5" customHeight="1" x14ac:dyDescent="0.15">
      <c r="B51" s="1280"/>
      <c r="G51" s="1306"/>
      <c r="H51" s="1306"/>
      <c r="I51" s="1307"/>
      <c r="J51" s="1307"/>
      <c r="K51" s="1308"/>
      <c r="L51" s="1308"/>
      <c r="M51" s="1308"/>
      <c r="N51" s="1308"/>
      <c r="AM51" s="1298"/>
      <c r="AN51" s="1309" t="s">
        <v>605</v>
      </c>
      <c r="AO51" s="1309"/>
      <c r="AP51" s="1309"/>
      <c r="AQ51" s="1309"/>
      <c r="AR51" s="1309"/>
      <c r="AS51" s="1309"/>
      <c r="AT51" s="1309"/>
      <c r="AU51" s="1309"/>
      <c r="AV51" s="1309"/>
      <c r="AW51" s="1309"/>
      <c r="AX51" s="1309"/>
      <c r="AY51" s="1309"/>
      <c r="AZ51" s="1309"/>
      <c r="BA51" s="1309"/>
      <c r="BB51" s="1309" t="s">
        <v>606</v>
      </c>
      <c r="BC51" s="1309"/>
      <c r="BD51" s="1309"/>
      <c r="BE51" s="1309"/>
      <c r="BF51" s="1309"/>
      <c r="BG51" s="1309"/>
      <c r="BH51" s="1309"/>
      <c r="BI51" s="1309"/>
      <c r="BJ51" s="1309"/>
      <c r="BK51" s="1309"/>
      <c r="BL51" s="1309"/>
      <c r="BM51" s="1309"/>
      <c r="BN51" s="1309"/>
      <c r="BO51" s="1309"/>
      <c r="BP51" s="1310">
        <v>94.7</v>
      </c>
      <c r="BQ51" s="1310"/>
      <c r="BR51" s="1310"/>
      <c r="BS51" s="1310"/>
      <c r="BT51" s="1310"/>
      <c r="BU51" s="1310"/>
      <c r="BV51" s="1310"/>
      <c r="BW51" s="1310"/>
      <c r="BX51" s="1310">
        <v>98.5</v>
      </c>
      <c r="BY51" s="1310"/>
      <c r="BZ51" s="1310"/>
      <c r="CA51" s="1310"/>
      <c r="CB51" s="1310"/>
      <c r="CC51" s="1310"/>
      <c r="CD51" s="1310"/>
      <c r="CE51" s="1310"/>
      <c r="CF51" s="1310">
        <v>103.3</v>
      </c>
      <c r="CG51" s="1310"/>
      <c r="CH51" s="1310"/>
      <c r="CI51" s="1310"/>
      <c r="CJ51" s="1310"/>
      <c r="CK51" s="1310"/>
      <c r="CL51" s="1310"/>
      <c r="CM51" s="1310"/>
      <c r="CN51" s="1310">
        <v>104.9</v>
      </c>
      <c r="CO51" s="1310"/>
      <c r="CP51" s="1310"/>
      <c r="CQ51" s="1310"/>
      <c r="CR51" s="1310"/>
      <c r="CS51" s="1310"/>
      <c r="CT51" s="1310"/>
      <c r="CU51" s="1310"/>
      <c r="CV51" s="1310">
        <v>103.4</v>
      </c>
      <c r="CW51" s="1310"/>
      <c r="CX51" s="1310"/>
      <c r="CY51" s="1310"/>
      <c r="CZ51" s="1310"/>
      <c r="DA51" s="1310"/>
      <c r="DB51" s="1310"/>
      <c r="DC51" s="1310"/>
    </row>
    <row r="52" spans="1:109" x14ac:dyDescent="0.15">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x14ac:dyDescent="0.15">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607</v>
      </c>
      <c r="BC53" s="1309"/>
      <c r="BD53" s="1309"/>
      <c r="BE53" s="1309"/>
      <c r="BF53" s="1309"/>
      <c r="BG53" s="1309"/>
      <c r="BH53" s="1309"/>
      <c r="BI53" s="1309"/>
      <c r="BJ53" s="1309"/>
      <c r="BK53" s="1309"/>
      <c r="BL53" s="1309"/>
      <c r="BM53" s="1309"/>
      <c r="BN53" s="1309"/>
      <c r="BO53" s="1309"/>
      <c r="BP53" s="1310">
        <v>59.4</v>
      </c>
      <c r="BQ53" s="1310"/>
      <c r="BR53" s="1310"/>
      <c r="BS53" s="1310"/>
      <c r="BT53" s="1310"/>
      <c r="BU53" s="1310"/>
      <c r="BV53" s="1310"/>
      <c r="BW53" s="1310"/>
      <c r="BX53" s="1310">
        <v>60.4</v>
      </c>
      <c r="BY53" s="1310"/>
      <c r="BZ53" s="1310"/>
      <c r="CA53" s="1310"/>
      <c r="CB53" s="1310"/>
      <c r="CC53" s="1310"/>
      <c r="CD53" s="1310"/>
      <c r="CE53" s="1310"/>
      <c r="CF53" s="1310">
        <v>61.2</v>
      </c>
      <c r="CG53" s="1310"/>
      <c r="CH53" s="1310"/>
      <c r="CI53" s="1310"/>
      <c r="CJ53" s="1310"/>
      <c r="CK53" s="1310"/>
      <c r="CL53" s="1310"/>
      <c r="CM53" s="1310"/>
      <c r="CN53" s="1310">
        <v>61.9</v>
      </c>
      <c r="CO53" s="1310"/>
      <c r="CP53" s="1310"/>
      <c r="CQ53" s="1310"/>
      <c r="CR53" s="1310"/>
      <c r="CS53" s="1310"/>
      <c r="CT53" s="1310"/>
      <c r="CU53" s="1310"/>
      <c r="CV53" s="1310">
        <v>62.6</v>
      </c>
      <c r="CW53" s="1310"/>
      <c r="CX53" s="1310"/>
      <c r="CY53" s="1310"/>
      <c r="CZ53" s="1310"/>
      <c r="DA53" s="1310"/>
      <c r="DB53" s="1310"/>
      <c r="DC53" s="1310"/>
    </row>
    <row r="54" spans="1:109" x14ac:dyDescent="0.15">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x14ac:dyDescent="0.15">
      <c r="A55" s="1288"/>
      <c r="B55" s="1280"/>
      <c r="G55" s="1299"/>
      <c r="H55" s="1299"/>
      <c r="I55" s="1299"/>
      <c r="J55" s="1299"/>
      <c r="K55" s="1308"/>
      <c r="L55" s="1308"/>
      <c r="M55" s="1308"/>
      <c r="N55" s="1308"/>
      <c r="AN55" s="1305" t="s">
        <v>608</v>
      </c>
      <c r="AO55" s="1305"/>
      <c r="AP55" s="1305"/>
      <c r="AQ55" s="1305"/>
      <c r="AR55" s="1305"/>
      <c r="AS55" s="1305"/>
      <c r="AT55" s="1305"/>
      <c r="AU55" s="1305"/>
      <c r="AV55" s="1305"/>
      <c r="AW55" s="1305"/>
      <c r="AX55" s="1305"/>
      <c r="AY55" s="1305"/>
      <c r="AZ55" s="1305"/>
      <c r="BA55" s="1305"/>
      <c r="BB55" s="1309" t="s">
        <v>606</v>
      </c>
      <c r="BC55" s="1309"/>
      <c r="BD55" s="1309"/>
      <c r="BE55" s="1309"/>
      <c r="BF55" s="1309"/>
      <c r="BG55" s="1309"/>
      <c r="BH55" s="1309"/>
      <c r="BI55" s="1309"/>
      <c r="BJ55" s="1309"/>
      <c r="BK55" s="1309"/>
      <c r="BL55" s="1309"/>
      <c r="BM55" s="1309"/>
      <c r="BN55" s="1309"/>
      <c r="BO55" s="1309"/>
      <c r="BP55" s="1310">
        <v>58.5</v>
      </c>
      <c r="BQ55" s="1310"/>
      <c r="BR55" s="1310"/>
      <c r="BS55" s="1310"/>
      <c r="BT55" s="1310"/>
      <c r="BU55" s="1310"/>
      <c r="BV55" s="1310"/>
      <c r="BW55" s="1310"/>
      <c r="BX55" s="1310">
        <v>54.6</v>
      </c>
      <c r="BY55" s="1310"/>
      <c r="BZ55" s="1310"/>
      <c r="CA55" s="1310"/>
      <c r="CB55" s="1310"/>
      <c r="CC55" s="1310"/>
      <c r="CD55" s="1310"/>
      <c r="CE55" s="1310"/>
      <c r="CF55" s="1310">
        <v>53.2</v>
      </c>
      <c r="CG55" s="1310"/>
      <c r="CH55" s="1310"/>
      <c r="CI55" s="1310"/>
      <c r="CJ55" s="1310"/>
      <c r="CK55" s="1310"/>
      <c r="CL55" s="1310"/>
      <c r="CM55" s="1310"/>
      <c r="CN55" s="1310">
        <v>47.9</v>
      </c>
      <c r="CO55" s="1310"/>
      <c r="CP55" s="1310"/>
      <c r="CQ55" s="1310"/>
      <c r="CR55" s="1310"/>
      <c r="CS55" s="1310"/>
      <c r="CT55" s="1310"/>
      <c r="CU55" s="1310"/>
      <c r="CV55" s="1310">
        <v>49</v>
      </c>
      <c r="CW55" s="1310"/>
      <c r="CX55" s="1310"/>
      <c r="CY55" s="1310"/>
      <c r="CZ55" s="1310"/>
      <c r="DA55" s="1310"/>
      <c r="DB55" s="1310"/>
      <c r="DC55" s="1310"/>
    </row>
    <row r="56" spans="1:109" x14ac:dyDescent="0.15">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1288" customFormat="1" x14ac:dyDescent="0.15">
      <c r="B57" s="1311"/>
      <c r="G57" s="1299"/>
      <c r="H57" s="1299"/>
      <c r="I57" s="1312"/>
      <c r="J57" s="1312"/>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607</v>
      </c>
      <c r="BC57" s="1309"/>
      <c r="BD57" s="1309"/>
      <c r="BE57" s="1309"/>
      <c r="BF57" s="1309"/>
      <c r="BG57" s="1309"/>
      <c r="BH57" s="1309"/>
      <c r="BI57" s="1309"/>
      <c r="BJ57" s="1309"/>
      <c r="BK57" s="1309"/>
      <c r="BL57" s="1309"/>
      <c r="BM57" s="1309"/>
      <c r="BN57" s="1309"/>
      <c r="BO57" s="1309"/>
      <c r="BP57" s="1310">
        <v>52.9</v>
      </c>
      <c r="BQ57" s="1310"/>
      <c r="BR57" s="1310"/>
      <c r="BS57" s="1310"/>
      <c r="BT57" s="1310"/>
      <c r="BU57" s="1310"/>
      <c r="BV57" s="1310"/>
      <c r="BW57" s="1310"/>
      <c r="BX57" s="1310">
        <v>58.3</v>
      </c>
      <c r="BY57" s="1310"/>
      <c r="BZ57" s="1310"/>
      <c r="CA57" s="1310"/>
      <c r="CB57" s="1310"/>
      <c r="CC57" s="1310"/>
      <c r="CD57" s="1310"/>
      <c r="CE57" s="1310"/>
      <c r="CF57" s="1310">
        <v>59.6</v>
      </c>
      <c r="CG57" s="1310"/>
      <c r="CH57" s="1310"/>
      <c r="CI57" s="1310"/>
      <c r="CJ57" s="1310"/>
      <c r="CK57" s="1310"/>
      <c r="CL57" s="1310"/>
      <c r="CM57" s="1310"/>
      <c r="CN57" s="1310">
        <v>60.7</v>
      </c>
      <c r="CO57" s="1310"/>
      <c r="CP57" s="1310"/>
      <c r="CQ57" s="1310"/>
      <c r="CR57" s="1310"/>
      <c r="CS57" s="1310"/>
      <c r="CT57" s="1310"/>
      <c r="CU57" s="1310"/>
      <c r="CV57" s="1310">
        <v>62</v>
      </c>
      <c r="CW57" s="1310"/>
      <c r="CX57" s="1310"/>
      <c r="CY57" s="1310"/>
      <c r="CZ57" s="1310"/>
      <c r="DA57" s="1310"/>
      <c r="DB57" s="1310"/>
      <c r="DC57" s="1310"/>
      <c r="DD57" s="1313"/>
      <c r="DE57" s="1311"/>
    </row>
    <row r="58" spans="1:109" s="1288" customFormat="1" x14ac:dyDescent="0.15">
      <c r="A58" s="1273"/>
      <c r="B58" s="1311"/>
      <c r="G58" s="1299"/>
      <c r="H58" s="1299"/>
      <c r="I58" s="1312"/>
      <c r="J58" s="1312"/>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1313"/>
      <c r="DE58" s="1311"/>
    </row>
    <row r="59" spans="1:109" s="1288" customFormat="1" x14ac:dyDescent="0.15">
      <c r="A59" s="1273"/>
      <c r="B59" s="1311"/>
      <c r="K59" s="1314"/>
      <c r="L59" s="1314"/>
      <c r="M59" s="1314"/>
      <c r="N59" s="1314"/>
      <c r="AQ59" s="1314"/>
      <c r="AR59" s="1314"/>
      <c r="AS59" s="1314"/>
      <c r="AT59" s="1314"/>
      <c r="BC59" s="1314"/>
      <c r="BD59" s="1314"/>
      <c r="BE59" s="1314"/>
      <c r="BF59" s="1314"/>
      <c r="BO59" s="1314"/>
      <c r="BP59" s="1314"/>
      <c r="BQ59" s="1314"/>
      <c r="BR59" s="1314"/>
      <c r="CA59" s="1314"/>
      <c r="CB59" s="1314"/>
      <c r="CC59" s="1314"/>
      <c r="CD59" s="1314"/>
      <c r="CM59" s="1314"/>
      <c r="CN59" s="1314"/>
      <c r="CO59" s="1314"/>
      <c r="CP59" s="1314"/>
      <c r="CY59" s="1314"/>
      <c r="CZ59" s="1314"/>
      <c r="DA59" s="1314"/>
      <c r="DB59" s="1314"/>
      <c r="DC59" s="1314"/>
      <c r="DD59" s="1313"/>
      <c r="DE59" s="1311"/>
    </row>
    <row r="60" spans="1:109" s="1288" customFormat="1" x14ac:dyDescent="0.15">
      <c r="A60" s="1273"/>
      <c r="B60" s="1311"/>
      <c r="K60" s="1314"/>
      <c r="L60" s="1314"/>
      <c r="M60" s="1314"/>
      <c r="N60" s="1314"/>
      <c r="AQ60" s="1314"/>
      <c r="AR60" s="1314"/>
      <c r="AS60" s="1314"/>
      <c r="AT60" s="1314"/>
      <c r="BC60" s="1314"/>
      <c r="BD60" s="1314"/>
      <c r="BE60" s="1314"/>
      <c r="BF60" s="1314"/>
      <c r="BO60" s="1314"/>
      <c r="BP60" s="1314"/>
      <c r="BQ60" s="1314"/>
      <c r="BR60" s="1314"/>
      <c r="CA60" s="1314"/>
      <c r="CB60" s="1314"/>
      <c r="CC60" s="1314"/>
      <c r="CD60" s="1314"/>
      <c r="CM60" s="1314"/>
      <c r="CN60" s="1314"/>
      <c r="CO60" s="1314"/>
      <c r="CP60" s="1314"/>
      <c r="CY60" s="1314"/>
      <c r="CZ60" s="1314"/>
      <c r="DA60" s="1314"/>
      <c r="DB60" s="1314"/>
      <c r="DC60" s="1314"/>
      <c r="DD60" s="1313"/>
      <c r="DE60" s="1311"/>
    </row>
    <row r="61" spans="1:109" s="1288" customFormat="1" x14ac:dyDescent="0.15">
      <c r="A61" s="1273"/>
      <c r="B61" s="1315"/>
      <c r="C61" s="1316"/>
      <c r="D61" s="1316"/>
      <c r="E61" s="1316"/>
      <c r="F61" s="1316"/>
      <c r="G61" s="1316"/>
      <c r="H61" s="1316"/>
      <c r="I61" s="1316"/>
      <c r="J61" s="1316"/>
      <c r="K61" s="1316"/>
      <c r="L61" s="1316"/>
      <c r="M61" s="1317"/>
      <c r="N61" s="1317"/>
      <c r="O61" s="1316"/>
      <c r="P61" s="1316"/>
      <c r="Q61" s="1316"/>
      <c r="R61" s="1316"/>
      <c r="S61" s="1316"/>
      <c r="T61" s="1316"/>
      <c r="U61" s="1316"/>
      <c r="V61" s="1316"/>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6"/>
      <c r="AR61" s="1316"/>
      <c r="AS61" s="1317"/>
      <c r="AT61" s="1317"/>
      <c r="AU61" s="1316"/>
      <c r="AV61" s="1316"/>
      <c r="AW61" s="1316"/>
      <c r="AX61" s="1316"/>
      <c r="AY61" s="1316"/>
      <c r="AZ61" s="1316"/>
      <c r="BA61" s="1316"/>
      <c r="BB61" s="1316"/>
      <c r="BC61" s="1316"/>
      <c r="BD61" s="1316"/>
      <c r="BE61" s="1317"/>
      <c r="BF61" s="1317"/>
      <c r="BG61" s="1316"/>
      <c r="BH61" s="1316"/>
      <c r="BI61" s="1316"/>
      <c r="BJ61" s="1316"/>
      <c r="BK61" s="1316"/>
      <c r="BL61" s="1316"/>
      <c r="BM61" s="1316"/>
      <c r="BN61" s="1316"/>
      <c r="BO61" s="1316"/>
      <c r="BP61" s="1316"/>
      <c r="BQ61" s="1317"/>
      <c r="BR61" s="1317"/>
      <c r="BS61" s="1316"/>
      <c r="BT61" s="1316"/>
      <c r="BU61" s="1316"/>
      <c r="BV61" s="1316"/>
      <c r="BW61" s="1316"/>
      <c r="BX61" s="1316"/>
      <c r="BY61" s="1316"/>
      <c r="BZ61" s="1316"/>
      <c r="CA61" s="1316"/>
      <c r="CB61" s="1316"/>
      <c r="CC61" s="1317"/>
      <c r="CD61" s="1317"/>
      <c r="CE61" s="1316"/>
      <c r="CF61" s="1316"/>
      <c r="CG61" s="1316"/>
      <c r="CH61" s="1316"/>
      <c r="CI61" s="1316"/>
      <c r="CJ61" s="1316"/>
      <c r="CK61" s="1316"/>
      <c r="CL61" s="1316"/>
      <c r="CM61" s="1316"/>
      <c r="CN61" s="1316"/>
      <c r="CO61" s="1317"/>
      <c r="CP61" s="1317"/>
      <c r="CQ61" s="1316"/>
      <c r="CR61" s="1316"/>
      <c r="CS61" s="1316"/>
      <c r="CT61" s="1316"/>
      <c r="CU61" s="1316"/>
      <c r="CV61" s="1316"/>
      <c r="CW61" s="1316"/>
      <c r="CX61" s="1316"/>
      <c r="CY61" s="1316"/>
      <c r="CZ61" s="1316"/>
      <c r="DA61" s="1317"/>
      <c r="DB61" s="1317"/>
      <c r="DC61" s="1317"/>
      <c r="DD61" s="1318"/>
      <c r="DE61" s="1311"/>
    </row>
    <row r="62" spans="1:109" x14ac:dyDescent="0.15">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7.25" x14ac:dyDescent="0.15">
      <c r="B63" s="1319" t="s">
        <v>609</v>
      </c>
    </row>
    <row r="64" spans="1:109" x14ac:dyDescent="0.15">
      <c r="B64" s="1280"/>
      <c r="G64" s="1287"/>
      <c r="I64" s="1320"/>
      <c r="J64" s="1320"/>
      <c r="K64" s="1320"/>
      <c r="L64" s="1320"/>
      <c r="M64" s="1320"/>
      <c r="N64" s="1321"/>
      <c r="AM64" s="1287"/>
      <c r="AN64" s="1287" t="s">
        <v>602</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x14ac:dyDescent="0.15">
      <c r="B65" s="1280"/>
      <c r="AN65" s="1289" t="s">
        <v>610</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1280"/>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1280"/>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1280"/>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1280"/>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1280"/>
      <c r="H70" s="1322"/>
      <c r="I70" s="1322"/>
      <c r="J70" s="1323"/>
      <c r="K70" s="1323"/>
      <c r="L70" s="1324"/>
      <c r="M70" s="1323"/>
      <c r="N70" s="1324"/>
      <c r="AN70" s="1298"/>
      <c r="AO70" s="1298"/>
      <c r="AP70" s="1298"/>
      <c r="AZ70" s="1298"/>
      <c r="BA70" s="1298"/>
      <c r="BB70" s="1298"/>
      <c r="BL70" s="1298"/>
      <c r="BM70" s="1298"/>
      <c r="BN70" s="1298"/>
      <c r="BX70" s="1298"/>
      <c r="BY70" s="1298"/>
      <c r="BZ70" s="1298"/>
      <c r="CJ70" s="1298"/>
      <c r="CK70" s="1298"/>
      <c r="CL70" s="1298"/>
      <c r="CV70" s="1298"/>
      <c r="CW70" s="1298"/>
      <c r="CX70" s="1298"/>
    </row>
    <row r="71" spans="2:107" x14ac:dyDescent="0.15">
      <c r="B71" s="1280"/>
      <c r="G71" s="1325"/>
      <c r="I71" s="1326"/>
      <c r="J71" s="1323"/>
      <c r="K71" s="1323"/>
      <c r="L71" s="1324"/>
      <c r="M71" s="1323"/>
      <c r="N71" s="1324"/>
      <c r="AM71" s="1325"/>
      <c r="AN71" s="1273" t="s">
        <v>604</v>
      </c>
    </row>
    <row r="72" spans="2:107" x14ac:dyDescent="0.15">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558</v>
      </c>
      <c r="BQ72" s="1305"/>
      <c r="BR72" s="1305"/>
      <c r="BS72" s="1305"/>
      <c r="BT72" s="1305"/>
      <c r="BU72" s="1305"/>
      <c r="BV72" s="1305"/>
      <c r="BW72" s="1305"/>
      <c r="BX72" s="1305" t="s">
        <v>559</v>
      </c>
      <c r="BY72" s="1305"/>
      <c r="BZ72" s="1305"/>
      <c r="CA72" s="1305"/>
      <c r="CB72" s="1305"/>
      <c r="CC72" s="1305"/>
      <c r="CD72" s="1305"/>
      <c r="CE72" s="1305"/>
      <c r="CF72" s="1305" t="s">
        <v>560</v>
      </c>
      <c r="CG72" s="1305"/>
      <c r="CH72" s="1305"/>
      <c r="CI72" s="1305"/>
      <c r="CJ72" s="1305"/>
      <c r="CK72" s="1305"/>
      <c r="CL72" s="1305"/>
      <c r="CM72" s="1305"/>
      <c r="CN72" s="1305" t="s">
        <v>561</v>
      </c>
      <c r="CO72" s="1305"/>
      <c r="CP72" s="1305"/>
      <c r="CQ72" s="1305"/>
      <c r="CR72" s="1305"/>
      <c r="CS72" s="1305"/>
      <c r="CT72" s="1305"/>
      <c r="CU72" s="1305"/>
      <c r="CV72" s="1305" t="s">
        <v>562</v>
      </c>
      <c r="CW72" s="1305"/>
      <c r="CX72" s="1305"/>
      <c r="CY72" s="1305"/>
      <c r="CZ72" s="1305"/>
      <c r="DA72" s="1305"/>
      <c r="DB72" s="1305"/>
      <c r="DC72" s="1305"/>
    </row>
    <row r="73" spans="2:107" x14ac:dyDescent="0.15">
      <c r="B73" s="1280"/>
      <c r="G73" s="1306"/>
      <c r="H73" s="1306"/>
      <c r="I73" s="1306"/>
      <c r="J73" s="1306"/>
      <c r="K73" s="1327"/>
      <c r="L73" s="1327"/>
      <c r="M73" s="1327"/>
      <c r="N73" s="1327"/>
      <c r="AM73" s="1298"/>
      <c r="AN73" s="1309" t="s">
        <v>605</v>
      </c>
      <c r="AO73" s="1309"/>
      <c r="AP73" s="1309"/>
      <c r="AQ73" s="1309"/>
      <c r="AR73" s="1309"/>
      <c r="AS73" s="1309"/>
      <c r="AT73" s="1309"/>
      <c r="AU73" s="1309"/>
      <c r="AV73" s="1309"/>
      <c r="AW73" s="1309"/>
      <c r="AX73" s="1309"/>
      <c r="AY73" s="1309"/>
      <c r="AZ73" s="1309"/>
      <c r="BA73" s="1309"/>
      <c r="BB73" s="1309" t="s">
        <v>606</v>
      </c>
      <c r="BC73" s="1309"/>
      <c r="BD73" s="1309"/>
      <c r="BE73" s="1309"/>
      <c r="BF73" s="1309"/>
      <c r="BG73" s="1309"/>
      <c r="BH73" s="1309"/>
      <c r="BI73" s="1309"/>
      <c r="BJ73" s="1309"/>
      <c r="BK73" s="1309"/>
      <c r="BL73" s="1309"/>
      <c r="BM73" s="1309"/>
      <c r="BN73" s="1309"/>
      <c r="BO73" s="1309"/>
      <c r="BP73" s="1310">
        <v>94.7</v>
      </c>
      <c r="BQ73" s="1310"/>
      <c r="BR73" s="1310"/>
      <c r="BS73" s="1310"/>
      <c r="BT73" s="1310"/>
      <c r="BU73" s="1310"/>
      <c r="BV73" s="1310"/>
      <c r="BW73" s="1310"/>
      <c r="BX73" s="1310">
        <v>98.5</v>
      </c>
      <c r="BY73" s="1310"/>
      <c r="BZ73" s="1310"/>
      <c r="CA73" s="1310"/>
      <c r="CB73" s="1310"/>
      <c r="CC73" s="1310"/>
      <c r="CD73" s="1310"/>
      <c r="CE73" s="1310"/>
      <c r="CF73" s="1310">
        <v>103.3</v>
      </c>
      <c r="CG73" s="1310"/>
      <c r="CH73" s="1310"/>
      <c r="CI73" s="1310"/>
      <c r="CJ73" s="1310"/>
      <c r="CK73" s="1310"/>
      <c r="CL73" s="1310"/>
      <c r="CM73" s="1310"/>
      <c r="CN73" s="1310">
        <v>104.9</v>
      </c>
      <c r="CO73" s="1310"/>
      <c r="CP73" s="1310"/>
      <c r="CQ73" s="1310"/>
      <c r="CR73" s="1310"/>
      <c r="CS73" s="1310"/>
      <c r="CT73" s="1310"/>
      <c r="CU73" s="1310"/>
      <c r="CV73" s="1310">
        <v>103.4</v>
      </c>
      <c r="CW73" s="1310"/>
      <c r="CX73" s="1310"/>
      <c r="CY73" s="1310"/>
      <c r="CZ73" s="1310"/>
      <c r="DA73" s="1310"/>
      <c r="DB73" s="1310"/>
      <c r="DC73" s="1310"/>
    </row>
    <row r="74" spans="2:107" x14ac:dyDescent="0.15">
      <c r="B74" s="1280"/>
      <c r="G74" s="1306"/>
      <c r="H74" s="1306"/>
      <c r="I74" s="1306"/>
      <c r="J74" s="1306"/>
      <c r="K74" s="1327"/>
      <c r="L74" s="1327"/>
      <c r="M74" s="1327"/>
      <c r="N74" s="1327"/>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x14ac:dyDescent="0.15">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611</v>
      </c>
      <c r="BC75" s="1309"/>
      <c r="BD75" s="1309"/>
      <c r="BE75" s="1309"/>
      <c r="BF75" s="1309"/>
      <c r="BG75" s="1309"/>
      <c r="BH75" s="1309"/>
      <c r="BI75" s="1309"/>
      <c r="BJ75" s="1309"/>
      <c r="BK75" s="1309"/>
      <c r="BL75" s="1309"/>
      <c r="BM75" s="1309"/>
      <c r="BN75" s="1309"/>
      <c r="BO75" s="1309"/>
      <c r="BP75" s="1310">
        <v>10.6</v>
      </c>
      <c r="BQ75" s="1310"/>
      <c r="BR75" s="1310"/>
      <c r="BS75" s="1310"/>
      <c r="BT75" s="1310"/>
      <c r="BU75" s="1310"/>
      <c r="BV75" s="1310"/>
      <c r="BW75" s="1310"/>
      <c r="BX75" s="1310">
        <v>11</v>
      </c>
      <c r="BY75" s="1310"/>
      <c r="BZ75" s="1310"/>
      <c r="CA75" s="1310"/>
      <c r="CB75" s="1310"/>
      <c r="CC75" s="1310"/>
      <c r="CD75" s="1310"/>
      <c r="CE75" s="1310"/>
      <c r="CF75" s="1310">
        <v>11.4</v>
      </c>
      <c r="CG75" s="1310"/>
      <c r="CH75" s="1310"/>
      <c r="CI75" s="1310"/>
      <c r="CJ75" s="1310"/>
      <c r="CK75" s="1310"/>
      <c r="CL75" s="1310"/>
      <c r="CM75" s="1310"/>
      <c r="CN75" s="1310">
        <v>11.9</v>
      </c>
      <c r="CO75" s="1310"/>
      <c r="CP75" s="1310"/>
      <c r="CQ75" s="1310"/>
      <c r="CR75" s="1310"/>
      <c r="CS75" s="1310"/>
      <c r="CT75" s="1310"/>
      <c r="CU75" s="1310"/>
      <c r="CV75" s="1310">
        <v>12.5</v>
      </c>
      <c r="CW75" s="1310"/>
      <c r="CX75" s="1310"/>
      <c r="CY75" s="1310"/>
      <c r="CZ75" s="1310"/>
      <c r="DA75" s="1310"/>
      <c r="DB75" s="1310"/>
      <c r="DC75" s="1310"/>
    </row>
    <row r="76" spans="2:107" x14ac:dyDescent="0.15">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x14ac:dyDescent="0.15">
      <c r="B77" s="1280"/>
      <c r="G77" s="1299"/>
      <c r="H77" s="1299"/>
      <c r="I77" s="1299"/>
      <c r="J77" s="1299"/>
      <c r="K77" s="1327"/>
      <c r="L77" s="1327"/>
      <c r="M77" s="1327"/>
      <c r="N77" s="1327"/>
      <c r="AN77" s="1305" t="s">
        <v>608</v>
      </c>
      <c r="AO77" s="1305"/>
      <c r="AP77" s="1305"/>
      <c r="AQ77" s="1305"/>
      <c r="AR77" s="1305"/>
      <c r="AS77" s="1305"/>
      <c r="AT77" s="1305"/>
      <c r="AU77" s="1305"/>
      <c r="AV77" s="1305"/>
      <c r="AW77" s="1305"/>
      <c r="AX77" s="1305"/>
      <c r="AY77" s="1305"/>
      <c r="AZ77" s="1305"/>
      <c r="BA77" s="1305"/>
      <c r="BB77" s="1309" t="s">
        <v>606</v>
      </c>
      <c r="BC77" s="1309"/>
      <c r="BD77" s="1309"/>
      <c r="BE77" s="1309"/>
      <c r="BF77" s="1309"/>
      <c r="BG77" s="1309"/>
      <c r="BH77" s="1309"/>
      <c r="BI77" s="1309"/>
      <c r="BJ77" s="1309"/>
      <c r="BK77" s="1309"/>
      <c r="BL77" s="1309"/>
      <c r="BM77" s="1309"/>
      <c r="BN77" s="1309"/>
      <c r="BO77" s="1309"/>
      <c r="BP77" s="1310">
        <v>58.5</v>
      </c>
      <c r="BQ77" s="1310"/>
      <c r="BR77" s="1310"/>
      <c r="BS77" s="1310"/>
      <c r="BT77" s="1310"/>
      <c r="BU77" s="1310"/>
      <c r="BV77" s="1310"/>
      <c r="BW77" s="1310"/>
      <c r="BX77" s="1310">
        <v>54.6</v>
      </c>
      <c r="BY77" s="1310"/>
      <c r="BZ77" s="1310"/>
      <c r="CA77" s="1310"/>
      <c r="CB77" s="1310"/>
      <c r="CC77" s="1310"/>
      <c r="CD77" s="1310"/>
      <c r="CE77" s="1310"/>
      <c r="CF77" s="1310">
        <v>53.2</v>
      </c>
      <c r="CG77" s="1310"/>
      <c r="CH77" s="1310"/>
      <c r="CI77" s="1310"/>
      <c r="CJ77" s="1310"/>
      <c r="CK77" s="1310"/>
      <c r="CL77" s="1310"/>
      <c r="CM77" s="1310"/>
      <c r="CN77" s="1310">
        <v>47.9</v>
      </c>
      <c r="CO77" s="1310"/>
      <c r="CP77" s="1310"/>
      <c r="CQ77" s="1310"/>
      <c r="CR77" s="1310"/>
      <c r="CS77" s="1310"/>
      <c r="CT77" s="1310"/>
      <c r="CU77" s="1310"/>
      <c r="CV77" s="1310">
        <v>49</v>
      </c>
      <c r="CW77" s="1310"/>
      <c r="CX77" s="1310"/>
      <c r="CY77" s="1310"/>
      <c r="CZ77" s="1310"/>
      <c r="DA77" s="1310"/>
      <c r="DB77" s="1310"/>
      <c r="DC77" s="1310"/>
    </row>
    <row r="78" spans="2:107" x14ac:dyDescent="0.15">
      <c r="B78" s="1280"/>
      <c r="G78" s="1299"/>
      <c r="H78" s="1299"/>
      <c r="I78" s="1299"/>
      <c r="J78" s="1299"/>
      <c r="K78" s="1327"/>
      <c r="L78" s="1327"/>
      <c r="M78" s="1327"/>
      <c r="N78" s="1327"/>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x14ac:dyDescent="0.15">
      <c r="B79" s="1280"/>
      <c r="G79" s="1299"/>
      <c r="H79" s="1299"/>
      <c r="I79" s="1312"/>
      <c r="J79" s="1312"/>
      <c r="K79" s="1328"/>
      <c r="L79" s="1328"/>
      <c r="M79" s="1328"/>
      <c r="N79" s="1328"/>
      <c r="AN79" s="1305"/>
      <c r="AO79" s="1305"/>
      <c r="AP79" s="1305"/>
      <c r="AQ79" s="1305"/>
      <c r="AR79" s="1305"/>
      <c r="AS79" s="1305"/>
      <c r="AT79" s="1305"/>
      <c r="AU79" s="1305"/>
      <c r="AV79" s="1305"/>
      <c r="AW79" s="1305"/>
      <c r="AX79" s="1305"/>
      <c r="AY79" s="1305"/>
      <c r="AZ79" s="1305"/>
      <c r="BA79" s="1305"/>
      <c r="BB79" s="1309" t="s">
        <v>611</v>
      </c>
      <c r="BC79" s="1309"/>
      <c r="BD79" s="1309"/>
      <c r="BE79" s="1309"/>
      <c r="BF79" s="1309"/>
      <c r="BG79" s="1309"/>
      <c r="BH79" s="1309"/>
      <c r="BI79" s="1309"/>
      <c r="BJ79" s="1309"/>
      <c r="BK79" s="1309"/>
      <c r="BL79" s="1309"/>
      <c r="BM79" s="1309"/>
      <c r="BN79" s="1309"/>
      <c r="BO79" s="1309"/>
      <c r="BP79" s="1310">
        <v>10.7</v>
      </c>
      <c r="BQ79" s="1310"/>
      <c r="BR79" s="1310"/>
      <c r="BS79" s="1310"/>
      <c r="BT79" s="1310"/>
      <c r="BU79" s="1310"/>
      <c r="BV79" s="1310"/>
      <c r="BW79" s="1310"/>
      <c r="BX79" s="1310">
        <v>10</v>
      </c>
      <c r="BY79" s="1310"/>
      <c r="BZ79" s="1310"/>
      <c r="CA79" s="1310"/>
      <c r="CB79" s="1310"/>
      <c r="CC79" s="1310"/>
      <c r="CD79" s="1310"/>
      <c r="CE79" s="1310"/>
      <c r="CF79" s="1310">
        <v>9.8000000000000007</v>
      </c>
      <c r="CG79" s="1310"/>
      <c r="CH79" s="1310"/>
      <c r="CI79" s="1310"/>
      <c r="CJ79" s="1310"/>
      <c r="CK79" s="1310"/>
      <c r="CL79" s="1310"/>
      <c r="CM79" s="1310"/>
      <c r="CN79" s="1310">
        <v>9.6</v>
      </c>
      <c r="CO79" s="1310"/>
      <c r="CP79" s="1310"/>
      <c r="CQ79" s="1310"/>
      <c r="CR79" s="1310"/>
      <c r="CS79" s="1310"/>
      <c r="CT79" s="1310"/>
      <c r="CU79" s="1310"/>
      <c r="CV79" s="1310">
        <v>9.5</v>
      </c>
      <c r="CW79" s="1310"/>
      <c r="CX79" s="1310"/>
      <c r="CY79" s="1310"/>
      <c r="CZ79" s="1310"/>
      <c r="DA79" s="1310"/>
      <c r="DB79" s="1310"/>
      <c r="DC79" s="1310"/>
    </row>
    <row r="80" spans="2:107" x14ac:dyDescent="0.15">
      <c r="B80" s="1280"/>
      <c r="G80" s="1299"/>
      <c r="H80" s="1299"/>
      <c r="I80" s="1312"/>
      <c r="J80" s="1312"/>
      <c r="K80" s="1328"/>
      <c r="L80" s="1328"/>
      <c r="M80" s="1328"/>
      <c r="N80" s="1328"/>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x14ac:dyDescent="0.15">
      <c r="B81" s="1280"/>
    </row>
    <row r="82" spans="2:109" ht="17.25" x14ac:dyDescent="0.15">
      <c r="B82" s="1280"/>
      <c r="K82" s="1329"/>
      <c r="L82" s="1329"/>
      <c r="M82" s="1329"/>
      <c r="N82" s="1329"/>
      <c r="AQ82" s="1329"/>
      <c r="AR82" s="1329"/>
      <c r="AS82" s="1329"/>
      <c r="AT82" s="1329"/>
      <c r="BC82" s="1329"/>
      <c r="BD82" s="1329"/>
      <c r="BE82" s="1329"/>
      <c r="BF82" s="1329"/>
      <c r="BO82" s="1329"/>
      <c r="BP82" s="1329"/>
      <c r="BQ82" s="1329"/>
      <c r="BR82" s="1329"/>
      <c r="CA82" s="1329"/>
      <c r="CB82" s="1329"/>
      <c r="CC82" s="1329"/>
      <c r="CD82" s="1329"/>
      <c r="CM82" s="1329"/>
      <c r="CN82" s="1329"/>
      <c r="CO82" s="1329"/>
      <c r="CP82" s="1329"/>
      <c r="CY82" s="1329"/>
      <c r="CZ82" s="1329"/>
      <c r="DA82" s="1329"/>
      <c r="DB82" s="1329"/>
      <c r="DC82" s="1329"/>
    </row>
    <row r="83" spans="2:109" x14ac:dyDescent="0.15">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x14ac:dyDescent="0.15">
      <c r="DD84" s="1273"/>
      <c r="DE84" s="1273"/>
    </row>
    <row r="85" spans="2:109" x14ac:dyDescent="0.15">
      <c r="DD85" s="1273"/>
      <c r="DE85" s="1273"/>
    </row>
    <row r="86" spans="2:109" hidden="1" x14ac:dyDescent="0.15">
      <c r="DD86" s="1273"/>
      <c r="DE86" s="1273"/>
    </row>
    <row r="87" spans="2:109" hidden="1" x14ac:dyDescent="0.15">
      <c r="K87" s="1330"/>
      <c r="AQ87" s="1330"/>
      <c r="BC87" s="1330"/>
      <c r="BO87" s="1330"/>
      <c r="CA87" s="1330"/>
      <c r="CM87" s="1330"/>
      <c r="CY87" s="1330"/>
      <c r="DD87" s="1273"/>
      <c r="DE87" s="1273"/>
    </row>
    <row r="88" spans="2:109" hidden="1" x14ac:dyDescent="0.15">
      <c r="DD88" s="1273"/>
      <c r="DE88" s="1273"/>
    </row>
    <row r="89" spans="2:109" hidden="1" x14ac:dyDescent="0.15">
      <c r="DD89" s="1273"/>
      <c r="DE89" s="1273"/>
    </row>
    <row r="90" spans="2:109" hidden="1" x14ac:dyDescent="0.15">
      <c r="DD90" s="1273"/>
      <c r="DE90" s="1273"/>
    </row>
    <row r="91" spans="2:109"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PqswdVZYbi7tI3mrRP213afMIZm1KJeBSJ30HqO3v4gkrrmeC2ryKASLNb/gy+FzNKAa72vy/61wJv8b3j6MpA==" saltValue="NPYNWrEsjvuGNTfrDYNNP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C1" zoomScale="70" zoomScaleNormal="70" zoomScaleSheetLayoutView="70" workbookViewId="0">
      <selection activeCell="AN65" sqref="AN65:DC69"/>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504</v>
      </c>
    </row>
  </sheetData>
  <sheetProtection algorithmName="SHA-512" hashValue="EQOa+nJc2JZp8UfKrgLmsz/dkQVMcI9DhhUjbrnXOAVWobnWEtQZCfHqUuk3uWqmIIA7hCkdFmFOmOCROMtlVg==" saltValue="yKlIwPPICUpcd89T+HQeg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election activeCell="AN65" sqref="AN65:DC69"/>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504</v>
      </c>
    </row>
  </sheetData>
  <sheetProtection algorithmName="SHA-512" hashValue="xsma1bl+3ucna+ND++tZVegXBMEtQ/WkulxPwtosvAG8yzX30iblP/7bS5v+nQZHjOtwCpo4V6dwTFZ9gd6LHA==" saltValue="h1J3ERHa5udRB0XupMxaS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555</v>
      </c>
      <c r="G2" s="157"/>
      <c r="H2" s="158"/>
    </row>
    <row r="3" spans="1:8" x14ac:dyDescent="0.15">
      <c r="A3" s="154" t="s">
        <v>548</v>
      </c>
      <c r="B3" s="159"/>
      <c r="C3" s="160"/>
      <c r="D3" s="161">
        <v>87408</v>
      </c>
      <c r="E3" s="162"/>
      <c r="F3" s="163">
        <v>85459</v>
      </c>
      <c r="G3" s="164"/>
      <c r="H3" s="165"/>
    </row>
    <row r="4" spans="1:8" x14ac:dyDescent="0.15">
      <c r="A4" s="166"/>
      <c r="B4" s="167"/>
      <c r="C4" s="168"/>
      <c r="D4" s="169">
        <v>56792</v>
      </c>
      <c r="E4" s="170"/>
      <c r="F4" s="171">
        <v>44378</v>
      </c>
      <c r="G4" s="172"/>
      <c r="H4" s="173"/>
    </row>
    <row r="5" spans="1:8" x14ac:dyDescent="0.15">
      <c r="A5" s="154" t="s">
        <v>550</v>
      </c>
      <c r="B5" s="159"/>
      <c r="C5" s="160"/>
      <c r="D5" s="161">
        <v>56512</v>
      </c>
      <c r="E5" s="162"/>
      <c r="F5" s="163">
        <v>83280</v>
      </c>
      <c r="G5" s="164"/>
      <c r="H5" s="165"/>
    </row>
    <row r="6" spans="1:8" x14ac:dyDescent="0.15">
      <c r="A6" s="166"/>
      <c r="B6" s="167"/>
      <c r="C6" s="168"/>
      <c r="D6" s="169">
        <v>30965</v>
      </c>
      <c r="E6" s="170"/>
      <c r="F6" s="171">
        <v>43123</v>
      </c>
      <c r="G6" s="172"/>
      <c r="H6" s="173"/>
    </row>
    <row r="7" spans="1:8" x14ac:dyDescent="0.15">
      <c r="A7" s="154" t="s">
        <v>551</v>
      </c>
      <c r="B7" s="159"/>
      <c r="C7" s="160"/>
      <c r="D7" s="161">
        <v>54799</v>
      </c>
      <c r="E7" s="162"/>
      <c r="F7" s="163">
        <v>88968</v>
      </c>
      <c r="G7" s="164"/>
      <c r="H7" s="165"/>
    </row>
    <row r="8" spans="1:8" x14ac:dyDescent="0.15">
      <c r="A8" s="166"/>
      <c r="B8" s="167"/>
      <c r="C8" s="168"/>
      <c r="D8" s="169">
        <v>29178</v>
      </c>
      <c r="E8" s="170"/>
      <c r="F8" s="171">
        <v>45482</v>
      </c>
      <c r="G8" s="172"/>
      <c r="H8" s="173"/>
    </row>
    <row r="9" spans="1:8" x14ac:dyDescent="0.15">
      <c r="A9" s="154" t="s">
        <v>552</v>
      </c>
      <c r="B9" s="159"/>
      <c r="C9" s="160"/>
      <c r="D9" s="161">
        <v>63967</v>
      </c>
      <c r="E9" s="162"/>
      <c r="F9" s="163">
        <v>85173</v>
      </c>
      <c r="G9" s="164"/>
      <c r="H9" s="165"/>
    </row>
    <row r="10" spans="1:8" x14ac:dyDescent="0.15">
      <c r="A10" s="166"/>
      <c r="B10" s="167"/>
      <c r="C10" s="168"/>
      <c r="D10" s="169">
        <v>33196</v>
      </c>
      <c r="E10" s="170"/>
      <c r="F10" s="171">
        <v>43913</v>
      </c>
      <c r="G10" s="172"/>
      <c r="H10" s="173"/>
    </row>
    <row r="11" spans="1:8" x14ac:dyDescent="0.15">
      <c r="A11" s="154" t="s">
        <v>553</v>
      </c>
      <c r="B11" s="159"/>
      <c r="C11" s="160"/>
      <c r="D11" s="161">
        <v>66062</v>
      </c>
      <c r="E11" s="162"/>
      <c r="F11" s="163">
        <v>94081</v>
      </c>
      <c r="G11" s="164"/>
      <c r="H11" s="165"/>
    </row>
    <row r="12" spans="1:8" x14ac:dyDescent="0.15">
      <c r="A12" s="166"/>
      <c r="B12" s="167"/>
      <c r="C12" s="174"/>
      <c r="D12" s="169">
        <v>29151</v>
      </c>
      <c r="E12" s="170"/>
      <c r="F12" s="171">
        <v>48949</v>
      </c>
      <c r="G12" s="172"/>
      <c r="H12" s="173"/>
    </row>
    <row r="13" spans="1:8" x14ac:dyDescent="0.15">
      <c r="A13" s="154"/>
      <c r="B13" s="159"/>
      <c r="C13" s="175"/>
      <c r="D13" s="176">
        <v>65750</v>
      </c>
      <c r="E13" s="177"/>
      <c r="F13" s="178">
        <v>87392</v>
      </c>
      <c r="G13" s="179"/>
      <c r="H13" s="165"/>
    </row>
    <row r="14" spans="1:8" x14ac:dyDescent="0.15">
      <c r="A14" s="166"/>
      <c r="B14" s="167"/>
      <c r="C14" s="168"/>
      <c r="D14" s="169">
        <v>35856</v>
      </c>
      <c r="E14" s="170"/>
      <c r="F14" s="171">
        <v>45169</v>
      </c>
      <c r="G14" s="172"/>
      <c r="H14" s="173"/>
    </row>
    <row r="17" spans="1:11" x14ac:dyDescent="0.15">
      <c r="A17" s="150" t="s">
        <v>52</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53</v>
      </c>
      <c r="B19" s="180">
        <f>ROUND(VALUE(SUBSTITUTE(実質収支比率等に係る経年分析!F$48,"▲","-")),2)</f>
        <v>0.85</v>
      </c>
      <c r="C19" s="180">
        <f>ROUND(VALUE(SUBSTITUTE(実質収支比率等に係る経年分析!G$48,"▲","-")),2)</f>
        <v>0.9</v>
      </c>
      <c r="D19" s="180">
        <f>ROUND(VALUE(SUBSTITUTE(実質収支比率等に係る経年分析!H$48,"▲","-")),2)</f>
        <v>1.0900000000000001</v>
      </c>
      <c r="E19" s="180">
        <f>ROUND(VALUE(SUBSTITUTE(実質収支比率等に係る経年分析!I$48,"▲","-")),2)</f>
        <v>0.43</v>
      </c>
      <c r="F19" s="180">
        <f>ROUND(VALUE(SUBSTITUTE(実質収支比率等に係る経年分析!J$48,"▲","-")),2)</f>
        <v>0.23</v>
      </c>
    </row>
    <row r="20" spans="1:11" x14ac:dyDescent="0.15">
      <c r="A20" s="180" t="s">
        <v>54</v>
      </c>
      <c r="B20" s="180">
        <f>ROUND(VALUE(SUBSTITUTE(実質収支比率等に係る経年分析!F$47,"▲","-")),2)</f>
        <v>42.09</v>
      </c>
      <c r="C20" s="180">
        <f>ROUND(VALUE(SUBSTITUTE(実質収支比率等に係る経年分析!G$47,"▲","-")),2)</f>
        <v>37.35</v>
      </c>
      <c r="D20" s="180">
        <f>ROUND(VALUE(SUBSTITUTE(実質収支比率等に係る経年分析!H$47,"▲","-")),2)</f>
        <v>33.15</v>
      </c>
      <c r="E20" s="180">
        <f>ROUND(VALUE(SUBSTITUTE(実質収支比率等に係る経年分析!I$47,"▲","-")),2)</f>
        <v>26.82</v>
      </c>
      <c r="F20" s="180">
        <f>ROUND(VALUE(SUBSTITUTE(実質収支比率等に係る経年分析!J$47,"▲","-")),2)</f>
        <v>23.98</v>
      </c>
    </row>
    <row r="21" spans="1:11" x14ac:dyDescent="0.15">
      <c r="A21" s="180" t="s">
        <v>55</v>
      </c>
      <c r="B21" s="180">
        <f>IF(ISNUMBER(VALUE(SUBSTITUTE(実質収支比率等に係る経年分析!F$49,"▲","-"))),ROUND(VALUE(SUBSTITUTE(実質収支比率等に係る経年分析!F$49,"▲","-")),2),NA())</f>
        <v>-0.27</v>
      </c>
      <c r="C21" s="180">
        <f>IF(ISNUMBER(VALUE(SUBSTITUTE(実質収支比率等に係る経年分析!G$49,"▲","-"))),ROUND(VALUE(SUBSTITUTE(実質収支比率等に係る経年分析!G$49,"▲","-")),2),NA())</f>
        <v>-5.18</v>
      </c>
      <c r="D21" s="180">
        <f>IF(ISNUMBER(VALUE(SUBSTITUTE(実質収支比率等に係る経年分析!H$49,"▲","-"))),ROUND(VALUE(SUBSTITUTE(実質収支比率等に係る経年分析!H$49,"▲","-")),2),NA())</f>
        <v>-4.2</v>
      </c>
      <c r="E21" s="180">
        <f>IF(ISNUMBER(VALUE(SUBSTITUTE(実質収支比率等に係る経年分析!I$49,"▲","-"))),ROUND(VALUE(SUBSTITUTE(実質収支比率等に係る経年分析!I$49,"▲","-")),2),NA())</f>
        <v>-6.99</v>
      </c>
      <c r="F21" s="180">
        <f>IF(ISNUMBER(VALUE(SUBSTITUTE(実質収支比率等に係る経年分析!J$49,"▲","-"))),ROUND(VALUE(SUBSTITUTE(実質収支比率等に係る経年分析!J$49,"▲","-")),2),NA())</f>
        <v>-3.15</v>
      </c>
    </row>
    <row r="24" spans="1:11" x14ac:dyDescent="0.15">
      <c r="A24" s="150" t="s">
        <v>56</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0.47</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0.61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0.66</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農業集落排水事業特別会計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介護保険特別会計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0.37</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0.43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0.19</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0.17</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0.05</v>
      </c>
    </row>
    <row r="32" spans="1:11" x14ac:dyDescent="0.15">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0.09</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0.11</v>
      </c>
    </row>
    <row r="33" spans="1:16" x14ac:dyDescent="0.15">
      <c r="A33" s="181" t="str">
        <f>IF(連結実質赤字比率に係る赤字・黒字の構成分析!C$37="",NA(),連結実質赤字比率に係る赤字・黒字の構成分析!C$37)</f>
        <v>一般会計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0.37</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0.28000000000000003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0.42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0.43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0.23</v>
      </c>
    </row>
    <row r="34" spans="1:16" x14ac:dyDescent="0.15">
      <c r="A34" s="181" t="str">
        <f>IF(連結実質赤字比率に係る赤字・黒字の構成分析!C$36="",NA(),連結実質赤字比率に係る赤字・黒字の構成分析!C$36)</f>
        <v>公共下水道事業特別会計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0.71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0.69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0.72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0.65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0.93</v>
      </c>
    </row>
    <row r="35" spans="1:16" x14ac:dyDescent="0.15">
      <c r="A35" s="181" t="str">
        <f>IF(連結実質赤字比率に係る赤字・黒字の構成分析!C$35="",NA(),連結実質赤字比率に係る赤字・黒字の構成分析!C$35)</f>
        <v>国民健康保険特別会計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2.15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2.82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5.14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5.66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6.58</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9.08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8.9600000000000009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10.23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7.5</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8.1</v>
      </c>
    </row>
    <row r="39" spans="1:16" x14ac:dyDescent="0.15">
      <c r="A39" s="150" t="s">
        <v>59</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1042</v>
      </c>
      <c r="E42" s="182"/>
      <c r="F42" s="182"/>
      <c r="G42" s="182">
        <f>'実質公債費比率（分子）の構造'!L$52</f>
        <v>1037</v>
      </c>
      <c r="H42" s="182"/>
      <c r="I42" s="182"/>
      <c r="J42" s="182">
        <f>'実質公債費比率（分子）の構造'!M$52</f>
        <v>1043</v>
      </c>
      <c r="K42" s="182"/>
      <c r="L42" s="182"/>
      <c r="M42" s="182">
        <f>'実質公債費比率（分子）の構造'!N$52</f>
        <v>991</v>
      </c>
      <c r="N42" s="182"/>
      <c r="O42" s="182"/>
      <c r="P42" s="182">
        <f>'実質公債費比率（分子）の構造'!O$52</f>
        <v>986</v>
      </c>
    </row>
    <row r="43" spans="1:16" x14ac:dyDescent="0.15">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64</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65</v>
      </c>
      <c r="B45" s="182">
        <f>'実質公債費比率（分子）の構造'!K$49</f>
        <v>165</v>
      </c>
      <c r="C45" s="182"/>
      <c r="D45" s="182"/>
      <c r="E45" s="182">
        <f>'実質公債費比率（分子）の構造'!L$49</f>
        <v>145</v>
      </c>
      <c r="F45" s="182"/>
      <c r="G45" s="182"/>
      <c r="H45" s="182">
        <f>'実質公債費比率（分子）の構造'!M$49</f>
        <v>155</v>
      </c>
      <c r="I45" s="182"/>
      <c r="J45" s="182"/>
      <c r="K45" s="182">
        <f>'実質公債費比率（分子）の構造'!N$49</f>
        <v>147</v>
      </c>
      <c r="L45" s="182"/>
      <c r="M45" s="182"/>
      <c r="N45" s="182">
        <f>'実質公債費比率（分子）の構造'!O$49</f>
        <v>155</v>
      </c>
      <c r="O45" s="182"/>
      <c r="P45" s="182"/>
    </row>
    <row r="46" spans="1:16" x14ac:dyDescent="0.15">
      <c r="A46" s="182" t="s">
        <v>66</v>
      </c>
      <c r="B46" s="182">
        <f>'実質公債費比率（分子）の構造'!K$48</f>
        <v>131</v>
      </c>
      <c r="C46" s="182"/>
      <c r="D46" s="182"/>
      <c r="E46" s="182">
        <f>'実質公債費比率（分子）の構造'!L$48</f>
        <v>140</v>
      </c>
      <c r="F46" s="182"/>
      <c r="G46" s="182"/>
      <c r="H46" s="182">
        <f>'実質公債費比率（分子）の構造'!M$48</f>
        <v>164</v>
      </c>
      <c r="I46" s="182"/>
      <c r="J46" s="182"/>
      <c r="K46" s="182">
        <f>'実質公債費比率（分子）の構造'!N$48</f>
        <v>168</v>
      </c>
      <c r="L46" s="182"/>
      <c r="M46" s="182"/>
      <c r="N46" s="182">
        <f>'実質公債費比率（分子）の構造'!O$48</f>
        <v>170</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1394</v>
      </c>
      <c r="C49" s="182"/>
      <c r="D49" s="182"/>
      <c r="E49" s="182">
        <f>'実質公債費比率（分子）の構造'!L$45</f>
        <v>1402</v>
      </c>
      <c r="F49" s="182"/>
      <c r="G49" s="182"/>
      <c r="H49" s="182">
        <f>'実質公債費比率（分子）の構造'!M$45</f>
        <v>1454</v>
      </c>
      <c r="I49" s="182"/>
      <c r="J49" s="182"/>
      <c r="K49" s="182">
        <f>'実質公債費比率（分子）の構造'!N$45</f>
        <v>1422</v>
      </c>
      <c r="L49" s="182"/>
      <c r="M49" s="182"/>
      <c r="N49" s="182">
        <f>'実質公債費比率（分子）の構造'!O$45</f>
        <v>1413</v>
      </c>
      <c r="O49" s="182"/>
      <c r="P49" s="182"/>
    </row>
    <row r="50" spans="1:16" x14ac:dyDescent="0.15">
      <c r="A50" s="182" t="s">
        <v>70</v>
      </c>
      <c r="B50" s="182" t="e">
        <f>NA()</f>
        <v>#N/A</v>
      </c>
      <c r="C50" s="182">
        <f>IF(ISNUMBER('実質公債費比率（分子）の構造'!K$53),'実質公債費比率（分子）の構造'!K$53,NA())</f>
        <v>648</v>
      </c>
      <c r="D50" s="182" t="e">
        <f>NA()</f>
        <v>#N/A</v>
      </c>
      <c r="E50" s="182" t="e">
        <f>NA()</f>
        <v>#N/A</v>
      </c>
      <c r="F50" s="182">
        <f>IF(ISNUMBER('実質公債費比率（分子）の構造'!L$53),'実質公債費比率（分子）の構造'!L$53,NA())</f>
        <v>650</v>
      </c>
      <c r="G50" s="182" t="e">
        <f>NA()</f>
        <v>#N/A</v>
      </c>
      <c r="H50" s="182" t="e">
        <f>NA()</f>
        <v>#N/A</v>
      </c>
      <c r="I50" s="182">
        <f>IF(ISNUMBER('実質公債費比率（分子）の構造'!M$53),'実質公債費比率（分子）の構造'!M$53,NA())</f>
        <v>730</v>
      </c>
      <c r="J50" s="182" t="e">
        <f>NA()</f>
        <v>#N/A</v>
      </c>
      <c r="K50" s="182" t="e">
        <f>NA()</f>
        <v>#N/A</v>
      </c>
      <c r="L50" s="182">
        <f>IF(ISNUMBER('実質公債費比率（分子）の構造'!N$53),'実質公債費比率（分子）の構造'!N$53,NA())</f>
        <v>746</v>
      </c>
      <c r="M50" s="182" t="e">
        <f>NA()</f>
        <v>#N/A</v>
      </c>
      <c r="N50" s="182" t="e">
        <f>NA()</f>
        <v>#N/A</v>
      </c>
      <c r="O50" s="182">
        <f>IF(ISNUMBER('実質公債費比率（分子）の構造'!O$53),'実質公債費比率（分子）の構造'!O$53,NA())</f>
        <v>752</v>
      </c>
      <c r="P50" s="182" t="e">
        <f>NA()</f>
        <v>#N/A</v>
      </c>
    </row>
    <row r="53" spans="1:16" x14ac:dyDescent="0.15">
      <c r="A53" s="150" t="s">
        <v>71</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9515</v>
      </c>
      <c r="E56" s="181"/>
      <c r="F56" s="181"/>
      <c r="G56" s="181">
        <f>'将来負担比率（分子）の構造'!J$52</f>
        <v>9494</v>
      </c>
      <c r="H56" s="181"/>
      <c r="I56" s="181"/>
      <c r="J56" s="181">
        <f>'将来負担比率（分子）の構造'!K$52</f>
        <v>9343</v>
      </c>
      <c r="K56" s="181"/>
      <c r="L56" s="181"/>
      <c r="M56" s="181">
        <f>'将来負担比率（分子）の構造'!L$52</f>
        <v>9326</v>
      </c>
      <c r="N56" s="181"/>
      <c r="O56" s="181"/>
      <c r="P56" s="181">
        <f>'将来負担比率（分子）の構造'!M$52</f>
        <v>9377</v>
      </c>
    </row>
    <row r="57" spans="1:16" x14ac:dyDescent="0.15">
      <c r="A57" s="181" t="s">
        <v>41</v>
      </c>
      <c r="B57" s="181"/>
      <c r="C57" s="181"/>
      <c r="D57" s="181">
        <f>'将来負担比率（分子）の構造'!I$51</f>
        <v>2101</v>
      </c>
      <c r="E57" s="181"/>
      <c r="F57" s="181"/>
      <c r="G57" s="181">
        <f>'将来負担比率（分子）の構造'!J$51</f>
        <v>2117</v>
      </c>
      <c r="H57" s="181"/>
      <c r="I57" s="181"/>
      <c r="J57" s="181">
        <f>'将来負担比率（分子）の構造'!K$51</f>
        <v>1995</v>
      </c>
      <c r="K57" s="181"/>
      <c r="L57" s="181"/>
      <c r="M57" s="181">
        <f>'将来負担比率（分子）の構造'!L$51</f>
        <v>1913</v>
      </c>
      <c r="N57" s="181"/>
      <c r="O57" s="181"/>
      <c r="P57" s="181">
        <f>'将来負担比率（分子）の構造'!M$51</f>
        <v>1891</v>
      </c>
    </row>
    <row r="58" spans="1:16" x14ac:dyDescent="0.15">
      <c r="A58" s="181" t="s">
        <v>40</v>
      </c>
      <c r="B58" s="181"/>
      <c r="C58" s="181"/>
      <c r="D58" s="181">
        <f>'将来負担比率（分子）の構造'!I$50</f>
        <v>4276</v>
      </c>
      <c r="E58" s="181"/>
      <c r="F58" s="181"/>
      <c r="G58" s="181">
        <f>'将来負担比率（分子）の構造'!J$50</f>
        <v>3958</v>
      </c>
      <c r="H58" s="181"/>
      <c r="I58" s="181"/>
      <c r="J58" s="181">
        <f>'将来負担比率（分子）の構造'!K$50</f>
        <v>3776</v>
      </c>
      <c r="K58" s="181"/>
      <c r="L58" s="181"/>
      <c r="M58" s="181">
        <f>'将来負担比率（分子）の構造'!L$50</f>
        <v>3401</v>
      </c>
      <c r="N58" s="181"/>
      <c r="O58" s="181"/>
      <c r="P58" s="181">
        <f>'将来負担比率（分子）の構造'!M$50</f>
        <v>3105</v>
      </c>
    </row>
    <row r="59" spans="1:16" x14ac:dyDescent="0.15">
      <c r="A59" s="181" t="s">
        <v>38</v>
      </c>
      <c r="B59" s="181" t="str">
        <f>'将来負担比率（分子）の構造'!I$49</f>
        <v>-</v>
      </c>
      <c r="C59" s="181"/>
      <c r="D59" s="181"/>
      <c r="E59" s="181" t="str">
        <f>'将来負担比率（分子）の構造'!J$49</f>
        <v>-</v>
      </c>
      <c r="F59" s="181"/>
      <c r="G59" s="181"/>
      <c r="H59" s="181">
        <f>'将来負担比率（分子）の構造'!K$49</f>
        <v>122</v>
      </c>
      <c r="I59" s="181"/>
      <c r="J59" s="181"/>
      <c r="K59" s="181">
        <f>'将来負担比率（分子）の構造'!L$49</f>
        <v>149</v>
      </c>
      <c r="L59" s="181"/>
      <c r="M59" s="181"/>
      <c r="N59" s="181">
        <f>'将来負担比率（分子）の構造'!M$49</f>
        <v>224</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2341</v>
      </c>
      <c r="C62" s="181"/>
      <c r="D62" s="181"/>
      <c r="E62" s="181">
        <f>'将来負担比率（分子）の構造'!J$45</f>
        <v>2239</v>
      </c>
      <c r="F62" s="181"/>
      <c r="G62" s="181"/>
      <c r="H62" s="181">
        <f>'将来負担比率（分子）の構造'!K$45</f>
        <v>2222</v>
      </c>
      <c r="I62" s="181"/>
      <c r="J62" s="181"/>
      <c r="K62" s="181">
        <f>'将来負担比率（分子）の構造'!L$45</f>
        <v>2104</v>
      </c>
      <c r="L62" s="181"/>
      <c r="M62" s="181"/>
      <c r="N62" s="181">
        <f>'将来負担比率（分子）の構造'!M$45</f>
        <v>2073</v>
      </c>
      <c r="O62" s="181"/>
      <c r="P62" s="181"/>
    </row>
    <row r="63" spans="1:16" x14ac:dyDescent="0.15">
      <c r="A63" s="181" t="s">
        <v>33</v>
      </c>
      <c r="B63" s="181">
        <f>'将来負担比率（分子）の構造'!I$44</f>
        <v>1883</v>
      </c>
      <c r="C63" s="181"/>
      <c r="D63" s="181"/>
      <c r="E63" s="181">
        <f>'将来負担比率（分子）の構造'!J$44</f>
        <v>2082</v>
      </c>
      <c r="F63" s="181"/>
      <c r="G63" s="181"/>
      <c r="H63" s="181">
        <f>'将来負担比率（分子）の構造'!K$44</f>
        <v>1973</v>
      </c>
      <c r="I63" s="181"/>
      <c r="J63" s="181"/>
      <c r="K63" s="181">
        <f>'将来負担比率（分子）の構造'!L$44</f>
        <v>1842</v>
      </c>
      <c r="L63" s="181"/>
      <c r="M63" s="181"/>
      <c r="N63" s="181">
        <f>'将来負担比率（分子）の構造'!M$44</f>
        <v>1726</v>
      </c>
      <c r="O63" s="181"/>
      <c r="P63" s="181"/>
    </row>
    <row r="64" spans="1:16" x14ac:dyDescent="0.15">
      <c r="A64" s="181" t="s">
        <v>32</v>
      </c>
      <c r="B64" s="181">
        <f>'将来負担比率（分子）の構造'!I$43</f>
        <v>2491</v>
      </c>
      <c r="C64" s="181"/>
      <c r="D64" s="181"/>
      <c r="E64" s="181">
        <f>'将来負担比率（分子）の構造'!J$43</f>
        <v>2517</v>
      </c>
      <c r="F64" s="181"/>
      <c r="G64" s="181"/>
      <c r="H64" s="181">
        <f>'将来負担比率（分子）の構造'!K$43</f>
        <v>2588</v>
      </c>
      <c r="I64" s="181"/>
      <c r="J64" s="181"/>
      <c r="K64" s="181">
        <f>'将来負担比率（分子）の構造'!L$43</f>
        <v>2689</v>
      </c>
      <c r="L64" s="181"/>
      <c r="M64" s="181"/>
      <c r="N64" s="181">
        <f>'将来負担比率（分子）の構造'!M$43</f>
        <v>2762</v>
      </c>
      <c r="O64" s="181"/>
      <c r="P64" s="181"/>
    </row>
    <row r="65" spans="1:16" x14ac:dyDescent="0.15">
      <c r="A65" s="181" t="s">
        <v>31</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30</v>
      </c>
      <c r="B66" s="181">
        <f>'将来負担比率（分子）の構造'!I$41</f>
        <v>14862</v>
      </c>
      <c r="C66" s="181"/>
      <c r="D66" s="181"/>
      <c r="E66" s="181">
        <f>'将来負担比率（分子）の構造'!J$41</f>
        <v>14563</v>
      </c>
      <c r="F66" s="181"/>
      <c r="G66" s="181"/>
      <c r="H66" s="181">
        <f>'将来負担比率（分子）の構造'!K$41</f>
        <v>14289</v>
      </c>
      <c r="I66" s="181"/>
      <c r="J66" s="181"/>
      <c r="K66" s="181">
        <f>'将来負担比率（分子）の構造'!L$41</f>
        <v>14076</v>
      </c>
      <c r="L66" s="181"/>
      <c r="M66" s="181"/>
      <c r="N66" s="181">
        <f>'将来負担比率（分子）の構造'!M$41</f>
        <v>13694</v>
      </c>
      <c r="O66" s="181"/>
      <c r="P66" s="181"/>
    </row>
    <row r="67" spans="1:16" x14ac:dyDescent="0.15">
      <c r="A67" s="181" t="s">
        <v>74</v>
      </c>
      <c r="B67" s="181" t="e">
        <f>NA()</f>
        <v>#N/A</v>
      </c>
      <c r="C67" s="181">
        <f>IF(ISNUMBER('将来負担比率（分子）の構造'!I$53), IF('将来負担比率（分子）の構造'!I$53 &lt; 0, 0, '将来負担比率（分子）の構造'!I$53), NA())</f>
        <v>5685</v>
      </c>
      <c r="D67" s="181" t="e">
        <f>NA()</f>
        <v>#N/A</v>
      </c>
      <c r="E67" s="181" t="e">
        <f>NA()</f>
        <v>#N/A</v>
      </c>
      <c r="F67" s="181">
        <f>IF(ISNUMBER('将来負担比率（分子）の構造'!J$53), IF('将来負担比率（分子）の構造'!J$53 &lt; 0, 0, '将来負担比率（分子）の構造'!J$53), NA())</f>
        <v>5833</v>
      </c>
      <c r="G67" s="181" t="e">
        <f>NA()</f>
        <v>#N/A</v>
      </c>
      <c r="H67" s="181" t="e">
        <f>NA()</f>
        <v>#N/A</v>
      </c>
      <c r="I67" s="181">
        <f>IF(ISNUMBER('将来負担比率（分子）の構造'!K$53), IF('将来負担比率（分子）の構造'!K$53 &lt; 0, 0, '将来負担比率（分子）の構造'!K$53), NA())</f>
        <v>6082</v>
      </c>
      <c r="J67" s="181" t="e">
        <f>NA()</f>
        <v>#N/A</v>
      </c>
      <c r="K67" s="181" t="e">
        <f>NA()</f>
        <v>#N/A</v>
      </c>
      <c r="L67" s="181">
        <f>IF(ISNUMBER('将来負担比率（分子）の構造'!L$53), IF('将来負担比率（分子）の構造'!L$53 &lt; 0, 0, '将来負担比率（分子）の構造'!L$53), NA())</f>
        <v>6219</v>
      </c>
      <c r="M67" s="181" t="e">
        <f>NA()</f>
        <v>#N/A</v>
      </c>
      <c r="N67" s="181" t="e">
        <f>NA()</f>
        <v>#N/A</v>
      </c>
      <c r="O67" s="181">
        <f>IF(ISNUMBER('将来負担比率（分子）の構造'!M$53), IF('将来負担比率（分子）の構造'!M$53 &lt; 0, 0, '将来負担比率（分子）の構造'!M$53), NA())</f>
        <v>6105</v>
      </c>
      <c r="P67" s="181" t="e">
        <f>NA()</f>
        <v>#N/A</v>
      </c>
    </row>
    <row r="70" spans="1:16" x14ac:dyDescent="0.15">
      <c r="A70" s="183" t="s">
        <v>75</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76</v>
      </c>
      <c r="B72" s="185">
        <f>基金残高に係る経年分析!F55</f>
        <v>2241</v>
      </c>
      <c r="C72" s="185">
        <f>基金残高に係る経年分析!G55</f>
        <v>1813</v>
      </c>
      <c r="D72" s="185">
        <f>基金残高に係る経年分析!H55</f>
        <v>1614</v>
      </c>
    </row>
    <row r="73" spans="1:16" x14ac:dyDescent="0.15">
      <c r="A73" s="184" t="s">
        <v>77</v>
      </c>
      <c r="B73" s="185">
        <f>基金残高に係る経年分析!F56</f>
        <v>86</v>
      </c>
      <c r="C73" s="185">
        <f>基金残高に係る経年分析!G56</f>
        <v>90</v>
      </c>
      <c r="D73" s="185">
        <f>基金残高に係る経年分析!H56</f>
        <v>94</v>
      </c>
    </row>
    <row r="74" spans="1:16" x14ac:dyDescent="0.15">
      <c r="A74" s="184" t="s">
        <v>78</v>
      </c>
      <c r="B74" s="185">
        <f>基金残高に係る経年分析!F57</f>
        <v>1368</v>
      </c>
      <c r="C74" s="185">
        <f>基金残高に係る経年分析!G57</f>
        <v>1418</v>
      </c>
      <c r="D74" s="185">
        <f>基金残高に係る経年分析!H57</f>
        <v>1347</v>
      </c>
    </row>
  </sheetData>
  <sheetProtection algorithmName="SHA-512" hashValue="6W0JV0exArxcN7tmg1qdMGN6YV2zjtc+jRr5MxWex/V2LX7Y37lcbAdyti2+ytZbCog/ZvX/2Qu9NQU/by7Hmg==" saltValue="pwRhVIVJmvWtqABSgV3Sw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210</v>
      </c>
      <c r="DI1" s="760"/>
      <c r="DJ1" s="760"/>
      <c r="DK1" s="760"/>
      <c r="DL1" s="760"/>
      <c r="DM1" s="760"/>
      <c r="DN1" s="761"/>
      <c r="DO1" s="226"/>
      <c r="DP1" s="759" t="s">
        <v>211</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x14ac:dyDescent="0.15">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1" t="s">
        <v>213</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214</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215</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x14ac:dyDescent="0.15">
      <c r="B4" s="701" t="s">
        <v>1</v>
      </c>
      <c r="C4" s="702"/>
      <c r="D4" s="702"/>
      <c r="E4" s="702"/>
      <c r="F4" s="702"/>
      <c r="G4" s="702"/>
      <c r="H4" s="702"/>
      <c r="I4" s="702"/>
      <c r="J4" s="702"/>
      <c r="K4" s="702"/>
      <c r="L4" s="702"/>
      <c r="M4" s="702"/>
      <c r="N4" s="702"/>
      <c r="O4" s="702"/>
      <c r="P4" s="702"/>
      <c r="Q4" s="703"/>
      <c r="R4" s="701" t="s">
        <v>216</v>
      </c>
      <c r="S4" s="702"/>
      <c r="T4" s="702"/>
      <c r="U4" s="702"/>
      <c r="V4" s="702"/>
      <c r="W4" s="702"/>
      <c r="X4" s="702"/>
      <c r="Y4" s="703"/>
      <c r="Z4" s="701" t="s">
        <v>217</v>
      </c>
      <c r="AA4" s="702"/>
      <c r="AB4" s="702"/>
      <c r="AC4" s="703"/>
      <c r="AD4" s="701" t="s">
        <v>218</v>
      </c>
      <c r="AE4" s="702"/>
      <c r="AF4" s="702"/>
      <c r="AG4" s="702"/>
      <c r="AH4" s="702"/>
      <c r="AI4" s="702"/>
      <c r="AJ4" s="702"/>
      <c r="AK4" s="703"/>
      <c r="AL4" s="701" t="s">
        <v>217</v>
      </c>
      <c r="AM4" s="702"/>
      <c r="AN4" s="702"/>
      <c r="AO4" s="703"/>
      <c r="AP4" s="762" t="s">
        <v>219</v>
      </c>
      <c r="AQ4" s="762"/>
      <c r="AR4" s="762"/>
      <c r="AS4" s="762"/>
      <c r="AT4" s="762"/>
      <c r="AU4" s="762"/>
      <c r="AV4" s="762"/>
      <c r="AW4" s="762"/>
      <c r="AX4" s="762"/>
      <c r="AY4" s="762"/>
      <c r="AZ4" s="762"/>
      <c r="BA4" s="762"/>
      <c r="BB4" s="762"/>
      <c r="BC4" s="762"/>
      <c r="BD4" s="762"/>
      <c r="BE4" s="762"/>
      <c r="BF4" s="762"/>
      <c r="BG4" s="762" t="s">
        <v>220</v>
      </c>
      <c r="BH4" s="762"/>
      <c r="BI4" s="762"/>
      <c r="BJ4" s="762"/>
      <c r="BK4" s="762"/>
      <c r="BL4" s="762"/>
      <c r="BM4" s="762"/>
      <c r="BN4" s="762"/>
      <c r="BO4" s="762" t="s">
        <v>217</v>
      </c>
      <c r="BP4" s="762"/>
      <c r="BQ4" s="762"/>
      <c r="BR4" s="762"/>
      <c r="BS4" s="762" t="s">
        <v>221</v>
      </c>
      <c r="BT4" s="762"/>
      <c r="BU4" s="762"/>
      <c r="BV4" s="762"/>
      <c r="BW4" s="762"/>
      <c r="BX4" s="762"/>
      <c r="BY4" s="762"/>
      <c r="BZ4" s="762"/>
      <c r="CA4" s="762"/>
      <c r="CB4" s="762"/>
      <c r="CD4" s="744" t="s">
        <v>222</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x14ac:dyDescent="0.15">
      <c r="B5" s="708" t="s">
        <v>223</v>
      </c>
      <c r="C5" s="709"/>
      <c r="D5" s="709"/>
      <c r="E5" s="709"/>
      <c r="F5" s="709"/>
      <c r="G5" s="709"/>
      <c r="H5" s="709"/>
      <c r="I5" s="709"/>
      <c r="J5" s="709"/>
      <c r="K5" s="709"/>
      <c r="L5" s="709"/>
      <c r="M5" s="709"/>
      <c r="N5" s="709"/>
      <c r="O5" s="709"/>
      <c r="P5" s="709"/>
      <c r="Q5" s="710"/>
      <c r="R5" s="695">
        <v>3356329</v>
      </c>
      <c r="S5" s="696"/>
      <c r="T5" s="696"/>
      <c r="U5" s="696"/>
      <c r="V5" s="696"/>
      <c r="W5" s="696"/>
      <c r="X5" s="696"/>
      <c r="Y5" s="739"/>
      <c r="Z5" s="757">
        <v>24.6</v>
      </c>
      <c r="AA5" s="757"/>
      <c r="AB5" s="757"/>
      <c r="AC5" s="757"/>
      <c r="AD5" s="758">
        <v>3182140</v>
      </c>
      <c r="AE5" s="758"/>
      <c r="AF5" s="758"/>
      <c r="AG5" s="758"/>
      <c r="AH5" s="758"/>
      <c r="AI5" s="758"/>
      <c r="AJ5" s="758"/>
      <c r="AK5" s="758"/>
      <c r="AL5" s="740">
        <v>49.2</v>
      </c>
      <c r="AM5" s="713"/>
      <c r="AN5" s="713"/>
      <c r="AO5" s="741"/>
      <c r="AP5" s="708" t="s">
        <v>224</v>
      </c>
      <c r="AQ5" s="709"/>
      <c r="AR5" s="709"/>
      <c r="AS5" s="709"/>
      <c r="AT5" s="709"/>
      <c r="AU5" s="709"/>
      <c r="AV5" s="709"/>
      <c r="AW5" s="709"/>
      <c r="AX5" s="709"/>
      <c r="AY5" s="709"/>
      <c r="AZ5" s="709"/>
      <c r="BA5" s="709"/>
      <c r="BB5" s="709"/>
      <c r="BC5" s="709"/>
      <c r="BD5" s="709"/>
      <c r="BE5" s="709"/>
      <c r="BF5" s="710"/>
      <c r="BG5" s="640">
        <v>3211722</v>
      </c>
      <c r="BH5" s="641"/>
      <c r="BI5" s="641"/>
      <c r="BJ5" s="641"/>
      <c r="BK5" s="641"/>
      <c r="BL5" s="641"/>
      <c r="BM5" s="641"/>
      <c r="BN5" s="642"/>
      <c r="BO5" s="677">
        <v>95.7</v>
      </c>
      <c r="BP5" s="677"/>
      <c r="BQ5" s="677"/>
      <c r="BR5" s="677"/>
      <c r="BS5" s="678">
        <v>29582</v>
      </c>
      <c r="BT5" s="678"/>
      <c r="BU5" s="678"/>
      <c r="BV5" s="678"/>
      <c r="BW5" s="678"/>
      <c r="BX5" s="678"/>
      <c r="BY5" s="678"/>
      <c r="BZ5" s="678"/>
      <c r="CA5" s="678"/>
      <c r="CB5" s="728"/>
      <c r="CD5" s="744" t="s">
        <v>219</v>
      </c>
      <c r="CE5" s="745"/>
      <c r="CF5" s="745"/>
      <c r="CG5" s="745"/>
      <c r="CH5" s="745"/>
      <c r="CI5" s="745"/>
      <c r="CJ5" s="745"/>
      <c r="CK5" s="745"/>
      <c r="CL5" s="745"/>
      <c r="CM5" s="745"/>
      <c r="CN5" s="745"/>
      <c r="CO5" s="745"/>
      <c r="CP5" s="745"/>
      <c r="CQ5" s="746"/>
      <c r="CR5" s="744" t="s">
        <v>225</v>
      </c>
      <c r="CS5" s="745"/>
      <c r="CT5" s="745"/>
      <c r="CU5" s="745"/>
      <c r="CV5" s="745"/>
      <c r="CW5" s="745"/>
      <c r="CX5" s="745"/>
      <c r="CY5" s="746"/>
      <c r="CZ5" s="744" t="s">
        <v>217</v>
      </c>
      <c r="DA5" s="745"/>
      <c r="DB5" s="745"/>
      <c r="DC5" s="746"/>
      <c r="DD5" s="744" t="s">
        <v>226</v>
      </c>
      <c r="DE5" s="745"/>
      <c r="DF5" s="745"/>
      <c r="DG5" s="745"/>
      <c r="DH5" s="745"/>
      <c r="DI5" s="745"/>
      <c r="DJ5" s="745"/>
      <c r="DK5" s="745"/>
      <c r="DL5" s="745"/>
      <c r="DM5" s="745"/>
      <c r="DN5" s="745"/>
      <c r="DO5" s="745"/>
      <c r="DP5" s="746"/>
      <c r="DQ5" s="744" t="s">
        <v>227</v>
      </c>
      <c r="DR5" s="745"/>
      <c r="DS5" s="745"/>
      <c r="DT5" s="745"/>
      <c r="DU5" s="745"/>
      <c r="DV5" s="745"/>
      <c r="DW5" s="745"/>
      <c r="DX5" s="745"/>
      <c r="DY5" s="745"/>
      <c r="DZ5" s="745"/>
      <c r="EA5" s="745"/>
      <c r="EB5" s="745"/>
      <c r="EC5" s="746"/>
    </row>
    <row r="6" spans="2:143" ht="11.25" customHeight="1" x14ac:dyDescent="0.15">
      <c r="B6" s="637" t="s">
        <v>228</v>
      </c>
      <c r="C6" s="638"/>
      <c r="D6" s="638"/>
      <c r="E6" s="638"/>
      <c r="F6" s="638"/>
      <c r="G6" s="638"/>
      <c r="H6" s="638"/>
      <c r="I6" s="638"/>
      <c r="J6" s="638"/>
      <c r="K6" s="638"/>
      <c r="L6" s="638"/>
      <c r="M6" s="638"/>
      <c r="N6" s="638"/>
      <c r="O6" s="638"/>
      <c r="P6" s="638"/>
      <c r="Q6" s="639"/>
      <c r="R6" s="640">
        <v>86859</v>
      </c>
      <c r="S6" s="641"/>
      <c r="T6" s="641"/>
      <c r="U6" s="641"/>
      <c r="V6" s="641"/>
      <c r="W6" s="641"/>
      <c r="X6" s="641"/>
      <c r="Y6" s="642"/>
      <c r="Z6" s="677">
        <v>0.6</v>
      </c>
      <c r="AA6" s="677"/>
      <c r="AB6" s="677"/>
      <c r="AC6" s="677"/>
      <c r="AD6" s="678">
        <v>86859</v>
      </c>
      <c r="AE6" s="678"/>
      <c r="AF6" s="678"/>
      <c r="AG6" s="678"/>
      <c r="AH6" s="678"/>
      <c r="AI6" s="678"/>
      <c r="AJ6" s="678"/>
      <c r="AK6" s="678"/>
      <c r="AL6" s="643">
        <v>1.3</v>
      </c>
      <c r="AM6" s="644"/>
      <c r="AN6" s="644"/>
      <c r="AO6" s="679"/>
      <c r="AP6" s="637" t="s">
        <v>229</v>
      </c>
      <c r="AQ6" s="638"/>
      <c r="AR6" s="638"/>
      <c r="AS6" s="638"/>
      <c r="AT6" s="638"/>
      <c r="AU6" s="638"/>
      <c r="AV6" s="638"/>
      <c r="AW6" s="638"/>
      <c r="AX6" s="638"/>
      <c r="AY6" s="638"/>
      <c r="AZ6" s="638"/>
      <c r="BA6" s="638"/>
      <c r="BB6" s="638"/>
      <c r="BC6" s="638"/>
      <c r="BD6" s="638"/>
      <c r="BE6" s="638"/>
      <c r="BF6" s="639"/>
      <c r="BG6" s="640">
        <v>3211722</v>
      </c>
      <c r="BH6" s="641"/>
      <c r="BI6" s="641"/>
      <c r="BJ6" s="641"/>
      <c r="BK6" s="641"/>
      <c r="BL6" s="641"/>
      <c r="BM6" s="641"/>
      <c r="BN6" s="642"/>
      <c r="BO6" s="677">
        <v>95.7</v>
      </c>
      <c r="BP6" s="677"/>
      <c r="BQ6" s="677"/>
      <c r="BR6" s="677"/>
      <c r="BS6" s="678">
        <v>29582</v>
      </c>
      <c r="BT6" s="678"/>
      <c r="BU6" s="678"/>
      <c r="BV6" s="678"/>
      <c r="BW6" s="678"/>
      <c r="BX6" s="678"/>
      <c r="BY6" s="678"/>
      <c r="BZ6" s="678"/>
      <c r="CA6" s="678"/>
      <c r="CB6" s="728"/>
      <c r="CD6" s="698" t="s">
        <v>230</v>
      </c>
      <c r="CE6" s="699"/>
      <c r="CF6" s="699"/>
      <c r="CG6" s="699"/>
      <c r="CH6" s="699"/>
      <c r="CI6" s="699"/>
      <c r="CJ6" s="699"/>
      <c r="CK6" s="699"/>
      <c r="CL6" s="699"/>
      <c r="CM6" s="699"/>
      <c r="CN6" s="699"/>
      <c r="CO6" s="699"/>
      <c r="CP6" s="699"/>
      <c r="CQ6" s="700"/>
      <c r="CR6" s="640">
        <v>160506</v>
      </c>
      <c r="CS6" s="641"/>
      <c r="CT6" s="641"/>
      <c r="CU6" s="641"/>
      <c r="CV6" s="641"/>
      <c r="CW6" s="641"/>
      <c r="CX6" s="641"/>
      <c r="CY6" s="642"/>
      <c r="CZ6" s="740">
        <v>1.2</v>
      </c>
      <c r="DA6" s="713"/>
      <c r="DB6" s="713"/>
      <c r="DC6" s="743"/>
      <c r="DD6" s="646" t="s">
        <v>231</v>
      </c>
      <c r="DE6" s="641"/>
      <c r="DF6" s="641"/>
      <c r="DG6" s="641"/>
      <c r="DH6" s="641"/>
      <c r="DI6" s="641"/>
      <c r="DJ6" s="641"/>
      <c r="DK6" s="641"/>
      <c r="DL6" s="641"/>
      <c r="DM6" s="641"/>
      <c r="DN6" s="641"/>
      <c r="DO6" s="641"/>
      <c r="DP6" s="642"/>
      <c r="DQ6" s="646">
        <v>160506</v>
      </c>
      <c r="DR6" s="641"/>
      <c r="DS6" s="641"/>
      <c r="DT6" s="641"/>
      <c r="DU6" s="641"/>
      <c r="DV6" s="641"/>
      <c r="DW6" s="641"/>
      <c r="DX6" s="641"/>
      <c r="DY6" s="641"/>
      <c r="DZ6" s="641"/>
      <c r="EA6" s="641"/>
      <c r="EB6" s="641"/>
      <c r="EC6" s="684"/>
    </row>
    <row r="7" spans="2:143" ht="11.25" customHeight="1" x14ac:dyDescent="0.15">
      <c r="B7" s="637" t="s">
        <v>232</v>
      </c>
      <c r="C7" s="638"/>
      <c r="D7" s="638"/>
      <c r="E7" s="638"/>
      <c r="F7" s="638"/>
      <c r="G7" s="638"/>
      <c r="H7" s="638"/>
      <c r="I7" s="638"/>
      <c r="J7" s="638"/>
      <c r="K7" s="638"/>
      <c r="L7" s="638"/>
      <c r="M7" s="638"/>
      <c r="N7" s="638"/>
      <c r="O7" s="638"/>
      <c r="P7" s="638"/>
      <c r="Q7" s="639"/>
      <c r="R7" s="640">
        <v>3664</v>
      </c>
      <c r="S7" s="641"/>
      <c r="T7" s="641"/>
      <c r="U7" s="641"/>
      <c r="V7" s="641"/>
      <c r="W7" s="641"/>
      <c r="X7" s="641"/>
      <c r="Y7" s="642"/>
      <c r="Z7" s="677">
        <v>0</v>
      </c>
      <c r="AA7" s="677"/>
      <c r="AB7" s="677"/>
      <c r="AC7" s="677"/>
      <c r="AD7" s="678">
        <v>3664</v>
      </c>
      <c r="AE7" s="678"/>
      <c r="AF7" s="678"/>
      <c r="AG7" s="678"/>
      <c r="AH7" s="678"/>
      <c r="AI7" s="678"/>
      <c r="AJ7" s="678"/>
      <c r="AK7" s="678"/>
      <c r="AL7" s="643">
        <v>0.1</v>
      </c>
      <c r="AM7" s="644"/>
      <c r="AN7" s="644"/>
      <c r="AO7" s="679"/>
      <c r="AP7" s="637" t="s">
        <v>233</v>
      </c>
      <c r="AQ7" s="638"/>
      <c r="AR7" s="638"/>
      <c r="AS7" s="638"/>
      <c r="AT7" s="638"/>
      <c r="AU7" s="638"/>
      <c r="AV7" s="638"/>
      <c r="AW7" s="638"/>
      <c r="AX7" s="638"/>
      <c r="AY7" s="638"/>
      <c r="AZ7" s="638"/>
      <c r="BA7" s="638"/>
      <c r="BB7" s="638"/>
      <c r="BC7" s="638"/>
      <c r="BD7" s="638"/>
      <c r="BE7" s="638"/>
      <c r="BF7" s="639"/>
      <c r="BG7" s="640">
        <v>1193527</v>
      </c>
      <c r="BH7" s="641"/>
      <c r="BI7" s="641"/>
      <c r="BJ7" s="641"/>
      <c r="BK7" s="641"/>
      <c r="BL7" s="641"/>
      <c r="BM7" s="641"/>
      <c r="BN7" s="642"/>
      <c r="BO7" s="677">
        <v>35.6</v>
      </c>
      <c r="BP7" s="677"/>
      <c r="BQ7" s="677"/>
      <c r="BR7" s="677"/>
      <c r="BS7" s="678">
        <v>29582</v>
      </c>
      <c r="BT7" s="678"/>
      <c r="BU7" s="678"/>
      <c r="BV7" s="678"/>
      <c r="BW7" s="678"/>
      <c r="BX7" s="678"/>
      <c r="BY7" s="678"/>
      <c r="BZ7" s="678"/>
      <c r="CA7" s="678"/>
      <c r="CB7" s="728"/>
      <c r="CD7" s="673" t="s">
        <v>234</v>
      </c>
      <c r="CE7" s="674"/>
      <c r="CF7" s="674"/>
      <c r="CG7" s="674"/>
      <c r="CH7" s="674"/>
      <c r="CI7" s="674"/>
      <c r="CJ7" s="674"/>
      <c r="CK7" s="674"/>
      <c r="CL7" s="674"/>
      <c r="CM7" s="674"/>
      <c r="CN7" s="674"/>
      <c r="CO7" s="674"/>
      <c r="CP7" s="674"/>
      <c r="CQ7" s="675"/>
      <c r="CR7" s="640">
        <v>1910260</v>
      </c>
      <c r="CS7" s="641"/>
      <c r="CT7" s="641"/>
      <c r="CU7" s="641"/>
      <c r="CV7" s="641"/>
      <c r="CW7" s="641"/>
      <c r="CX7" s="641"/>
      <c r="CY7" s="642"/>
      <c r="CZ7" s="677">
        <v>14.1</v>
      </c>
      <c r="DA7" s="677"/>
      <c r="DB7" s="677"/>
      <c r="DC7" s="677"/>
      <c r="DD7" s="646">
        <v>163817</v>
      </c>
      <c r="DE7" s="641"/>
      <c r="DF7" s="641"/>
      <c r="DG7" s="641"/>
      <c r="DH7" s="641"/>
      <c r="DI7" s="641"/>
      <c r="DJ7" s="641"/>
      <c r="DK7" s="641"/>
      <c r="DL7" s="641"/>
      <c r="DM7" s="641"/>
      <c r="DN7" s="641"/>
      <c r="DO7" s="641"/>
      <c r="DP7" s="642"/>
      <c r="DQ7" s="646">
        <v>1610341</v>
      </c>
      <c r="DR7" s="641"/>
      <c r="DS7" s="641"/>
      <c r="DT7" s="641"/>
      <c r="DU7" s="641"/>
      <c r="DV7" s="641"/>
      <c r="DW7" s="641"/>
      <c r="DX7" s="641"/>
      <c r="DY7" s="641"/>
      <c r="DZ7" s="641"/>
      <c r="EA7" s="641"/>
      <c r="EB7" s="641"/>
      <c r="EC7" s="684"/>
    </row>
    <row r="8" spans="2:143" ht="11.25" customHeight="1" x14ac:dyDescent="0.15">
      <c r="B8" s="637" t="s">
        <v>235</v>
      </c>
      <c r="C8" s="638"/>
      <c r="D8" s="638"/>
      <c r="E8" s="638"/>
      <c r="F8" s="638"/>
      <c r="G8" s="638"/>
      <c r="H8" s="638"/>
      <c r="I8" s="638"/>
      <c r="J8" s="638"/>
      <c r="K8" s="638"/>
      <c r="L8" s="638"/>
      <c r="M8" s="638"/>
      <c r="N8" s="638"/>
      <c r="O8" s="638"/>
      <c r="P8" s="638"/>
      <c r="Q8" s="639"/>
      <c r="R8" s="640">
        <v>16980</v>
      </c>
      <c r="S8" s="641"/>
      <c r="T8" s="641"/>
      <c r="U8" s="641"/>
      <c r="V8" s="641"/>
      <c r="W8" s="641"/>
      <c r="X8" s="641"/>
      <c r="Y8" s="642"/>
      <c r="Z8" s="677">
        <v>0.1</v>
      </c>
      <c r="AA8" s="677"/>
      <c r="AB8" s="677"/>
      <c r="AC8" s="677"/>
      <c r="AD8" s="678">
        <v>16980</v>
      </c>
      <c r="AE8" s="678"/>
      <c r="AF8" s="678"/>
      <c r="AG8" s="678"/>
      <c r="AH8" s="678"/>
      <c r="AI8" s="678"/>
      <c r="AJ8" s="678"/>
      <c r="AK8" s="678"/>
      <c r="AL8" s="643">
        <v>0.3</v>
      </c>
      <c r="AM8" s="644"/>
      <c r="AN8" s="644"/>
      <c r="AO8" s="679"/>
      <c r="AP8" s="637" t="s">
        <v>236</v>
      </c>
      <c r="AQ8" s="638"/>
      <c r="AR8" s="638"/>
      <c r="AS8" s="638"/>
      <c r="AT8" s="638"/>
      <c r="AU8" s="638"/>
      <c r="AV8" s="638"/>
      <c r="AW8" s="638"/>
      <c r="AX8" s="638"/>
      <c r="AY8" s="638"/>
      <c r="AZ8" s="638"/>
      <c r="BA8" s="638"/>
      <c r="BB8" s="638"/>
      <c r="BC8" s="638"/>
      <c r="BD8" s="638"/>
      <c r="BE8" s="638"/>
      <c r="BF8" s="639"/>
      <c r="BG8" s="640">
        <v>36589</v>
      </c>
      <c r="BH8" s="641"/>
      <c r="BI8" s="641"/>
      <c r="BJ8" s="641"/>
      <c r="BK8" s="641"/>
      <c r="BL8" s="641"/>
      <c r="BM8" s="641"/>
      <c r="BN8" s="642"/>
      <c r="BO8" s="677">
        <v>1.1000000000000001</v>
      </c>
      <c r="BP8" s="677"/>
      <c r="BQ8" s="677"/>
      <c r="BR8" s="677"/>
      <c r="BS8" s="646" t="s">
        <v>137</v>
      </c>
      <c r="BT8" s="641"/>
      <c r="BU8" s="641"/>
      <c r="BV8" s="641"/>
      <c r="BW8" s="641"/>
      <c r="BX8" s="641"/>
      <c r="BY8" s="641"/>
      <c r="BZ8" s="641"/>
      <c r="CA8" s="641"/>
      <c r="CB8" s="684"/>
      <c r="CD8" s="673" t="s">
        <v>237</v>
      </c>
      <c r="CE8" s="674"/>
      <c r="CF8" s="674"/>
      <c r="CG8" s="674"/>
      <c r="CH8" s="674"/>
      <c r="CI8" s="674"/>
      <c r="CJ8" s="674"/>
      <c r="CK8" s="674"/>
      <c r="CL8" s="674"/>
      <c r="CM8" s="674"/>
      <c r="CN8" s="674"/>
      <c r="CO8" s="674"/>
      <c r="CP8" s="674"/>
      <c r="CQ8" s="675"/>
      <c r="CR8" s="640">
        <v>5195549</v>
      </c>
      <c r="CS8" s="641"/>
      <c r="CT8" s="641"/>
      <c r="CU8" s="641"/>
      <c r="CV8" s="641"/>
      <c r="CW8" s="641"/>
      <c r="CX8" s="641"/>
      <c r="CY8" s="642"/>
      <c r="CZ8" s="677">
        <v>38.299999999999997</v>
      </c>
      <c r="DA8" s="677"/>
      <c r="DB8" s="677"/>
      <c r="DC8" s="677"/>
      <c r="DD8" s="646">
        <v>56091</v>
      </c>
      <c r="DE8" s="641"/>
      <c r="DF8" s="641"/>
      <c r="DG8" s="641"/>
      <c r="DH8" s="641"/>
      <c r="DI8" s="641"/>
      <c r="DJ8" s="641"/>
      <c r="DK8" s="641"/>
      <c r="DL8" s="641"/>
      <c r="DM8" s="641"/>
      <c r="DN8" s="641"/>
      <c r="DO8" s="641"/>
      <c r="DP8" s="642"/>
      <c r="DQ8" s="646">
        <v>2476111</v>
      </c>
      <c r="DR8" s="641"/>
      <c r="DS8" s="641"/>
      <c r="DT8" s="641"/>
      <c r="DU8" s="641"/>
      <c r="DV8" s="641"/>
      <c r="DW8" s="641"/>
      <c r="DX8" s="641"/>
      <c r="DY8" s="641"/>
      <c r="DZ8" s="641"/>
      <c r="EA8" s="641"/>
      <c r="EB8" s="641"/>
      <c r="EC8" s="684"/>
    </row>
    <row r="9" spans="2:143" ht="11.25" customHeight="1" x14ac:dyDescent="0.15">
      <c r="B9" s="637" t="s">
        <v>238</v>
      </c>
      <c r="C9" s="638"/>
      <c r="D9" s="638"/>
      <c r="E9" s="638"/>
      <c r="F9" s="638"/>
      <c r="G9" s="638"/>
      <c r="H9" s="638"/>
      <c r="I9" s="638"/>
      <c r="J9" s="638"/>
      <c r="K9" s="638"/>
      <c r="L9" s="638"/>
      <c r="M9" s="638"/>
      <c r="N9" s="638"/>
      <c r="O9" s="638"/>
      <c r="P9" s="638"/>
      <c r="Q9" s="639"/>
      <c r="R9" s="640">
        <v>8908</v>
      </c>
      <c r="S9" s="641"/>
      <c r="T9" s="641"/>
      <c r="U9" s="641"/>
      <c r="V9" s="641"/>
      <c r="W9" s="641"/>
      <c r="X9" s="641"/>
      <c r="Y9" s="642"/>
      <c r="Z9" s="677">
        <v>0.1</v>
      </c>
      <c r="AA9" s="677"/>
      <c r="AB9" s="677"/>
      <c r="AC9" s="677"/>
      <c r="AD9" s="678">
        <v>8908</v>
      </c>
      <c r="AE9" s="678"/>
      <c r="AF9" s="678"/>
      <c r="AG9" s="678"/>
      <c r="AH9" s="678"/>
      <c r="AI9" s="678"/>
      <c r="AJ9" s="678"/>
      <c r="AK9" s="678"/>
      <c r="AL9" s="643">
        <v>0.1</v>
      </c>
      <c r="AM9" s="644"/>
      <c r="AN9" s="644"/>
      <c r="AO9" s="679"/>
      <c r="AP9" s="637" t="s">
        <v>239</v>
      </c>
      <c r="AQ9" s="638"/>
      <c r="AR9" s="638"/>
      <c r="AS9" s="638"/>
      <c r="AT9" s="638"/>
      <c r="AU9" s="638"/>
      <c r="AV9" s="638"/>
      <c r="AW9" s="638"/>
      <c r="AX9" s="638"/>
      <c r="AY9" s="638"/>
      <c r="AZ9" s="638"/>
      <c r="BA9" s="638"/>
      <c r="BB9" s="638"/>
      <c r="BC9" s="638"/>
      <c r="BD9" s="638"/>
      <c r="BE9" s="638"/>
      <c r="BF9" s="639"/>
      <c r="BG9" s="640">
        <v>906357</v>
      </c>
      <c r="BH9" s="641"/>
      <c r="BI9" s="641"/>
      <c r="BJ9" s="641"/>
      <c r="BK9" s="641"/>
      <c r="BL9" s="641"/>
      <c r="BM9" s="641"/>
      <c r="BN9" s="642"/>
      <c r="BO9" s="677">
        <v>27</v>
      </c>
      <c r="BP9" s="677"/>
      <c r="BQ9" s="677"/>
      <c r="BR9" s="677"/>
      <c r="BS9" s="646" t="s">
        <v>231</v>
      </c>
      <c r="BT9" s="641"/>
      <c r="BU9" s="641"/>
      <c r="BV9" s="641"/>
      <c r="BW9" s="641"/>
      <c r="BX9" s="641"/>
      <c r="BY9" s="641"/>
      <c r="BZ9" s="641"/>
      <c r="CA9" s="641"/>
      <c r="CB9" s="684"/>
      <c r="CD9" s="673" t="s">
        <v>240</v>
      </c>
      <c r="CE9" s="674"/>
      <c r="CF9" s="674"/>
      <c r="CG9" s="674"/>
      <c r="CH9" s="674"/>
      <c r="CI9" s="674"/>
      <c r="CJ9" s="674"/>
      <c r="CK9" s="674"/>
      <c r="CL9" s="674"/>
      <c r="CM9" s="674"/>
      <c r="CN9" s="674"/>
      <c r="CO9" s="674"/>
      <c r="CP9" s="674"/>
      <c r="CQ9" s="675"/>
      <c r="CR9" s="640">
        <v>1364001</v>
      </c>
      <c r="CS9" s="641"/>
      <c r="CT9" s="641"/>
      <c r="CU9" s="641"/>
      <c r="CV9" s="641"/>
      <c r="CW9" s="641"/>
      <c r="CX9" s="641"/>
      <c r="CY9" s="642"/>
      <c r="CZ9" s="677">
        <v>10.1</v>
      </c>
      <c r="DA9" s="677"/>
      <c r="DB9" s="677"/>
      <c r="DC9" s="677"/>
      <c r="DD9" s="646">
        <v>38052</v>
      </c>
      <c r="DE9" s="641"/>
      <c r="DF9" s="641"/>
      <c r="DG9" s="641"/>
      <c r="DH9" s="641"/>
      <c r="DI9" s="641"/>
      <c r="DJ9" s="641"/>
      <c r="DK9" s="641"/>
      <c r="DL9" s="641"/>
      <c r="DM9" s="641"/>
      <c r="DN9" s="641"/>
      <c r="DO9" s="641"/>
      <c r="DP9" s="642"/>
      <c r="DQ9" s="646">
        <v>1256566</v>
      </c>
      <c r="DR9" s="641"/>
      <c r="DS9" s="641"/>
      <c r="DT9" s="641"/>
      <c r="DU9" s="641"/>
      <c r="DV9" s="641"/>
      <c r="DW9" s="641"/>
      <c r="DX9" s="641"/>
      <c r="DY9" s="641"/>
      <c r="DZ9" s="641"/>
      <c r="EA9" s="641"/>
      <c r="EB9" s="641"/>
      <c r="EC9" s="684"/>
    </row>
    <row r="10" spans="2:143" ht="11.25" customHeight="1" x14ac:dyDescent="0.15">
      <c r="B10" s="637" t="s">
        <v>241</v>
      </c>
      <c r="C10" s="638"/>
      <c r="D10" s="638"/>
      <c r="E10" s="638"/>
      <c r="F10" s="638"/>
      <c r="G10" s="638"/>
      <c r="H10" s="638"/>
      <c r="I10" s="638"/>
      <c r="J10" s="638"/>
      <c r="K10" s="638"/>
      <c r="L10" s="638"/>
      <c r="M10" s="638"/>
      <c r="N10" s="638"/>
      <c r="O10" s="638"/>
      <c r="P10" s="638"/>
      <c r="Q10" s="639"/>
      <c r="R10" s="640" t="s">
        <v>177</v>
      </c>
      <c r="S10" s="641"/>
      <c r="T10" s="641"/>
      <c r="U10" s="641"/>
      <c r="V10" s="641"/>
      <c r="W10" s="641"/>
      <c r="X10" s="641"/>
      <c r="Y10" s="642"/>
      <c r="Z10" s="677" t="s">
        <v>137</v>
      </c>
      <c r="AA10" s="677"/>
      <c r="AB10" s="677"/>
      <c r="AC10" s="677"/>
      <c r="AD10" s="678" t="s">
        <v>242</v>
      </c>
      <c r="AE10" s="678"/>
      <c r="AF10" s="678"/>
      <c r="AG10" s="678"/>
      <c r="AH10" s="678"/>
      <c r="AI10" s="678"/>
      <c r="AJ10" s="678"/>
      <c r="AK10" s="678"/>
      <c r="AL10" s="643" t="s">
        <v>137</v>
      </c>
      <c r="AM10" s="644"/>
      <c r="AN10" s="644"/>
      <c r="AO10" s="679"/>
      <c r="AP10" s="637" t="s">
        <v>243</v>
      </c>
      <c r="AQ10" s="638"/>
      <c r="AR10" s="638"/>
      <c r="AS10" s="638"/>
      <c r="AT10" s="638"/>
      <c r="AU10" s="638"/>
      <c r="AV10" s="638"/>
      <c r="AW10" s="638"/>
      <c r="AX10" s="638"/>
      <c r="AY10" s="638"/>
      <c r="AZ10" s="638"/>
      <c r="BA10" s="638"/>
      <c r="BB10" s="638"/>
      <c r="BC10" s="638"/>
      <c r="BD10" s="638"/>
      <c r="BE10" s="638"/>
      <c r="BF10" s="639"/>
      <c r="BG10" s="640">
        <v>86759</v>
      </c>
      <c r="BH10" s="641"/>
      <c r="BI10" s="641"/>
      <c r="BJ10" s="641"/>
      <c r="BK10" s="641"/>
      <c r="BL10" s="641"/>
      <c r="BM10" s="641"/>
      <c r="BN10" s="642"/>
      <c r="BO10" s="677">
        <v>2.6</v>
      </c>
      <c r="BP10" s="677"/>
      <c r="BQ10" s="677"/>
      <c r="BR10" s="677"/>
      <c r="BS10" s="646" t="s">
        <v>177</v>
      </c>
      <c r="BT10" s="641"/>
      <c r="BU10" s="641"/>
      <c r="BV10" s="641"/>
      <c r="BW10" s="641"/>
      <c r="BX10" s="641"/>
      <c r="BY10" s="641"/>
      <c r="BZ10" s="641"/>
      <c r="CA10" s="641"/>
      <c r="CB10" s="684"/>
      <c r="CD10" s="673" t="s">
        <v>244</v>
      </c>
      <c r="CE10" s="674"/>
      <c r="CF10" s="674"/>
      <c r="CG10" s="674"/>
      <c r="CH10" s="674"/>
      <c r="CI10" s="674"/>
      <c r="CJ10" s="674"/>
      <c r="CK10" s="674"/>
      <c r="CL10" s="674"/>
      <c r="CM10" s="674"/>
      <c r="CN10" s="674"/>
      <c r="CO10" s="674"/>
      <c r="CP10" s="674"/>
      <c r="CQ10" s="675"/>
      <c r="CR10" s="640">
        <v>9188</v>
      </c>
      <c r="CS10" s="641"/>
      <c r="CT10" s="641"/>
      <c r="CU10" s="641"/>
      <c r="CV10" s="641"/>
      <c r="CW10" s="641"/>
      <c r="CX10" s="641"/>
      <c r="CY10" s="642"/>
      <c r="CZ10" s="677">
        <v>0.1</v>
      </c>
      <c r="DA10" s="677"/>
      <c r="DB10" s="677"/>
      <c r="DC10" s="677"/>
      <c r="DD10" s="646" t="s">
        <v>242</v>
      </c>
      <c r="DE10" s="641"/>
      <c r="DF10" s="641"/>
      <c r="DG10" s="641"/>
      <c r="DH10" s="641"/>
      <c r="DI10" s="641"/>
      <c r="DJ10" s="641"/>
      <c r="DK10" s="641"/>
      <c r="DL10" s="641"/>
      <c r="DM10" s="641"/>
      <c r="DN10" s="641"/>
      <c r="DO10" s="641"/>
      <c r="DP10" s="642"/>
      <c r="DQ10" s="646">
        <v>8188</v>
      </c>
      <c r="DR10" s="641"/>
      <c r="DS10" s="641"/>
      <c r="DT10" s="641"/>
      <c r="DU10" s="641"/>
      <c r="DV10" s="641"/>
      <c r="DW10" s="641"/>
      <c r="DX10" s="641"/>
      <c r="DY10" s="641"/>
      <c r="DZ10" s="641"/>
      <c r="EA10" s="641"/>
      <c r="EB10" s="641"/>
      <c r="EC10" s="684"/>
    </row>
    <row r="11" spans="2:143" ht="11.25" customHeight="1" x14ac:dyDescent="0.15">
      <c r="B11" s="637" t="s">
        <v>245</v>
      </c>
      <c r="C11" s="638"/>
      <c r="D11" s="638"/>
      <c r="E11" s="638"/>
      <c r="F11" s="638"/>
      <c r="G11" s="638"/>
      <c r="H11" s="638"/>
      <c r="I11" s="638"/>
      <c r="J11" s="638"/>
      <c r="K11" s="638"/>
      <c r="L11" s="638"/>
      <c r="M11" s="638"/>
      <c r="N11" s="638"/>
      <c r="O11" s="638"/>
      <c r="P11" s="638"/>
      <c r="Q11" s="639"/>
      <c r="R11" s="640">
        <v>459916</v>
      </c>
      <c r="S11" s="641"/>
      <c r="T11" s="641"/>
      <c r="U11" s="641"/>
      <c r="V11" s="641"/>
      <c r="W11" s="641"/>
      <c r="X11" s="641"/>
      <c r="Y11" s="642"/>
      <c r="Z11" s="643">
        <v>3.4</v>
      </c>
      <c r="AA11" s="644"/>
      <c r="AB11" s="644"/>
      <c r="AC11" s="645"/>
      <c r="AD11" s="646">
        <v>459916</v>
      </c>
      <c r="AE11" s="641"/>
      <c r="AF11" s="641"/>
      <c r="AG11" s="641"/>
      <c r="AH11" s="641"/>
      <c r="AI11" s="641"/>
      <c r="AJ11" s="641"/>
      <c r="AK11" s="642"/>
      <c r="AL11" s="643">
        <v>7.1</v>
      </c>
      <c r="AM11" s="644"/>
      <c r="AN11" s="644"/>
      <c r="AO11" s="679"/>
      <c r="AP11" s="637" t="s">
        <v>246</v>
      </c>
      <c r="AQ11" s="638"/>
      <c r="AR11" s="638"/>
      <c r="AS11" s="638"/>
      <c r="AT11" s="638"/>
      <c r="AU11" s="638"/>
      <c r="AV11" s="638"/>
      <c r="AW11" s="638"/>
      <c r="AX11" s="638"/>
      <c r="AY11" s="638"/>
      <c r="AZ11" s="638"/>
      <c r="BA11" s="638"/>
      <c r="BB11" s="638"/>
      <c r="BC11" s="638"/>
      <c r="BD11" s="638"/>
      <c r="BE11" s="638"/>
      <c r="BF11" s="639"/>
      <c r="BG11" s="640">
        <v>163822</v>
      </c>
      <c r="BH11" s="641"/>
      <c r="BI11" s="641"/>
      <c r="BJ11" s="641"/>
      <c r="BK11" s="641"/>
      <c r="BL11" s="641"/>
      <c r="BM11" s="641"/>
      <c r="BN11" s="642"/>
      <c r="BO11" s="677">
        <v>4.9000000000000004</v>
      </c>
      <c r="BP11" s="677"/>
      <c r="BQ11" s="677"/>
      <c r="BR11" s="677"/>
      <c r="BS11" s="646">
        <v>29582</v>
      </c>
      <c r="BT11" s="641"/>
      <c r="BU11" s="641"/>
      <c r="BV11" s="641"/>
      <c r="BW11" s="641"/>
      <c r="BX11" s="641"/>
      <c r="BY11" s="641"/>
      <c r="BZ11" s="641"/>
      <c r="CA11" s="641"/>
      <c r="CB11" s="684"/>
      <c r="CD11" s="673" t="s">
        <v>247</v>
      </c>
      <c r="CE11" s="674"/>
      <c r="CF11" s="674"/>
      <c r="CG11" s="674"/>
      <c r="CH11" s="674"/>
      <c r="CI11" s="674"/>
      <c r="CJ11" s="674"/>
      <c r="CK11" s="674"/>
      <c r="CL11" s="674"/>
      <c r="CM11" s="674"/>
      <c r="CN11" s="674"/>
      <c r="CO11" s="674"/>
      <c r="CP11" s="674"/>
      <c r="CQ11" s="675"/>
      <c r="CR11" s="640">
        <v>316399</v>
      </c>
      <c r="CS11" s="641"/>
      <c r="CT11" s="641"/>
      <c r="CU11" s="641"/>
      <c r="CV11" s="641"/>
      <c r="CW11" s="641"/>
      <c r="CX11" s="641"/>
      <c r="CY11" s="642"/>
      <c r="CZ11" s="677">
        <v>2.2999999999999998</v>
      </c>
      <c r="DA11" s="677"/>
      <c r="DB11" s="677"/>
      <c r="DC11" s="677"/>
      <c r="DD11" s="646">
        <v>58687</v>
      </c>
      <c r="DE11" s="641"/>
      <c r="DF11" s="641"/>
      <c r="DG11" s="641"/>
      <c r="DH11" s="641"/>
      <c r="DI11" s="641"/>
      <c r="DJ11" s="641"/>
      <c r="DK11" s="641"/>
      <c r="DL11" s="641"/>
      <c r="DM11" s="641"/>
      <c r="DN11" s="641"/>
      <c r="DO11" s="641"/>
      <c r="DP11" s="642"/>
      <c r="DQ11" s="646">
        <v>210905</v>
      </c>
      <c r="DR11" s="641"/>
      <c r="DS11" s="641"/>
      <c r="DT11" s="641"/>
      <c r="DU11" s="641"/>
      <c r="DV11" s="641"/>
      <c r="DW11" s="641"/>
      <c r="DX11" s="641"/>
      <c r="DY11" s="641"/>
      <c r="DZ11" s="641"/>
      <c r="EA11" s="641"/>
      <c r="EB11" s="641"/>
      <c r="EC11" s="684"/>
    </row>
    <row r="12" spans="2:143" ht="11.25" customHeight="1" x14ac:dyDescent="0.15">
      <c r="B12" s="637" t="s">
        <v>248</v>
      </c>
      <c r="C12" s="638"/>
      <c r="D12" s="638"/>
      <c r="E12" s="638"/>
      <c r="F12" s="638"/>
      <c r="G12" s="638"/>
      <c r="H12" s="638"/>
      <c r="I12" s="638"/>
      <c r="J12" s="638"/>
      <c r="K12" s="638"/>
      <c r="L12" s="638"/>
      <c r="M12" s="638"/>
      <c r="N12" s="638"/>
      <c r="O12" s="638"/>
      <c r="P12" s="638"/>
      <c r="Q12" s="639"/>
      <c r="R12" s="640" t="s">
        <v>177</v>
      </c>
      <c r="S12" s="641"/>
      <c r="T12" s="641"/>
      <c r="U12" s="641"/>
      <c r="V12" s="641"/>
      <c r="W12" s="641"/>
      <c r="X12" s="641"/>
      <c r="Y12" s="642"/>
      <c r="Z12" s="677" t="s">
        <v>231</v>
      </c>
      <c r="AA12" s="677"/>
      <c r="AB12" s="677"/>
      <c r="AC12" s="677"/>
      <c r="AD12" s="678" t="s">
        <v>231</v>
      </c>
      <c r="AE12" s="678"/>
      <c r="AF12" s="678"/>
      <c r="AG12" s="678"/>
      <c r="AH12" s="678"/>
      <c r="AI12" s="678"/>
      <c r="AJ12" s="678"/>
      <c r="AK12" s="678"/>
      <c r="AL12" s="643" t="s">
        <v>242</v>
      </c>
      <c r="AM12" s="644"/>
      <c r="AN12" s="644"/>
      <c r="AO12" s="679"/>
      <c r="AP12" s="637" t="s">
        <v>249</v>
      </c>
      <c r="AQ12" s="638"/>
      <c r="AR12" s="638"/>
      <c r="AS12" s="638"/>
      <c r="AT12" s="638"/>
      <c r="AU12" s="638"/>
      <c r="AV12" s="638"/>
      <c r="AW12" s="638"/>
      <c r="AX12" s="638"/>
      <c r="AY12" s="638"/>
      <c r="AZ12" s="638"/>
      <c r="BA12" s="638"/>
      <c r="BB12" s="638"/>
      <c r="BC12" s="638"/>
      <c r="BD12" s="638"/>
      <c r="BE12" s="638"/>
      <c r="BF12" s="639"/>
      <c r="BG12" s="640">
        <v>1673294</v>
      </c>
      <c r="BH12" s="641"/>
      <c r="BI12" s="641"/>
      <c r="BJ12" s="641"/>
      <c r="BK12" s="641"/>
      <c r="BL12" s="641"/>
      <c r="BM12" s="641"/>
      <c r="BN12" s="642"/>
      <c r="BO12" s="677">
        <v>49.9</v>
      </c>
      <c r="BP12" s="677"/>
      <c r="BQ12" s="677"/>
      <c r="BR12" s="677"/>
      <c r="BS12" s="646" t="s">
        <v>231</v>
      </c>
      <c r="BT12" s="641"/>
      <c r="BU12" s="641"/>
      <c r="BV12" s="641"/>
      <c r="BW12" s="641"/>
      <c r="BX12" s="641"/>
      <c r="BY12" s="641"/>
      <c r="BZ12" s="641"/>
      <c r="CA12" s="641"/>
      <c r="CB12" s="684"/>
      <c r="CD12" s="673" t="s">
        <v>250</v>
      </c>
      <c r="CE12" s="674"/>
      <c r="CF12" s="674"/>
      <c r="CG12" s="674"/>
      <c r="CH12" s="674"/>
      <c r="CI12" s="674"/>
      <c r="CJ12" s="674"/>
      <c r="CK12" s="674"/>
      <c r="CL12" s="674"/>
      <c r="CM12" s="674"/>
      <c r="CN12" s="674"/>
      <c r="CO12" s="674"/>
      <c r="CP12" s="674"/>
      <c r="CQ12" s="675"/>
      <c r="CR12" s="640">
        <v>119604</v>
      </c>
      <c r="CS12" s="641"/>
      <c r="CT12" s="641"/>
      <c r="CU12" s="641"/>
      <c r="CV12" s="641"/>
      <c r="CW12" s="641"/>
      <c r="CX12" s="641"/>
      <c r="CY12" s="642"/>
      <c r="CZ12" s="677">
        <v>0.9</v>
      </c>
      <c r="DA12" s="677"/>
      <c r="DB12" s="677"/>
      <c r="DC12" s="677"/>
      <c r="DD12" s="646" t="s">
        <v>242</v>
      </c>
      <c r="DE12" s="641"/>
      <c r="DF12" s="641"/>
      <c r="DG12" s="641"/>
      <c r="DH12" s="641"/>
      <c r="DI12" s="641"/>
      <c r="DJ12" s="641"/>
      <c r="DK12" s="641"/>
      <c r="DL12" s="641"/>
      <c r="DM12" s="641"/>
      <c r="DN12" s="641"/>
      <c r="DO12" s="641"/>
      <c r="DP12" s="642"/>
      <c r="DQ12" s="646">
        <v>103089</v>
      </c>
      <c r="DR12" s="641"/>
      <c r="DS12" s="641"/>
      <c r="DT12" s="641"/>
      <c r="DU12" s="641"/>
      <c r="DV12" s="641"/>
      <c r="DW12" s="641"/>
      <c r="DX12" s="641"/>
      <c r="DY12" s="641"/>
      <c r="DZ12" s="641"/>
      <c r="EA12" s="641"/>
      <c r="EB12" s="641"/>
      <c r="EC12" s="684"/>
    </row>
    <row r="13" spans="2:143" ht="11.25" customHeight="1" x14ac:dyDescent="0.15">
      <c r="B13" s="637" t="s">
        <v>251</v>
      </c>
      <c r="C13" s="638"/>
      <c r="D13" s="638"/>
      <c r="E13" s="638"/>
      <c r="F13" s="638"/>
      <c r="G13" s="638"/>
      <c r="H13" s="638"/>
      <c r="I13" s="638"/>
      <c r="J13" s="638"/>
      <c r="K13" s="638"/>
      <c r="L13" s="638"/>
      <c r="M13" s="638"/>
      <c r="N13" s="638"/>
      <c r="O13" s="638"/>
      <c r="P13" s="638"/>
      <c r="Q13" s="639"/>
      <c r="R13" s="640" t="s">
        <v>177</v>
      </c>
      <c r="S13" s="641"/>
      <c r="T13" s="641"/>
      <c r="U13" s="641"/>
      <c r="V13" s="641"/>
      <c r="W13" s="641"/>
      <c r="X13" s="641"/>
      <c r="Y13" s="642"/>
      <c r="Z13" s="677" t="s">
        <v>242</v>
      </c>
      <c r="AA13" s="677"/>
      <c r="AB13" s="677"/>
      <c r="AC13" s="677"/>
      <c r="AD13" s="678" t="s">
        <v>231</v>
      </c>
      <c r="AE13" s="678"/>
      <c r="AF13" s="678"/>
      <c r="AG13" s="678"/>
      <c r="AH13" s="678"/>
      <c r="AI13" s="678"/>
      <c r="AJ13" s="678"/>
      <c r="AK13" s="678"/>
      <c r="AL13" s="643" t="s">
        <v>231</v>
      </c>
      <c r="AM13" s="644"/>
      <c r="AN13" s="644"/>
      <c r="AO13" s="679"/>
      <c r="AP13" s="637" t="s">
        <v>252</v>
      </c>
      <c r="AQ13" s="638"/>
      <c r="AR13" s="638"/>
      <c r="AS13" s="638"/>
      <c r="AT13" s="638"/>
      <c r="AU13" s="638"/>
      <c r="AV13" s="638"/>
      <c r="AW13" s="638"/>
      <c r="AX13" s="638"/>
      <c r="AY13" s="638"/>
      <c r="AZ13" s="638"/>
      <c r="BA13" s="638"/>
      <c r="BB13" s="638"/>
      <c r="BC13" s="638"/>
      <c r="BD13" s="638"/>
      <c r="BE13" s="638"/>
      <c r="BF13" s="639"/>
      <c r="BG13" s="640">
        <v>1666568</v>
      </c>
      <c r="BH13" s="641"/>
      <c r="BI13" s="641"/>
      <c r="BJ13" s="641"/>
      <c r="BK13" s="641"/>
      <c r="BL13" s="641"/>
      <c r="BM13" s="641"/>
      <c r="BN13" s="642"/>
      <c r="BO13" s="677">
        <v>49.7</v>
      </c>
      <c r="BP13" s="677"/>
      <c r="BQ13" s="677"/>
      <c r="BR13" s="677"/>
      <c r="BS13" s="646" t="s">
        <v>177</v>
      </c>
      <c r="BT13" s="641"/>
      <c r="BU13" s="641"/>
      <c r="BV13" s="641"/>
      <c r="BW13" s="641"/>
      <c r="BX13" s="641"/>
      <c r="BY13" s="641"/>
      <c r="BZ13" s="641"/>
      <c r="CA13" s="641"/>
      <c r="CB13" s="684"/>
      <c r="CD13" s="673" t="s">
        <v>253</v>
      </c>
      <c r="CE13" s="674"/>
      <c r="CF13" s="674"/>
      <c r="CG13" s="674"/>
      <c r="CH13" s="674"/>
      <c r="CI13" s="674"/>
      <c r="CJ13" s="674"/>
      <c r="CK13" s="674"/>
      <c r="CL13" s="674"/>
      <c r="CM13" s="674"/>
      <c r="CN13" s="674"/>
      <c r="CO13" s="674"/>
      <c r="CP13" s="674"/>
      <c r="CQ13" s="675"/>
      <c r="CR13" s="640">
        <v>994812</v>
      </c>
      <c r="CS13" s="641"/>
      <c r="CT13" s="641"/>
      <c r="CU13" s="641"/>
      <c r="CV13" s="641"/>
      <c r="CW13" s="641"/>
      <c r="CX13" s="641"/>
      <c r="CY13" s="642"/>
      <c r="CZ13" s="677">
        <v>7.3</v>
      </c>
      <c r="DA13" s="677"/>
      <c r="DB13" s="677"/>
      <c r="DC13" s="677"/>
      <c r="DD13" s="646">
        <v>612170</v>
      </c>
      <c r="DE13" s="641"/>
      <c r="DF13" s="641"/>
      <c r="DG13" s="641"/>
      <c r="DH13" s="641"/>
      <c r="DI13" s="641"/>
      <c r="DJ13" s="641"/>
      <c r="DK13" s="641"/>
      <c r="DL13" s="641"/>
      <c r="DM13" s="641"/>
      <c r="DN13" s="641"/>
      <c r="DO13" s="641"/>
      <c r="DP13" s="642"/>
      <c r="DQ13" s="646">
        <v>430906</v>
      </c>
      <c r="DR13" s="641"/>
      <c r="DS13" s="641"/>
      <c r="DT13" s="641"/>
      <c r="DU13" s="641"/>
      <c r="DV13" s="641"/>
      <c r="DW13" s="641"/>
      <c r="DX13" s="641"/>
      <c r="DY13" s="641"/>
      <c r="DZ13" s="641"/>
      <c r="EA13" s="641"/>
      <c r="EB13" s="641"/>
      <c r="EC13" s="684"/>
    </row>
    <row r="14" spans="2:143" ht="11.25" customHeight="1" x14ac:dyDescent="0.15">
      <c r="B14" s="637" t="s">
        <v>254</v>
      </c>
      <c r="C14" s="638"/>
      <c r="D14" s="638"/>
      <c r="E14" s="638"/>
      <c r="F14" s="638"/>
      <c r="G14" s="638"/>
      <c r="H14" s="638"/>
      <c r="I14" s="638"/>
      <c r="J14" s="638"/>
      <c r="K14" s="638"/>
      <c r="L14" s="638"/>
      <c r="M14" s="638"/>
      <c r="N14" s="638"/>
      <c r="O14" s="638"/>
      <c r="P14" s="638"/>
      <c r="Q14" s="639"/>
      <c r="R14" s="640">
        <v>14334</v>
      </c>
      <c r="S14" s="641"/>
      <c r="T14" s="641"/>
      <c r="U14" s="641"/>
      <c r="V14" s="641"/>
      <c r="W14" s="641"/>
      <c r="X14" s="641"/>
      <c r="Y14" s="642"/>
      <c r="Z14" s="677">
        <v>0.1</v>
      </c>
      <c r="AA14" s="677"/>
      <c r="AB14" s="677"/>
      <c r="AC14" s="677"/>
      <c r="AD14" s="678">
        <v>14334</v>
      </c>
      <c r="AE14" s="678"/>
      <c r="AF14" s="678"/>
      <c r="AG14" s="678"/>
      <c r="AH14" s="678"/>
      <c r="AI14" s="678"/>
      <c r="AJ14" s="678"/>
      <c r="AK14" s="678"/>
      <c r="AL14" s="643">
        <v>0.2</v>
      </c>
      <c r="AM14" s="644"/>
      <c r="AN14" s="644"/>
      <c r="AO14" s="679"/>
      <c r="AP14" s="637" t="s">
        <v>255</v>
      </c>
      <c r="AQ14" s="638"/>
      <c r="AR14" s="638"/>
      <c r="AS14" s="638"/>
      <c r="AT14" s="638"/>
      <c r="AU14" s="638"/>
      <c r="AV14" s="638"/>
      <c r="AW14" s="638"/>
      <c r="AX14" s="638"/>
      <c r="AY14" s="638"/>
      <c r="AZ14" s="638"/>
      <c r="BA14" s="638"/>
      <c r="BB14" s="638"/>
      <c r="BC14" s="638"/>
      <c r="BD14" s="638"/>
      <c r="BE14" s="638"/>
      <c r="BF14" s="639"/>
      <c r="BG14" s="640">
        <v>97642</v>
      </c>
      <c r="BH14" s="641"/>
      <c r="BI14" s="641"/>
      <c r="BJ14" s="641"/>
      <c r="BK14" s="641"/>
      <c r="BL14" s="641"/>
      <c r="BM14" s="641"/>
      <c r="BN14" s="642"/>
      <c r="BO14" s="677">
        <v>2.9</v>
      </c>
      <c r="BP14" s="677"/>
      <c r="BQ14" s="677"/>
      <c r="BR14" s="677"/>
      <c r="BS14" s="646" t="s">
        <v>242</v>
      </c>
      <c r="BT14" s="641"/>
      <c r="BU14" s="641"/>
      <c r="BV14" s="641"/>
      <c r="BW14" s="641"/>
      <c r="BX14" s="641"/>
      <c r="BY14" s="641"/>
      <c r="BZ14" s="641"/>
      <c r="CA14" s="641"/>
      <c r="CB14" s="684"/>
      <c r="CD14" s="673" t="s">
        <v>256</v>
      </c>
      <c r="CE14" s="674"/>
      <c r="CF14" s="674"/>
      <c r="CG14" s="674"/>
      <c r="CH14" s="674"/>
      <c r="CI14" s="674"/>
      <c r="CJ14" s="674"/>
      <c r="CK14" s="674"/>
      <c r="CL14" s="674"/>
      <c r="CM14" s="674"/>
      <c r="CN14" s="674"/>
      <c r="CO14" s="674"/>
      <c r="CP14" s="674"/>
      <c r="CQ14" s="675"/>
      <c r="CR14" s="640">
        <v>826485</v>
      </c>
      <c r="CS14" s="641"/>
      <c r="CT14" s="641"/>
      <c r="CU14" s="641"/>
      <c r="CV14" s="641"/>
      <c r="CW14" s="641"/>
      <c r="CX14" s="641"/>
      <c r="CY14" s="642"/>
      <c r="CZ14" s="677">
        <v>6.1</v>
      </c>
      <c r="DA14" s="677"/>
      <c r="DB14" s="677"/>
      <c r="DC14" s="677"/>
      <c r="DD14" s="646">
        <v>345257</v>
      </c>
      <c r="DE14" s="641"/>
      <c r="DF14" s="641"/>
      <c r="DG14" s="641"/>
      <c r="DH14" s="641"/>
      <c r="DI14" s="641"/>
      <c r="DJ14" s="641"/>
      <c r="DK14" s="641"/>
      <c r="DL14" s="641"/>
      <c r="DM14" s="641"/>
      <c r="DN14" s="641"/>
      <c r="DO14" s="641"/>
      <c r="DP14" s="642"/>
      <c r="DQ14" s="646">
        <v>474715</v>
      </c>
      <c r="DR14" s="641"/>
      <c r="DS14" s="641"/>
      <c r="DT14" s="641"/>
      <c r="DU14" s="641"/>
      <c r="DV14" s="641"/>
      <c r="DW14" s="641"/>
      <c r="DX14" s="641"/>
      <c r="DY14" s="641"/>
      <c r="DZ14" s="641"/>
      <c r="EA14" s="641"/>
      <c r="EB14" s="641"/>
      <c r="EC14" s="684"/>
    </row>
    <row r="15" spans="2:143" ht="11.25" customHeight="1" x14ac:dyDescent="0.15">
      <c r="B15" s="637" t="s">
        <v>257</v>
      </c>
      <c r="C15" s="638"/>
      <c r="D15" s="638"/>
      <c r="E15" s="638"/>
      <c r="F15" s="638"/>
      <c r="G15" s="638"/>
      <c r="H15" s="638"/>
      <c r="I15" s="638"/>
      <c r="J15" s="638"/>
      <c r="K15" s="638"/>
      <c r="L15" s="638"/>
      <c r="M15" s="638"/>
      <c r="N15" s="638"/>
      <c r="O15" s="638"/>
      <c r="P15" s="638"/>
      <c r="Q15" s="639"/>
      <c r="R15" s="640" t="s">
        <v>231</v>
      </c>
      <c r="S15" s="641"/>
      <c r="T15" s="641"/>
      <c r="U15" s="641"/>
      <c r="V15" s="641"/>
      <c r="W15" s="641"/>
      <c r="X15" s="641"/>
      <c r="Y15" s="642"/>
      <c r="Z15" s="677" t="s">
        <v>231</v>
      </c>
      <c r="AA15" s="677"/>
      <c r="AB15" s="677"/>
      <c r="AC15" s="677"/>
      <c r="AD15" s="678" t="s">
        <v>177</v>
      </c>
      <c r="AE15" s="678"/>
      <c r="AF15" s="678"/>
      <c r="AG15" s="678"/>
      <c r="AH15" s="678"/>
      <c r="AI15" s="678"/>
      <c r="AJ15" s="678"/>
      <c r="AK15" s="678"/>
      <c r="AL15" s="643" t="s">
        <v>242</v>
      </c>
      <c r="AM15" s="644"/>
      <c r="AN15" s="644"/>
      <c r="AO15" s="679"/>
      <c r="AP15" s="637" t="s">
        <v>258</v>
      </c>
      <c r="AQ15" s="638"/>
      <c r="AR15" s="638"/>
      <c r="AS15" s="638"/>
      <c r="AT15" s="638"/>
      <c r="AU15" s="638"/>
      <c r="AV15" s="638"/>
      <c r="AW15" s="638"/>
      <c r="AX15" s="638"/>
      <c r="AY15" s="638"/>
      <c r="AZ15" s="638"/>
      <c r="BA15" s="638"/>
      <c r="BB15" s="638"/>
      <c r="BC15" s="638"/>
      <c r="BD15" s="638"/>
      <c r="BE15" s="638"/>
      <c r="BF15" s="639"/>
      <c r="BG15" s="640">
        <v>247259</v>
      </c>
      <c r="BH15" s="641"/>
      <c r="BI15" s="641"/>
      <c r="BJ15" s="641"/>
      <c r="BK15" s="641"/>
      <c r="BL15" s="641"/>
      <c r="BM15" s="641"/>
      <c r="BN15" s="642"/>
      <c r="BO15" s="677">
        <v>7.4</v>
      </c>
      <c r="BP15" s="677"/>
      <c r="BQ15" s="677"/>
      <c r="BR15" s="677"/>
      <c r="BS15" s="646" t="s">
        <v>242</v>
      </c>
      <c r="BT15" s="641"/>
      <c r="BU15" s="641"/>
      <c r="BV15" s="641"/>
      <c r="BW15" s="641"/>
      <c r="BX15" s="641"/>
      <c r="BY15" s="641"/>
      <c r="BZ15" s="641"/>
      <c r="CA15" s="641"/>
      <c r="CB15" s="684"/>
      <c r="CD15" s="673" t="s">
        <v>259</v>
      </c>
      <c r="CE15" s="674"/>
      <c r="CF15" s="674"/>
      <c r="CG15" s="674"/>
      <c r="CH15" s="674"/>
      <c r="CI15" s="674"/>
      <c r="CJ15" s="674"/>
      <c r="CK15" s="674"/>
      <c r="CL15" s="674"/>
      <c r="CM15" s="674"/>
      <c r="CN15" s="674"/>
      <c r="CO15" s="674"/>
      <c r="CP15" s="674"/>
      <c r="CQ15" s="675"/>
      <c r="CR15" s="640">
        <v>1172930</v>
      </c>
      <c r="CS15" s="641"/>
      <c r="CT15" s="641"/>
      <c r="CU15" s="641"/>
      <c r="CV15" s="641"/>
      <c r="CW15" s="641"/>
      <c r="CX15" s="641"/>
      <c r="CY15" s="642"/>
      <c r="CZ15" s="677">
        <v>8.6</v>
      </c>
      <c r="DA15" s="677"/>
      <c r="DB15" s="677"/>
      <c r="DC15" s="677"/>
      <c r="DD15" s="646">
        <v>253079</v>
      </c>
      <c r="DE15" s="641"/>
      <c r="DF15" s="641"/>
      <c r="DG15" s="641"/>
      <c r="DH15" s="641"/>
      <c r="DI15" s="641"/>
      <c r="DJ15" s="641"/>
      <c r="DK15" s="641"/>
      <c r="DL15" s="641"/>
      <c r="DM15" s="641"/>
      <c r="DN15" s="641"/>
      <c r="DO15" s="641"/>
      <c r="DP15" s="642"/>
      <c r="DQ15" s="646">
        <v>867002</v>
      </c>
      <c r="DR15" s="641"/>
      <c r="DS15" s="641"/>
      <c r="DT15" s="641"/>
      <c r="DU15" s="641"/>
      <c r="DV15" s="641"/>
      <c r="DW15" s="641"/>
      <c r="DX15" s="641"/>
      <c r="DY15" s="641"/>
      <c r="DZ15" s="641"/>
      <c r="EA15" s="641"/>
      <c r="EB15" s="641"/>
      <c r="EC15" s="684"/>
    </row>
    <row r="16" spans="2:143" ht="11.25" customHeight="1" x14ac:dyDescent="0.15">
      <c r="B16" s="637" t="s">
        <v>260</v>
      </c>
      <c r="C16" s="638"/>
      <c r="D16" s="638"/>
      <c r="E16" s="638"/>
      <c r="F16" s="638"/>
      <c r="G16" s="638"/>
      <c r="H16" s="638"/>
      <c r="I16" s="638"/>
      <c r="J16" s="638"/>
      <c r="K16" s="638"/>
      <c r="L16" s="638"/>
      <c r="M16" s="638"/>
      <c r="N16" s="638"/>
      <c r="O16" s="638"/>
      <c r="P16" s="638"/>
      <c r="Q16" s="639"/>
      <c r="R16" s="640">
        <v>3940</v>
      </c>
      <c r="S16" s="641"/>
      <c r="T16" s="641"/>
      <c r="U16" s="641"/>
      <c r="V16" s="641"/>
      <c r="W16" s="641"/>
      <c r="X16" s="641"/>
      <c r="Y16" s="642"/>
      <c r="Z16" s="677">
        <v>0</v>
      </c>
      <c r="AA16" s="677"/>
      <c r="AB16" s="677"/>
      <c r="AC16" s="677"/>
      <c r="AD16" s="678">
        <v>3940</v>
      </c>
      <c r="AE16" s="678"/>
      <c r="AF16" s="678"/>
      <c r="AG16" s="678"/>
      <c r="AH16" s="678"/>
      <c r="AI16" s="678"/>
      <c r="AJ16" s="678"/>
      <c r="AK16" s="678"/>
      <c r="AL16" s="643">
        <v>0.1</v>
      </c>
      <c r="AM16" s="644"/>
      <c r="AN16" s="644"/>
      <c r="AO16" s="679"/>
      <c r="AP16" s="637" t="s">
        <v>261</v>
      </c>
      <c r="AQ16" s="638"/>
      <c r="AR16" s="638"/>
      <c r="AS16" s="638"/>
      <c r="AT16" s="638"/>
      <c r="AU16" s="638"/>
      <c r="AV16" s="638"/>
      <c r="AW16" s="638"/>
      <c r="AX16" s="638"/>
      <c r="AY16" s="638"/>
      <c r="AZ16" s="638"/>
      <c r="BA16" s="638"/>
      <c r="BB16" s="638"/>
      <c r="BC16" s="638"/>
      <c r="BD16" s="638"/>
      <c r="BE16" s="638"/>
      <c r="BF16" s="639"/>
      <c r="BG16" s="640" t="s">
        <v>231</v>
      </c>
      <c r="BH16" s="641"/>
      <c r="BI16" s="641"/>
      <c r="BJ16" s="641"/>
      <c r="BK16" s="641"/>
      <c r="BL16" s="641"/>
      <c r="BM16" s="641"/>
      <c r="BN16" s="642"/>
      <c r="BO16" s="677" t="s">
        <v>137</v>
      </c>
      <c r="BP16" s="677"/>
      <c r="BQ16" s="677"/>
      <c r="BR16" s="677"/>
      <c r="BS16" s="646" t="s">
        <v>177</v>
      </c>
      <c r="BT16" s="641"/>
      <c r="BU16" s="641"/>
      <c r="BV16" s="641"/>
      <c r="BW16" s="641"/>
      <c r="BX16" s="641"/>
      <c r="BY16" s="641"/>
      <c r="BZ16" s="641"/>
      <c r="CA16" s="641"/>
      <c r="CB16" s="684"/>
      <c r="CD16" s="673" t="s">
        <v>262</v>
      </c>
      <c r="CE16" s="674"/>
      <c r="CF16" s="674"/>
      <c r="CG16" s="674"/>
      <c r="CH16" s="674"/>
      <c r="CI16" s="674"/>
      <c r="CJ16" s="674"/>
      <c r="CK16" s="674"/>
      <c r="CL16" s="674"/>
      <c r="CM16" s="674"/>
      <c r="CN16" s="674"/>
      <c r="CO16" s="674"/>
      <c r="CP16" s="674"/>
      <c r="CQ16" s="675"/>
      <c r="CR16" s="640">
        <v>80662</v>
      </c>
      <c r="CS16" s="641"/>
      <c r="CT16" s="641"/>
      <c r="CU16" s="641"/>
      <c r="CV16" s="641"/>
      <c r="CW16" s="641"/>
      <c r="CX16" s="641"/>
      <c r="CY16" s="642"/>
      <c r="CZ16" s="677">
        <v>0.6</v>
      </c>
      <c r="DA16" s="677"/>
      <c r="DB16" s="677"/>
      <c r="DC16" s="677"/>
      <c r="DD16" s="646" t="s">
        <v>242</v>
      </c>
      <c r="DE16" s="641"/>
      <c r="DF16" s="641"/>
      <c r="DG16" s="641"/>
      <c r="DH16" s="641"/>
      <c r="DI16" s="641"/>
      <c r="DJ16" s="641"/>
      <c r="DK16" s="641"/>
      <c r="DL16" s="641"/>
      <c r="DM16" s="641"/>
      <c r="DN16" s="641"/>
      <c r="DO16" s="641"/>
      <c r="DP16" s="642"/>
      <c r="DQ16" s="646">
        <v>4067</v>
      </c>
      <c r="DR16" s="641"/>
      <c r="DS16" s="641"/>
      <c r="DT16" s="641"/>
      <c r="DU16" s="641"/>
      <c r="DV16" s="641"/>
      <c r="DW16" s="641"/>
      <c r="DX16" s="641"/>
      <c r="DY16" s="641"/>
      <c r="DZ16" s="641"/>
      <c r="EA16" s="641"/>
      <c r="EB16" s="641"/>
      <c r="EC16" s="684"/>
    </row>
    <row r="17" spans="2:133" ht="11.25" customHeight="1" x14ac:dyDescent="0.15">
      <c r="B17" s="637" t="s">
        <v>263</v>
      </c>
      <c r="C17" s="638"/>
      <c r="D17" s="638"/>
      <c r="E17" s="638"/>
      <c r="F17" s="638"/>
      <c r="G17" s="638"/>
      <c r="H17" s="638"/>
      <c r="I17" s="638"/>
      <c r="J17" s="638"/>
      <c r="K17" s="638"/>
      <c r="L17" s="638"/>
      <c r="M17" s="638"/>
      <c r="N17" s="638"/>
      <c r="O17" s="638"/>
      <c r="P17" s="638"/>
      <c r="Q17" s="639"/>
      <c r="R17" s="640">
        <v>44151</v>
      </c>
      <c r="S17" s="641"/>
      <c r="T17" s="641"/>
      <c r="U17" s="641"/>
      <c r="V17" s="641"/>
      <c r="W17" s="641"/>
      <c r="X17" s="641"/>
      <c r="Y17" s="642"/>
      <c r="Z17" s="677">
        <v>0.3</v>
      </c>
      <c r="AA17" s="677"/>
      <c r="AB17" s="677"/>
      <c r="AC17" s="677"/>
      <c r="AD17" s="678">
        <v>44151</v>
      </c>
      <c r="AE17" s="678"/>
      <c r="AF17" s="678"/>
      <c r="AG17" s="678"/>
      <c r="AH17" s="678"/>
      <c r="AI17" s="678"/>
      <c r="AJ17" s="678"/>
      <c r="AK17" s="678"/>
      <c r="AL17" s="643">
        <v>0.7</v>
      </c>
      <c r="AM17" s="644"/>
      <c r="AN17" s="644"/>
      <c r="AO17" s="679"/>
      <c r="AP17" s="637" t="s">
        <v>264</v>
      </c>
      <c r="AQ17" s="638"/>
      <c r="AR17" s="638"/>
      <c r="AS17" s="638"/>
      <c r="AT17" s="638"/>
      <c r="AU17" s="638"/>
      <c r="AV17" s="638"/>
      <c r="AW17" s="638"/>
      <c r="AX17" s="638"/>
      <c r="AY17" s="638"/>
      <c r="AZ17" s="638"/>
      <c r="BA17" s="638"/>
      <c r="BB17" s="638"/>
      <c r="BC17" s="638"/>
      <c r="BD17" s="638"/>
      <c r="BE17" s="638"/>
      <c r="BF17" s="639"/>
      <c r="BG17" s="640" t="s">
        <v>231</v>
      </c>
      <c r="BH17" s="641"/>
      <c r="BI17" s="641"/>
      <c r="BJ17" s="641"/>
      <c r="BK17" s="641"/>
      <c r="BL17" s="641"/>
      <c r="BM17" s="641"/>
      <c r="BN17" s="642"/>
      <c r="BO17" s="677" t="s">
        <v>231</v>
      </c>
      <c r="BP17" s="677"/>
      <c r="BQ17" s="677"/>
      <c r="BR17" s="677"/>
      <c r="BS17" s="646" t="s">
        <v>231</v>
      </c>
      <c r="BT17" s="641"/>
      <c r="BU17" s="641"/>
      <c r="BV17" s="641"/>
      <c r="BW17" s="641"/>
      <c r="BX17" s="641"/>
      <c r="BY17" s="641"/>
      <c r="BZ17" s="641"/>
      <c r="CA17" s="641"/>
      <c r="CB17" s="684"/>
      <c r="CD17" s="673" t="s">
        <v>265</v>
      </c>
      <c r="CE17" s="674"/>
      <c r="CF17" s="674"/>
      <c r="CG17" s="674"/>
      <c r="CH17" s="674"/>
      <c r="CI17" s="674"/>
      <c r="CJ17" s="674"/>
      <c r="CK17" s="674"/>
      <c r="CL17" s="674"/>
      <c r="CM17" s="674"/>
      <c r="CN17" s="674"/>
      <c r="CO17" s="674"/>
      <c r="CP17" s="674"/>
      <c r="CQ17" s="675"/>
      <c r="CR17" s="640">
        <v>1413047</v>
      </c>
      <c r="CS17" s="641"/>
      <c r="CT17" s="641"/>
      <c r="CU17" s="641"/>
      <c r="CV17" s="641"/>
      <c r="CW17" s="641"/>
      <c r="CX17" s="641"/>
      <c r="CY17" s="642"/>
      <c r="CZ17" s="677">
        <v>10.4</v>
      </c>
      <c r="DA17" s="677"/>
      <c r="DB17" s="677"/>
      <c r="DC17" s="677"/>
      <c r="DD17" s="646" t="s">
        <v>242</v>
      </c>
      <c r="DE17" s="641"/>
      <c r="DF17" s="641"/>
      <c r="DG17" s="641"/>
      <c r="DH17" s="641"/>
      <c r="DI17" s="641"/>
      <c r="DJ17" s="641"/>
      <c r="DK17" s="641"/>
      <c r="DL17" s="641"/>
      <c r="DM17" s="641"/>
      <c r="DN17" s="641"/>
      <c r="DO17" s="641"/>
      <c r="DP17" s="642"/>
      <c r="DQ17" s="646">
        <v>1362902</v>
      </c>
      <c r="DR17" s="641"/>
      <c r="DS17" s="641"/>
      <c r="DT17" s="641"/>
      <c r="DU17" s="641"/>
      <c r="DV17" s="641"/>
      <c r="DW17" s="641"/>
      <c r="DX17" s="641"/>
      <c r="DY17" s="641"/>
      <c r="DZ17" s="641"/>
      <c r="EA17" s="641"/>
      <c r="EB17" s="641"/>
      <c r="EC17" s="684"/>
    </row>
    <row r="18" spans="2:133" ht="11.25" customHeight="1" x14ac:dyDescent="0.15">
      <c r="B18" s="637" t="s">
        <v>266</v>
      </c>
      <c r="C18" s="638"/>
      <c r="D18" s="638"/>
      <c r="E18" s="638"/>
      <c r="F18" s="638"/>
      <c r="G18" s="638"/>
      <c r="H18" s="638"/>
      <c r="I18" s="638"/>
      <c r="J18" s="638"/>
      <c r="K18" s="638"/>
      <c r="L18" s="638"/>
      <c r="M18" s="638"/>
      <c r="N18" s="638"/>
      <c r="O18" s="638"/>
      <c r="P18" s="638"/>
      <c r="Q18" s="639"/>
      <c r="R18" s="640">
        <v>10699</v>
      </c>
      <c r="S18" s="641"/>
      <c r="T18" s="641"/>
      <c r="U18" s="641"/>
      <c r="V18" s="641"/>
      <c r="W18" s="641"/>
      <c r="X18" s="641"/>
      <c r="Y18" s="642"/>
      <c r="Z18" s="677">
        <v>0.1</v>
      </c>
      <c r="AA18" s="677"/>
      <c r="AB18" s="677"/>
      <c r="AC18" s="677"/>
      <c r="AD18" s="678">
        <v>10699</v>
      </c>
      <c r="AE18" s="678"/>
      <c r="AF18" s="678"/>
      <c r="AG18" s="678"/>
      <c r="AH18" s="678"/>
      <c r="AI18" s="678"/>
      <c r="AJ18" s="678"/>
      <c r="AK18" s="678"/>
      <c r="AL18" s="643">
        <v>0.2</v>
      </c>
      <c r="AM18" s="644"/>
      <c r="AN18" s="644"/>
      <c r="AO18" s="679"/>
      <c r="AP18" s="637" t="s">
        <v>267</v>
      </c>
      <c r="AQ18" s="638"/>
      <c r="AR18" s="638"/>
      <c r="AS18" s="638"/>
      <c r="AT18" s="638"/>
      <c r="AU18" s="638"/>
      <c r="AV18" s="638"/>
      <c r="AW18" s="638"/>
      <c r="AX18" s="638"/>
      <c r="AY18" s="638"/>
      <c r="AZ18" s="638"/>
      <c r="BA18" s="638"/>
      <c r="BB18" s="638"/>
      <c r="BC18" s="638"/>
      <c r="BD18" s="638"/>
      <c r="BE18" s="638"/>
      <c r="BF18" s="639"/>
      <c r="BG18" s="640" t="s">
        <v>137</v>
      </c>
      <c r="BH18" s="641"/>
      <c r="BI18" s="641"/>
      <c r="BJ18" s="641"/>
      <c r="BK18" s="641"/>
      <c r="BL18" s="641"/>
      <c r="BM18" s="641"/>
      <c r="BN18" s="642"/>
      <c r="BO18" s="677" t="s">
        <v>231</v>
      </c>
      <c r="BP18" s="677"/>
      <c r="BQ18" s="677"/>
      <c r="BR18" s="677"/>
      <c r="BS18" s="646" t="s">
        <v>177</v>
      </c>
      <c r="BT18" s="641"/>
      <c r="BU18" s="641"/>
      <c r="BV18" s="641"/>
      <c r="BW18" s="641"/>
      <c r="BX18" s="641"/>
      <c r="BY18" s="641"/>
      <c r="BZ18" s="641"/>
      <c r="CA18" s="641"/>
      <c r="CB18" s="684"/>
      <c r="CD18" s="673" t="s">
        <v>268</v>
      </c>
      <c r="CE18" s="674"/>
      <c r="CF18" s="674"/>
      <c r="CG18" s="674"/>
      <c r="CH18" s="674"/>
      <c r="CI18" s="674"/>
      <c r="CJ18" s="674"/>
      <c r="CK18" s="674"/>
      <c r="CL18" s="674"/>
      <c r="CM18" s="674"/>
      <c r="CN18" s="674"/>
      <c r="CO18" s="674"/>
      <c r="CP18" s="674"/>
      <c r="CQ18" s="675"/>
      <c r="CR18" s="640" t="s">
        <v>231</v>
      </c>
      <c r="CS18" s="641"/>
      <c r="CT18" s="641"/>
      <c r="CU18" s="641"/>
      <c r="CV18" s="641"/>
      <c r="CW18" s="641"/>
      <c r="CX18" s="641"/>
      <c r="CY18" s="642"/>
      <c r="CZ18" s="677" t="s">
        <v>231</v>
      </c>
      <c r="DA18" s="677"/>
      <c r="DB18" s="677"/>
      <c r="DC18" s="677"/>
      <c r="DD18" s="646" t="s">
        <v>231</v>
      </c>
      <c r="DE18" s="641"/>
      <c r="DF18" s="641"/>
      <c r="DG18" s="641"/>
      <c r="DH18" s="641"/>
      <c r="DI18" s="641"/>
      <c r="DJ18" s="641"/>
      <c r="DK18" s="641"/>
      <c r="DL18" s="641"/>
      <c r="DM18" s="641"/>
      <c r="DN18" s="641"/>
      <c r="DO18" s="641"/>
      <c r="DP18" s="642"/>
      <c r="DQ18" s="646" t="s">
        <v>177</v>
      </c>
      <c r="DR18" s="641"/>
      <c r="DS18" s="641"/>
      <c r="DT18" s="641"/>
      <c r="DU18" s="641"/>
      <c r="DV18" s="641"/>
      <c r="DW18" s="641"/>
      <c r="DX18" s="641"/>
      <c r="DY18" s="641"/>
      <c r="DZ18" s="641"/>
      <c r="EA18" s="641"/>
      <c r="EB18" s="641"/>
      <c r="EC18" s="684"/>
    </row>
    <row r="19" spans="2:133" ht="11.25" customHeight="1" x14ac:dyDescent="0.15">
      <c r="B19" s="637" t="s">
        <v>269</v>
      </c>
      <c r="C19" s="638"/>
      <c r="D19" s="638"/>
      <c r="E19" s="638"/>
      <c r="F19" s="638"/>
      <c r="G19" s="638"/>
      <c r="H19" s="638"/>
      <c r="I19" s="638"/>
      <c r="J19" s="638"/>
      <c r="K19" s="638"/>
      <c r="L19" s="638"/>
      <c r="M19" s="638"/>
      <c r="N19" s="638"/>
      <c r="O19" s="638"/>
      <c r="P19" s="638"/>
      <c r="Q19" s="639"/>
      <c r="R19" s="640">
        <v>1822</v>
      </c>
      <c r="S19" s="641"/>
      <c r="T19" s="641"/>
      <c r="U19" s="641"/>
      <c r="V19" s="641"/>
      <c r="W19" s="641"/>
      <c r="X19" s="641"/>
      <c r="Y19" s="642"/>
      <c r="Z19" s="677">
        <v>0</v>
      </c>
      <c r="AA19" s="677"/>
      <c r="AB19" s="677"/>
      <c r="AC19" s="677"/>
      <c r="AD19" s="678">
        <v>1822</v>
      </c>
      <c r="AE19" s="678"/>
      <c r="AF19" s="678"/>
      <c r="AG19" s="678"/>
      <c r="AH19" s="678"/>
      <c r="AI19" s="678"/>
      <c r="AJ19" s="678"/>
      <c r="AK19" s="678"/>
      <c r="AL19" s="643">
        <v>0</v>
      </c>
      <c r="AM19" s="644"/>
      <c r="AN19" s="644"/>
      <c r="AO19" s="679"/>
      <c r="AP19" s="637" t="s">
        <v>270</v>
      </c>
      <c r="AQ19" s="638"/>
      <c r="AR19" s="638"/>
      <c r="AS19" s="638"/>
      <c r="AT19" s="638"/>
      <c r="AU19" s="638"/>
      <c r="AV19" s="638"/>
      <c r="AW19" s="638"/>
      <c r="AX19" s="638"/>
      <c r="AY19" s="638"/>
      <c r="AZ19" s="638"/>
      <c r="BA19" s="638"/>
      <c r="BB19" s="638"/>
      <c r="BC19" s="638"/>
      <c r="BD19" s="638"/>
      <c r="BE19" s="638"/>
      <c r="BF19" s="639"/>
      <c r="BG19" s="640">
        <v>144607</v>
      </c>
      <c r="BH19" s="641"/>
      <c r="BI19" s="641"/>
      <c r="BJ19" s="641"/>
      <c r="BK19" s="641"/>
      <c r="BL19" s="641"/>
      <c r="BM19" s="641"/>
      <c r="BN19" s="642"/>
      <c r="BO19" s="677">
        <v>4.3</v>
      </c>
      <c r="BP19" s="677"/>
      <c r="BQ19" s="677"/>
      <c r="BR19" s="677"/>
      <c r="BS19" s="646" t="s">
        <v>231</v>
      </c>
      <c r="BT19" s="641"/>
      <c r="BU19" s="641"/>
      <c r="BV19" s="641"/>
      <c r="BW19" s="641"/>
      <c r="BX19" s="641"/>
      <c r="BY19" s="641"/>
      <c r="BZ19" s="641"/>
      <c r="CA19" s="641"/>
      <c r="CB19" s="684"/>
      <c r="CD19" s="673" t="s">
        <v>271</v>
      </c>
      <c r="CE19" s="674"/>
      <c r="CF19" s="674"/>
      <c r="CG19" s="674"/>
      <c r="CH19" s="674"/>
      <c r="CI19" s="674"/>
      <c r="CJ19" s="674"/>
      <c r="CK19" s="674"/>
      <c r="CL19" s="674"/>
      <c r="CM19" s="674"/>
      <c r="CN19" s="674"/>
      <c r="CO19" s="674"/>
      <c r="CP19" s="674"/>
      <c r="CQ19" s="675"/>
      <c r="CR19" s="640" t="s">
        <v>231</v>
      </c>
      <c r="CS19" s="641"/>
      <c r="CT19" s="641"/>
      <c r="CU19" s="641"/>
      <c r="CV19" s="641"/>
      <c r="CW19" s="641"/>
      <c r="CX19" s="641"/>
      <c r="CY19" s="642"/>
      <c r="CZ19" s="677" t="s">
        <v>231</v>
      </c>
      <c r="DA19" s="677"/>
      <c r="DB19" s="677"/>
      <c r="DC19" s="677"/>
      <c r="DD19" s="646" t="s">
        <v>231</v>
      </c>
      <c r="DE19" s="641"/>
      <c r="DF19" s="641"/>
      <c r="DG19" s="641"/>
      <c r="DH19" s="641"/>
      <c r="DI19" s="641"/>
      <c r="DJ19" s="641"/>
      <c r="DK19" s="641"/>
      <c r="DL19" s="641"/>
      <c r="DM19" s="641"/>
      <c r="DN19" s="641"/>
      <c r="DO19" s="641"/>
      <c r="DP19" s="642"/>
      <c r="DQ19" s="646" t="s">
        <v>177</v>
      </c>
      <c r="DR19" s="641"/>
      <c r="DS19" s="641"/>
      <c r="DT19" s="641"/>
      <c r="DU19" s="641"/>
      <c r="DV19" s="641"/>
      <c r="DW19" s="641"/>
      <c r="DX19" s="641"/>
      <c r="DY19" s="641"/>
      <c r="DZ19" s="641"/>
      <c r="EA19" s="641"/>
      <c r="EB19" s="641"/>
      <c r="EC19" s="684"/>
    </row>
    <row r="20" spans="2:133" ht="11.25" customHeight="1" x14ac:dyDescent="0.15">
      <c r="B20" s="637" t="s">
        <v>272</v>
      </c>
      <c r="C20" s="638"/>
      <c r="D20" s="638"/>
      <c r="E20" s="638"/>
      <c r="F20" s="638"/>
      <c r="G20" s="638"/>
      <c r="H20" s="638"/>
      <c r="I20" s="638"/>
      <c r="J20" s="638"/>
      <c r="K20" s="638"/>
      <c r="L20" s="638"/>
      <c r="M20" s="638"/>
      <c r="N20" s="638"/>
      <c r="O20" s="638"/>
      <c r="P20" s="638"/>
      <c r="Q20" s="639"/>
      <c r="R20" s="640">
        <v>732</v>
      </c>
      <c r="S20" s="641"/>
      <c r="T20" s="641"/>
      <c r="U20" s="641"/>
      <c r="V20" s="641"/>
      <c r="W20" s="641"/>
      <c r="X20" s="641"/>
      <c r="Y20" s="642"/>
      <c r="Z20" s="677">
        <v>0</v>
      </c>
      <c r="AA20" s="677"/>
      <c r="AB20" s="677"/>
      <c r="AC20" s="677"/>
      <c r="AD20" s="678">
        <v>732</v>
      </c>
      <c r="AE20" s="678"/>
      <c r="AF20" s="678"/>
      <c r="AG20" s="678"/>
      <c r="AH20" s="678"/>
      <c r="AI20" s="678"/>
      <c r="AJ20" s="678"/>
      <c r="AK20" s="678"/>
      <c r="AL20" s="643">
        <v>0</v>
      </c>
      <c r="AM20" s="644"/>
      <c r="AN20" s="644"/>
      <c r="AO20" s="679"/>
      <c r="AP20" s="637" t="s">
        <v>273</v>
      </c>
      <c r="AQ20" s="638"/>
      <c r="AR20" s="638"/>
      <c r="AS20" s="638"/>
      <c r="AT20" s="638"/>
      <c r="AU20" s="638"/>
      <c r="AV20" s="638"/>
      <c r="AW20" s="638"/>
      <c r="AX20" s="638"/>
      <c r="AY20" s="638"/>
      <c r="AZ20" s="638"/>
      <c r="BA20" s="638"/>
      <c r="BB20" s="638"/>
      <c r="BC20" s="638"/>
      <c r="BD20" s="638"/>
      <c r="BE20" s="638"/>
      <c r="BF20" s="639"/>
      <c r="BG20" s="640">
        <v>144607</v>
      </c>
      <c r="BH20" s="641"/>
      <c r="BI20" s="641"/>
      <c r="BJ20" s="641"/>
      <c r="BK20" s="641"/>
      <c r="BL20" s="641"/>
      <c r="BM20" s="641"/>
      <c r="BN20" s="642"/>
      <c r="BO20" s="677">
        <v>4.3</v>
      </c>
      <c r="BP20" s="677"/>
      <c r="BQ20" s="677"/>
      <c r="BR20" s="677"/>
      <c r="BS20" s="646" t="s">
        <v>177</v>
      </c>
      <c r="BT20" s="641"/>
      <c r="BU20" s="641"/>
      <c r="BV20" s="641"/>
      <c r="BW20" s="641"/>
      <c r="BX20" s="641"/>
      <c r="BY20" s="641"/>
      <c r="BZ20" s="641"/>
      <c r="CA20" s="641"/>
      <c r="CB20" s="684"/>
      <c r="CD20" s="673" t="s">
        <v>274</v>
      </c>
      <c r="CE20" s="674"/>
      <c r="CF20" s="674"/>
      <c r="CG20" s="674"/>
      <c r="CH20" s="674"/>
      <c r="CI20" s="674"/>
      <c r="CJ20" s="674"/>
      <c r="CK20" s="674"/>
      <c r="CL20" s="674"/>
      <c r="CM20" s="674"/>
      <c r="CN20" s="674"/>
      <c r="CO20" s="674"/>
      <c r="CP20" s="674"/>
      <c r="CQ20" s="675"/>
      <c r="CR20" s="640">
        <v>13563443</v>
      </c>
      <c r="CS20" s="641"/>
      <c r="CT20" s="641"/>
      <c r="CU20" s="641"/>
      <c r="CV20" s="641"/>
      <c r="CW20" s="641"/>
      <c r="CX20" s="641"/>
      <c r="CY20" s="642"/>
      <c r="CZ20" s="677">
        <v>100</v>
      </c>
      <c r="DA20" s="677"/>
      <c r="DB20" s="677"/>
      <c r="DC20" s="677"/>
      <c r="DD20" s="646">
        <v>1527153</v>
      </c>
      <c r="DE20" s="641"/>
      <c r="DF20" s="641"/>
      <c r="DG20" s="641"/>
      <c r="DH20" s="641"/>
      <c r="DI20" s="641"/>
      <c r="DJ20" s="641"/>
      <c r="DK20" s="641"/>
      <c r="DL20" s="641"/>
      <c r="DM20" s="641"/>
      <c r="DN20" s="641"/>
      <c r="DO20" s="641"/>
      <c r="DP20" s="642"/>
      <c r="DQ20" s="646">
        <v>8965298</v>
      </c>
      <c r="DR20" s="641"/>
      <c r="DS20" s="641"/>
      <c r="DT20" s="641"/>
      <c r="DU20" s="641"/>
      <c r="DV20" s="641"/>
      <c r="DW20" s="641"/>
      <c r="DX20" s="641"/>
      <c r="DY20" s="641"/>
      <c r="DZ20" s="641"/>
      <c r="EA20" s="641"/>
      <c r="EB20" s="641"/>
      <c r="EC20" s="684"/>
    </row>
    <row r="21" spans="2:133" ht="11.25" customHeight="1" x14ac:dyDescent="0.15">
      <c r="B21" s="637" t="s">
        <v>275</v>
      </c>
      <c r="C21" s="638"/>
      <c r="D21" s="638"/>
      <c r="E21" s="638"/>
      <c r="F21" s="638"/>
      <c r="G21" s="638"/>
      <c r="H21" s="638"/>
      <c r="I21" s="638"/>
      <c r="J21" s="638"/>
      <c r="K21" s="638"/>
      <c r="L21" s="638"/>
      <c r="M21" s="638"/>
      <c r="N21" s="638"/>
      <c r="O21" s="638"/>
      <c r="P21" s="638"/>
      <c r="Q21" s="639"/>
      <c r="R21" s="640">
        <v>30898</v>
      </c>
      <c r="S21" s="641"/>
      <c r="T21" s="641"/>
      <c r="U21" s="641"/>
      <c r="V21" s="641"/>
      <c r="W21" s="641"/>
      <c r="X21" s="641"/>
      <c r="Y21" s="642"/>
      <c r="Z21" s="677">
        <v>0.2</v>
      </c>
      <c r="AA21" s="677"/>
      <c r="AB21" s="677"/>
      <c r="AC21" s="677"/>
      <c r="AD21" s="678">
        <v>30898</v>
      </c>
      <c r="AE21" s="678"/>
      <c r="AF21" s="678"/>
      <c r="AG21" s="678"/>
      <c r="AH21" s="678"/>
      <c r="AI21" s="678"/>
      <c r="AJ21" s="678"/>
      <c r="AK21" s="678"/>
      <c r="AL21" s="643">
        <v>0.5</v>
      </c>
      <c r="AM21" s="644"/>
      <c r="AN21" s="644"/>
      <c r="AO21" s="679"/>
      <c r="AP21" s="735" t="s">
        <v>276</v>
      </c>
      <c r="AQ21" s="742"/>
      <c r="AR21" s="742"/>
      <c r="AS21" s="742"/>
      <c r="AT21" s="742"/>
      <c r="AU21" s="742"/>
      <c r="AV21" s="742"/>
      <c r="AW21" s="742"/>
      <c r="AX21" s="742"/>
      <c r="AY21" s="742"/>
      <c r="AZ21" s="742"/>
      <c r="BA21" s="742"/>
      <c r="BB21" s="742"/>
      <c r="BC21" s="742"/>
      <c r="BD21" s="742"/>
      <c r="BE21" s="742"/>
      <c r="BF21" s="737"/>
      <c r="BG21" s="640" t="s">
        <v>242</v>
      </c>
      <c r="BH21" s="641"/>
      <c r="BI21" s="641"/>
      <c r="BJ21" s="641"/>
      <c r="BK21" s="641"/>
      <c r="BL21" s="641"/>
      <c r="BM21" s="641"/>
      <c r="BN21" s="642"/>
      <c r="BO21" s="677" t="s">
        <v>231</v>
      </c>
      <c r="BP21" s="677"/>
      <c r="BQ21" s="677"/>
      <c r="BR21" s="677"/>
      <c r="BS21" s="646" t="s">
        <v>177</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x14ac:dyDescent="0.15">
      <c r="B22" s="637" t="s">
        <v>277</v>
      </c>
      <c r="C22" s="638"/>
      <c r="D22" s="638"/>
      <c r="E22" s="638"/>
      <c r="F22" s="638"/>
      <c r="G22" s="638"/>
      <c r="H22" s="638"/>
      <c r="I22" s="638"/>
      <c r="J22" s="638"/>
      <c r="K22" s="638"/>
      <c r="L22" s="638"/>
      <c r="M22" s="638"/>
      <c r="N22" s="638"/>
      <c r="O22" s="638"/>
      <c r="P22" s="638"/>
      <c r="Q22" s="639"/>
      <c r="R22" s="640">
        <v>3806067</v>
      </c>
      <c r="S22" s="641"/>
      <c r="T22" s="641"/>
      <c r="U22" s="641"/>
      <c r="V22" s="641"/>
      <c r="W22" s="641"/>
      <c r="X22" s="641"/>
      <c r="Y22" s="642"/>
      <c r="Z22" s="677">
        <v>27.9</v>
      </c>
      <c r="AA22" s="677"/>
      <c r="AB22" s="677"/>
      <c r="AC22" s="677"/>
      <c r="AD22" s="678">
        <v>2622188</v>
      </c>
      <c r="AE22" s="678"/>
      <c r="AF22" s="678"/>
      <c r="AG22" s="678"/>
      <c r="AH22" s="678"/>
      <c r="AI22" s="678"/>
      <c r="AJ22" s="678"/>
      <c r="AK22" s="678"/>
      <c r="AL22" s="643">
        <v>40.5</v>
      </c>
      <c r="AM22" s="644"/>
      <c r="AN22" s="644"/>
      <c r="AO22" s="679"/>
      <c r="AP22" s="735" t="s">
        <v>278</v>
      </c>
      <c r="AQ22" s="742"/>
      <c r="AR22" s="742"/>
      <c r="AS22" s="742"/>
      <c r="AT22" s="742"/>
      <c r="AU22" s="742"/>
      <c r="AV22" s="742"/>
      <c r="AW22" s="742"/>
      <c r="AX22" s="742"/>
      <c r="AY22" s="742"/>
      <c r="AZ22" s="742"/>
      <c r="BA22" s="742"/>
      <c r="BB22" s="742"/>
      <c r="BC22" s="742"/>
      <c r="BD22" s="742"/>
      <c r="BE22" s="742"/>
      <c r="BF22" s="737"/>
      <c r="BG22" s="640" t="s">
        <v>231</v>
      </c>
      <c r="BH22" s="641"/>
      <c r="BI22" s="641"/>
      <c r="BJ22" s="641"/>
      <c r="BK22" s="641"/>
      <c r="BL22" s="641"/>
      <c r="BM22" s="641"/>
      <c r="BN22" s="642"/>
      <c r="BO22" s="677" t="s">
        <v>231</v>
      </c>
      <c r="BP22" s="677"/>
      <c r="BQ22" s="677"/>
      <c r="BR22" s="677"/>
      <c r="BS22" s="646" t="s">
        <v>177</v>
      </c>
      <c r="BT22" s="641"/>
      <c r="BU22" s="641"/>
      <c r="BV22" s="641"/>
      <c r="BW22" s="641"/>
      <c r="BX22" s="641"/>
      <c r="BY22" s="641"/>
      <c r="BZ22" s="641"/>
      <c r="CA22" s="641"/>
      <c r="CB22" s="684"/>
      <c r="CD22" s="744" t="s">
        <v>279</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x14ac:dyDescent="0.15">
      <c r="B23" s="637" t="s">
        <v>280</v>
      </c>
      <c r="C23" s="638"/>
      <c r="D23" s="638"/>
      <c r="E23" s="638"/>
      <c r="F23" s="638"/>
      <c r="G23" s="638"/>
      <c r="H23" s="638"/>
      <c r="I23" s="638"/>
      <c r="J23" s="638"/>
      <c r="K23" s="638"/>
      <c r="L23" s="638"/>
      <c r="M23" s="638"/>
      <c r="N23" s="638"/>
      <c r="O23" s="638"/>
      <c r="P23" s="638"/>
      <c r="Q23" s="639"/>
      <c r="R23" s="640">
        <v>2622188</v>
      </c>
      <c r="S23" s="641"/>
      <c r="T23" s="641"/>
      <c r="U23" s="641"/>
      <c r="V23" s="641"/>
      <c r="W23" s="641"/>
      <c r="X23" s="641"/>
      <c r="Y23" s="642"/>
      <c r="Z23" s="677">
        <v>19.2</v>
      </c>
      <c r="AA23" s="677"/>
      <c r="AB23" s="677"/>
      <c r="AC23" s="677"/>
      <c r="AD23" s="678">
        <v>2622188</v>
      </c>
      <c r="AE23" s="678"/>
      <c r="AF23" s="678"/>
      <c r="AG23" s="678"/>
      <c r="AH23" s="678"/>
      <c r="AI23" s="678"/>
      <c r="AJ23" s="678"/>
      <c r="AK23" s="678"/>
      <c r="AL23" s="643">
        <v>40.5</v>
      </c>
      <c r="AM23" s="644"/>
      <c r="AN23" s="644"/>
      <c r="AO23" s="679"/>
      <c r="AP23" s="735" t="s">
        <v>281</v>
      </c>
      <c r="AQ23" s="742"/>
      <c r="AR23" s="742"/>
      <c r="AS23" s="742"/>
      <c r="AT23" s="742"/>
      <c r="AU23" s="742"/>
      <c r="AV23" s="742"/>
      <c r="AW23" s="742"/>
      <c r="AX23" s="742"/>
      <c r="AY23" s="742"/>
      <c r="AZ23" s="742"/>
      <c r="BA23" s="742"/>
      <c r="BB23" s="742"/>
      <c r="BC23" s="742"/>
      <c r="BD23" s="742"/>
      <c r="BE23" s="742"/>
      <c r="BF23" s="737"/>
      <c r="BG23" s="640">
        <v>144607</v>
      </c>
      <c r="BH23" s="641"/>
      <c r="BI23" s="641"/>
      <c r="BJ23" s="641"/>
      <c r="BK23" s="641"/>
      <c r="BL23" s="641"/>
      <c r="BM23" s="641"/>
      <c r="BN23" s="642"/>
      <c r="BO23" s="677">
        <v>4.3</v>
      </c>
      <c r="BP23" s="677"/>
      <c r="BQ23" s="677"/>
      <c r="BR23" s="677"/>
      <c r="BS23" s="646" t="s">
        <v>242</v>
      </c>
      <c r="BT23" s="641"/>
      <c r="BU23" s="641"/>
      <c r="BV23" s="641"/>
      <c r="BW23" s="641"/>
      <c r="BX23" s="641"/>
      <c r="BY23" s="641"/>
      <c r="BZ23" s="641"/>
      <c r="CA23" s="641"/>
      <c r="CB23" s="684"/>
      <c r="CD23" s="744" t="s">
        <v>219</v>
      </c>
      <c r="CE23" s="745"/>
      <c r="CF23" s="745"/>
      <c r="CG23" s="745"/>
      <c r="CH23" s="745"/>
      <c r="CI23" s="745"/>
      <c r="CJ23" s="745"/>
      <c r="CK23" s="745"/>
      <c r="CL23" s="745"/>
      <c r="CM23" s="745"/>
      <c r="CN23" s="745"/>
      <c r="CO23" s="745"/>
      <c r="CP23" s="745"/>
      <c r="CQ23" s="746"/>
      <c r="CR23" s="744" t="s">
        <v>282</v>
      </c>
      <c r="CS23" s="745"/>
      <c r="CT23" s="745"/>
      <c r="CU23" s="745"/>
      <c r="CV23" s="745"/>
      <c r="CW23" s="745"/>
      <c r="CX23" s="745"/>
      <c r="CY23" s="746"/>
      <c r="CZ23" s="744" t="s">
        <v>283</v>
      </c>
      <c r="DA23" s="745"/>
      <c r="DB23" s="745"/>
      <c r="DC23" s="746"/>
      <c r="DD23" s="744" t="s">
        <v>284</v>
      </c>
      <c r="DE23" s="745"/>
      <c r="DF23" s="745"/>
      <c r="DG23" s="745"/>
      <c r="DH23" s="745"/>
      <c r="DI23" s="745"/>
      <c r="DJ23" s="745"/>
      <c r="DK23" s="746"/>
      <c r="DL23" s="753" t="s">
        <v>285</v>
      </c>
      <c r="DM23" s="754"/>
      <c r="DN23" s="754"/>
      <c r="DO23" s="754"/>
      <c r="DP23" s="754"/>
      <c r="DQ23" s="754"/>
      <c r="DR23" s="754"/>
      <c r="DS23" s="754"/>
      <c r="DT23" s="754"/>
      <c r="DU23" s="754"/>
      <c r="DV23" s="755"/>
      <c r="DW23" s="744" t="s">
        <v>286</v>
      </c>
      <c r="DX23" s="745"/>
      <c r="DY23" s="745"/>
      <c r="DZ23" s="745"/>
      <c r="EA23" s="745"/>
      <c r="EB23" s="745"/>
      <c r="EC23" s="746"/>
    </row>
    <row r="24" spans="2:133" ht="11.25" customHeight="1" x14ac:dyDescent="0.15">
      <c r="B24" s="637" t="s">
        <v>287</v>
      </c>
      <c r="C24" s="638"/>
      <c r="D24" s="638"/>
      <c r="E24" s="638"/>
      <c r="F24" s="638"/>
      <c r="G24" s="638"/>
      <c r="H24" s="638"/>
      <c r="I24" s="638"/>
      <c r="J24" s="638"/>
      <c r="K24" s="638"/>
      <c r="L24" s="638"/>
      <c r="M24" s="638"/>
      <c r="N24" s="638"/>
      <c r="O24" s="638"/>
      <c r="P24" s="638"/>
      <c r="Q24" s="639"/>
      <c r="R24" s="640">
        <v>1183879</v>
      </c>
      <c r="S24" s="641"/>
      <c r="T24" s="641"/>
      <c r="U24" s="641"/>
      <c r="V24" s="641"/>
      <c r="W24" s="641"/>
      <c r="X24" s="641"/>
      <c r="Y24" s="642"/>
      <c r="Z24" s="677">
        <v>8.6999999999999993</v>
      </c>
      <c r="AA24" s="677"/>
      <c r="AB24" s="677"/>
      <c r="AC24" s="677"/>
      <c r="AD24" s="678" t="s">
        <v>242</v>
      </c>
      <c r="AE24" s="678"/>
      <c r="AF24" s="678"/>
      <c r="AG24" s="678"/>
      <c r="AH24" s="678"/>
      <c r="AI24" s="678"/>
      <c r="AJ24" s="678"/>
      <c r="AK24" s="678"/>
      <c r="AL24" s="643" t="s">
        <v>177</v>
      </c>
      <c r="AM24" s="644"/>
      <c r="AN24" s="644"/>
      <c r="AO24" s="679"/>
      <c r="AP24" s="735" t="s">
        <v>288</v>
      </c>
      <c r="AQ24" s="742"/>
      <c r="AR24" s="742"/>
      <c r="AS24" s="742"/>
      <c r="AT24" s="742"/>
      <c r="AU24" s="742"/>
      <c r="AV24" s="742"/>
      <c r="AW24" s="742"/>
      <c r="AX24" s="742"/>
      <c r="AY24" s="742"/>
      <c r="AZ24" s="742"/>
      <c r="BA24" s="742"/>
      <c r="BB24" s="742"/>
      <c r="BC24" s="742"/>
      <c r="BD24" s="742"/>
      <c r="BE24" s="742"/>
      <c r="BF24" s="737"/>
      <c r="BG24" s="640" t="s">
        <v>231</v>
      </c>
      <c r="BH24" s="641"/>
      <c r="BI24" s="641"/>
      <c r="BJ24" s="641"/>
      <c r="BK24" s="641"/>
      <c r="BL24" s="641"/>
      <c r="BM24" s="641"/>
      <c r="BN24" s="642"/>
      <c r="BO24" s="677" t="s">
        <v>177</v>
      </c>
      <c r="BP24" s="677"/>
      <c r="BQ24" s="677"/>
      <c r="BR24" s="677"/>
      <c r="BS24" s="646" t="s">
        <v>137</v>
      </c>
      <c r="BT24" s="641"/>
      <c r="BU24" s="641"/>
      <c r="BV24" s="641"/>
      <c r="BW24" s="641"/>
      <c r="BX24" s="641"/>
      <c r="BY24" s="641"/>
      <c r="BZ24" s="641"/>
      <c r="CA24" s="641"/>
      <c r="CB24" s="684"/>
      <c r="CD24" s="698" t="s">
        <v>289</v>
      </c>
      <c r="CE24" s="699"/>
      <c r="CF24" s="699"/>
      <c r="CG24" s="699"/>
      <c r="CH24" s="699"/>
      <c r="CI24" s="699"/>
      <c r="CJ24" s="699"/>
      <c r="CK24" s="699"/>
      <c r="CL24" s="699"/>
      <c r="CM24" s="699"/>
      <c r="CN24" s="699"/>
      <c r="CO24" s="699"/>
      <c r="CP24" s="699"/>
      <c r="CQ24" s="700"/>
      <c r="CR24" s="695">
        <v>6830434</v>
      </c>
      <c r="CS24" s="696"/>
      <c r="CT24" s="696"/>
      <c r="CU24" s="696"/>
      <c r="CV24" s="696"/>
      <c r="CW24" s="696"/>
      <c r="CX24" s="696"/>
      <c r="CY24" s="739"/>
      <c r="CZ24" s="740">
        <v>50.4</v>
      </c>
      <c r="DA24" s="713"/>
      <c r="DB24" s="713"/>
      <c r="DC24" s="743"/>
      <c r="DD24" s="738">
        <v>4378385</v>
      </c>
      <c r="DE24" s="696"/>
      <c r="DF24" s="696"/>
      <c r="DG24" s="696"/>
      <c r="DH24" s="696"/>
      <c r="DI24" s="696"/>
      <c r="DJ24" s="696"/>
      <c r="DK24" s="739"/>
      <c r="DL24" s="738">
        <v>4284650</v>
      </c>
      <c r="DM24" s="696"/>
      <c r="DN24" s="696"/>
      <c r="DO24" s="696"/>
      <c r="DP24" s="696"/>
      <c r="DQ24" s="696"/>
      <c r="DR24" s="696"/>
      <c r="DS24" s="696"/>
      <c r="DT24" s="696"/>
      <c r="DU24" s="696"/>
      <c r="DV24" s="739"/>
      <c r="DW24" s="740">
        <v>63.1</v>
      </c>
      <c r="DX24" s="713"/>
      <c r="DY24" s="713"/>
      <c r="DZ24" s="713"/>
      <c r="EA24" s="713"/>
      <c r="EB24" s="713"/>
      <c r="EC24" s="741"/>
    </row>
    <row r="25" spans="2:133" ht="11.25" customHeight="1" x14ac:dyDescent="0.15">
      <c r="B25" s="637" t="s">
        <v>290</v>
      </c>
      <c r="C25" s="638"/>
      <c r="D25" s="638"/>
      <c r="E25" s="638"/>
      <c r="F25" s="638"/>
      <c r="G25" s="638"/>
      <c r="H25" s="638"/>
      <c r="I25" s="638"/>
      <c r="J25" s="638"/>
      <c r="K25" s="638"/>
      <c r="L25" s="638"/>
      <c r="M25" s="638"/>
      <c r="N25" s="638"/>
      <c r="O25" s="638"/>
      <c r="P25" s="638"/>
      <c r="Q25" s="639"/>
      <c r="R25" s="640" t="s">
        <v>242</v>
      </c>
      <c r="S25" s="641"/>
      <c r="T25" s="641"/>
      <c r="U25" s="641"/>
      <c r="V25" s="641"/>
      <c r="W25" s="641"/>
      <c r="X25" s="641"/>
      <c r="Y25" s="642"/>
      <c r="Z25" s="677" t="s">
        <v>242</v>
      </c>
      <c r="AA25" s="677"/>
      <c r="AB25" s="677"/>
      <c r="AC25" s="677"/>
      <c r="AD25" s="678" t="s">
        <v>137</v>
      </c>
      <c r="AE25" s="678"/>
      <c r="AF25" s="678"/>
      <c r="AG25" s="678"/>
      <c r="AH25" s="678"/>
      <c r="AI25" s="678"/>
      <c r="AJ25" s="678"/>
      <c r="AK25" s="678"/>
      <c r="AL25" s="643" t="s">
        <v>242</v>
      </c>
      <c r="AM25" s="644"/>
      <c r="AN25" s="644"/>
      <c r="AO25" s="679"/>
      <c r="AP25" s="735" t="s">
        <v>291</v>
      </c>
      <c r="AQ25" s="742"/>
      <c r="AR25" s="742"/>
      <c r="AS25" s="742"/>
      <c r="AT25" s="742"/>
      <c r="AU25" s="742"/>
      <c r="AV25" s="742"/>
      <c r="AW25" s="742"/>
      <c r="AX25" s="742"/>
      <c r="AY25" s="742"/>
      <c r="AZ25" s="742"/>
      <c r="BA25" s="742"/>
      <c r="BB25" s="742"/>
      <c r="BC25" s="742"/>
      <c r="BD25" s="742"/>
      <c r="BE25" s="742"/>
      <c r="BF25" s="737"/>
      <c r="BG25" s="640" t="s">
        <v>177</v>
      </c>
      <c r="BH25" s="641"/>
      <c r="BI25" s="641"/>
      <c r="BJ25" s="641"/>
      <c r="BK25" s="641"/>
      <c r="BL25" s="641"/>
      <c r="BM25" s="641"/>
      <c r="BN25" s="642"/>
      <c r="BO25" s="677" t="s">
        <v>231</v>
      </c>
      <c r="BP25" s="677"/>
      <c r="BQ25" s="677"/>
      <c r="BR25" s="677"/>
      <c r="BS25" s="646" t="s">
        <v>231</v>
      </c>
      <c r="BT25" s="641"/>
      <c r="BU25" s="641"/>
      <c r="BV25" s="641"/>
      <c r="BW25" s="641"/>
      <c r="BX25" s="641"/>
      <c r="BY25" s="641"/>
      <c r="BZ25" s="641"/>
      <c r="CA25" s="641"/>
      <c r="CB25" s="684"/>
      <c r="CD25" s="673" t="s">
        <v>292</v>
      </c>
      <c r="CE25" s="674"/>
      <c r="CF25" s="674"/>
      <c r="CG25" s="674"/>
      <c r="CH25" s="674"/>
      <c r="CI25" s="674"/>
      <c r="CJ25" s="674"/>
      <c r="CK25" s="674"/>
      <c r="CL25" s="674"/>
      <c r="CM25" s="674"/>
      <c r="CN25" s="674"/>
      <c r="CO25" s="674"/>
      <c r="CP25" s="674"/>
      <c r="CQ25" s="675"/>
      <c r="CR25" s="640">
        <v>2396656</v>
      </c>
      <c r="CS25" s="659"/>
      <c r="CT25" s="659"/>
      <c r="CU25" s="659"/>
      <c r="CV25" s="659"/>
      <c r="CW25" s="659"/>
      <c r="CX25" s="659"/>
      <c r="CY25" s="660"/>
      <c r="CZ25" s="643">
        <v>17.7</v>
      </c>
      <c r="DA25" s="661"/>
      <c r="DB25" s="661"/>
      <c r="DC25" s="662"/>
      <c r="DD25" s="646">
        <v>2251560</v>
      </c>
      <c r="DE25" s="659"/>
      <c r="DF25" s="659"/>
      <c r="DG25" s="659"/>
      <c r="DH25" s="659"/>
      <c r="DI25" s="659"/>
      <c r="DJ25" s="659"/>
      <c r="DK25" s="660"/>
      <c r="DL25" s="646">
        <v>2167717</v>
      </c>
      <c r="DM25" s="659"/>
      <c r="DN25" s="659"/>
      <c r="DO25" s="659"/>
      <c r="DP25" s="659"/>
      <c r="DQ25" s="659"/>
      <c r="DR25" s="659"/>
      <c r="DS25" s="659"/>
      <c r="DT25" s="659"/>
      <c r="DU25" s="659"/>
      <c r="DV25" s="660"/>
      <c r="DW25" s="643">
        <v>31.9</v>
      </c>
      <c r="DX25" s="661"/>
      <c r="DY25" s="661"/>
      <c r="DZ25" s="661"/>
      <c r="EA25" s="661"/>
      <c r="EB25" s="661"/>
      <c r="EC25" s="676"/>
    </row>
    <row r="26" spans="2:133" ht="11.25" customHeight="1" x14ac:dyDescent="0.15">
      <c r="B26" s="637" t="s">
        <v>293</v>
      </c>
      <c r="C26" s="638"/>
      <c r="D26" s="638"/>
      <c r="E26" s="638"/>
      <c r="F26" s="638"/>
      <c r="G26" s="638"/>
      <c r="H26" s="638"/>
      <c r="I26" s="638"/>
      <c r="J26" s="638"/>
      <c r="K26" s="638"/>
      <c r="L26" s="638"/>
      <c r="M26" s="638"/>
      <c r="N26" s="638"/>
      <c r="O26" s="638"/>
      <c r="P26" s="638"/>
      <c r="Q26" s="639"/>
      <c r="R26" s="640">
        <v>7801148</v>
      </c>
      <c r="S26" s="641"/>
      <c r="T26" s="641"/>
      <c r="U26" s="641"/>
      <c r="V26" s="641"/>
      <c r="W26" s="641"/>
      <c r="X26" s="641"/>
      <c r="Y26" s="642"/>
      <c r="Z26" s="677">
        <v>57.1</v>
      </c>
      <c r="AA26" s="677"/>
      <c r="AB26" s="677"/>
      <c r="AC26" s="677"/>
      <c r="AD26" s="678">
        <v>6443080</v>
      </c>
      <c r="AE26" s="678"/>
      <c r="AF26" s="678"/>
      <c r="AG26" s="678"/>
      <c r="AH26" s="678"/>
      <c r="AI26" s="678"/>
      <c r="AJ26" s="678"/>
      <c r="AK26" s="678"/>
      <c r="AL26" s="643">
        <v>99.5</v>
      </c>
      <c r="AM26" s="644"/>
      <c r="AN26" s="644"/>
      <c r="AO26" s="679"/>
      <c r="AP26" s="735" t="s">
        <v>294</v>
      </c>
      <c r="AQ26" s="736"/>
      <c r="AR26" s="736"/>
      <c r="AS26" s="736"/>
      <c r="AT26" s="736"/>
      <c r="AU26" s="736"/>
      <c r="AV26" s="736"/>
      <c r="AW26" s="736"/>
      <c r="AX26" s="736"/>
      <c r="AY26" s="736"/>
      <c r="AZ26" s="736"/>
      <c r="BA26" s="736"/>
      <c r="BB26" s="736"/>
      <c r="BC26" s="736"/>
      <c r="BD26" s="736"/>
      <c r="BE26" s="736"/>
      <c r="BF26" s="737"/>
      <c r="BG26" s="640" t="s">
        <v>231</v>
      </c>
      <c r="BH26" s="641"/>
      <c r="BI26" s="641"/>
      <c r="BJ26" s="641"/>
      <c r="BK26" s="641"/>
      <c r="BL26" s="641"/>
      <c r="BM26" s="641"/>
      <c r="BN26" s="642"/>
      <c r="BO26" s="677" t="s">
        <v>137</v>
      </c>
      <c r="BP26" s="677"/>
      <c r="BQ26" s="677"/>
      <c r="BR26" s="677"/>
      <c r="BS26" s="646" t="s">
        <v>177</v>
      </c>
      <c r="BT26" s="641"/>
      <c r="BU26" s="641"/>
      <c r="BV26" s="641"/>
      <c r="BW26" s="641"/>
      <c r="BX26" s="641"/>
      <c r="BY26" s="641"/>
      <c r="BZ26" s="641"/>
      <c r="CA26" s="641"/>
      <c r="CB26" s="684"/>
      <c r="CD26" s="673" t="s">
        <v>295</v>
      </c>
      <c r="CE26" s="674"/>
      <c r="CF26" s="674"/>
      <c r="CG26" s="674"/>
      <c r="CH26" s="674"/>
      <c r="CI26" s="674"/>
      <c r="CJ26" s="674"/>
      <c r="CK26" s="674"/>
      <c r="CL26" s="674"/>
      <c r="CM26" s="674"/>
      <c r="CN26" s="674"/>
      <c r="CO26" s="674"/>
      <c r="CP26" s="674"/>
      <c r="CQ26" s="675"/>
      <c r="CR26" s="640">
        <v>1587393</v>
      </c>
      <c r="CS26" s="641"/>
      <c r="CT26" s="641"/>
      <c r="CU26" s="641"/>
      <c r="CV26" s="641"/>
      <c r="CW26" s="641"/>
      <c r="CX26" s="641"/>
      <c r="CY26" s="642"/>
      <c r="CZ26" s="643">
        <v>11.7</v>
      </c>
      <c r="DA26" s="661"/>
      <c r="DB26" s="661"/>
      <c r="DC26" s="662"/>
      <c r="DD26" s="646">
        <v>1484442</v>
      </c>
      <c r="DE26" s="641"/>
      <c r="DF26" s="641"/>
      <c r="DG26" s="641"/>
      <c r="DH26" s="641"/>
      <c r="DI26" s="641"/>
      <c r="DJ26" s="641"/>
      <c r="DK26" s="642"/>
      <c r="DL26" s="646" t="s">
        <v>177</v>
      </c>
      <c r="DM26" s="641"/>
      <c r="DN26" s="641"/>
      <c r="DO26" s="641"/>
      <c r="DP26" s="641"/>
      <c r="DQ26" s="641"/>
      <c r="DR26" s="641"/>
      <c r="DS26" s="641"/>
      <c r="DT26" s="641"/>
      <c r="DU26" s="641"/>
      <c r="DV26" s="642"/>
      <c r="DW26" s="643" t="s">
        <v>137</v>
      </c>
      <c r="DX26" s="661"/>
      <c r="DY26" s="661"/>
      <c r="DZ26" s="661"/>
      <c r="EA26" s="661"/>
      <c r="EB26" s="661"/>
      <c r="EC26" s="676"/>
    </row>
    <row r="27" spans="2:133" ht="11.25" customHeight="1" x14ac:dyDescent="0.15">
      <c r="B27" s="637" t="s">
        <v>296</v>
      </c>
      <c r="C27" s="638"/>
      <c r="D27" s="638"/>
      <c r="E27" s="638"/>
      <c r="F27" s="638"/>
      <c r="G27" s="638"/>
      <c r="H27" s="638"/>
      <c r="I27" s="638"/>
      <c r="J27" s="638"/>
      <c r="K27" s="638"/>
      <c r="L27" s="638"/>
      <c r="M27" s="638"/>
      <c r="N27" s="638"/>
      <c r="O27" s="638"/>
      <c r="P27" s="638"/>
      <c r="Q27" s="639"/>
      <c r="R27" s="640">
        <v>2639</v>
      </c>
      <c r="S27" s="641"/>
      <c r="T27" s="641"/>
      <c r="U27" s="641"/>
      <c r="V27" s="641"/>
      <c r="W27" s="641"/>
      <c r="X27" s="641"/>
      <c r="Y27" s="642"/>
      <c r="Z27" s="677">
        <v>0</v>
      </c>
      <c r="AA27" s="677"/>
      <c r="AB27" s="677"/>
      <c r="AC27" s="677"/>
      <c r="AD27" s="678">
        <v>2639</v>
      </c>
      <c r="AE27" s="678"/>
      <c r="AF27" s="678"/>
      <c r="AG27" s="678"/>
      <c r="AH27" s="678"/>
      <c r="AI27" s="678"/>
      <c r="AJ27" s="678"/>
      <c r="AK27" s="678"/>
      <c r="AL27" s="643">
        <v>0</v>
      </c>
      <c r="AM27" s="644"/>
      <c r="AN27" s="644"/>
      <c r="AO27" s="679"/>
      <c r="AP27" s="637" t="s">
        <v>297</v>
      </c>
      <c r="AQ27" s="638"/>
      <c r="AR27" s="638"/>
      <c r="AS27" s="638"/>
      <c r="AT27" s="638"/>
      <c r="AU27" s="638"/>
      <c r="AV27" s="638"/>
      <c r="AW27" s="638"/>
      <c r="AX27" s="638"/>
      <c r="AY27" s="638"/>
      <c r="AZ27" s="638"/>
      <c r="BA27" s="638"/>
      <c r="BB27" s="638"/>
      <c r="BC27" s="638"/>
      <c r="BD27" s="638"/>
      <c r="BE27" s="638"/>
      <c r="BF27" s="639"/>
      <c r="BG27" s="640">
        <v>3356329</v>
      </c>
      <c r="BH27" s="641"/>
      <c r="BI27" s="641"/>
      <c r="BJ27" s="641"/>
      <c r="BK27" s="641"/>
      <c r="BL27" s="641"/>
      <c r="BM27" s="641"/>
      <c r="BN27" s="642"/>
      <c r="BO27" s="677">
        <v>100</v>
      </c>
      <c r="BP27" s="677"/>
      <c r="BQ27" s="677"/>
      <c r="BR27" s="677"/>
      <c r="BS27" s="646">
        <v>29582</v>
      </c>
      <c r="BT27" s="641"/>
      <c r="BU27" s="641"/>
      <c r="BV27" s="641"/>
      <c r="BW27" s="641"/>
      <c r="BX27" s="641"/>
      <c r="BY27" s="641"/>
      <c r="BZ27" s="641"/>
      <c r="CA27" s="641"/>
      <c r="CB27" s="684"/>
      <c r="CD27" s="673" t="s">
        <v>298</v>
      </c>
      <c r="CE27" s="674"/>
      <c r="CF27" s="674"/>
      <c r="CG27" s="674"/>
      <c r="CH27" s="674"/>
      <c r="CI27" s="674"/>
      <c r="CJ27" s="674"/>
      <c r="CK27" s="674"/>
      <c r="CL27" s="674"/>
      <c r="CM27" s="674"/>
      <c r="CN27" s="674"/>
      <c r="CO27" s="674"/>
      <c r="CP27" s="674"/>
      <c r="CQ27" s="675"/>
      <c r="CR27" s="640">
        <v>3020731</v>
      </c>
      <c r="CS27" s="659"/>
      <c r="CT27" s="659"/>
      <c r="CU27" s="659"/>
      <c r="CV27" s="659"/>
      <c r="CW27" s="659"/>
      <c r="CX27" s="659"/>
      <c r="CY27" s="660"/>
      <c r="CZ27" s="643">
        <v>22.3</v>
      </c>
      <c r="DA27" s="661"/>
      <c r="DB27" s="661"/>
      <c r="DC27" s="662"/>
      <c r="DD27" s="646">
        <v>763923</v>
      </c>
      <c r="DE27" s="659"/>
      <c r="DF27" s="659"/>
      <c r="DG27" s="659"/>
      <c r="DH27" s="659"/>
      <c r="DI27" s="659"/>
      <c r="DJ27" s="659"/>
      <c r="DK27" s="660"/>
      <c r="DL27" s="646">
        <v>754031</v>
      </c>
      <c r="DM27" s="659"/>
      <c r="DN27" s="659"/>
      <c r="DO27" s="659"/>
      <c r="DP27" s="659"/>
      <c r="DQ27" s="659"/>
      <c r="DR27" s="659"/>
      <c r="DS27" s="659"/>
      <c r="DT27" s="659"/>
      <c r="DU27" s="659"/>
      <c r="DV27" s="660"/>
      <c r="DW27" s="643">
        <v>11.1</v>
      </c>
      <c r="DX27" s="661"/>
      <c r="DY27" s="661"/>
      <c r="DZ27" s="661"/>
      <c r="EA27" s="661"/>
      <c r="EB27" s="661"/>
      <c r="EC27" s="676"/>
    </row>
    <row r="28" spans="2:133" ht="11.25" customHeight="1" x14ac:dyDescent="0.15">
      <c r="B28" s="637" t="s">
        <v>299</v>
      </c>
      <c r="C28" s="638"/>
      <c r="D28" s="638"/>
      <c r="E28" s="638"/>
      <c r="F28" s="638"/>
      <c r="G28" s="638"/>
      <c r="H28" s="638"/>
      <c r="I28" s="638"/>
      <c r="J28" s="638"/>
      <c r="K28" s="638"/>
      <c r="L28" s="638"/>
      <c r="M28" s="638"/>
      <c r="N28" s="638"/>
      <c r="O28" s="638"/>
      <c r="P28" s="638"/>
      <c r="Q28" s="639"/>
      <c r="R28" s="640">
        <v>81295</v>
      </c>
      <c r="S28" s="641"/>
      <c r="T28" s="641"/>
      <c r="U28" s="641"/>
      <c r="V28" s="641"/>
      <c r="W28" s="641"/>
      <c r="X28" s="641"/>
      <c r="Y28" s="642"/>
      <c r="Z28" s="677">
        <v>0.6</v>
      </c>
      <c r="AA28" s="677"/>
      <c r="AB28" s="677"/>
      <c r="AC28" s="677"/>
      <c r="AD28" s="678" t="s">
        <v>231</v>
      </c>
      <c r="AE28" s="678"/>
      <c r="AF28" s="678"/>
      <c r="AG28" s="678"/>
      <c r="AH28" s="678"/>
      <c r="AI28" s="678"/>
      <c r="AJ28" s="678"/>
      <c r="AK28" s="678"/>
      <c r="AL28" s="643" t="s">
        <v>231</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300</v>
      </c>
      <c r="CE28" s="674"/>
      <c r="CF28" s="674"/>
      <c r="CG28" s="674"/>
      <c r="CH28" s="674"/>
      <c r="CI28" s="674"/>
      <c r="CJ28" s="674"/>
      <c r="CK28" s="674"/>
      <c r="CL28" s="674"/>
      <c r="CM28" s="674"/>
      <c r="CN28" s="674"/>
      <c r="CO28" s="674"/>
      <c r="CP28" s="674"/>
      <c r="CQ28" s="675"/>
      <c r="CR28" s="640">
        <v>1413047</v>
      </c>
      <c r="CS28" s="641"/>
      <c r="CT28" s="641"/>
      <c r="CU28" s="641"/>
      <c r="CV28" s="641"/>
      <c r="CW28" s="641"/>
      <c r="CX28" s="641"/>
      <c r="CY28" s="642"/>
      <c r="CZ28" s="643">
        <v>10.4</v>
      </c>
      <c r="DA28" s="661"/>
      <c r="DB28" s="661"/>
      <c r="DC28" s="662"/>
      <c r="DD28" s="646">
        <v>1362902</v>
      </c>
      <c r="DE28" s="641"/>
      <c r="DF28" s="641"/>
      <c r="DG28" s="641"/>
      <c r="DH28" s="641"/>
      <c r="DI28" s="641"/>
      <c r="DJ28" s="641"/>
      <c r="DK28" s="642"/>
      <c r="DL28" s="646">
        <v>1362902</v>
      </c>
      <c r="DM28" s="641"/>
      <c r="DN28" s="641"/>
      <c r="DO28" s="641"/>
      <c r="DP28" s="641"/>
      <c r="DQ28" s="641"/>
      <c r="DR28" s="641"/>
      <c r="DS28" s="641"/>
      <c r="DT28" s="641"/>
      <c r="DU28" s="641"/>
      <c r="DV28" s="642"/>
      <c r="DW28" s="643">
        <v>20.100000000000001</v>
      </c>
      <c r="DX28" s="661"/>
      <c r="DY28" s="661"/>
      <c r="DZ28" s="661"/>
      <c r="EA28" s="661"/>
      <c r="EB28" s="661"/>
      <c r="EC28" s="676"/>
    </row>
    <row r="29" spans="2:133" ht="11.25" customHeight="1" x14ac:dyDescent="0.15">
      <c r="B29" s="637" t="s">
        <v>301</v>
      </c>
      <c r="C29" s="638"/>
      <c r="D29" s="638"/>
      <c r="E29" s="638"/>
      <c r="F29" s="638"/>
      <c r="G29" s="638"/>
      <c r="H29" s="638"/>
      <c r="I29" s="638"/>
      <c r="J29" s="638"/>
      <c r="K29" s="638"/>
      <c r="L29" s="638"/>
      <c r="M29" s="638"/>
      <c r="N29" s="638"/>
      <c r="O29" s="638"/>
      <c r="P29" s="638"/>
      <c r="Q29" s="639"/>
      <c r="R29" s="640">
        <v>161323</v>
      </c>
      <c r="S29" s="641"/>
      <c r="T29" s="641"/>
      <c r="U29" s="641"/>
      <c r="V29" s="641"/>
      <c r="W29" s="641"/>
      <c r="X29" s="641"/>
      <c r="Y29" s="642"/>
      <c r="Z29" s="677">
        <v>1.2</v>
      </c>
      <c r="AA29" s="677"/>
      <c r="AB29" s="677"/>
      <c r="AC29" s="677"/>
      <c r="AD29" s="678">
        <v>14649</v>
      </c>
      <c r="AE29" s="678"/>
      <c r="AF29" s="678"/>
      <c r="AG29" s="678"/>
      <c r="AH29" s="678"/>
      <c r="AI29" s="678"/>
      <c r="AJ29" s="678"/>
      <c r="AK29" s="678"/>
      <c r="AL29" s="643">
        <v>0.2</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28"/>
      <c r="CD29" s="729" t="s">
        <v>302</v>
      </c>
      <c r="CE29" s="730"/>
      <c r="CF29" s="673" t="s">
        <v>303</v>
      </c>
      <c r="CG29" s="674"/>
      <c r="CH29" s="674"/>
      <c r="CI29" s="674"/>
      <c r="CJ29" s="674"/>
      <c r="CK29" s="674"/>
      <c r="CL29" s="674"/>
      <c r="CM29" s="674"/>
      <c r="CN29" s="674"/>
      <c r="CO29" s="674"/>
      <c r="CP29" s="674"/>
      <c r="CQ29" s="675"/>
      <c r="CR29" s="640">
        <v>1412871</v>
      </c>
      <c r="CS29" s="659"/>
      <c r="CT29" s="659"/>
      <c r="CU29" s="659"/>
      <c r="CV29" s="659"/>
      <c r="CW29" s="659"/>
      <c r="CX29" s="659"/>
      <c r="CY29" s="660"/>
      <c r="CZ29" s="643">
        <v>10.4</v>
      </c>
      <c r="DA29" s="661"/>
      <c r="DB29" s="661"/>
      <c r="DC29" s="662"/>
      <c r="DD29" s="646">
        <v>1362726</v>
      </c>
      <c r="DE29" s="659"/>
      <c r="DF29" s="659"/>
      <c r="DG29" s="659"/>
      <c r="DH29" s="659"/>
      <c r="DI29" s="659"/>
      <c r="DJ29" s="659"/>
      <c r="DK29" s="660"/>
      <c r="DL29" s="646">
        <v>1362726</v>
      </c>
      <c r="DM29" s="659"/>
      <c r="DN29" s="659"/>
      <c r="DO29" s="659"/>
      <c r="DP29" s="659"/>
      <c r="DQ29" s="659"/>
      <c r="DR29" s="659"/>
      <c r="DS29" s="659"/>
      <c r="DT29" s="659"/>
      <c r="DU29" s="659"/>
      <c r="DV29" s="660"/>
      <c r="DW29" s="643">
        <v>20.100000000000001</v>
      </c>
      <c r="DX29" s="661"/>
      <c r="DY29" s="661"/>
      <c r="DZ29" s="661"/>
      <c r="EA29" s="661"/>
      <c r="EB29" s="661"/>
      <c r="EC29" s="676"/>
    </row>
    <row r="30" spans="2:133" ht="11.25" customHeight="1" x14ac:dyDescent="0.15">
      <c r="B30" s="637" t="s">
        <v>304</v>
      </c>
      <c r="C30" s="638"/>
      <c r="D30" s="638"/>
      <c r="E30" s="638"/>
      <c r="F30" s="638"/>
      <c r="G30" s="638"/>
      <c r="H30" s="638"/>
      <c r="I30" s="638"/>
      <c r="J30" s="638"/>
      <c r="K30" s="638"/>
      <c r="L30" s="638"/>
      <c r="M30" s="638"/>
      <c r="N30" s="638"/>
      <c r="O30" s="638"/>
      <c r="P30" s="638"/>
      <c r="Q30" s="639"/>
      <c r="R30" s="640">
        <v>85422</v>
      </c>
      <c r="S30" s="641"/>
      <c r="T30" s="641"/>
      <c r="U30" s="641"/>
      <c r="V30" s="641"/>
      <c r="W30" s="641"/>
      <c r="X30" s="641"/>
      <c r="Y30" s="642"/>
      <c r="Z30" s="677">
        <v>0.6</v>
      </c>
      <c r="AA30" s="677"/>
      <c r="AB30" s="677"/>
      <c r="AC30" s="677"/>
      <c r="AD30" s="678" t="s">
        <v>137</v>
      </c>
      <c r="AE30" s="678"/>
      <c r="AF30" s="678"/>
      <c r="AG30" s="678"/>
      <c r="AH30" s="678"/>
      <c r="AI30" s="678"/>
      <c r="AJ30" s="678"/>
      <c r="AK30" s="678"/>
      <c r="AL30" s="643" t="s">
        <v>231</v>
      </c>
      <c r="AM30" s="644"/>
      <c r="AN30" s="644"/>
      <c r="AO30" s="679"/>
      <c r="AP30" s="701" t="s">
        <v>219</v>
      </c>
      <c r="AQ30" s="702"/>
      <c r="AR30" s="702"/>
      <c r="AS30" s="702"/>
      <c r="AT30" s="702"/>
      <c r="AU30" s="702"/>
      <c r="AV30" s="702"/>
      <c r="AW30" s="702"/>
      <c r="AX30" s="702"/>
      <c r="AY30" s="702"/>
      <c r="AZ30" s="702"/>
      <c r="BA30" s="702"/>
      <c r="BB30" s="702"/>
      <c r="BC30" s="702"/>
      <c r="BD30" s="702"/>
      <c r="BE30" s="702"/>
      <c r="BF30" s="703"/>
      <c r="BG30" s="701" t="s">
        <v>305</v>
      </c>
      <c r="BH30" s="726"/>
      <c r="BI30" s="726"/>
      <c r="BJ30" s="726"/>
      <c r="BK30" s="726"/>
      <c r="BL30" s="726"/>
      <c r="BM30" s="726"/>
      <c r="BN30" s="726"/>
      <c r="BO30" s="726"/>
      <c r="BP30" s="726"/>
      <c r="BQ30" s="727"/>
      <c r="BR30" s="701" t="s">
        <v>306</v>
      </c>
      <c r="BS30" s="726"/>
      <c r="BT30" s="726"/>
      <c r="BU30" s="726"/>
      <c r="BV30" s="726"/>
      <c r="BW30" s="726"/>
      <c r="BX30" s="726"/>
      <c r="BY30" s="726"/>
      <c r="BZ30" s="726"/>
      <c r="CA30" s="726"/>
      <c r="CB30" s="727"/>
      <c r="CD30" s="731"/>
      <c r="CE30" s="732"/>
      <c r="CF30" s="673" t="s">
        <v>307</v>
      </c>
      <c r="CG30" s="674"/>
      <c r="CH30" s="674"/>
      <c r="CI30" s="674"/>
      <c r="CJ30" s="674"/>
      <c r="CK30" s="674"/>
      <c r="CL30" s="674"/>
      <c r="CM30" s="674"/>
      <c r="CN30" s="674"/>
      <c r="CO30" s="674"/>
      <c r="CP30" s="674"/>
      <c r="CQ30" s="675"/>
      <c r="CR30" s="640">
        <v>1313948</v>
      </c>
      <c r="CS30" s="641"/>
      <c r="CT30" s="641"/>
      <c r="CU30" s="641"/>
      <c r="CV30" s="641"/>
      <c r="CW30" s="641"/>
      <c r="CX30" s="641"/>
      <c r="CY30" s="642"/>
      <c r="CZ30" s="643">
        <v>9.6999999999999993</v>
      </c>
      <c r="DA30" s="661"/>
      <c r="DB30" s="661"/>
      <c r="DC30" s="662"/>
      <c r="DD30" s="646">
        <v>1269182</v>
      </c>
      <c r="DE30" s="641"/>
      <c r="DF30" s="641"/>
      <c r="DG30" s="641"/>
      <c r="DH30" s="641"/>
      <c r="DI30" s="641"/>
      <c r="DJ30" s="641"/>
      <c r="DK30" s="642"/>
      <c r="DL30" s="646">
        <v>1269182</v>
      </c>
      <c r="DM30" s="641"/>
      <c r="DN30" s="641"/>
      <c r="DO30" s="641"/>
      <c r="DP30" s="641"/>
      <c r="DQ30" s="641"/>
      <c r="DR30" s="641"/>
      <c r="DS30" s="641"/>
      <c r="DT30" s="641"/>
      <c r="DU30" s="641"/>
      <c r="DV30" s="642"/>
      <c r="DW30" s="643">
        <v>18.7</v>
      </c>
      <c r="DX30" s="661"/>
      <c r="DY30" s="661"/>
      <c r="DZ30" s="661"/>
      <c r="EA30" s="661"/>
      <c r="EB30" s="661"/>
      <c r="EC30" s="676"/>
    </row>
    <row r="31" spans="2:133" ht="11.25" customHeight="1" x14ac:dyDescent="0.15">
      <c r="B31" s="637" t="s">
        <v>308</v>
      </c>
      <c r="C31" s="638"/>
      <c r="D31" s="638"/>
      <c r="E31" s="638"/>
      <c r="F31" s="638"/>
      <c r="G31" s="638"/>
      <c r="H31" s="638"/>
      <c r="I31" s="638"/>
      <c r="J31" s="638"/>
      <c r="K31" s="638"/>
      <c r="L31" s="638"/>
      <c r="M31" s="638"/>
      <c r="N31" s="638"/>
      <c r="O31" s="638"/>
      <c r="P31" s="638"/>
      <c r="Q31" s="639"/>
      <c r="R31" s="640">
        <v>2400196</v>
      </c>
      <c r="S31" s="641"/>
      <c r="T31" s="641"/>
      <c r="U31" s="641"/>
      <c r="V31" s="641"/>
      <c r="W31" s="641"/>
      <c r="X31" s="641"/>
      <c r="Y31" s="642"/>
      <c r="Z31" s="677">
        <v>17.600000000000001</v>
      </c>
      <c r="AA31" s="677"/>
      <c r="AB31" s="677"/>
      <c r="AC31" s="677"/>
      <c r="AD31" s="678" t="s">
        <v>177</v>
      </c>
      <c r="AE31" s="678"/>
      <c r="AF31" s="678"/>
      <c r="AG31" s="678"/>
      <c r="AH31" s="678"/>
      <c r="AI31" s="678"/>
      <c r="AJ31" s="678"/>
      <c r="AK31" s="678"/>
      <c r="AL31" s="643" t="s">
        <v>231</v>
      </c>
      <c r="AM31" s="644"/>
      <c r="AN31" s="644"/>
      <c r="AO31" s="679"/>
      <c r="AP31" s="715" t="s">
        <v>309</v>
      </c>
      <c r="AQ31" s="716"/>
      <c r="AR31" s="716"/>
      <c r="AS31" s="716"/>
      <c r="AT31" s="721" t="s">
        <v>310</v>
      </c>
      <c r="AU31" s="231"/>
      <c r="AV31" s="231"/>
      <c r="AW31" s="231"/>
      <c r="AX31" s="708" t="s">
        <v>185</v>
      </c>
      <c r="AY31" s="709"/>
      <c r="AZ31" s="709"/>
      <c r="BA31" s="709"/>
      <c r="BB31" s="709"/>
      <c r="BC31" s="709"/>
      <c r="BD31" s="709"/>
      <c r="BE31" s="709"/>
      <c r="BF31" s="710"/>
      <c r="BG31" s="711">
        <v>99.6</v>
      </c>
      <c r="BH31" s="712"/>
      <c r="BI31" s="712"/>
      <c r="BJ31" s="712"/>
      <c r="BK31" s="712"/>
      <c r="BL31" s="712"/>
      <c r="BM31" s="713">
        <v>98.5</v>
      </c>
      <c r="BN31" s="712"/>
      <c r="BO31" s="712"/>
      <c r="BP31" s="712"/>
      <c r="BQ31" s="714"/>
      <c r="BR31" s="711">
        <v>99.5</v>
      </c>
      <c r="BS31" s="712"/>
      <c r="BT31" s="712"/>
      <c r="BU31" s="712"/>
      <c r="BV31" s="712"/>
      <c r="BW31" s="712"/>
      <c r="BX31" s="713">
        <v>98.3</v>
      </c>
      <c r="BY31" s="712"/>
      <c r="BZ31" s="712"/>
      <c r="CA31" s="712"/>
      <c r="CB31" s="714"/>
      <c r="CD31" s="731"/>
      <c r="CE31" s="732"/>
      <c r="CF31" s="673" t="s">
        <v>311</v>
      </c>
      <c r="CG31" s="674"/>
      <c r="CH31" s="674"/>
      <c r="CI31" s="674"/>
      <c r="CJ31" s="674"/>
      <c r="CK31" s="674"/>
      <c r="CL31" s="674"/>
      <c r="CM31" s="674"/>
      <c r="CN31" s="674"/>
      <c r="CO31" s="674"/>
      <c r="CP31" s="674"/>
      <c r="CQ31" s="675"/>
      <c r="CR31" s="640">
        <v>98923</v>
      </c>
      <c r="CS31" s="659"/>
      <c r="CT31" s="659"/>
      <c r="CU31" s="659"/>
      <c r="CV31" s="659"/>
      <c r="CW31" s="659"/>
      <c r="CX31" s="659"/>
      <c r="CY31" s="660"/>
      <c r="CZ31" s="643">
        <v>0.7</v>
      </c>
      <c r="DA31" s="661"/>
      <c r="DB31" s="661"/>
      <c r="DC31" s="662"/>
      <c r="DD31" s="646">
        <v>93544</v>
      </c>
      <c r="DE31" s="659"/>
      <c r="DF31" s="659"/>
      <c r="DG31" s="659"/>
      <c r="DH31" s="659"/>
      <c r="DI31" s="659"/>
      <c r="DJ31" s="659"/>
      <c r="DK31" s="660"/>
      <c r="DL31" s="646">
        <v>93544</v>
      </c>
      <c r="DM31" s="659"/>
      <c r="DN31" s="659"/>
      <c r="DO31" s="659"/>
      <c r="DP31" s="659"/>
      <c r="DQ31" s="659"/>
      <c r="DR31" s="659"/>
      <c r="DS31" s="659"/>
      <c r="DT31" s="659"/>
      <c r="DU31" s="659"/>
      <c r="DV31" s="660"/>
      <c r="DW31" s="643">
        <v>1.4</v>
      </c>
      <c r="DX31" s="661"/>
      <c r="DY31" s="661"/>
      <c r="DZ31" s="661"/>
      <c r="EA31" s="661"/>
      <c r="EB31" s="661"/>
      <c r="EC31" s="676"/>
    </row>
    <row r="32" spans="2:133" ht="11.25" customHeight="1" x14ac:dyDescent="0.15">
      <c r="B32" s="704" t="s">
        <v>312</v>
      </c>
      <c r="C32" s="705"/>
      <c r="D32" s="705"/>
      <c r="E32" s="705"/>
      <c r="F32" s="705"/>
      <c r="G32" s="705"/>
      <c r="H32" s="705"/>
      <c r="I32" s="705"/>
      <c r="J32" s="705"/>
      <c r="K32" s="705"/>
      <c r="L32" s="705"/>
      <c r="M32" s="705"/>
      <c r="N32" s="705"/>
      <c r="O32" s="705"/>
      <c r="P32" s="705"/>
      <c r="Q32" s="706"/>
      <c r="R32" s="640" t="s">
        <v>137</v>
      </c>
      <c r="S32" s="641"/>
      <c r="T32" s="641"/>
      <c r="U32" s="641"/>
      <c r="V32" s="641"/>
      <c r="W32" s="641"/>
      <c r="X32" s="641"/>
      <c r="Y32" s="642"/>
      <c r="Z32" s="677" t="s">
        <v>177</v>
      </c>
      <c r="AA32" s="677"/>
      <c r="AB32" s="677"/>
      <c r="AC32" s="677"/>
      <c r="AD32" s="678" t="s">
        <v>231</v>
      </c>
      <c r="AE32" s="678"/>
      <c r="AF32" s="678"/>
      <c r="AG32" s="678"/>
      <c r="AH32" s="678"/>
      <c r="AI32" s="678"/>
      <c r="AJ32" s="678"/>
      <c r="AK32" s="678"/>
      <c r="AL32" s="643" t="s">
        <v>242</v>
      </c>
      <c r="AM32" s="644"/>
      <c r="AN32" s="644"/>
      <c r="AO32" s="679"/>
      <c r="AP32" s="717"/>
      <c r="AQ32" s="718"/>
      <c r="AR32" s="718"/>
      <c r="AS32" s="718"/>
      <c r="AT32" s="722"/>
      <c r="AU32" s="230" t="s">
        <v>313</v>
      </c>
      <c r="AV32" s="230"/>
      <c r="AW32" s="230"/>
      <c r="AX32" s="637" t="s">
        <v>314</v>
      </c>
      <c r="AY32" s="638"/>
      <c r="AZ32" s="638"/>
      <c r="BA32" s="638"/>
      <c r="BB32" s="638"/>
      <c r="BC32" s="638"/>
      <c r="BD32" s="638"/>
      <c r="BE32" s="638"/>
      <c r="BF32" s="639"/>
      <c r="BG32" s="724">
        <v>99.7</v>
      </c>
      <c r="BH32" s="659"/>
      <c r="BI32" s="659"/>
      <c r="BJ32" s="659"/>
      <c r="BK32" s="659"/>
      <c r="BL32" s="659"/>
      <c r="BM32" s="644">
        <v>98.7</v>
      </c>
      <c r="BN32" s="725"/>
      <c r="BO32" s="725"/>
      <c r="BP32" s="725"/>
      <c r="BQ32" s="683"/>
      <c r="BR32" s="724">
        <v>99.5</v>
      </c>
      <c r="BS32" s="659"/>
      <c r="BT32" s="659"/>
      <c r="BU32" s="659"/>
      <c r="BV32" s="659"/>
      <c r="BW32" s="659"/>
      <c r="BX32" s="644">
        <v>98.4</v>
      </c>
      <c r="BY32" s="725"/>
      <c r="BZ32" s="725"/>
      <c r="CA32" s="725"/>
      <c r="CB32" s="683"/>
      <c r="CD32" s="733"/>
      <c r="CE32" s="734"/>
      <c r="CF32" s="673" t="s">
        <v>315</v>
      </c>
      <c r="CG32" s="674"/>
      <c r="CH32" s="674"/>
      <c r="CI32" s="674"/>
      <c r="CJ32" s="674"/>
      <c r="CK32" s="674"/>
      <c r="CL32" s="674"/>
      <c r="CM32" s="674"/>
      <c r="CN32" s="674"/>
      <c r="CO32" s="674"/>
      <c r="CP32" s="674"/>
      <c r="CQ32" s="675"/>
      <c r="CR32" s="640">
        <v>176</v>
      </c>
      <c r="CS32" s="641"/>
      <c r="CT32" s="641"/>
      <c r="CU32" s="641"/>
      <c r="CV32" s="641"/>
      <c r="CW32" s="641"/>
      <c r="CX32" s="641"/>
      <c r="CY32" s="642"/>
      <c r="CZ32" s="643">
        <v>0</v>
      </c>
      <c r="DA32" s="661"/>
      <c r="DB32" s="661"/>
      <c r="DC32" s="662"/>
      <c r="DD32" s="646">
        <v>176</v>
      </c>
      <c r="DE32" s="641"/>
      <c r="DF32" s="641"/>
      <c r="DG32" s="641"/>
      <c r="DH32" s="641"/>
      <c r="DI32" s="641"/>
      <c r="DJ32" s="641"/>
      <c r="DK32" s="642"/>
      <c r="DL32" s="646">
        <v>176</v>
      </c>
      <c r="DM32" s="641"/>
      <c r="DN32" s="641"/>
      <c r="DO32" s="641"/>
      <c r="DP32" s="641"/>
      <c r="DQ32" s="641"/>
      <c r="DR32" s="641"/>
      <c r="DS32" s="641"/>
      <c r="DT32" s="641"/>
      <c r="DU32" s="641"/>
      <c r="DV32" s="642"/>
      <c r="DW32" s="643">
        <v>0</v>
      </c>
      <c r="DX32" s="661"/>
      <c r="DY32" s="661"/>
      <c r="DZ32" s="661"/>
      <c r="EA32" s="661"/>
      <c r="EB32" s="661"/>
      <c r="EC32" s="676"/>
    </row>
    <row r="33" spans="2:133" ht="11.25" customHeight="1" x14ac:dyDescent="0.15">
      <c r="B33" s="637" t="s">
        <v>316</v>
      </c>
      <c r="C33" s="638"/>
      <c r="D33" s="638"/>
      <c r="E33" s="638"/>
      <c r="F33" s="638"/>
      <c r="G33" s="638"/>
      <c r="H33" s="638"/>
      <c r="I33" s="638"/>
      <c r="J33" s="638"/>
      <c r="K33" s="638"/>
      <c r="L33" s="638"/>
      <c r="M33" s="638"/>
      <c r="N33" s="638"/>
      <c r="O33" s="638"/>
      <c r="P33" s="638"/>
      <c r="Q33" s="639"/>
      <c r="R33" s="640">
        <v>918420</v>
      </c>
      <c r="S33" s="641"/>
      <c r="T33" s="641"/>
      <c r="U33" s="641"/>
      <c r="V33" s="641"/>
      <c r="W33" s="641"/>
      <c r="X33" s="641"/>
      <c r="Y33" s="642"/>
      <c r="Z33" s="677">
        <v>6.7</v>
      </c>
      <c r="AA33" s="677"/>
      <c r="AB33" s="677"/>
      <c r="AC33" s="677"/>
      <c r="AD33" s="678" t="s">
        <v>231</v>
      </c>
      <c r="AE33" s="678"/>
      <c r="AF33" s="678"/>
      <c r="AG33" s="678"/>
      <c r="AH33" s="678"/>
      <c r="AI33" s="678"/>
      <c r="AJ33" s="678"/>
      <c r="AK33" s="678"/>
      <c r="AL33" s="643" t="s">
        <v>231</v>
      </c>
      <c r="AM33" s="644"/>
      <c r="AN33" s="644"/>
      <c r="AO33" s="679"/>
      <c r="AP33" s="719"/>
      <c r="AQ33" s="720"/>
      <c r="AR33" s="720"/>
      <c r="AS33" s="720"/>
      <c r="AT33" s="723"/>
      <c r="AU33" s="232"/>
      <c r="AV33" s="232"/>
      <c r="AW33" s="232"/>
      <c r="AX33" s="621" t="s">
        <v>317</v>
      </c>
      <c r="AY33" s="622"/>
      <c r="AZ33" s="622"/>
      <c r="BA33" s="622"/>
      <c r="BB33" s="622"/>
      <c r="BC33" s="622"/>
      <c r="BD33" s="622"/>
      <c r="BE33" s="622"/>
      <c r="BF33" s="623"/>
      <c r="BG33" s="707">
        <v>99.5</v>
      </c>
      <c r="BH33" s="625"/>
      <c r="BI33" s="625"/>
      <c r="BJ33" s="625"/>
      <c r="BK33" s="625"/>
      <c r="BL33" s="625"/>
      <c r="BM33" s="668">
        <v>98.2</v>
      </c>
      <c r="BN33" s="625"/>
      <c r="BO33" s="625"/>
      <c r="BP33" s="625"/>
      <c r="BQ33" s="689"/>
      <c r="BR33" s="707">
        <v>99.5</v>
      </c>
      <c r="BS33" s="625"/>
      <c r="BT33" s="625"/>
      <c r="BU33" s="625"/>
      <c r="BV33" s="625"/>
      <c r="BW33" s="625"/>
      <c r="BX33" s="668">
        <v>98</v>
      </c>
      <c r="BY33" s="625"/>
      <c r="BZ33" s="625"/>
      <c r="CA33" s="625"/>
      <c r="CB33" s="689"/>
      <c r="CD33" s="673" t="s">
        <v>318</v>
      </c>
      <c r="CE33" s="674"/>
      <c r="CF33" s="674"/>
      <c r="CG33" s="674"/>
      <c r="CH33" s="674"/>
      <c r="CI33" s="674"/>
      <c r="CJ33" s="674"/>
      <c r="CK33" s="674"/>
      <c r="CL33" s="674"/>
      <c r="CM33" s="674"/>
      <c r="CN33" s="674"/>
      <c r="CO33" s="674"/>
      <c r="CP33" s="674"/>
      <c r="CQ33" s="675"/>
      <c r="CR33" s="640">
        <v>5125194</v>
      </c>
      <c r="CS33" s="659"/>
      <c r="CT33" s="659"/>
      <c r="CU33" s="659"/>
      <c r="CV33" s="659"/>
      <c r="CW33" s="659"/>
      <c r="CX33" s="659"/>
      <c r="CY33" s="660"/>
      <c r="CZ33" s="643">
        <v>37.799999999999997</v>
      </c>
      <c r="DA33" s="661"/>
      <c r="DB33" s="661"/>
      <c r="DC33" s="662"/>
      <c r="DD33" s="646">
        <v>4262344</v>
      </c>
      <c r="DE33" s="659"/>
      <c r="DF33" s="659"/>
      <c r="DG33" s="659"/>
      <c r="DH33" s="659"/>
      <c r="DI33" s="659"/>
      <c r="DJ33" s="659"/>
      <c r="DK33" s="660"/>
      <c r="DL33" s="646">
        <v>2999440</v>
      </c>
      <c r="DM33" s="659"/>
      <c r="DN33" s="659"/>
      <c r="DO33" s="659"/>
      <c r="DP33" s="659"/>
      <c r="DQ33" s="659"/>
      <c r="DR33" s="659"/>
      <c r="DS33" s="659"/>
      <c r="DT33" s="659"/>
      <c r="DU33" s="659"/>
      <c r="DV33" s="660"/>
      <c r="DW33" s="643">
        <v>44.2</v>
      </c>
      <c r="DX33" s="661"/>
      <c r="DY33" s="661"/>
      <c r="DZ33" s="661"/>
      <c r="EA33" s="661"/>
      <c r="EB33" s="661"/>
      <c r="EC33" s="676"/>
    </row>
    <row r="34" spans="2:133" ht="11.25" customHeight="1" x14ac:dyDescent="0.15">
      <c r="B34" s="637" t="s">
        <v>319</v>
      </c>
      <c r="C34" s="638"/>
      <c r="D34" s="638"/>
      <c r="E34" s="638"/>
      <c r="F34" s="638"/>
      <c r="G34" s="638"/>
      <c r="H34" s="638"/>
      <c r="I34" s="638"/>
      <c r="J34" s="638"/>
      <c r="K34" s="638"/>
      <c r="L34" s="638"/>
      <c r="M34" s="638"/>
      <c r="N34" s="638"/>
      <c r="O34" s="638"/>
      <c r="P34" s="638"/>
      <c r="Q34" s="639"/>
      <c r="R34" s="640">
        <v>9061</v>
      </c>
      <c r="S34" s="641"/>
      <c r="T34" s="641"/>
      <c r="U34" s="641"/>
      <c r="V34" s="641"/>
      <c r="W34" s="641"/>
      <c r="X34" s="641"/>
      <c r="Y34" s="642"/>
      <c r="Z34" s="677">
        <v>0.1</v>
      </c>
      <c r="AA34" s="677"/>
      <c r="AB34" s="677"/>
      <c r="AC34" s="677"/>
      <c r="AD34" s="678">
        <v>2451</v>
      </c>
      <c r="AE34" s="678"/>
      <c r="AF34" s="678"/>
      <c r="AG34" s="678"/>
      <c r="AH34" s="678"/>
      <c r="AI34" s="678"/>
      <c r="AJ34" s="678"/>
      <c r="AK34" s="678"/>
      <c r="AL34" s="643">
        <v>0</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320</v>
      </c>
      <c r="CE34" s="674"/>
      <c r="CF34" s="674"/>
      <c r="CG34" s="674"/>
      <c r="CH34" s="674"/>
      <c r="CI34" s="674"/>
      <c r="CJ34" s="674"/>
      <c r="CK34" s="674"/>
      <c r="CL34" s="674"/>
      <c r="CM34" s="674"/>
      <c r="CN34" s="674"/>
      <c r="CO34" s="674"/>
      <c r="CP34" s="674"/>
      <c r="CQ34" s="675"/>
      <c r="CR34" s="640">
        <v>2009427</v>
      </c>
      <c r="CS34" s="641"/>
      <c r="CT34" s="641"/>
      <c r="CU34" s="641"/>
      <c r="CV34" s="641"/>
      <c r="CW34" s="641"/>
      <c r="CX34" s="641"/>
      <c r="CY34" s="642"/>
      <c r="CZ34" s="643">
        <v>14.8</v>
      </c>
      <c r="DA34" s="661"/>
      <c r="DB34" s="661"/>
      <c r="DC34" s="662"/>
      <c r="DD34" s="646">
        <v>1659801</v>
      </c>
      <c r="DE34" s="641"/>
      <c r="DF34" s="641"/>
      <c r="DG34" s="641"/>
      <c r="DH34" s="641"/>
      <c r="DI34" s="641"/>
      <c r="DJ34" s="641"/>
      <c r="DK34" s="642"/>
      <c r="DL34" s="646">
        <v>834221</v>
      </c>
      <c r="DM34" s="641"/>
      <c r="DN34" s="641"/>
      <c r="DO34" s="641"/>
      <c r="DP34" s="641"/>
      <c r="DQ34" s="641"/>
      <c r="DR34" s="641"/>
      <c r="DS34" s="641"/>
      <c r="DT34" s="641"/>
      <c r="DU34" s="641"/>
      <c r="DV34" s="642"/>
      <c r="DW34" s="643">
        <v>12.3</v>
      </c>
      <c r="DX34" s="661"/>
      <c r="DY34" s="661"/>
      <c r="DZ34" s="661"/>
      <c r="EA34" s="661"/>
      <c r="EB34" s="661"/>
      <c r="EC34" s="676"/>
    </row>
    <row r="35" spans="2:133" ht="11.25" customHeight="1" x14ac:dyDescent="0.15">
      <c r="B35" s="637" t="s">
        <v>321</v>
      </c>
      <c r="C35" s="638"/>
      <c r="D35" s="638"/>
      <c r="E35" s="638"/>
      <c r="F35" s="638"/>
      <c r="G35" s="638"/>
      <c r="H35" s="638"/>
      <c r="I35" s="638"/>
      <c r="J35" s="638"/>
      <c r="K35" s="638"/>
      <c r="L35" s="638"/>
      <c r="M35" s="638"/>
      <c r="N35" s="638"/>
      <c r="O35" s="638"/>
      <c r="P35" s="638"/>
      <c r="Q35" s="639"/>
      <c r="R35" s="640">
        <v>594570</v>
      </c>
      <c r="S35" s="641"/>
      <c r="T35" s="641"/>
      <c r="U35" s="641"/>
      <c r="V35" s="641"/>
      <c r="W35" s="641"/>
      <c r="X35" s="641"/>
      <c r="Y35" s="642"/>
      <c r="Z35" s="677">
        <v>4.4000000000000004</v>
      </c>
      <c r="AA35" s="677"/>
      <c r="AB35" s="677"/>
      <c r="AC35" s="677"/>
      <c r="AD35" s="678" t="s">
        <v>242</v>
      </c>
      <c r="AE35" s="678"/>
      <c r="AF35" s="678"/>
      <c r="AG35" s="678"/>
      <c r="AH35" s="678"/>
      <c r="AI35" s="678"/>
      <c r="AJ35" s="678"/>
      <c r="AK35" s="678"/>
      <c r="AL35" s="643" t="s">
        <v>231</v>
      </c>
      <c r="AM35" s="644"/>
      <c r="AN35" s="644"/>
      <c r="AO35" s="679"/>
      <c r="AP35" s="235"/>
      <c r="AQ35" s="701" t="s">
        <v>322</v>
      </c>
      <c r="AR35" s="702"/>
      <c r="AS35" s="702"/>
      <c r="AT35" s="702"/>
      <c r="AU35" s="702"/>
      <c r="AV35" s="702"/>
      <c r="AW35" s="702"/>
      <c r="AX35" s="702"/>
      <c r="AY35" s="702"/>
      <c r="AZ35" s="702"/>
      <c r="BA35" s="702"/>
      <c r="BB35" s="702"/>
      <c r="BC35" s="702"/>
      <c r="BD35" s="702"/>
      <c r="BE35" s="702"/>
      <c r="BF35" s="703"/>
      <c r="BG35" s="701" t="s">
        <v>323</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324</v>
      </c>
      <c r="CE35" s="674"/>
      <c r="CF35" s="674"/>
      <c r="CG35" s="674"/>
      <c r="CH35" s="674"/>
      <c r="CI35" s="674"/>
      <c r="CJ35" s="674"/>
      <c r="CK35" s="674"/>
      <c r="CL35" s="674"/>
      <c r="CM35" s="674"/>
      <c r="CN35" s="674"/>
      <c r="CO35" s="674"/>
      <c r="CP35" s="674"/>
      <c r="CQ35" s="675"/>
      <c r="CR35" s="640">
        <v>28275</v>
      </c>
      <c r="CS35" s="659"/>
      <c r="CT35" s="659"/>
      <c r="CU35" s="659"/>
      <c r="CV35" s="659"/>
      <c r="CW35" s="659"/>
      <c r="CX35" s="659"/>
      <c r="CY35" s="660"/>
      <c r="CZ35" s="643">
        <v>0.2</v>
      </c>
      <c r="DA35" s="661"/>
      <c r="DB35" s="661"/>
      <c r="DC35" s="662"/>
      <c r="DD35" s="646">
        <v>8598</v>
      </c>
      <c r="DE35" s="659"/>
      <c r="DF35" s="659"/>
      <c r="DG35" s="659"/>
      <c r="DH35" s="659"/>
      <c r="DI35" s="659"/>
      <c r="DJ35" s="659"/>
      <c r="DK35" s="660"/>
      <c r="DL35" s="646">
        <v>8598</v>
      </c>
      <c r="DM35" s="659"/>
      <c r="DN35" s="659"/>
      <c r="DO35" s="659"/>
      <c r="DP35" s="659"/>
      <c r="DQ35" s="659"/>
      <c r="DR35" s="659"/>
      <c r="DS35" s="659"/>
      <c r="DT35" s="659"/>
      <c r="DU35" s="659"/>
      <c r="DV35" s="660"/>
      <c r="DW35" s="643">
        <v>0.1</v>
      </c>
      <c r="DX35" s="661"/>
      <c r="DY35" s="661"/>
      <c r="DZ35" s="661"/>
      <c r="EA35" s="661"/>
      <c r="EB35" s="661"/>
      <c r="EC35" s="676"/>
    </row>
    <row r="36" spans="2:133" ht="11.25" customHeight="1" x14ac:dyDescent="0.15">
      <c r="B36" s="637" t="s">
        <v>325</v>
      </c>
      <c r="C36" s="638"/>
      <c r="D36" s="638"/>
      <c r="E36" s="638"/>
      <c r="F36" s="638"/>
      <c r="G36" s="638"/>
      <c r="H36" s="638"/>
      <c r="I36" s="638"/>
      <c r="J36" s="638"/>
      <c r="K36" s="638"/>
      <c r="L36" s="638"/>
      <c r="M36" s="638"/>
      <c r="N36" s="638"/>
      <c r="O36" s="638"/>
      <c r="P36" s="638"/>
      <c r="Q36" s="639"/>
      <c r="R36" s="640">
        <v>384899</v>
      </c>
      <c r="S36" s="641"/>
      <c r="T36" s="641"/>
      <c r="U36" s="641"/>
      <c r="V36" s="641"/>
      <c r="W36" s="641"/>
      <c r="X36" s="641"/>
      <c r="Y36" s="642"/>
      <c r="Z36" s="677">
        <v>2.8</v>
      </c>
      <c r="AA36" s="677"/>
      <c r="AB36" s="677"/>
      <c r="AC36" s="677"/>
      <c r="AD36" s="678" t="s">
        <v>242</v>
      </c>
      <c r="AE36" s="678"/>
      <c r="AF36" s="678"/>
      <c r="AG36" s="678"/>
      <c r="AH36" s="678"/>
      <c r="AI36" s="678"/>
      <c r="AJ36" s="678"/>
      <c r="AK36" s="678"/>
      <c r="AL36" s="643" t="s">
        <v>177</v>
      </c>
      <c r="AM36" s="644"/>
      <c r="AN36" s="644"/>
      <c r="AO36" s="679"/>
      <c r="AP36" s="235"/>
      <c r="AQ36" s="692" t="s">
        <v>326</v>
      </c>
      <c r="AR36" s="693"/>
      <c r="AS36" s="693"/>
      <c r="AT36" s="693"/>
      <c r="AU36" s="693"/>
      <c r="AV36" s="693"/>
      <c r="AW36" s="693"/>
      <c r="AX36" s="693"/>
      <c r="AY36" s="694"/>
      <c r="AZ36" s="695">
        <v>1906701</v>
      </c>
      <c r="BA36" s="696"/>
      <c r="BB36" s="696"/>
      <c r="BC36" s="696"/>
      <c r="BD36" s="696"/>
      <c r="BE36" s="696"/>
      <c r="BF36" s="697"/>
      <c r="BG36" s="698" t="s">
        <v>327</v>
      </c>
      <c r="BH36" s="699"/>
      <c r="BI36" s="699"/>
      <c r="BJ36" s="699"/>
      <c r="BK36" s="699"/>
      <c r="BL36" s="699"/>
      <c r="BM36" s="699"/>
      <c r="BN36" s="699"/>
      <c r="BO36" s="699"/>
      <c r="BP36" s="699"/>
      <c r="BQ36" s="699"/>
      <c r="BR36" s="699"/>
      <c r="BS36" s="699"/>
      <c r="BT36" s="699"/>
      <c r="BU36" s="700"/>
      <c r="BV36" s="695">
        <v>443485</v>
      </c>
      <c r="BW36" s="696"/>
      <c r="BX36" s="696"/>
      <c r="BY36" s="696"/>
      <c r="BZ36" s="696"/>
      <c r="CA36" s="696"/>
      <c r="CB36" s="697"/>
      <c r="CD36" s="673" t="s">
        <v>328</v>
      </c>
      <c r="CE36" s="674"/>
      <c r="CF36" s="674"/>
      <c r="CG36" s="674"/>
      <c r="CH36" s="674"/>
      <c r="CI36" s="674"/>
      <c r="CJ36" s="674"/>
      <c r="CK36" s="674"/>
      <c r="CL36" s="674"/>
      <c r="CM36" s="674"/>
      <c r="CN36" s="674"/>
      <c r="CO36" s="674"/>
      <c r="CP36" s="674"/>
      <c r="CQ36" s="675"/>
      <c r="CR36" s="640">
        <v>1518725</v>
      </c>
      <c r="CS36" s="641"/>
      <c r="CT36" s="641"/>
      <c r="CU36" s="641"/>
      <c r="CV36" s="641"/>
      <c r="CW36" s="641"/>
      <c r="CX36" s="641"/>
      <c r="CY36" s="642"/>
      <c r="CZ36" s="643">
        <v>11.2</v>
      </c>
      <c r="DA36" s="661"/>
      <c r="DB36" s="661"/>
      <c r="DC36" s="662"/>
      <c r="DD36" s="646">
        <v>1280630</v>
      </c>
      <c r="DE36" s="641"/>
      <c r="DF36" s="641"/>
      <c r="DG36" s="641"/>
      <c r="DH36" s="641"/>
      <c r="DI36" s="641"/>
      <c r="DJ36" s="641"/>
      <c r="DK36" s="642"/>
      <c r="DL36" s="646">
        <v>1070879</v>
      </c>
      <c r="DM36" s="641"/>
      <c r="DN36" s="641"/>
      <c r="DO36" s="641"/>
      <c r="DP36" s="641"/>
      <c r="DQ36" s="641"/>
      <c r="DR36" s="641"/>
      <c r="DS36" s="641"/>
      <c r="DT36" s="641"/>
      <c r="DU36" s="641"/>
      <c r="DV36" s="642"/>
      <c r="DW36" s="643">
        <v>15.8</v>
      </c>
      <c r="DX36" s="661"/>
      <c r="DY36" s="661"/>
      <c r="DZ36" s="661"/>
      <c r="EA36" s="661"/>
      <c r="EB36" s="661"/>
      <c r="EC36" s="676"/>
    </row>
    <row r="37" spans="2:133" ht="11.25" customHeight="1" x14ac:dyDescent="0.15">
      <c r="B37" s="637" t="s">
        <v>329</v>
      </c>
      <c r="C37" s="638"/>
      <c r="D37" s="638"/>
      <c r="E37" s="638"/>
      <c r="F37" s="638"/>
      <c r="G37" s="638"/>
      <c r="H37" s="638"/>
      <c r="I37" s="638"/>
      <c r="J37" s="638"/>
      <c r="K37" s="638"/>
      <c r="L37" s="638"/>
      <c r="M37" s="638"/>
      <c r="N37" s="638"/>
      <c r="O37" s="638"/>
      <c r="P37" s="638"/>
      <c r="Q37" s="639"/>
      <c r="R37" s="640">
        <v>49724</v>
      </c>
      <c r="S37" s="641"/>
      <c r="T37" s="641"/>
      <c r="U37" s="641"/>
      <c r="V37" s="641"/>
      <c r="W37" s="641"/>
      <c r="X37" s="641"/>
      <c r="Y37" s="642"/>
      <c r="Z37" s="677">
        <v>0.4</v>
      </c>
      <c r="AA37" s="677"/>
      <c r="AB37" s="677"/>
      <c r="AC37" s="677"/>
      <c r="AD37" s="678" t="s">
        <v>177</v>
      </c>
      <c r="AE37" s="678"/>
      <c r="AF37" s="678"/>
      <c r="AG37" s="678"/>
      <c r="AH37" s="678"/>
      <c r="AI37" s="678"/>
      <c r="AJ37" s="678"/>
      <c r="AK37" s="678"/>
      <c r="AL37" s="643" t="s">
        <v>242</v>
      </c>
      <c r="AM37" s="644"/>
      <c r="AN37" s="644"/>
      <c r="AO37" s="679"/>
      <c r="AQ37" s="680" t="s">
        <v>330</v>
      </c>
      <c r="AR37" s="681"/>
      <c r="AS37" s="681"/>
      <c r="AT37" s="681"/>
      <c r="AU37" s="681"/>
      <c r="AV37" s="681"/>
      <c r="AW37" s="681"/>
      <c r="AX37" s="681"/>
      <c r="AY37" s="682"/>
      <c r="AZ37" s="640">
        <v>448975</v>
      </c>
      <c r="BA37" s="641"/>
      <c r="BB37" s="641"/>
      <c r="BC37" s="641"/>
      <c r="BD37" s="659"/>
      <c r="BE37" s="659"/>
      <c r="BF37" s="683"/>
      <c r="BG37" s="673" t="s">
        <v>331</v>
      </c>
      <c r="BH37" s="674"/>
      <c r="BI37" s="674"/>
      <c r="BJ37" s="674"/>
      <c r="BK37" s="674"/>
      <c r="BL37" s="674"/>
      <c r="BM37" s="674"/>
      <c r="BN37" s="674"/>
      <c r="BO37" s="674"/>
      <c r="BP37" s="674"/>
      <c r="BQ37" s="674"/>
      <c r="BR37" s="674"/>
      <c r="BS37" s="674"/>
      <c r="BT37" s="674"/>
      <c r="BU37" s="675"/>
      <c r="BV37" s="640">
        <v>355283</v>
      </c>
      <c r="BW37" s="641"/>
      <c r="BX37" s="641"/>
      <c r="BY37" s="641"/>
      <c r="BZ37" s="641"/>
      <c r="CA37" s="641"/>
      <c r="CB37" s="684"/>
      <c r="CD37" s="673" t="s">
        <v>332</v>
      </c>
      <c r="CE37" s="674"/>
      <c r="CF37" s="674"/>
      <c r="CG37" s="674"/>
      <c r="CH37" s="674"/>
      <c r="CI37" s="674"/>
      <c r="CJ37" s="674"/>
      <c r="CK37" s="674"/>
      <c r="CL37" s="674"/>
      <c r="CM37" s="674"/>
      <c r="CN37" s="674"/>
      <c r="CO37" s="674"/>
      <c r="CP37" s="674"/>
      <c r="CQ37" s="675"/>
      <c r="CR37" s="640">
        <v>552254</v>
      </c>
      <c r="CS37" s="659"/>
      <c r="CT37" s="659"/>
      <c r="CU37" s="659"/>
      <c r="CV37" s="659"/>
      <c r="CW37" s="659"/>
      <c r="CX37" s="659"/>
      <c r="CY37" s="660"/>
      <c r="CZ37" s="643">
        <v>4.0999999999999996</v>
      </c>
      <c r="DA37" s="661"/>
      <c r="DB37" s="661"/>
      <c r="DC37" s="662"/>
      <c r="DD37" s="646">
        <v>544462</v>
      </c>
      <c r="DE37" s="659"/>
      <c r="DF37" s="659"/>
      <c r="DG37" s="659"/>
      <c r="DH37" s="659"/>
      <c r="DI37" s="659"/>
      <c r="DJ37" s="659"/>
      <c r="DK37" s="660"/>
      <c r="DL37" s="646">
        <v>503757</v>
      </c>
      <c r="DM37" s="659"/>
      <c r="DN37" s="659"/>
      <c r="DO37" s="659"/>
      <c r="DP37" s="659"/>
      <c r="DQ37" s="659"/>
      <c r="DR37" s="659"/>
      <c r="DS37" s="659"/>
      <c r="DT37" s="659"/>
      <c r="DU37" s="659"/>
      <c r="DV37" s="660"/>
      <c r="DW37" s="643">
        <v>7.4</v>
      </c>
      <c r="DX37" s="661"/>
      <c r="DY37" s="661"/>
      <c r="DZ37" s="661"/>
      <c r="EA37" s="661"/>
      <c r="EB37" s="661"/>
      <c r="EC37" s="676"/>
    </row>
    <row r="38" spans="2:133" ht="11.25" customHeight="1" x14ac:dyDescent="0.15">
      <c r="B38" s="637" t="s">
        <v>333</v>
      </c>
      <c r="C38" s="638"/>
      <c r="D38" s="638"/>
      <c r="E38" s="638"/>
      <c r="F38" s="638"/>
      <c r="G38" s="638"/>
      <c r="H38" s="638"/>
      <c r="I38" s="638"/>
      <c r="J38" s="638"/>
      <c r="K38" s="638"/>
      <c r="L38" s="638"/>
      <c r="M38" s="638"/>
      <c r="N38" s="638"/>
      <c r="O38" s="638"/>
      <c r="P38" s="638"/>
      <c r="Q38" s="639"/>
      <c r="R38" s="640">
        <v>242257</v>
      </c>
      <c r="S38" s="641"/>
      <c r="T38" s="641"/>
      <c r="U38" s="641"/>
      <c r="V38" s="641"/>
      <c r="W38" s="641"/>
      <c r="X38" s="641"/>
      <c r="Y38" s="642"/>
      <c r="Z38" s="677">
        <v>1.8</v>
      </c>
      <c r="AA38" s="677"/>
      <c r="AB38" s="677"/>
      <c r="AC38" s="677"/>
      <c r="AD38" s="678">
        <v>9442</v>
      </c>
      <c r="AE38" s="678"/>
      <c r="AF38" s="678"/>
      <c r="AG38" s="678"/>
      <c r="AH38" s="678"/>
      <c r="AI38" s="678"/>
      <c r="AJ38" s="678"/>
      <c r="AK38" s="678"/>
      <c r="AL38" s="643">
        <v>0.1</v>
      </c>
      <c r="AM38" s="644"/>
      <c r="AN38" s="644"/>
      <c r="AO38" s="679"/>
      <c r="AQ38" s="680" t="s">
        <v>334</v>
      </c>
      <c r="AR38" s="681"/>
      <c r="AS38" s="681"/>
      <c r="AT38" s="681"/>
      <c r="AU38" s="681"/>
      <c r="AV38" s="681"/>
      <c r="AW38" s="681"/>
      <c r="AX38" s="681"/>
      <c r="AY38" s="682"/>
      <c r="AZ38" s="640">
        <v>224967</v>
      </c>
      <c r="BA38" s="641"/>
      <c r="BB38" s="641"/>
      <c r="BC38" s="641"/>
      <c r="BD38" s="659"/>
      <c r="BE38" s="659"/>
      <c r="BF38" s="683"/>
      <c r="BG38" s="673" t="s">
        <v>335</v>
      </c>
      <c r="BH38" s="674"/>
      <c r="BI38" s="674"/>
      <c r="BJ38" s="674"/>
      <c r="BK38" s="674"/>
      <c r="BL38" s="674"/>
      <c r="BM38" s="674"/>
      <c r="BN38" s="674"/>
      <c r="BO38" s="674"/>
      <c r="BP38" s="674"/>
      <c r="BQ38" s="674"/>
      <c r="BR38" s="674"/>
      <c r="BS38" s="674"/>
      <c r="BT38" s="674"/>
      <c r="BU38" s="675"/>
      <c r="BV38" s="640">
        <v>3930</v>
      </c>
      <c r="BW38" s="641"/>
      <c r="BX38" s="641"/>
      <c r="BY38" s="641"/>
      <c r="BZ38" s="641"/>
      <c r="CA38" s="641"/>
      <c r="CB38" s="684"/>
      <c r="CD38" s="673" t="s">
        <v>336</v>
      </c>
      <c r="CE38" s="674"/>
      <c r="CF38" s="674"/>
      <c r="CG38" s="674"/>
      <c r="CH38" s="674"/>
      <c r="CI38" s="674"/>
      <c r="CJ38" s="674"/>
      <c r="CK38" s="674"/>
      <c r="CL38" s="674"/>
      <c r="CM38" s="674"/>
      <c r="CN38" s="674"/>
      <c r="CO38" s="674"/>
      <c r="CP38" s="674"/>
      <c r="CQ38" s="675"/>
      <c r="CR38" s="640">
        <v>1457726</v>
      </c>
      <c r="CS38" s="641"/>
      <c r="CT38" s="641"/>
      <c r="CU38" s="641"/>
      <c r="CV38" s="641"/>
      <c r="CW38" s="641"/>
      <c r="CX38" s="641"/>
      <c r="CY38" s="642"/>
      <c r="CZ38" s="643">
        <v>10.7</v>
      </c>
      <c r="DA38" s="661"/>
      <c r="DB38" s="661"/>
      <c r="DC38" s="662"/>
      <c r="DD38" s="646">
        <v>1210141</v>
      </c>
      <c r="DE38" s="641"/>
      <c r="DF38" s="641"/>
      <c r="DG38" s="641"/>
      <c r="DH38" s="641"/>
      <c r="DI38" s="641"/>
      <c r="DJ38" s="641"/>
      <c r="DK38" s="642"/>
      <c r="DL38" s="646">
        <v>1085742</v>
      </c>
      <c r="DM38" s="641"/>
      <c r="DN38" s="641"/>
      <c r="DO38" s="641"/>
      <c r="DP38" s="641"/>
      <c r="DQ38" s="641"/>
      <c r="DR38" s="641"/>
      <c r="DS38" s="641"/>
      <c r="DT38" s="641"/>
      <c r="DU38" s="641"/>
      <c r="DV38" s="642"/>
      <c r="DW38" s="643">
        <v>16</v>
      </c>
      <c r="DX38" s="661"/>
      <c r="DY38" s="661"/>
      <c r="DZ38" s="661"/>
      <c r="EA38" s="661"/>
      <c r="EB38" s="661"/>
      <c r="EC38" s="676"/>
    </row>
    <row r="39" spans="2:133" ht="11.25" customHeight="1" x14ac:dyDescent="0.15">
      <c r="B39" s="637" t="s">
        <v>337</v>
      </c>
      <c r="C39" s="638"/>
      <c r="D39" s="638"/>
      <c r="E39" s="638"/>
      <c r="F39" s="638"/>
      <c r="G39" s="638"/>
      <c r="H39" s="638"/>
      <c r="I39" s="638"/>
      <c r="J39" s="638"/>
      <c r="K39" s="638"/>
      <c r="L39" s="638"/>
      <c r="M39" s="638"/>
      <c r="N39" s="638"/>
      <c r="O39" s="638"/>
      <c r="P39" s="638"/>
      <c r="Q39" s="639"/>
      <c r="R39" s="640">
        <v>932600</v>
      </c>
      <c r="S39" s="641"/>
      <c r="T39" s="641"/>
      <c r="U39" s="641"/>
      <c r="V39" s="641"/>
      <c r="W39" s="641"/>
      <c r="X39" s="641"/>
      <c r="Y39" s="642"/>
      <c r="Z39" s="677">
        <v>6.8</v>
      </c>
      <c r="AA39" s="677"/>
      <c r="AB39" s="677"/>
      <c r="AC39" s="677"/>
      <c r="AD39" s="678" t="s">
        <v>242</v>
      </c>
      <c r="AE39" s="678"/>
      <c r="AF39" s="678"/>
      <c r="AG39" s="678"/>
      <c r="AH39" s="678"/>
      <c r="AI39" s="678"/>
      <c r="AJ39" s="678"/>
      <c r="AK39" s="678"/>
      <c r="AL39" s="643" t="s">
        <v>231</v>
      </c>
      <c r="AM39" s="644"/>
      <c r="AN39" s="644"/>
      <c r="AO39" s="679"/>
      <c r="AQ39" s="680" t="s">
        <v>338</v>
      </c>
      <c r="AR39" s="681"/>
      <c r="AS39" s="681"/>
      <c r="AT39" s="681"/>
      <c r="AU39" s="681"/>
      <c r="AV39" s="681"/>
      <c r="AW39" s="681"/>
      <c r="AX39" s="681"/>
      <c r="AY39" s="682"/>
      <c r="AZ39" s="640">
        <v>1109</v>
      </c>
      <c r="BA39" s="641"/>
      <c r="BB39" s="641"/>
      <c r="BC39" s="641"/>
      <c r="BD39" s="659"/>
      <c r="BE39" s="659"/>
      <c r="BF39" s="683"/>
      <c r="BG39" s="673" t="s">
        <v>339</v>
      </c>
      <c r="BH39" s="674"/>
      <c r="BI39" s="674"/>
      <c r="BJ39" s="674"/>
      <c r="BK39" s="674"/>
      <c r="BL39" s="674"/>
      <c r="BM39" s="674"/>
      <c r="BN39" s="674"/>
      <c r="BO39" s="674"/>
      <c r="BP39" s="674"/>
      <c r="BQ39" s="674"/>
      <c r="BR39" s="674"/>
      <c r="BS39" s="674"/>
      <c r="BT39" s="674"/>
      <c r="BU39" s="675"/>
      <c r="BV39" s="640">
        <v>6708</v>
      </c>
      <c r="BW39" s="641"/>
      <c r="BX39" s="641"/>
      <c r="BY39" s="641"/>
      <c r="BZ39" s="641"/>
      <c r="CA39" s="641"/>
      <c r="CB39" s="684"/>
      <c r="CD39" s="673" t="s">
        <v>340</v>
      </c>
      <c r="CE39" s="674"/>
      <c r="CF39" s="674"/>
      <c r="CG39" s="674"/>
      <c r="CH39" s="674"/>
      <c r="CI39" s="674"/>
      <c r="CJ39" s="674"/>
      <c r="CK39" s="674"/>
      <c r="CL39" s="674"/>
      <c r="CM39" s="674"/>
      <c r="CN39" s="674"/>
      <c r="CO39" s="674"/>
      <c r="CP39" s="674"/>
      <c r="CQ39" s="675"/>
      <c r="CR39" s="640">
        <v>110041</v>
      </c>
      <c r="CS39" s="659"/>
      <c r="CT39" s="659"/>
      <c r="CU39" s="659"/>
      <c r="CV39" s="659"/>
      <c r="CW39" s="659"/>
      <c r="CX39" s="659"/>
      <c r="CY39" s="660"/>
      <c r="CZ39" s="643">
        <v>0.8</v>
      </c>
      <c r="DA39" s="661"/>
      <c r="DB39" s="661"/>
      <c r="DC39" s="662"/>
      <c r="DD39" s="646">
        <v>103174</v>
      </c>
      <c r="DE39" s="659"/>
      <c r="DF39" s="659"/>
      <c r="DG39" s="659"/>
      <c r="DH39" s="659"/>
      <c r="DI39" s="659"/>
      <c r="DJ39" s="659"/>
      <c r="DK39" s="660"/>
      <c r="DL39" s="646" t="s">
        <v>177</v>
      </c>
      <c r="DM39" s="659"/>
      <c r="DN39" s="659"/>
      <c r="DO39" s="659"/>
      <c r="DP39" s="659"/>
      <c r="DQ39" s="659"/>
      <c r="DR39" s="659"/>
      <c r="DS39" s="659"/>
      <c r="DT39" s="659"/>
      <c r="DU39" s="659"/>
      <c r="DV39" s="660"/>
      <c r="DW39" s="643" t="s">
        <v>242</v>
      </c>
      <c r="DX39" s="661"/>
      <c r="DY39" s="661"/>
      <c r="DZ39" s="661"/>
      <c r="EA39" s="661"/>
      <c r="EB39" s="661"/>
      <c r="EC39" s="676"/>
    </row>
    <row r="40" spans="2:133" ht="11.25" customHeight="1" x14ac:dyDescent="0.15">
      <c r="B40" s="637" t="s">
        <v>341</v>
      </c>
      <c r="C40" s="638"/>
      <c r="D40" s="638"/>
      <c r="E40" s="638"/>
      <c r="F40" s="638"/>
      <c r="G40" s="638"/>
      <c r="H40" s="638"/>
      <c r="I40" s="638"/>
      <c r="J40" s="638"/>
      <c r="K40" s="638"/>
      <c r="L40" s="638"/>
      <c r="M40" s="638"/>
      <c r="N40" s="638"/>
      <c r="O40" s="638"/>
      <c r="P40" s="638"/>
      <c r="Q40" s="639"/>
      <c r="R40" s="640" t="s">
        <v>242</v>
      </c>
      <c r="S40" s="641"/>
      <c r="T40" s="641"/>
      <c r="U40" s="641"/>
      <c r="V40" s="641"/>
      <c r="W40" s="641"/>
      <c r="X40" s="641"/>
      <c r="Y40" s="642"/>
      <c r="Z40" s="677" t="s">
        <v>242</v>
      </c>
      <c r="AA40" s="677"/>
      <c r="AB40" s="677"/>
      <c r="AC40" s="677"/>
      <c r="AD40" s="678" t="s">
        <v>137</v>
      </c>
      <c r="AE40" s="678"/>
      <c r="AF40" s="678"/>
      <c r="AG40" s="678"/>
      <c r="AH40" s="678"/>
      <c r="AI40" s="678"/>
      <c r="AJ40" s="678"/>
      <c r="AK40" s="678"/>
      <c r="AL40" s="643" t="s">
        <v>177</v>
      </c>
      <c r="AM40" s="644"/>
      <c r="AN40" s="644"/>
      <c r="AO40" s="679"/>
      <c r="AQ40" s="680" t="s">
        <v>342</v>
      </c>
      <c r="AR40" s="681"/>
      <c r="AS40" s="681"/>
      <c r="AT40" s="681"/>
      <c r="AU40" s="681"/>
      <c r="AV40" s="681"/>
      <c r="AW40" s="681"/>
      <c r="AX40" s="681"/>
      <c r="AY40" s="682"/>
      <c r="AZ40" s="640" t="s">
        <v>177</v>
      </c>
      <c r="BA40" s="641"/>
      <c r="BB40" s="641"/>
      <c r="BC40" s="641"/>
      <c r="BD40" s="659"/>
      <c r="BE40" s="659"/>
      <c r="BF40" s="683"/>
      <c r="BG40" s="685" t="s">
        <v>343</v>
      </c>
      <c r="BH40" s="686"/>
      <c r="BI40" s="686"/>
      <c r="BJ40" s="686"/>
      <c r="BK40" s="686"/>
      <c r="BL40" s="236"/>
      <c r="BM40" s="674" t="s">
        <v>344</v>
      </c>
      <c r="BN40" s="674"/>
      <c r="BO40" s="674"/>
      <c r="BP40" s="674"/>
      <c r="BQ40" s="674"/>
      <c r="BR40" s="674"/>
      <c r="BS40" s="674"/>
      <c r="BT40" s="674"/>
      <c r="BU40" s="675"/>
      <c r="BV40" s="640">
        <v>107</v>
      </c>
      <c r="BW40" s="641"/>
      <c r="BX40" s="641"/>
      <c r="BY40" s="641"/>
      <c r="BZ40" s="641"/>
      <c r="CA40" s="641"/>
      <c r="CB40" s="684"/>
      <c r="CD40" s="673" t="s">
        <v>345</v>
      </c>
      <c r="CE40" s="674"/>
      <c r="CF40" s="674"/>
      <c r="CG40" s="674"/>
      <c r="CH40" s="674"/>
      <c r="CI40" s="674"/>
      <c r="CJ40" s="674"/>
      <c r="CK40" s="674"/>
      <c r="CL40" s="674"/>
      <c r="CM40" s="674"/>
      <c r="CN40" s="674"/>
      <c r="CO40" s="674"/>
      <c r="CP40" s="674"/>
      <c r="CQ40" s="675"/>
      <c r="CR40" s="640">
        <v>1000</v>
      </c>
      <c r="CS40" s="641"/>
      <c r="CT40" s="641"/>
      <c r="CU40" s="641"/>
      <c r="CV40" s="641"/>
      <c r="CW40" s="641"/>
      <c r="CX40" s="641"/>
      <c r="CY40" s="642"/>
      <c r="CZ40" s="643">
        <v>0</v>
      </c>
      <c r="DA40" s="661"/>
      <c r="DB40" s="661"/>
      <c r="DC40" s="662"/>
      <c r="DD40" s="646" t="s">
        <v>231</v>
      </c>
      <c r="DE40" s="641"/>
      <c r="DF40" s="641"/>
      <c r="DG40" s="641"/>
      <c r="DH40" s="641"/>
      <c r="DI40" s="641"/>
      <c r="DJ40" s="641"/>
      <c r="DK40" s="642"/>
      <c r="DL40" s="646" t="s">
        <v>177</v>
      </c>
      <c r="DM40" s="641"/>
      <c r="DN40" s="641"/>
      <c r="DO40" s="641"/>
      <c r="DP40" s="641"/>
      <c r="DQ40" s="641"/>
      <c r="DR40" s="641"/>
      <c r="DS40" s="641"/>
      <c r="DT40" s="641"/>
      <c r="DU40" s="641"/>
      <c r="DV40" s="642"/>
      <c r="DW40" s="643" t="s">
        <v>242</v>
      </c>
      <c r="DX40" s="661"/>
      <c r="DY40" s="661"/>
      <c r="DZ40" s="661"/>
      <c r="EA40" s="661"/>
      <c r="EB40" s="661"/>
      <c r="EC40" s="676"/>
    </row>
    <row r="41" spans="2:133" ht="11.25" customHeight="1" x14ac:dyDescent="0.15">
      <c r="B41" s="637" t="s">
        <v>346</v>
      </c>
      <c r="C41" s="638"/>
      <c r="D41" s="638"/>
      <c r="E41" s="638"/>
      <c r="F41" s="638"/>
      <c r="G41" s="638"/>
      <c r="H41" s="638"/>
      <c r="I41" s="638"/>
      <c r="J41" s="638"/>
      <c r="K41" s="638"/>
      <c r="L41" s="638"/>
      <c r="M41" s="638"/>
      <c r="N41" s="638"/>
      <c r="O41" s="638"/>
      <c r="P41" s="638"/>
      <c r="Q41" s="639"/>
      <c r="R41" s="640">
        <v>313000</v>
      </c>
      <c r="S41" s="641"/>
      <c r="T41" s="641"/>
      <c r="U41" s="641"/>
      <c r="V41" s="641"/>
      <c r="W41" s="641"/>
      <c r="X41" s="641"/>
      <c r="Y41" s="642"/>
      <c r="Z41" s="677">
        <v>2.2999999999999998</v>
      </c>
      <c r="AA41" s="677"/>
      <c r="AB41" s="677"/>
      <c r="AC41" s="677"/>
      <c r="AD41" s="678" t="s">
        <v>231</v>
      </c>
      <c r="AE41" s="678"/>
      <c r="AF41" s="678"/>
      <c r="AG41" s="678"/>
      <c r="AH41" s="678"/>
      <c r="AI41" s="678"/>
      <c r="AJ41" s="678"/>
      <c r="AK41" s="678"/>
      <c r="AL41" s="643" t="s">
        <v>231</v>
      </c>
      <c r="AM41" s="644"/>
      <c r="AN41" s="644"/>
      <c r="AO41" s="679"/>
      <c r="AQ41" s="680" t="s">
        <v>347</v>
      </c>
      <c r="AR41" s="681"/>
      <c r="AS41" s="681"/>
      <c r="AT41" s="681"/>
      <c r="AU41" s="681"/>
      <c r="AV41" s="681"/>
      <c r="AW41" s="681"/>
      <c r="AX41" s="681"/>
      <c r="AY41" s="682"/>
      <c r="AZ41" s="640">
        <v>349922</v>
      </c>
      <c r="BA41" s="641"/>
      <c r="BB41" s="641"/>
      <c r="BC41" s="641"/>
      <c r="BD41" s="659"/>
      <c r="BE41" s="659"/>
      <c r="BF41" s="683"/>
      <c r="BG41" s="685"/>
      <c r="BH41" s="686"/>
      <c r="BI41" s="686"/>
      <c r="BJ41" s="686"/>
      <c r="BK41" s="686"/>
      <c r="BL41" s="236"/>
      <c r="BM41" s="674" t="s">
        <v>348</v>
      </c>
      <c r="BN41" s="674"/>
      <c r="BO41" s="674"/>
      <c r="BP41" s="674"/>
      <c r="BQ41" s="674"/>
      <c r="BR41" s="674"/>
      <c r="BS41" s="674"/>
      <c r="BT41" s="674"/>
      <c r="BU41" s="675"/>
      <c r="BV41" s="640" t="s">
        <v>231</v>
      </c>
      <c r="BW41" s="641"/>
      <c r="BX41" s="641"/>
      <c r="BY41" s="641"/>
      <c r="BZ41" s="641"/>
      <c r="CA41" s="641"/>
      <c r="CB41" s="684"/>
      <c r="CD41" s="673" t="s">
        <v>349</v>
      </c>
      <c r="CE41" s="674"/>
      <c r="CF41" s="674"/>
      <c r="CG41" s="674"/>
      <c r="CH41" s="674"/>
      <c r="CI41" s="674"/>
      <c r="CJ41" s="674"/>
      <c r="CK41" s="674"/>
      <c r="CL41" s="674"/>
      <c r="CM41" s="674"/>
      <c r="CN41" s="674"/>
      <c r="CO41" s="674"/>
      <c r="CP41" s="674"/>
      <c r="CQ41" s="675"/>
      <c r="CR41" s="640" t="s">
        <v>231</v>
      </c>
      <c r="CS41" s="659"/>
      <c r="CT41" s="659"/>
      <c r="CU41" s="659"/>
      <c r="CV41" s="659"/>
      <c r="CW41" s="659"/>
      <c r="CX41" s="659"/>
      <c r="CY41" s="660"/>
      <c r="CZ41" s="643" t="s">
        <v>242</v>
      </c>
      <c r="DA41" s="661"/>
      <c r="DB41" s="661"/>
      <c r="DC41" s="662"/>
      <c r="DD41" s="646" t="s">
        <v>242</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x14ac:dyDescent="0.15">
      <c r="B42" s="621" t="s">
        <v>350</v>
      </c>
      <c r="C42" s="622"/>
      <c r="D42" s="622"/>
      <c r="E42" s="622"/>
      <c r="F42" s="622"/>
      <c r="G42" s="622"/>
      <c r="H42" s="622"/>
      <c r="I42" s="622"/>
      <c r="J42" s="622"/>
      <c r="K42" s="622"/>
      <c r="L42" s="622"/>
      <c r="M42" s="622"/>
      <c r="N42" s="622"/>
      <c r="O42" s="622"/>
      <c r="P42" s="622"/>
      <c r="Q42" s="623"/>
      <c r="R42" s="624">
        <v>13663554</v>
      </c>
      <c r="S42" s="663"/>
      <c r="T42" s="663"/>
      <c r="U42" s="663"/>
      <c r="V42" s="663"/>
      <c r="W42" s="663"/>
      <c r="X42" s="663"/>
      <c r="Y42" s="665"/>
      <c r="Z42" s="666">
        <v>100</v>
      </c>
      <c r="AA42" s="666"/>
      <c r="AB42" s="666"/>
      <c r="AC42" s="666"/>
      <c r="AD42" s="667">
        <v>6472261</v>
      </c>
      <c r="AE42" s="667"/>
      <c r="AF42" s="667"/>
      <c r="AG42" s="667"/>
      <c r="AH42" s="667"/>
      <c r="AI42" s="667"/>
      <c r="AJ42" s="667"/>
      <c r="AK42" s="667"/>
      <c r="AL42" s="627">
        <v>100</v>
      </c>
      <c r="AM42" s="668"/>
      <c r="AN42" s="668"/>
      <c r="AO42" s="669"/>
      <c r="AQ42" s="670" t="s">
        <v>351</v>
      </c>
      <c r="AR42" s="671"/>
      <c r="AS42" s="671"/>
      <c r="AT42" s="671"/>
      <c r="AU42" s="671"/>
      <c r="AV42" s="671"/>
      <c r="AW42" s="671"/>
      <c r="AX42" s="671"/>
      <c r="AY42" s="672"/>
      <c r="AZ42" s="624">
        <v>881728</v>
      </c>
      <c r="BA42" s="663"/>
      <c r="BB42" s="663"/>
      <c r="BC42" s="663"/>
      <c r="BD42" s="625"/>
      <c r="BE42" s="625"/>
      <c r="BF42" s="689"/>
      <c r="BG42" s="687"/>
      <c r="BH42" s="688"/>
      <c r="BI42" s="688"/>
      <c r="BJ42" s="688"/>
      <c r="BK42" s="688"/>
      <c r="BL42" s="237"/>
      <c r="BM42" s="690" t="s">
        <v>352</v>
      </c>
      <c r="BN42" s="690"/>
      <c r="BO42" s="690"/>
      <c r="BP42" s="690"/>
      <c r="BQ42" s="690"/>
      <c r="BR42" s="690"/>
      <c r="BS42" s="690"/>
      <c r="BT42" s="690"/>
      <c r="BU42" s="691"/>
      <c r="BV42" s="624">
        <v>336</v>
      </c>
      <c r="BW42" s="663"/>
      <c r="BX42" s="663"/>
      <c r="BY42" s="663"/>
      <c r="BZ42" s="663"/>
      <c r="CA42" s="663"/>
      <c r="CB42" s="664"/>
      <c r="CD42" s="637" t="s">
        <v>353</v>
      </c>
      <c r="CE42" s="638"/>
      <c r="CF42" s="638"/>
      <c r="CG42" s="638"/>
      <c r="CH42" s="638"/>
      <c r="CI42" s="638"/>
      <c r="CJ42" s="638"/>
      <c r="CK42" s="638"/>
      <c r="CL42" s="638"/>
      <c r="CM42" s="638"/>
      <c r="CN42" s="638"/>
      <c r="CO42" s="638"/>
      <c r="CP42" s="638"/>
      <c r="CQ42" s="639"/>
      <c r="CR42" s="640">
        <v>1607815</v>
      </c>
      <c r="CS42" s="641"/>
      <c r="CT42" s="641"/>
      <c r="CU42" s="641"/>
      <c r="CV42" s="641"/>
      <c r="CW42" s="641"/>
      <c r="CX42" s="641"/>
      <c r="CY42" s="642"/>
      <c r="CZ42" s="643">
        <v>11.9</v>
      </c>
      <c r="DA42" s="644"/>
      <c r="DB42" s="644"/>
      <c r="DC42" s="645"/>
      <c r="DD42" s="646">
        <v>324569</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x14ac:dyDescent="0.15">
      <c r="BV43" s="238"/>
      <c r="BW43" s="238"/>
      <c r="BX43" s="238"/>
      <c r="BY43" s="238"/>
      <c r="BZ43" s="238"/>
      <c r="CA43" s="238"/>
      <c r="CB43" s="238"/>
      <c r="CD43" s="637" t="s">
        <v>354</v>
      </c>
      <c r="CE43" s="638"/>
      <c r="CF43" s="638"/>
      <c r="CG43" s="638"/>
      <c r="CH43" s="638"/>
      <c r="CI43" s="638"/>
      <c r="CJ43" s="638"/>
      <c r="CK43" s="638"/>
      <c r="CL43" s="638"/>
      <c r="CM43" s="638"/>
      <c r="CN43" s="638"/>
      <c r="CO43" s="638"/>
      <c r="CP43" s="638"/>
      <c r="CQ43" s="639"/>
      <c r="CR43" s="640">
        <v>82360</v>
      </c>
      <c r="CS43" s="659"/>
      <c r="CT43" s="659"/>
      <c r="CU43" s="659"/>
      <c r="CV43" s="659"/>
      <c r="CW43" s="659"/>
      <c r="CX43" s="659"/>
      <c r="CY43" s="660"/>
      <c r="CZ43" s="643">
        <v>0.6</v>
      </c>
      <c r="DA43" s="661"/>
      <c r="DB43" s="661"/>
      <c r="DC43" s="662"/>
      <c r="DD43" s="646">
        <v>81961</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x14ac:dyDescent="0.15">
      <c r="CD44" s="653" t="s">
        <v>302</v>
      </c>
      <c r="CE44" s="654"/>
      <c r="CF44" s="637" t="s">
        <v>355</v>
      </c>
      <c r="CG44" s="638"/>
      <c r="CH44" s="638"/>
      <c r="CI44" s="638"/>
      <c r="CJ44" s="638"/>
      <c r="CK44" s="638"/>
      <c r="CL44" s="638"/>
      <c r="CM44" s="638"/>
      <c r="CN44" s="638"/>
      <c r="CO44" s="638"/>
      <c r="CP44" s="638"/>
      <c r="CQ44" s="639"/>
      <c r="CR44" s="640">
        <v>1527153</v>
      </c>
      <c r="CS44" s="641"/>
      <c r="CT44" s="641"/>
      <c r="CU44" s="641"/>
      <c r="CV44" s="641"/>
      <c r="CW44" s="641"/>
      <c r="CX44" s="641"/>
      <c r="CY44" s="642"/>
      <c r="CZ44" s="643">
        <v>11.3</v>
      </c>
      <c r="DA44" s="644"/>
      <c r="DB44" s="644"/>
      <c r="DC44" s="645"/>
      <c r="DD44" s="646">
        <v>320502</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x14ac:dyDescent="0.15">
      <c r="CD45" s="655"/>
      <c r="CE45" s="656"/>
      <c r="CF45" s="637" t="s">
        <v>356</v>
      </c>
      <c r="CG45" s="638"/>
      <c r="CH45" s="638"/>
      <c r="CI45" s="638"/>
      <c r="CJ45" s="638"/>
      <c r="CK45" s="638"/>
      <c r="CL45" s="638"/>
      <c r="CM45" s="638"/>
      <c r="CN45" s="638"/>
      <c r="CO45" s="638"/>
      <c r="CP45" s="638"/>
      <c r="CQ45" s="639"/>
      <c r="CR45" s="640">
        <v>835064</v>
      </c>
      <c r="CS45" s="659"/>
      <c r="CT45" s="659"/>
      <c r="CU45" s="659"/>
      <c r="CV45" s="659"/>
      <c r="CW45" s="659"/>
      <c r="CX45" s="659"/>
      <c r="CY45" s="660"/>
      <c r="CZ45" s="643">
        <v>6.2</v>
      </c>
      <c r="DA45" s="661"/>
      <c r="DB45" s="661"/>
      <c r="DC45" s="662"/>
      <c r="DD45" s="646">
        <v>17331</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x14ac:dyDescent="0.15">
      <c r="B46" s="230" t="s">
        <v>357</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358</v>
      </c>
      <c r="CG46" s="638"/>
      <c r="CH46" s="638"/>
      <c r="CI46" s="638"/>
      <c r="CJ46" s="638"/>
      <c r="CK46" s="638"/>
      <c r="CL46" s="638"/>
      <c r="CM46" s="638"/>
      <c r="CN46" s="638"/>
      <c r="CO46" s="638"/>
      <c r="CP46" s="638"/>
      <c r="CQ46" s="639"/>
      <c r="CR46" s="640">
        <v>673895</v>
      </c>
      <c r="CS46" s="641"/>
      <c r="CT46" s="641"/>
      <c r="CU46" s="641"/>
      <c r="CV46" s="641"/>
      <c r="CW46" s="641"/>
      <c r="CX46" s="641"/>
      <c r="CY46" s="642"/>
      <c r="CZ46" s="643">
        <v>5</v>
      </c>
      <c r="DA46" s="644"/>
      <c r="DB46" s="644"/>
      <c r="DC46" s="645"/>
      <c r="DD46" s="646">
        <v>300867</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x14ac:dyDescent="0.15">
      <c r="B47" s="240" t="s">
        <v>359</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360</v>
      </c>
      <c r="CG47" s="638"/>
      <c r="CH47" s="638"/>
      <c r="CI47" s="638"/>
      <c r="CJ47" s="638"/>
      <c r="CK47" s="638"/>
      <c r="CL47" s="638"/>
      <c r="CM47" s="638"/>
      <c r="CN47" s="638"/>
      <c r="CO47" s="638"/>
      <c r="CP47" s="638"/>
      <c r="CQ47" s="639"/>
      <c r="CR47" s="640">
        <v>80662</v>
      </c>
      <c r="CS47" s="659"/>
      <c r="CT47" s="659"/>
      <c r="CU47" s="659"/>
      <c r="CV47" s="659"/>
      <c r="CW47" s="659"/>
      <c r="CX47" s="659"/>
      <c r="CY47" s="660"/>
      <c r="CZ47" s="643">
        <v>0.6</v>
      </c>
      <c r="DA47" s="661"/>
      <c r="DB47" s="661"/>
      <c r="DC47" s="662"/>
      <c r="DD47" s="646">
        <v>4067</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x14ac:dyDescent="0.15">
      <c r="B48" s="241" t="s">
        <v>361</v>
      </c>
      <c r="CD48" s="657"/>
      <c r="CE48" s="658"/>
      <c r="CF48" s="637" t="s">
        <v>362</v>
      </c>
      <c r="CG48" s="638"/>
      <c r="CH48" s="638"/>
      <c r="CI48" s="638"/>
      <c r="CJ48" s="638"/>
      <c r="CK48" s="638"/>
      <c r="CL48" s="638"/>
      <c r="CM48" s="638"/>
      <c r="CN48" s="638"/>
      <c r="CO48" s="638"/>
      <c r="CP48" s="638"/>
      <c r="CQ48" s="639"/>
      <c r="CR48" s="640" t="s">
        <v>231</v>
      </c>
      <c r="CS48" s="641"/>
      <c r="CT48" s="641"/>
      <c r="CU48" s="641"/>
      <c r="CV48" s="641"/>
      <c r="CW48" s="641"/>
      <c r="CX48" s="641"/>
      <c r="CY48" s="642"/>
      <c r="CZ48" s="643" t="s">
        <v>177</v>
      </c>
      <c r="DA48" s="644"/>
      <c r="DB48" s="644"/>
      <c r="DC48" s="645"/>
      <c r="DD48" s="646" t="s">
        <v>231</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x14ac:dyDescent="0.15">
      <c r="CD49" s="621" t="s">
        <v>363</v>
      </c>
      <c r="CE49" s="622"/>
      <c r="CF49" s="622"/>
      <c r="CG49" s="622"/>
      <c r="CH49" s="622"/>
      <c r="CI49" s="622"/>
      <c r="CJ49" s="622"/>
      <c r="CK49" s="622"/>
      <c r="CL49" s="622"/>
      <c r="CM49" s="622"/>
      <c r="CN49" s="622"/>
      <c r="CO49" s="622"/>
      <c r="CP49" s="622"/>
      <c r="CQ49" s="623"/>
      <c r="CR49" s="624">
        <v>13563443</v>
      </c>
      <c r="CS49" s="625"/>
      <c r="CT49" s="625"/>
      <c r="CU49" s="625"/>
      <c r="CV49" s="625"/>
      <c r="CW49" s="625"/>
      <c r="CX49" s="625"/>
      <c r="CY49" s="626"/>
      <c r="CZ49" s="627">
        <v>100</v>
      </c>
      <c r="DA49" s="628"/>
      <c r="DB49" s="628"/>
      <c r="DC49" s="629"/>
      <c r="DD49" s="630">
        <v>8965298</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Ex3qgCAvzub6L1l8G6X5ZDUtmD9BW85WsbKHb2JC7NtFO85If/fMxBUwRjjwCeVm5suoMYEp0zw8NXrAXzN0hw==" saltValue="/WroKYf1pbrs7AFfYgkbCg=="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364</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5" t="s">
        <v>365</v>
      </c>
      <c r="DK2" s="1166"/>
      <c r="DL2" s="1166"/>
      <c r="DM2" s="1166"/>
      <c r="DN2" s="1166"/>
      <c r="DO2" s="1167"/>
      <c r="DP2" s="250"/>
      <c r="DQ2" s="1165" t="s">
        <v>366</v>
      </c>
      <c r="DR2" s="1166"/>
      <c r="DS2" s="1166"/>
      <c r="DT2" s="1166"/>
      <c r="DU2" s="1166"/>
      <c r="DV2" s="1166"/>
      <c r="DW2" s="1166"/>
      <c r="DX2" s="1166"/>
      <c r="DY2" s="1166"/>
      <c r="DZ2" s="1167"/>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18" t="s">
        <v>367</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253"/>
      <c r="BA4" s="253"/>
      <c r="BB4" s="253"/>
      <c r="BC4" s="253"/>
      <c r="BD4" s="253"/>
      <c r="BE4" s="254"/>
      <c r="BF4" s="254"/>
      <c r="BG4" s="254"/>
      <c r="BH4" s="254"/>
      <c r="BI4" s="254"/>
      <c r="BJ4" s="254"/>
      <c r="BK4" s="254"/>
      <c r="BL4" s="254"/>
      <c r="BM4" s="254"/>
      <c r="BN4" s="254"/>
      <c r="BO4" s="254"/>
      <c r="BP4" s="254"/>
      <c r="BQ4" s="253" t="s">
        <v>368</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50" t="s">
        <v>369</v>
      </c>
      <c r="B5" s="1051"/>
      <c r="C5" s="1051"/>
      <c r="D5" s="1051"/>
      <c r="E5" s="1051"/>
      <c r="F5" s="1051"/>
      <c r="G5" s="1051"/>
      <c r="H5" s="1051"/>
      <c r="I5" s="1051"/>
      <c r="J5" s="1051"/>
      <c r="K5" s="1051"/>
      <c r="L5" s="1051"/>
      <c r="M5" s="1051"/>
      <c r="N5" s="1051"/>
      <c r="O5" s="1051"/>
      <c r="P5" s="1052"/>
      <c r="Q5" s="1056" t="s">
        <v>370</v>
      </c>
      <c r="R5" s="1057"/>
      <c r="S5" s="1057"/>
      <c r="T5" s="1057"/>
      <c r="U5" s="1058"/>
      <c r="V5" s="1056" t="s">
        <v>371</v>
      </c>
      <c r="W5" s="1057"/>
      <c r="X5" s="1057"/>
      <c r="Y5" s="1057"/>
      <c r="Z5" s="1058"/>
      <c r="AA5" s="1056" t="s">
        <v>372</v>
      </c>
      <c r="AB5" s="1057"/>
      <c r="AC5" s="1057"/>
      <c r="AD5" s="1057"/>
      <c r="AE5" s="1057"/>
      <c r="AF5" s="1168" t="s">
        <v>373</v>
      </c>
      <c r="AG5" s="1057"/>
      <c r="AH5" s="1057"/>
      <c r="AI5" s="1057"/>
      <c r="AJ5" s="1072"/>
      <c r="AK5" s="1057" t="s">
        <v>374</v>
      </c>
      <c r="AL5" s="1057"/>
      <c r="AM5" s="1057"/>
      <c r="AN5" s="1057"/>
      <c r="AO5" s="1058"/>
      <c r="AP5" s="1056" t="s">
        <v>375</v>
      </c>
      <c r="AQ5" s="1057"/>
      <c r="AR5" s="1057"/>
      <c r="AS5" s="1057"/>
      <c r="AT5" s="1058"/>
      <c r="AU5" s="1056" t="s">
        <v>376</v>
      </c>
      <c r="AV5" s="1057"/>
      <c r="AW5" s="1057"/>
      <c r="AX5" s="1057"/>
      <c r="AY5" s="1072"/>
      <c r="AZ5" s="257"/>
      <c r="BA5" s="257"/>
      <c r="BB5" s="257"/>
      <c r="BC5" s="257"/>
      <c r="BD5" s="257"/>
      <c r="BE5" s="258"/>
      <c r="BF5" s="258"/>
      <c r="BG5" s="258"/>
      <c r="BH5" s="258"/>
      <c r="BI5" s="258"/>
      <c r="BJ5" s="258"/>
      <c r="BK5" s="258"/>
      <c r="BL5" s="258"/>
      <c r="BM5" s="258"/>
      <c r="BN5" s="258"/>
      <c r="BO5" s="258"/>
      <c r="BP5" s="258"/>
      <c r="BQ5" s="1050" t="s">
        <v>377</v>
      </c>
      <c r="BR5" s="1051"/>
      <c r="BS5" s="1051"/>
      <c r="BT5" s="1051"/>
      <c r="BU5" s="1051"/>
      <c r="BV5" s="1051"/>
      <c r="BW5" s="1051"/>
      <c r="BX5" s="1051"/>
      <c r="BY5" s="1051"/>
      <c r="BZ5" s="1051"/>
      <c r="CA5" s="1051"/>
      <c r="CB5" s="1051"/>
      <c r="CC5" s="1051"/>
      <c r="CD5" s="1051"/>
      <c r="CE5" s="1051"/>
      <c r="CF5" s="1051"/>
      <c r="CG5" s="1052"/>
      <c r="CH5" s="1056" t="s">
        <v>378</v>
      </c>
      <c r="CI5" s="1057"/>
      <c r="CJ5" s="1057"/>
      <c r="CK5" s="1057"/>
      <c r="CL5" s="1058"/>
      <c r="CM5" s="1056" t="s">
        <v>379</v>
      </c>
      <c r="CN5" s="1057"/>
      <c r="CO5" s="1057"/>
      <c r="CP5" s="1057"/>
      <c r="CQ5" s="1058"/>
      <c r="CR5" s="1056" t="s">
        <v>380</v>
      </c>
      <c r="CS5" s="1057"/>
      <c r="CT5" s="1057"/>
      <c r="CU5" s="1057"/>
      <c r="CV5" s="1058"/>
      <c r="CW5" s="1056" t="s">
        <v>381</v>
      </c>
      <c r="CX5" s="1057"/>
      <c r="CY5" s="1057"/>
      <c r="CZ5" s="1057"/>
      <c r="DA5" s="1058"/>
      <c r="DB5" s="1056" t="s">
        <v>382</v>
      </c>
      <c r="DC5" s="1057"/>
      <c r="DD5" s="1057"/>
      <c r="DE5" s="1057"/>
      <c r="DF5" s="1058"/>
      <c r="DG5" s="1153" t="s">
        <v>383</v>
      </c>
      <c r="DH5" s="1154"/>
      <c r="DI5" s="1154"/>
      <c r="DJ5" s="1154"/>
      <c r="DK5" s="1155"/>
      <c r="DL5" s="1153" t="s">
        <v>384</v>
      </c>
      <c r="DM5" s="1154"/>
      <c r="DN5" s="1154"/>
      <c r="DO5" s="1154"/>
      <c r="DP5" s="1155"/>
      <c r="DQ5" s="1056" t="s">
        <v>385</v>
      </c>
      <c r="DR5" s="1057"/>
      <c r="DS5" s="1057"/>
      <c r="DT5" s="1057"/>
      <c r="DU5" s="1058"/>
      <c r="DV5" s="1056" t="s">
        <v>376</v>
      </c>
      <c r="DW5" s="1057"/>
      <c r="DX5" s="1057"/>
      <c r="DY5" s="1057"/>
      <c r="DZ5" s="1072"/>
      <c r="EA5" s="255"/>
    </row>
    <row r="6" spans="1:131" s="256" customFormat="1" ht="26.25" customHeight="1" thickBot="1" x14ac:dyDescent="0.2">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69"/>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6"/>
      <c r="DH6" s="1157"/>
      <c r="DI6" s="1157"/>
      <c r="DJ6" s="1157"/>
      <c r="DK6" s="1158"/>
      <c r="DL6" s="1156"/>
      <c r="DM6" s="1157"/>
      <c r="DN6" s="1157"/>
      <c r="DO6" s="1157"/>
      <c r="DP6" s="1158"/>
      <c r="DQ6" s="1059"/>
      <c r="DR6" s="1060"/>
      <c r="DS6" s="1060"/>
      <c r="DT6" s="1060"/>
      <c r="DU6" s="1061"/>
      <c r="DV6" s="1059"/>
      <c r="DW6" s="1060"/>
      <c r="DX6" s="1060"/>
      <c r="DY6" s="1060"/>
      <c r="DZ6" s="1073"/>
      <c r="EA6" s="255"/>
    </row>
    <row r="7" spans="1:131" s="256" customFormat="1" ht="26.25" customHeight="1" thickTop="1" x14ac:dyDescent="0.15">
      <c r="A7" s="259">
        <v>1</v>
      </c>
      <c r="B7" s="1105" t="s">
        <v>386</v>
      </c>
      <c r="C7" s="1106"/>
      <c r="D7" s="1106"/>
      <c r="E7" s="1106"/>
      <c r="F7" s="1106"/>
      <c r="G7" s="1106"/>
      <c r="H7" s="1106"/>
      <c r="I7" s="1106"/>
      <c r="J7" s="1106"/>
      <c r="K7" s="1106"/>
      <c r="L7" s="1106"/>
      <c r="M7" s="1106"/>
      <c r="N7" s="1106"/>
      <c r="O7" s="1106"/>
      <c r="P7" s="1107"/>
      <c r="Q7" s="1159">
        <v>13660</v>
      </c>
      <c r="R7" s="1160"/>
      <c r="S7" s="1160"/>
      <c r="T7" s="1160"/>
      <c r="U7" s="1160"/>
      <c r="V7" s="1160">
        <v>13560</v>
      </c>
      <c r="W7" s="1160"/>
      <c r="X7" s="1160"/>
      <c r="Y7" s="1160"/>
      <c r="Z7" s="1160"/>
      <c r="AA7" s="1160">
        <v>100</v>
      </c>
      <c r="AB7" s="1160"/>
      <c r="AC7" s="1160"/>
      <c r="AD7" s="1160"/>
      <c r="AE7" s="1161"/>
      <c r="AF7" s="1162">
        <v>16</v>
      </c>
      <c r="AG7" s="1163"/>
      <c r="AH7" s="1163"/>
      <c r="AI7" s="1163"/>
      <c r="AJ7" s="1164"/>
      <c r="AK7" s="1146">
        <v>376</v>
      </c>
      <c r="AL7" s="1147"/>
      <c r="AM7" s="1147"/>
      <c r="AN7" s="1147"/>
      <c r="AO7" s="1147"/>
      <c r="AP7" s="1147">
        <v>13694</v>
      </c>
      <c r="AQ7" s="1147"/>
      <c r="AR7" s="1147"/>
      <c r="AS7" s="1147"/>
      <c r="AT7" s="1147"/>
      <c r="AU7" s="1148"/>
      <c r="AV7" s="1148"/>
      <c r="AW7" s="1148"/>
      <c r="AX7" s="1148"/>
      <c r="AY7" s="1149"/>
      <c r="AZ7" s="253"/>
      <c r="BA7" s="253"/>
      <c r="BB7" s="253"/>
      <c r="BC7" s="253"/>
      <c r="BD7" s="253"/>
      <c r="BE7" s="254"/>
      <c r="BF7" s="254"/>
      <c r="BG7" s="254"/>
      <c r="BH7" s="254"/>
      <c r="BI7" s="254"/>
      <c r="BJ7" s="254"/>
      <c r="BK7" s="254"/>
      <c r="BL7" s="254"/>
      <c r="BM7" s="254"/>
      <c r="BN7" s="254"/>
      <c r="BO7" s="254"/>
      <c r="BP7" s="254"/>
      <c r="BQ7" s="260">
        <v>1</v>
      </c>
      <c r="BR7" s="261"/>
      <c r="BS7" s="1150" t="s">
        <v>583</v>
      </c>
      <c r="BT7" s="1151"/>
      <c r="BU7" s="1151"/>
      <c r="BV7" s="1151"/>
      <c r="BW7" s="1151"/>
      <c r="BX7" s="1151"/>
      <c r="BY7" s="1151"/>
      <c r="BZ7" s="1151"/>
      <c r="CA7" s="1151"/>
      <c r="CB7" s="1151"/>
      <c r="CC7" s="1151"/>
      <c r="CD7" s="1151"/>
      <c r="CE7" s="1151"/>
      <c r="CF7" s="1151"/>
      <c r="CG7" s="1152"/>
      <c r="CH7" s="1143">
        <v>2</v>
      </c>
      <c r="CI7" s="1144"/>
      <c r="CJ7" s="1144"/>
      <c r="CK7" s="1144"/>
      <c r="CL7" s="1145"/>
      <c r="CM7" s="1143">
        <v>72</v>
      </c>
      <c r="CN7" s="1144"/>
      <c r="CO7" s="1144"/>
      <c r="CP7" s="1144"/>
      <c r="CQ7" s="1145"/>
      <c r="CR7" s="1143">
        <v>70</v>
      </c>
      <c r="CS7" s="1144"/>
      <c r="CT7" s="1144"/>
      <c r="CU7" s="1144"/>
      <c r="CV7" s="1145"/>
      <c r="CW7" s="1143" t="s">
        <v>517</v>
      </c>
      <c r="CX7" s="1144"/>
      <c r="CY7" s="1144"/>
      <c r="CZ7" s="1144"/>
      <c r="DA7" s="1145"/>
      <c r="DB7" s="1143" t="s">
        <v>517</v>
      </c>
      <c r="DC7" s="1144"/>
      <c r="DD7" s="1144"/>
      <c r="DE7" s="1144"/>
      <c r="DF7" s="1145"/>
      <c r="DG7" s="1143" t="s">
        <v>517</v>
      </c>
      <c r="DH7" s="1144"/>
      <c r="DI7" s="1144"/>
      <c r="DJ7" s="1144"/>
      <c r="DK7" s="1145"/>
      <c r="DL7" s="1143" t="s">
        <v>517</v>
      </c>
      <c r="DM7" s="1144"/>
      <c r="DN7" s="1144"/>
      <c r="DO7" s="1144"/>
      <c r="DP7" s="1145"/>
      <c r="DQ7" s="1143" t="s">
        <v>517</v>
      </c>
      <c r="DR7" s="1144"/>
      <c r="DS7" s="1144"/>
      <c r="DT7" s="1144"/>
      <c r="DU7" s="1145"/>
      <c r="DV7" s="1170"/>
      <c r="DW7" s="1171"/>
      <c r="DX7" s="1171"/>
      <c r="DY7" s="1171"/>
      <c r="DZ7" s="1172"/>
      <c r="EA7" s="255"/>
    </row>
    <row r="8" spans="1:131" s="256" customFormat="1" ht="26.25" customHeight="1" x14ac:dyDescent="0.15">
      <c r="A8" s="262">
        <v>2</v>
      </c>
      <c r="B8" s="1086"/>
      <c r="C8" s="1087"/>
      <c r="D8" s="1087"/>
      <c r="E8" s="1087"/>
      <c r="F8" s="1087"/>
      <c r="G8" s="1087"/>
      <c r="H8" s="1087"/>
      <c r="I8" s="1087"/>
      <c r="J8" s="1087"/>
      <c r="K8" s="1087"/>
      <c r="L8" s="1087"/>
      <c r="M8" s="1087"/>
      <c r="N8" s="1087"/>
      <c r="O8" s="1087"/>
      <c r="P8" s="1088"/>
      <c r="Q8" s="1098"/>
      <c r="R8" s="1099"/>
      <c r="S8" s="1099"/>
      <c r="T8" s="1099"/>
      <c r="U8" s="1099"/>
      <c r="V8" s="1099"/>
      <c r="W8" s="1099"/>
      <c r="X8" s="1099"/>
      <c r="Y8" s="1099"/>
      <c r="Z8" s="1099"/>
      <c r="AA8" s="1099"/>
      <c r="AB8" s="1099"/>
      <c r="AC8" s="1099"/>
      <c r="AD8" s="1099"/>
      <c r="AE8" s="1100"/>
      <c r="AF8" s="1092"/>
      <c r="AG8" s="1093"/>
      <c r="AH8" s="1093"/>
      <c r="AI8" s="1093"/>
      <c r="AJ8" s="1094"/>
      <c r="AK8" s="1141"/>
      <c r="AL8" s="1142"/>
      <c r="AM8" s="1142"/>
      <c r="AN8" s="1142"/>
      <c r="AO8" s="1142"/>
      <c r="AP8" s="1142"/>
      <c r="AQ8" s="1142"/>
      <c r="AR8" s="1142"/>
      <c r="AS8" s="1142"/>
      <c r="AT8" s="1142"/>
      <c r="AU8" s="1139"/>
      <c r="AV8" s="1139"/>
      <c r="AW8" s="1139"/>
      <c r="AX8" s="1139"/>
      <c r="AY8" s="1140"/>
      <c r="AZ8" s="253"/>
      <c r="BA8" s="253"/>
      <c r="BB8" s="253"/>
      <c r="BC8" s="253"/>
      <c r="BD8" s="253"/>
      <c r="BE8" s="254"/>
      <c r="BF8" s="254"/>
      <c r="BG8" s="254"/>
      <c r="BH8" s="254"/>
      <c r="BI8" s="254"/>
      <c r="BJ8" s="254"/>
      <c r="BK8" s="254"/>
      <c r="BL8" s="254"/>
      <c r="BM8" s="254"/>
      <c r="BN8" s="254"/>
      <c r="BO8" s="254"/>
      <c r="BP8" s="254"/>
      <c r="BQ8" s="263">
        <v>2</v>
      </c>
      <c r="BR8" s="264"/>
      <c r="BS8" s="1069"/>
      <c r="BT8" s="1070"/>
      <c r="BU8" s="1070"/>
      <c r="BV8" s="1070"/>
      <c r="BW8" s="1070"/>
      <c r="BX8" s="1070"/>
      <c r="BY8" s="1070"/>
      <c r="BZ8" s="1070"/>
      <c r="CA8" s="1070"/>
      <c r="CB8" s="1070"/>
      <c r="CC8" s="1070"/>
      <c r="CD8" s="1070"/>
      <c r="CE8" s="1070"/>
      <c r="CF8" s="1070"/>
      <c r="CG8" s="1071"/>
      <c r="CH8" s="1044"/>
      <c r="CI8" s="1045"/>
      <c r="CJ8" s="1045"/>
      <c r="CK8" s="1045"/>
      <c r="CL8" s="1046"/>
      <c r="CM8" s="1044"/>
      <c r="CN8" s="1045"/>
      <c r="CO8" s="1045"/>
      <c r="CP8" s="1045"/>
      <c r="CQ8" s="1046"/>
      <c r="CR8" s="1044"/>
      <c r="CS8" s="1045"/>
      <c r="CT8" s="1045"/>
      <c r="CU8" s="1045"/>
      <c r="CV8" s="1046"/>
      <c r="CW8" s="1044"/>
      <c r="CX8" s="1045"/>
      <c r="CY8" s="1045"/>
      <c r="CZ8" s="1045"/>
      <c r="DA8" s="1046"/>
      <c r="DB8" s="1044"/>
      <c r="DC8" s="1045"/>
      <c r="DD8" s="1045"/>
      <c r="DE8" s="1045"/>
      <c r="DF8" s="1046"/>
      <c r="DG8" s="1044"/>
      <c r="DH8" s="1045"/>
      <c r="DI8" s="1045"/>
      <c r="DJ8" s="1045"/>
      <c r="DK8" s="1046"/>
      <c r="DL8" s="1044"/>
      <c r="DM8" s="1045"/>
      <c r="DN8" s="1045"/>
      <c r="DO8" s="1045"/>
      <c r="DP8" s="1046"/>
      <c r="DQ8" s="1044"/>
      <c r="DR8" s="1045"/>
      <c r="DS8" s="1045"/>
      <c r="DT8" s="1045"/>
      <c r="DU8" s="1046"/>
      <c r="DV8" s="1047"/>
      <c r="DW8" s="1048"/>
      <c r="DX8" s="1048"/>
      <c r="DY8" s="1048"/>
      <c r="DZ8" s="1049"/>
      <c r="EA8" s="255"/>
    </row>
    <row r="9" spans="1:131" s="256" customFormat="1" ht="26.25" customHeight="1" x14ac:dyDescent="0.15">
      <c r="A9" s="262">
        <v>3</v>
      </c>
      <c r="B9" s="1086"/>
      <c r="C9" s="1087"/>
      <c r="D9" s="1087"/>
      <c r="E9" s="1087"/>
      <c r="F9" s="1087"/>
      <c r="G9" s="1087"/>
      <c r="H9" s="1087"/>
      <c r="I9" s="1087"/>
      <c r="J9" s="1087"/>
      <c r="K9" s="1087"/>
      <c r="L9" s="1087"/>
      <c r="M9" s="1087"/>
      <c r="N9" s="1087"/>
      <c r="O9" s="1087"/>
      <c r="P9" s="1088"/>
      <c r="Q9" s="1098"/>
      <c r="R9" s="1099"/>
      <c r="S9" s="1099"/>
      <c r="T9" s="1099"/>
      <c r="U9" s="1099"/>
      <c r="V9" s="1099"/>
      <c r="W9" s="1099"/>
      <c r="X9" s="1099"/>
      <c r="Y9" s="1099"/>
      <c r="Z9" s="1099"/>
      <c r="AA9" s="1099"/>
      <c r="AB9" s="1099"/>
      <c r="AC9" s="1099"/>
      <c r="AD9" s="1099"/>
      <c r="AE9" s="1100"/>
      <c r="AF9" s="1092"/>
      <c r="AG9" s="1093"/>
      <c r="AH9" s="1093"/>
      <c r="AI9" s="1093"/>
      <c r="AJ9" s="1094"/>
      <c r="AK9" s="1141"/>
      <c r="AL9" s="1142"/>
      <c r="AM9" s="1142"/>
      <c r="AN9" s="1142"/>
      <c r="AO9" s="1142"/>
      <c r="AP9" s="1142"/>
      <c r="AQ9" s="1142"/>
      <c r="AR9" s="1142"/>
      <c r="AS9" s="1142"/>
      <c r="AT9" s="1142"/>
      <c r="AU9" s="1139"/>
      <c r="AV9" s="1139"/>
      <c r="AW9" s="1139"/>
      <c r="AX9" s="1139"/>
      <c r="AY9" s="1140"/>
      <c r="AZ9" s="253"/>
      <c r="BA9" s="253"/>
      <c r="BB9" s="253"/>
      <c r="BC9" s="253"/>
      <c r="BD9" s="253"/>
      <c r="BE9" s="254"/>
      <c r="BF9" s="254"/>
      <c r="BG9" s="254"/>
      <c r="BH9" s="254"/>
      <c r="BI9" s="254"/>
      <c r="BJ9" s="254"/>
      <c r="BK9" s="254"/>
      <c r="BL9" s="254"/>
      <c r="BM9" s="254"/>
      <c r="BN9" s="254"/>
      <c r="BO9" s="254"/>
      <c r="BP9" s="254"/>
      <c r="BQ9" s="263">
        <v>3</v>
      </c>
      <c r="BR9" s="264"/>
      <c r="BS9" s="1069"/>
      <c r="BT9" s="1070"/>
      <c r="BU9" s="1070"/>
      <c r="BV9" s="1070"/>
      <c r="BW9" s="1070"/>
      <c r="BX9" s="1070"/>
      <c r="BY9" s="1070"/>
      <c r="BZ9" s="1070"/>
      <c r="CA9" s="1070"/>
      <c r="CB9" s="1070"/>
      <c r="CC9" s="1070"/>
      <c r="CD9" s="1070"/>
      <c r="CE9" s="1070"/>
      <c r="CF9" s="1070"/>
      <c r="CG9" s="1071"/>
      <c r="CH9" s="1044"/>
      <c r="CI9" s="1045"/>
      <c r="CJ9" s="1045"/>
      <c r="CK9" s="1045"/>
      <c r="CL9" s="1046"/>
      <c r="CM9" s="1044"/>
      <c r="CN9" s="1045"/>
      <c r="CO9" s="1045"/>
      <c r="CP9" s="1045"/>
      <c r="CQ9" s="1046"/>
      <c r="CR9" s="1044"/>
      <c r="CS9" s="1045"/>
      <c r="CT9" s="1045"/>
      <c r="CU9" s="1045"/>
      <c r="CV9" s="1046"/>
      <c r="CW9" s="1044"/>
      <c r="CX9" s="1045"/>
      <c r="CY9" s="1045"/>
      <c r="CZ9" s="1045"/>
      <c r="DA9" s="1046"/>
      <c r="DB9" s="1044"/>
      <c r="DC9" s="1045"/>
      <c r="DD9" s="1045"/>
      <c r="DE9" s="1045"/>
      <c r="DF9" s="1046"/>
      <c r="DG9" s="1044"/>
      <c r="DH9" s="1045"/>
      <c r="DI9" s="1045"/>
      <c r="DJ9" s="1045"/>
      <c r="DK9" s="1046"/>
      <c r="DL9" s="1044"/>
      <c r="DM9" s="1045"/>
      <c r="DN9" s="1045"/>
      <c r="DO9" s="1045"/>
      <c r="DP9" s="1046"/>
      <c r="DQ9" s="1044"/>
      <c r="DR9" s="1045"/>
      <c r="DS9" s="1045"/>
      <c r="DT9" s="1045"/>
      <c r="DU9" s="1046"/>
      <c r="DV9" s="1047"/>
      <c r="DW9" s="1048"/>
      <c r="DX9" s="1048"/>
      <c r="DY9" s="1048"/>
      <c r="DZ9" s="1049"/>
      <c r="EA9" s="255"/>
    </row>
    <row r="10" spans="1:131" s="256" customFormat="1" ht="26.25" customHeight="1" x14ac:dyDescent="0.15">
      <c r="A10" s="262">
        <v>4</v>
      </c>
      <c r="B10" s="1086"/>
      <c r="C10" s="1087"/>
      <c r="D10" s="1087"/>
      <c r="E10" s="1087"/>
      <c r="F10" s="1087"/>
      <c r="G10" s="1087"/>
      <c r="H10" s="1087"/>
      <c r="I10" s="1087"/>
      <c r="J10" s="1087"/>
      <c r="K10" s="1087"/>
      <c r="L10" s="1087"/>
      <c r="M10" s="1087"/>
      <c r="N10" s="1087"/>
      <c r="O10" s="1087"/>
      <c r="P10" s="1088"/>
      <c r="Q10" s="1098"/>
      <c r="R10" s="1099"/>
      <c r="S10" s="1099"/>
      <c r="T10" s="1099"/>
      <c r="U10" s="1099"/>
      <c r="V10" s="1099"/>
      <c r="W10" s="1099"/>
      <c r="X10" s="1099"/>
      <c r="Y10" s="1099"/>
      <c r="Z10" s="1099"/>
      <c r="AA10" s="1099"/>
      <c r="AB10" s="1099"/>
      <c r="AC10" s="1099"/>
      <c r="AD10" s="1099"/>
      <c r="AE10" s="1100"/>
      <c r="AF10" s="1092"/>
      <c r="AG10" s="1093"/>
      <c r="AH10" s="1093"/>
      <c r="AI10" s="1093"/>
      <c r="AJ10" s="1094"/>
      <c r="AK10" s="1141"/>
      <c r="AL10" s="1142"/>
      <c r="AM10" s="1142"/>
      <c r="AN10" s="1142"/>
      <c r="AO10" s="1142"/>
      <c r="AP10" s="1142"/>
      <c r="AQ10" s="1142"/>
      <c r="AR10" s="1142"/>
      <c r="AS10" s="1142"/>
      <c r="AT10" s="1142"/>
      <c r="AU10" s="1139"/>
      <c r="AV10" s="1139"/>
      <c r="AW10" s="1139"/>
      <c r="AX10" s="1139"/>
      <c r="AY10" s="1140"/>
      <c r="AZ10" s="253"/>
      <c r="BA10" s="253"/>
      <c r="BB10" s="253"/>
      <c r="BC10" s="253"/>
      <c r="BD10" s="253"/>
      <c r="BE10" s="254"/>
      <c r="BF10" s="254"/>
      <c r="BG10" s="254"/>
      <c r="BH10" s="254"/>
      <c r="BI10" s="254"/>
      <c r="BJ10" s="254"/>
      <c r="BK10" s="254"/>
      <c r="BL10" s="254"/>
      <c r="BM10" s="254"/>
      <c r="BN10" s="254"/>
      <c r="BO10" s="254"/>
      <c r="BP10" s="254"/>
      <c r="BQ10" s="263">
        <v>4</v>
      </c>
      <c r="BR10" s="264"/>
      <c r="BS10" s="1069"/>
      <c r="BT10" s="1070"/>
      <c r="BU10" s="1070"/>
      <c r="BV10" s="1070"/>
      <c r="BW10" s="1070"/>
      <c r="BX10" s="1070"/>
      <c r="BY10" s="1070"/>
      <c r="BZ10" s="1070"/>
      <c r="CA10" s="1070"/>
      <c r="CB10" s="1070"/>
      <c r="CC10" s="1070"/>
      <c r="CD10" s="1070"/>
      <c r="CE10" s="1070"/>
      <c r="CF10" s="1070"/>
      <c r="CG10" s="1071"/>
      <c r="CH10" s="1044"/>
      <c r="CI10" s="1045"/>
      <c r="CJ10" s="1045"/>
      <c r="CK10" s="1045"/>
      <c r="CL10" s="1046"/>
      <c r="CM10" s="1044"/>
      <c r="CN10" s="1045"/>
      <c r="CO10" s="1045"/>
      <c r="CP10" s="1045"/>
      <c r="CQ10" s="1046"/>
      <c r="CR10" s="1044"/>
      <c r="CS10" s="1045"/>
      <c r="CT10" s="1045"/>
      <c r="CU10" s="1045"/>
      <c r="CV10" s="1046"/>
      <c r="CW10" s="1044"/>
      <c r="CX10" s="1045"/>
      <c r="CY10" s="1045"/>
      <c r="CZ10" s="1045"/>
      <c r="DA10" s="1046"/>
      <c r="DB10" s="1044"/>
      <c r="DC10" s="1045"/>
      <c r="DD10" s="1045"/>
      <c r="DE10" s="1045"/>
      <c r="DF10" s="1046"/>
      <c r="DG10" s="1044"/>
      <c r="DH10" s="1045"/>
      <c r="DI10" s="1045"/>
      <c r="DJ10" s="1045"/>
      <c r="DK10" s="1046"/>
      <c r="DL10" s="1044"/>
      <c r="DM10" s="1045"/>
      <c r="DN10" s="1045"/>
      <c r="DO10" s="1045"/>
      <c r="DP10" s="1046"/>
      <c r="DQ10" s="1044"/>
      <c r="DR10" s="1045"/>
      <c r="DS10" s="1045"/>
      <c r="DT10" s="1045"/>
      <c r="DU10" s="1046"/>
      <c r="DV10" s="1047"/>
      <c r="DW10" s="1048"/>
      <c r="DX10" s="1048"/>
      <c r="DY10" s="1048"/>
      <c r="DZ10" s="1049"/>
      <c r="EA10" s="255"/>
    </row>
    <row r="11" spans="1:131" s="256" customFormat="1" ht="26.25" customHeight="1" x14ac:dyDescent="0.15">
      <c r="A11" s="262">
        <v>5</v>
      </c>
      <c r="B11" s="1086"/>
      <c r="C11" s="1087"/>
      <c r="D11" s="1087"/>
      <c r="E11" s="1087"/>
      <c r="F11" s="1087"/>
      <c r="G11" s="1087"/>
      <c r="H11" s="1087"/>
      <c r="I11" s="1087"/>
      <c r="J11" s="1087"/>
      <c r="K11" s="1087"/>
      <c r="L11" s="1087"/>
      <c r="M11" s="1087"/>
      <c r="N11" s="1087"/>
      <c r="O11" s="1087"/>
      <c r="P11" s="1088"/>
      <c r="Q11" s="1098"/>
      <c r="R11" s="1099"/>
      <c r="S11" s="1099"/>
      <c r="T11" s="1099"/>
      <c r="U11" s="1099"/>
      <c r="V11" s="1099"/>
      <c r="W11" s="1099"/>
      <c r="X11" s="1099"/>
      <c r="Y11" s="1099"/>
      <c r="Z11" s="1099"/>
      <c r="AA11" s="1099"/>
      <c r="AB11" s="1099"/>
      <c r="AC11" s="1099"/>
      <c r="AD11" s="1099"/>
      <c r="AE11" s="1100"/>
      <c r="AF11" s="1092"/>
      <c r="AG11" s="1093"/>
      <c r="AH11" s="1093"/>
      <c r="AI11" s="1093"/>
      <c r="AJ11" s="1094"/>
      <c r="AK11" s="1141"/>
      <c r="AL11" s="1142"/>
      <c r="AM11" s="1142"/>
      <c r="AN11" s="1142"/>
      <c r="AO11" s="1142"/>
      <c r="AP11" s="1142"/>
      <c r="AQ11" s="1142"/>
      <c r="AR11" s="1142"/>
      <c r="AS11" s="1142"/>
      <c r="AT11" s="1142"/>
      <c r="AU11" s="1139"/>
      <c r="AV11" s="1139"/>
      <c r="AW11" s="1139"/>
      <c r="AX11" s="1139"/>
      <c r="AY11" s="1140"/>
      <c r="AZ11" s="253"/>
      <c r="BA11" s="253"/>
      <c r="BB11" s="253"/>
      <c r="BC11" s="253"/>
      <c r="BD11" s="253"/>
      <c r="BE11" s="254"/>
      <c r="BF11" s="254"/>
      <c r="BG11" s="254"/>
      <c r="BH11" s="254"/>
      <c r="BI11" s="254"/>
      <c r="BJ11" s="254"/>
      <c r="BK11" s="254"/>
      <c r="BL11" s="254"/>
      <c r="BM11" s="254"/>
      <c r="BN11" s="254"/>
      <c r="BO11" s="254"/>
      <c r="BP11" s="254"/>
      <c r="BQ11" s="263">
        <v>5</v>
      </c>
      <c r="BR11" s="264"/>
      <c r="BS11" s="1069"/>
      <c r="BT11" s="1070"/>
      <c r="BU11" s="1070"/>
      <c r="BV11" s="1070"/>
      <c r="BW11" s="1070"/>
      <c r="BX11" s="1070"/>
      <c r="BY11" s="1070"/>
      <c r="BZ11" s="1070"/>
      <c r="CA11" s="1070"/>
      <c r="CB11" s="1070"/>
      <c r="CC11" s="1070"/>
      <c r="CD11" s="1070"/>
      <c r="CE11" s="1070"/>
      <c r="CF11" s="1070"/>
      <c r="CG11" s="1071"/>
      <c r="CH11" s="1044"/>
      <c r="CI11" s="1045"/>
      <c r="CJ11" s="1045"/>
      <c r="CK11" s="1045"/>
      <c r="CL11" s="1046"/>
      <c r="CM11" s="1044"/>
      <c r="CN11" s="1045"/>
      <c r="CO11" s="1045"/>
      <c r="CP11" s="1045"/>
      <c r="CQ11" s="1046"/>
      <c r="CR11" s="1044"/>
      <c r="CS11" s="1045"/>
      <c r="CT11" s="1045"/>
      <c r="CU11" s="1045"/>
      <c r="CV11" s="1046"/>
      <c r="CW11" s="1044"/>
      <c r="CX11" s="1045"/>
      <c r="CY11" s="1045"/>
      <c r="CZ11" s="1045"/>
      <c r="DA11" s="1046"/>
      <c r="DB11" s="1044"/>
      <c r="DC11" s="1045"/>
      <c r="DD11" s="1045"/>
      <c r="DE11" s="1045"/>
      <c r="DF11" s="1046"/>
      <c r="DG11" s="1044"/>
      <c r="DH11" s="1045"/>
      <c r="DI11" s="1045"/>
      <c r="DJ11" s="1045"/>
      <c r="DK11" s="1046"/>
      <c r="DL11" s="1044"/>
      <c r="DM11" s="1045"/>
      <c r="DN11" s="1045"/>
      <c r="DO11" s="1045"/>
      <c r="DP11" s="1046"/>
      <c r="DQ11" s="1044"/>
      <c r="DR11" s="1045"/>
      <c r="DS11" s="1045"/>
      <c r="DT11" s="1045"/>
      <c r="DU11" s="1046"/>
      <c r="DV11" s="1047"/>
      <c r="DW11" s="1048"/>
      <c r="DX11" s="1048"/>
      <c r="DY11" s="1048"/>
      <c r="DZ11" s="1049"/>
      <c r="EA11" s="255"/>
    </row>
    <row r="12" spans="1:131" s="256" customFormat="1" ht="26.25" customHeight="1" x14ac:dyDescent="0.15">
      <c r="A12" s="262">
        <v>6</v>
      </c>
      <c r="B12" s="1086"/>
      <c r="C12" s="1087"/>
      <c r="D12" s="1087"/>
      <c r="E12" s="1087"/>
      <c r="F12" s="1087"/>
      <c r="G12" s="1087"/>
      <c r="H12" s="1087"/>
      <c r="I12" s="1087"/>
      <c r="J12" s="1087"/>
      <c r="K12" s="1087"/>
      <c r="L12" s="1087"/>
      <c r="M12" s="1087"/>
      <c r="N12" s="1087"/>
      <c r="O12" s="1087"/>
      <c r="P12" s="1088"/>
      <c r="Q12" s="1098"/>
      <c r="R12" s="1099"/>
      <c r="S12" s="1099"/>
      <c r="T12" s="1099"/>
      <c r="U12" s="1099"/>
      <c r="V12" s="1099"/>
      <c r="W12" s="1099"/>
      <c r="X12" s="1099"/>
      <c r="Y12" s="1099"/>
      <c r="Z12" s="1099"/>
      <c r="AA12" s="1099"/>
      <c r="AB12" s="1099"/>
      <c r="AC12" s="1099"/>
      <c r="AD12" s="1099"/>
      <c r="AE12" s="1100"/>
      <c r="AF12" s="1092"/>
      <c r="AG12" s="1093"/>
      <c r="AH12" s="1093"/>
      <c r="AI12" s="1093"/>
      <c r="AJ12" s="1094"/>
      <c r="AK12" s="1141"/>
      <c r="AL12" s="1142"/>
      <c r="AM12" s="1142"/>
      <c r="AN12" s="1142"/>
      <c r="AO12" s="1142"/>
      <c r="AP12" s="1142"/>
      <c r="AQ12" s="1142"/>
      <c r="AR12" s="1142"/>
      <c r="AS12" s="1142"/>
      <c r="AT12" s="1142"/>
      <c r="AU12" s="1139"/>
      <c r="AV12" s="1139"/>
      <c r="AW12" s="1139"/>
      <c r="AX12" s="1139"/>
      <c r="AY12" s="1140"/>
      <c r="AZ12" s="253"/>
      <c r="BA12" s="253"/>
      <c r="BB12" s="253"/>
      <c r="BC12" s="253"/>
      <c r="BD12" s="253"/>
      <c r="BE12" s="254"/>
      <c r="BF12" s="254"/>
      <c r="BG12" s="254"/>
      <c r="BH12" s="254"/>
      <c r="BI12" s="254"/>
      <c r="BJ12" s="254"/>
      <c r="BK12" s="254"/>
      <c r="BL12" s="254"/>
      <c r="BM12" s="254"/>
      <c r="BN12" s="254"/>
      <c r="BO12" s="254"/>
      <c r="BP12" s="254"/>
      <c r="BQ12" s="263">
        <v>6</v>
      </c>
      <c r="BR12" s="264"/>
      <c r="BS12" s="1069"/>
      <c r="BT12" s="1070"/>
      <c r="BU12" s="1070"/>
      <c r="BV12" s="1070"/>
      <c r="BW12" s="1070"/>
      <c r="BX12" s="1070"/>
      <c r="BY12" s="1070"/>
      <c r="BZ12" s="1070"/>
      <c r="CA12" s="1070"/>
      <c r="CB12" s="1070"/>
      <c r="CC12" s="1070"/>
      <c r="CD12" s="1070"/>
      <c r="CE12" s="1070"/>
      <c r="CF12" s="1070"/>
      <c r="CG12" s="1071"/>
      <c r="CH12" s="1044"/>
      <c r="CI12" s="1045"/>
      <c r="CJ12" s="1045"/>
      <c r="CK12" s="1045"/>
      <c r="CL12" s="1046"/>
      <c r="CM12" s="1044"/>
      <c r="CN12" s="1045"/>
      <c r="CO12" s="1045"/>
      <c r="CP12" s="1045"/>
      <c r="CQ12" s="1046"/>
      <c r="CR12" s="1044"/>
      <c r="CS12" s="1045"/>
      <c r="CT12" s="1045"/>
      <c r="CU12" s="1045"/>
      <c r="CV12" s="1046"/>
      <c r="CW12" s="1044"/>
      <c r="CX12" s="1045"/>
      <c r="CY12" s="1045"/>
      <c r="CZ12" s="1045"/>
      <c r="DA12" s="1046"/>
      <c r="DB12" s="1044"/>
      <c r="DC12" s="1045"/>
      <c r="DD12" s="1045"/>
      <c r="DE12" s="1045"/>
      <c r="DF12" s="1046"/>
      <c r="DG12" s="1044"/>
      <c r="DH12" s="1045"/>
      <c r="DI12" s="1045"/>
      <c r="DJ12" s="1045"/>
      <c r="DK12" s="1046"/>
      <c r="DL12" s="1044"/>
      <c r="DM12" s="1045"/>
      <c r="DN12" s="1045"/>
      <c r="DO12" s="1045"/>
      <c r="DP12" s="1046"/>
      <c r="DQ12" s="1044"/>
      <c r="DR12" s="1045"/>
      <c r="DS12" s="1045"/>
      <c r="DT12" s="1045"/>
      <c r="DU12" s="1046"/>
      <c r="DV12" s="1047"/>
      <c r="DW12" s="1048"/>
      <c r="DX12" s="1048"/>
      <c r="DY12" s="1048"/>
      <c r="DZ12" s="1049"/>
      <c r="EA12" s="255"/>
    </row>
    <row r="13" spans="1:131" s="256" customFormat="1" ht="26.25" customHeight="1" x14ac:dyDescent="0.15">
      <c r="A13" s="262">
        <v>7</v>
      </c>
      <c r="B13" s="1086"/>
      <c r="C13" s="1087"/>
      <c r="D13" s="1087"/>
      <c r="E13" s="1087"/>
      <c r="F13" s="1087"/>
      <c r="G13" s="1087"/>
      <c r="H13" s="1087"/>
      <c r="I13" s="1087"/>
      <c r="J13" s="1087"/>
      <c r="K13" s="1087"/>
      <c r="L13" s="1087"/>
      <c r="M13" s="1087"/>
      <c r="N13" s="1087"/>
      <c r="O13" s="1087"/>
      <c r="P13" s="1088"/>
      <c r="Q13" s="1098"/>
      <c r="R13" s="1099"/>
      <c r="S13" s="1099"/>
      <c r="T13" s="1099"/>
      <c r="U13" s="1099"/>
      <c r="V13" s="1099"/>
      <c r="W13" s="1099"/>
      <c r="X13" s="1099"/>
      <c r="Y13" s="1099"/>
      <c r="Z13" s="1099"/>
      <c r="AA13" s="1099"/>
      <c r="AB13" s="1099"/>
      <c r="AC13" s="1099"/>
      <c r="AD13" s="1099"/>
      <c r="AE13" s="1100"/>
      <c r="AF13" s="1092"/>
      <c r="AG13" s="1093"/>
      <c r="AH13" s="1093"/>
      <c r="AI13" s="1093"/>
      <c r="AJ13" s="1094"/>
      <c r="AK13" s="1141"/>
      <c r="AL13" s="1142"/>
      <c r="AM13" s="1142"/>
      <c r="AN13" s="1142"/>
      <c r="AO13" s="1142"/>
      <c r="AP13" s="1142"/>
      <c r="AQ13" s="1142"/>
      <c r="AR13" s="1142"/>
      <c r="AS13" s="1142"/>
      <c r="AT13" s="1142"/>
      <c r="AU13" s="1139"/>
      <c r="AV13" s="1139"/>
      <c r="AW13" s="1139"/>
      <c r="AX13" s="1139"/>
      <c r="AY13" s="1140"/>
      <c r="AZ13" s="253"/>
      <c r="BA13" s="253"/>
      <c r="BB13" s="253"/>
      <c r="BC13" s="253"/>
      <c r="BD13" s="253"/>
      <c r="BE13" s="254"/>
      <c r="BF13" s="254"/>
      <c r="BG13" s="254"/>
      <c r="BH13" s="254"/>
      <c r="BI13" s="254"/>
      <c r="BJ13" s="254"/>
      <c r="BK13" s="254"/>
      <c r="BL13" s="254"/>
      <c r="BM13" s="254"/>
      <c r="BN13" s="254"/>
      <c r="BO13" s="254"/>
      <c r="BP13" s="254"/>
      <c r="BQ13" s="263">
        <v>7</v>
      </c>
      <c r="BR13" s="264"/>
      <c r="BS13" s="1069"/>
      <c r="BT13" s="1070"/>
      <c r="BU13" s="1070"/>
      <c r="BV13" s="1070"/>
      <c r="BW13" s="1070"/>
      <c r="BX13" s="1070"/>
      <c r="BY13" s="1070"/>
      <c r="BZ13" s="1070"/>
      <c r="CA13" s="1070"/>
      <c r="CB13" s="1070"/>
      <c r="CC13" s="1070"/>
      <c r="CD13" s="1070"/>
      <c r="CE13" s="1070"/>
      <c r="CF13" s="1070"/>
      <c r="CG13" s="1071"/>
      <c r="CH13" s="1044"/>
      <c r="CI13" s="1045"/>
      <c r="CJ13" s="1045"/>
      <c r="CK13" s="1045"/>
      <c r="CL13" s="1046"/>
      <c r="CM13" s="1044"/>
      <c r="CN13" s="1045"/>
      <c r="CO13" s="1045"/>
      <c r="CP13" s="1045"/>
      <c r="CQ13" s="1046"/>
      <c r="CR13" s="1044"/>
      <c r="CS13" s="1045"/>
      <c r="CT13" s="1045"/>
      <c r="CU13" s="1045"/>
      <c r="CV13" s="1046"/>
      <c r="CW13" s="1044"/>
      <c r="CX13" s="1045"/>
      <c r="CY13" s="1045"/>
      <c r="CZ13" s="1045"/>
      <c r="DA13" s="1046"/>
      <c r="DB13" s="1044"/>
      <c r="DC13" s="1045"/>
      <c r="DD13" s="1045"/>
      <c r="DE13" s="1045"/>
      <c r="DF13" s="1046"/>
      <c r="DG13" s="1044"/>
      <c r="DH13" s="1045"/>
      <c r="DI13" s="1045"/>
      <c r="DJ13" s="1045"/>
      <c r="DK13" s="1046"/>
      <c r="DL13" s="1044"/>
      <c r="DM13" s="1045"/>
      <c r="DN13" s="1045"/>
      <c r="DO13" s="1045"/>
      <c r="DP13" s="1046"/>
      <c r="DQ13" s="1044"/>
      <c r="DR13" s="1045"/>
      <c r="DS13" s="1045"/>
      <c r="DT13" s="1045"/>
      <c r="DU13" s="1046"/>
      <c r="DV13" s="1047"/>
      <c r="DW13" s="1048"/>
      <c r="DX13" s="1048"/>
      <c r="DY13" s="1048"/>
      <c r="DZ13" s="1049"/>
      <c r="EA13" s="255"/>
    </row>
    <row r="14" spans="1:131" s="256" customFormat="1" ht="26.25" customHeight="1" x14ac:dyDescent="0.15">
      <c r="A14" s="262">
        <v>8</v>
      </c>
      <c r="B14" s="1086"/>
      <c r="C14" s="1087"/>
      <c r="D14" s="1087"/>
      <c r="E14" s="1087"/>
      <c r="F14" s="1087"/>
      <c r="G14" s="1087"/>
      <c r="H14" s="1087"/>
      <c r="I14" s="1087"/>
      <c r="J14" s="1087"/>
      <c r="K14" s="1087"/>
      <c r="L14" s="1087"/>
      <c r="M14" s="1087"/>
      <c r="N14" s="1087"/>
      <c r="O14" s="1087"/>
      <c r="P14" s="1088"/>
      <c r="Q14" s="1098"/>
      <c r="R14" s="1099"/>
      <c r="S14" s="1099"/>
      <c r="T14" s="1099"/>
      <c r="U14" s="1099"/>
      <c r="V14" s="1099"/>
      <c r="W14" s="1099"/>
      <c r="X14" s="1099"/>
      <c r="Y14" s="1099"/>
      <c r="Z14" s="1099"/>
      <c r="AA14" s="1099"/>
      <c r="AB14" s="1099"/>
      <c r="AC14" s="1099"/>
      <c r="AD14" s="1099"/>
      <c r="AE14" s="1100"/>
      <c r="AF14" s="1092"/>
      <c r="AG14" s="1093"/>
      <c r="AH14" s="1093"/>
      <c r="AI14" s="1093"/>
      <c r="AJ14" s="1094"/>
      <c r="AK14" s="1141"/>
      <c r="AL14" s="1142"/>
      <c r="AM14" s="1142"/>
      <c r="AN14" s="1142"/>
      <c r="AO14" s="1142"/>
      <c r="AP14" s="1142"/>
      <c r="AQ14" s="1142"/>
      <c r="AR14" s="1142"/>
      <c r="AS14" s="1142"/>
      <c r="AT14" s="1142"/>
      <c r="AU14" s="1139"/>
      <c r="AV14" s="1139"/>
      <c r="AW14" s="1139"/>
      <c r="AX14" s="1139"/>
      <c r="AY14" s="1140"/>
      <c r="AZ14" s="253"/>
      <c r="BA14" s="253"/>
      <c r="BB14" s="253"/>
      <c r="BC14" s="253"/>
      <c r="BD14" s="253"/>
      <c r="BE14" s="254"/>
      <c r="BF14" s="254"/>
      <c r="BG14" s="254"/>
      <c r="BH14" s="254"/>
      <c r="BI14" s="254"/>
      <c r="BJ14" s="254"/>
      <c r="BK14" s="254"/>
      <c r="BL14" s="254"/>
      <c r="BM14" s="254"/>
      <c r="BN14" s="254"/>
      <c r="BO14" s="254"/>
      <c r="BP14" s="254"/>
      <c r="BQ14" s="263">
        <v>8</v>
      </c>
      <c r="BR14" s="264"/>
      <c r="BS14" s="1069"/>
      <c r="BT14" s="1070"/>
      <c r="BU14" s="1070"/>
      <c r="BV14" s="1070"/>
      <c r="BW14" s="1070"/>
      <c r="BX14" s="1070"/>
      <c r="BY14" s="1070"/>
      <c r="BZ14" s="1070"/>
      <c r="CA14" s="1070"/>
      <c r="CB14" s="1070"/>
      <c r="CC14" s="1070"/>
      <c r="CD14" s="1070"/>
      <c r="CE14" s="1070"/>
      <c r="CF14" s="1070"/>
      <c r="CG14" s="1071"/>
      <c r="CH14" s="1044"/>
      <c r="CI14" s="1045"/>
      <c r="CJ14" s="1045"/>
      <c r="CK14" s="1045"/>
      <c r="CL14" s="1046"/>
      <c r="CM14" s="1044"/>
      <c r="CN14" s="1045"/>
      <c r="CO14" s="1045"/>
      <c r="CP14" s="1045"/>
      <c r="CQ14" s="1046"/>
      <c r="CR14" s="1044"/>
      <c r="CS14" s="1045"/>
      <c r="CT14" s="1045"/>
      <c r="CU14" s="1045"/>
      <c r="CV14" s="1046"/>
      <c r="CW14" s="1044"/>
      <c r="CX14" s="1045"/>
      <c r="CY14" s="1045"/>
      <c r="CZ14" s="1045"/>
      <c r="DA14" s="1046"/>
      <c r="DB14" s="1044"/>
      <c r="DC14" s="1045"/>
      <c r="DD14" s="1045"/>
      <c r="DE14" s="1045"/>
      <c r="DF14" s="1046"/>
      <c r="DG14" s="1044"/>
      <c r="DH14" s="1045"/>
      <c r="DI14" s="1045"/>
      <c r="DJ14" s="1045"/>
      <c r="DK14" s="1046"/>
      <c r="DL14" s="1044"/>
      <c r="DM14" s="1045"/>
      <c r="DN14" s="1045"/>
      <c r="DO14" s="1045"/>
      <c r="DP14" s="1046"/>
      <c r="DQ14" s="1044"/>
      <c r="DR14" s="1045"/>
      <c r="DS14" s="1045"/>
      <c r="DT14" s="1045"/>
      <c r="DU14" s="1046"/>
      <c r="DV14" s="1047"/>
      <c r="DW14" s="1048"/>
      <c r="DX14" s="1048"/>
      <c r="DY14" s="1048"/>
      <c r="DZ14" s="1049"/>
      <c r="EA14" s="255"/>
    </row>
    <row r="15" spans="1:131" s="256" customFormat="1" ht="26.25" customHeight="1" x14ac:dyDescent="0.15">
      <c r="A15" s="262">
        <v>9</v>
      </c>
      <c r="B15" s="1086"/>
      <c r="C15" s="1087"/>
      <c r="D15" s="1087"/>
      <c r="E15" s="1087"/>
      <c r="F15" s="1087"/>
      <c r="G15" s="1087"/>
      <c r="H15" s="1087"/>
      <c r="I15" s="1087"/>
      <c r="J15" s="1087"/>
      <c r="K15" s="1087"/>
      <c r="L15" s="1087"/>
      <c r="M15" s="1087"/>
      <c r="N15" s="1087"/>
      <c r="O15" s="1087"/>
      <c r="P15" s="1088"/>
      <c r="Q15" s="1098"/>
      <c r="R15" s="1099"/>
      <c r="S15" s="1099"/>
      <c r="T15" s="1099"/>
      <c r="U15" s="1099"/>
      <c r="V15" s="1099"/>
      <c r="W15" s="1099"/>
      <c r="X15" s="1099"/>
      <c r="Y15" s="1099"/>
      <c r="Z15" s="1099"/>
      <c r="AA15" s="1099"/>
      <c r="AB15" s="1099"/>
      <c r="AC15" s="1099"/>
      <c r="AD15" s="1099"/>
      <c r="AE15" s="1100"/>
      <c r="AF15" s="1092"/>
      <c r="AG15" s="1093"/>
      <c r="AH15" s="1093"/>
      <c r="AI15" s="1093"/>
      <c r="AJ15" s="1094"/>
      <c r="AK15" s="1141"/>
      <c r="AL15" s="1142"/>
      <c r="AM15" s="1142"/>
      <c r="AN15" s="1142"/>
      <c r="AO15" s="1142"/>
      <c r="AP15" s="1142"/>
      <c r="AQ15" s="1142"/>
      <c r="AR15" s="1142"/>
      <c r="AS15" s="1142"/>
      <c r="AT15" s="1142"/>
      <c r="AU15" s="1139"/>
      <c r="AV15" s="1139"/>
      <c r="AW15" s="1139"/>
      <c r="AX15" s="1139"/>
      <c r="AY15" s="1140"/>
      <c r="AZ15" s="253"/>
      <c r="BA15" s="253"/>
      <c r="BB15" s="253"/>
      <c r="BC15" s="253"/>
      <c r="BD15" s="253"/>
      <c r="BE15" s="254"/>
      <c r="BF15" s="254"/>
      <c r="BG15" s="254"/>
      <c r="BH15" s="254"/>
      <c r="BI15" s="254"/>
      <c r="BJ15" s="254"/>
      <c r="BK15" s="254"/>
      <c r="BL15" s="254"/>
      <c r="BM15" s="254"/>
      <c r="BN15" s="254"/>
      <c r="BO15" s="254"/>
      <c r="BP15" s="254"/>
      <c r="BQ15" s="263">
        <v>9</v>
      </c>
      <c r="BR15" s="264"/>
      <c r="BS15" s="1069"/>
      <c r="BT15" s="1070"/>
      <c r="BU15" s="1070"/>
      <c r="BV15" s="1070"/>
      <c r="BW15" s="1070"/>
      <c r="BX15" s="1070"/>
      <c r="BY15" s="1070"/>
      <c r="BZ15" s="1070"/>
      <c r="CA15" s="1070"/>
      <c r="CB15" s="1070"/>
      <c r="CC15" s="1070"/>
      <c r="CD15" s="1070"/>
      <c r="CE15" s="1070"/>
      <c r="CF15" s="1070"/>
      <c r="CG15" s="1071"/>
      <c r="CH15" s="1044"/>
      <c r="CI15" s="1045"/>
      <c r="CJ15" s="1045"/>
      <c r="CK15" s="1045"/>
      <c r="CL15" s="1046"/>
      <c r="CM15" s="1044"/>
      <c r="CN15" s="1045"/>
      <c r="CO15" s="1045"/>
      <c r="CP15" s="1045"/>
      <c r="CQ15" s="1046"/>
      <c r="CR15" s="1044"/>
      <c r="CS15" s="1045"/>
      <c r="CT15" s="1045"/>
      <c r="CU15" s="1045"/>
      <c r="CV15" s="1046"/>
      <c r="CW15" s="1044"/>
      <c r="CX15" s="1045"/>
      <c r="CY15" s="1045"/>
      <c r="CZ15" s="1045"/>
      <c r="DA15" s="1046"/>
      <c r="DB15" s="1044"/>
      <c r="DC15" s="1045"/>
      <c r="DD15" s="1045"/>
      <c r="DE15" s="1045"/>
      <c r="DF15" s="1046"/>
      <c r="DG15" s="1044"/>
      <c r="DH15" s="1045"/>
      <c r="DI15" s="1045"/>
      <c r="DJ15" s="1045"/>
      <c r="DK15" s="1046"/>
      <c r="DL15" s="1044"/>
      <c r="DM15" s="1045"/>
      <c r="DN15" s="1045"/>
      <c r="DO15" s="1045"/>
      <c r="DP15" s="1046"/>
      <c r="DQ15" s="1044"/>
      <c r="DR15" s="1045"/>
      <c r="DS15" s="1045"/>
      <c r="DT15" s="1045"/>
      <c r="DU15" s="1046"/>
      <c r="DV15" s="1047"/>
      <c r="DW15" s="1048"/>
      <c r="DX15" s="1048"/>
      <c r="DY15" s="1048"/>
      <c r="DZ15" s="1049"/>
      <c r="EA15" s="255"/>
    </row>
    <row r="16" spans="1:131" s="256" customFormat="1" ht="26.25" customHeight="1" x14ac:dyDescent="0.15">
      <c r="A16" s="262">
        <v>10</v>
      </c>
      <c r="B16" s="1086"/>
      <c r="C16" s="1087"/>
      <c r="D16" s="1087"/>
      <c r="E16" s="1087"/>
      <c r="F16" s="1087"/>
      <c r="G16" s="1087"/>
      <c r="H16" s="1087"/>
      <c r="I16" s="1087"/>
      <c r="J16" s="1087"/>
      <c r="K16" s="1087"/>
      <c r="L16" s="1087"/>
      <c r="M16" s="1087"/>
      <c r="N16" s="1087"/>
      <c r="O16" s="1087"/>
      <c r="P16" s="1088"/>
      <c r="Q16" s="1098"/>
      <c r="R16" s="1099"/>
      <c r="S16" s="1099"/>
      <c r="T16" s="1099"/>
      <c r="U16" s="1099"/>
      <c r="V16" s="1099"/>
      <c r="W16" s="1099"/>
      <c r="X16" s="1099"/>
      <c r="Y16" s="1099"/>
      <c r="Z16" s="1099"/>
      <c r="AA16" s="1099"/>
      <c r="AB16" s="1099"/>
      <c r="AC16" s="1099"/>
      <c r="AD16" s="1099"/>
      <c r="AE16" s="1100"/>
      <c r="AF16" s="1092"/>
      <c r="AG16" s="1093"/>
      <c r="AH16" s="1093"/>
      <c r="AI16" s="1093"/>
      <c r="AJ16" s="1094"/>
      <c r="AK16" s="1141"/>
      <c r="AL16" s="1142"/>
      <c r="AM16" s="1142"/>
      <c r="AN16" s="1142"/>
      <c r="AO16" s="1142"/>
      <c r="AP16" s="1142"/>
      <c r="AQ16" s="1142"/>
      <c r="AR16" s="1142"/>
      <c r="AS16" s="1142"/>
      <c r="AT16" s="1142"/>
      <c r="AU16" s="1139"/>
      <c r="AV16" s="1139"/>
      <c r="AW16" s="1139"/>
      <c r="AX16" s="1139"/>
      <c r="AY16" s="1140"/>
      <c r="AZ16" s="253"/>
      <c r="BA16" s="253"/>
      <c r="BB16" s="253"/>
      <c r="BC16" s="253"/>
      <c r="BD16" s="253"/>
      <c r="BE16" s="254"/>
      <c r="BF16" s="254"/>
      <c r="BG16" s="254"/>
      <c r="BH16" s="254"/>
      <c r="BI16" s="254"/>
      <c r="BJ16" s="254"/>
      <c r="BK16" s="254"/>
      <c r="BL16" s="254"/>
      <c r="BM16" s="254"/>
      <c r="BN16" s="254"/>
      <c r="BO16" s="254"/>
      <c r="BP16" s="254"/>
      <c r="BQ16" s="263">
        <v>10</v>
      </c>
      <c r="BR16" s="264"/>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5"/>
    </row>
    <row r="17" spans="1:131" s="256" customFormat="1" ht="26.25" customHeight="1" x14ac:dyDescent="0.15">
      <c r="A17" s="262">
        <v>11</v>
      </c>
      <c r="B17" s="1086"/>
      <c r="C17" s="1087"/>
      <c r="D17" s="1087"/>
      <c r="E17" s="1087"/>
      <c r="F17" s="1087"/>
      <c r="G17" s="1087"/>
      <c r="H17" s="1087"/>
      <c r="I17" s="1087"/>
      <c r="J17" s="1087"/>
      <c r="K17" s="1087"/>
      <c r="L17" s="1087"/>
      <c r="M17" s="1087"/>
      <c r="N17" s="1087"/>
      <c r="O17" s="1087"/>
      <c r="P17" s="1088"/>
      <c r="Q17" s="1098"/>
      <c r="R17" s="1099"/>
      <c r="S17" s="1099"/>
      <c r="T17" s="1099"/>
      <c r="U17" s="1099"/>
      <c r="V17" s="1099"/>
      <c r="W17" s="1099"/>
      <c r="X17" s="1099"/>
      <c r="Y17" s="1099"/>
      <c r="Z17" s="1099"/>
      <c r="AA17" s="1099"/>
      <c r="AB17" s="1099"/>
      <c r="AC17" s="1099"/>
      <c r="AD17" s="1099"/>
      <c r="AE17" s="1100"/>
      <c r="AF17" s="1092"/>
      <c r="AG17" s="1093"/>
      <c r="AH17" s="1093"/>
      <c r="AI17" s="1093"/>
      <c r="AJ17" s="1094"/>
      <c r="AK17" s="1141"/>
      <c r="AL17" s="1142"/>
      <c r="AM17" s="1142"/>
      <c r="AN17" s="1142"/>
      <c r="AO17" s="1142"/>
      <c r="AP17" s="1142"/>
      <c r="AQ17" s="1142"/>
      <c r="AR17" s="1142"/>
      <c r="AS17" s="1142"/>
      <c r="AT17" s="1142"/>
      <c r="AU17" s="1139"/>
      <c r="AV17" s="1139"/>
      <c r="AW17" s="1139"/>
      <c r="AX17" s="1139"/>
      <c r="AY17" s="1140"/>
      <c r="AZ17" s="253"/>
      <c r="BA17" s="253"/>
      <c r="BB17" s="253"/>
      <c r="BC17" s="253"/>
      <c r="BD17" s="253"/>
      <c r="BE17" s="254"/>
      <c r="BF17" s="254"/>
      <c r="BG17" s="254"/>
      <c r="BH17" s="254"/>
      <c r="BI17" s="254"/>
      <c r="BJ17" s="254"/>
      <c r="BK17" s="254"/>
      <c r="BL17" s="254"/>
      <c r="BM17" s="254"/>
      <c r="BN17" s="254"/>
      <c r="BO17" s="254"/>
      <c r="BP17" s="254"/>
      <c r="BQ17" s="263">
        <v>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x14ac:dyDescent="0.15">
      <c r="A18" s="262">
        <v>12</v>
      </c>
      <c r="B18" s="1086"/>
      <c r="C18" s="1087"/>
      <c r="D18" s="1087"/>
      <c r="E18" s="1087"/>
      <c r="F18" s="1087"/>
      <c r="G18" s="1087"/>
      <c r="H18" s="1087"/>
      <c r="I18" s="1087"/>
      <c r="J18" s="1087"/>
      <c r="K18" s="1087"/>
      <c r="L18" s="1087"/>
      <c r="M18" s="1087"/>
      <c r="N18" s="1087"/>
      <c r="O18" s="1087"/>
      <c r="P18" s="1088"/>
      <c r="Q18" s="1098"/>
      <c r="R18" s="1099"/>
      <c r="S18" s="1099"/>
      <c r="T18" s="1099"/>
      <c r="U18" s="1099"/>
      <c r="V18" s="1099"/>
      <c r="W18" s="1099"/>
      <c r="X18" s="1099"/>
      <c r="Y18" s="1099"/>
      <c r="Z18" s="1099"/>
      <c r="AA18" s="1099"/>
      <c r="AB18" s="1099"/>
      <c r="AC18" s="1099"/>
      <c r="AD18" s="1099"/>
      <c r="AE18" s="1100"/>
      <c r="AF18" s="1092"/>
      <c r="AG18" s="1093"/>
      <c r="AH18" s="1093"/>
      <c r="AI18" s="1093"/>
      <c r="AJ18" s="1094"/>
      <c r="AK18" s="1141"/>
      <c r="AL18" s="1142"/>
      <c r="AM18" s="1142"/>
      <c r="AN18" s="1142"/>
      <c r="AO18" s="1142"/>
      <c r="AP18" s="1142"/>
      <c r="AQ18" s="1142"/>
      <c r="AR18" s="1142"/>
      <c r="AS18" s="1142"/>
      <c r="AT18" s="1142"/>
      <c r="AU18" s="1139"/>
      <c r="AV18" s="1139"/>
      <c r="AW18" s="1139"/>
      <c r="AX18" s="1139"/>
      <c r="AY18" s="1140"/>
      <c r="AZ18" s="253"/>
      <c r="BA18" s="253"/>
      <c r="BB18" s="253"/>
      <c r="BC18" s="253"/>
      <c r="BD18" s="253"/>
      <c r="BE18" s="254"/>
      <c r="BF18" s="254"/>
      <c r="BG18" s="254"/>
      <c r="BH18" s="254"/>
      <c r="BI18" s="254"/>
      <c r="BJ18" s="254"/>
      <c r="BK18" s="254"/>
      <c r="BL18" s="254"/>
      <c r="BM18" s="254"/>
      <c r="BN18" s="254"/>
      <c r="BO18" s="254"/>
      <c r="BP18" s="254"/>
      <c r="BQ18" s="263">
        <v>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x14ac:dyDescent="0.15">
      <c r="A19" s="262">
        <v>13</v>
      </c>
      <c r="B19" s="1086"/>
      <c r="C19" s="1087"/>
      <c r="D19" s="1087"/>
      <c r="E19" s="1087"/>
      <c r="F19" s="1087"/>
      <c r="G19" s="1087"/>
      <c r="H19" s="1087"/>
      <c r="I19" s="1087"/>
      <c r="J19" s="1087"/>
      <c r="K19" s="1087"/>
      <c r="L19" s="1087"/>
      <c r="M19" s="1087"/>
      <c r="N19" s="1087"/>
      <c r="O19" s="1087"/>
      <c r="P19" s="1088"/>
      <c r="Q19" s="1098"/>
      <c r="R19" s="1099"/>
      <c r="S19" s="1099"/>
      <c r="T19" s="1099"/>
      <c r="U19" s="1099"/>
      <c r="V19" s="1099"/>
      <c r="W19" s="1099"/>
      <c r="X19" s="1099"/>
      <c r="Y19" s="1099"/>
      <c r="Z19" s="1099"/>
      <c r="AA19" s="1099"/>
      <c r="AB19" s="1099"/>
      <c r="AC19" s="1099"/>
      <c r="AD19" s="1099"/>
      <c r="AE19" s="1100"/>
      <c r="AF19" s="1092"/>
      <c r="AG19" s="1093"/>
      <c r="AH19" s="1093"/>
      <c r="AI19" s="1093"/>
      <c r="AJ19" s="1094"/>
      <c r="AK19" s="1141"/>
      <c r="AL19" s="1142"/>
      <c r="AM19" s="1142"/>
      <c r="AN19" s="1142"/>
      <c r="AO19" s="1142"/>
      <c r="AP19" s="1142"/>
      <c r="AQ19" s="1142"/>
      <c r="AR19" s="1142"/>
      <c r="AS19" s="1142"/>
      <c r="AT19" s="1142"/>
      <c r="AU19" s="1139"/>
      <c r="AV19" s="1139"/>
      <c r="AW19" s="1139"/>
      <c r="AX19" s="1139"/>
      <c r="AY19" s="1140"/>
      <c r="AZ19" s="253"/>
      <c r="BA19" s="253"/>
      <c r="BB19" s="253"/>
      <c r="BC19" s="253"/>
      <c r="BD19" s="253"/>
      <c r="BE19" s="254"/>
      <c r="BF19" s="254"/>
      <c r="BG19" s="254"/>
      <c r="BH19" s="254"/>
      <c r="BI19" s="254"/>
      <c r="BJ19" s="254"/>
      <c r="BK19" s="254"/>
      <c r="BL19" s="254"/>
      <c r="BM19" s="254"/>
      <c r="BN19" s="254"/>
      <c r="BO19" s="254"/>
      <c r="BP19" s="254"/>
      <c r="BQ19" s="263">
        <v>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x14ac:dyDescent="0.15">
      <c r="A20" s="262">
        <v>14</v>
      </c>
      <c r="B20" s="1086"/>
      <c r="C20" s="1087"/>
      <c r="D20" s="1087"/>
      <c r="E20" s="1087"/>
      <c r="F20" s="1087"/>
      <c r="G20" s="1087"/>
      <c r="H20" s="1087"/>
      <c r="I20" s="1087"/>
      <c r="J20" s="1087"/>
      <c r="K20" s="1087"/>
      <c r="L20" s="1087"/>
      <c r="M20" s="1087"/>
      <c r="N20" s="1087"/>
      <c r="O20" s="1087"/>
      <c r="P20" s="1088"/>
      <c r="Q20" s="1098"/>
      <c r="R20" s="1099"/>
      <c r="S20" s="1099"/>
      <c r="T20" s="1099"/>
      <c r="U20" s="1099"/>
      <c r="V20" s="1099"/>
      <c r="W20" s="1099"/>
      <c r="X20" s="1099"/>
      <c r="Y20" s="1099"/>
      <c r="Z20" s="1099"/>
      <c r="AA20" s="1099"/>
      <c r="AB20" s="1099"/>
      <c r="AC20" s="1099"/>
      <c r="AD20" s="1099"/>
      <c r="AE20" s="1100"/>
      <c r="AF20" s="1092"/>
      <c r="AG20" s="1093"/>
      <c r="AH20" s="1093"/>
      <c r="AI20" s="1093"/>
      <c r="AJ20" s="1094"/>
      <c r="AK20" s="1141"/>
      <c r="AL20" s="1142"/>
      <c r="AM20" s="1142"/>
      <c r="AN20" s="1142"/>
      <c r="AO20" s="1142"/>
      <c r="AP20" s="1142"/>
      <c r="AQ20" s="1142"/>
      <c r="AR20" s="1142"/>
      <c r="AS20" s="1142"/>
      <c r="AT20" s="1142"/>
      <c r="AU20" s="1139"/>
      <c r="AV20" s="1139"/>
      <c r="AW20" s="1139"/>
      <c r="AX20" s="1139"/>
      <c r="AY20" s="1140"/>
      <c r="AZ20" s="253"/>
      <c r="BA20" s="253"/>
      <c r="BB20" s="253"/>
      <c r="BC20" s="253"/>
      <c r="BD20" s="253"/>
      <c r="BE20" s="254"/>
      <c r="BF20" s="254"/>
      <c r="BG20" s="254"/>
      <c r="BH20" s="254"/>
      <c r="BI20" s="254"/>
      <c r="BJ20" s="254"/>
      <c r="BK20" s="254"/>
      <c r="BL20" s="254"/>
      <c r="BM20" s="254"/>
      <c r="BN20" s="254"/>
      <c r="BO20" s="254"/>
      <c r="BP20" s="254"/>
      <c r="BQ20" s="263">
        <v>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x14ac:dyDescent="0.2">
      <c r="A21" s="262">
        <v>15</v>
      </c>
      <c r="B21" s="1086"/>
      <c r="C21" s="1087"/>
      <c r="D21" s="1087"/>
      <c r="E21" s="1087"/>
      <c r="F21" s="1087"/>
      <c r="G21" s="1087"/>
      <c r="H21" s="1087"/>
      <c r="I21" s="1087"/>
      <c r="J21" s="1087"/>
      <c r="K21" s="1087"/>
      <c r="L21" s="1087"/>
      <c r="M21" s="1087"/>
      <c r="N21" s="1087"/>
      <c r="O21" s="1087"/>
      <c r="P21" s="1088"/>
      <c r="Q21" s="1098"/>
      <c r="R21" s="1099"/>
      <c r="S21" s="1099"/>
      <c r="T21" s="1099"/>
      <c r="U21" s="1099"/>
      <c r="V21" s="1099"/>
      <c r="W21" s="1099"/>
      <c r="X21" s="1099"/>
      <c r="Y21" s="1099"/>
      <c r="Z21" s="1099"/>
      <c r="AA21" s="1099"/>
      <c r="AB21" s="1099"/>
      <c r="AC21" s="1099"/>
      <c r="AD21" s="1099"/>
      <c r="AE21" s="1100"/>
      <c r="AF21" s="1092"/>
      <c r="AG21" s="1093"/>
      <c r="AH21" s="1093"/>
      <c r="AI21" s="1093"/>
      <c r="AJ21" s="1094"/>
      <c r="AK21" s="1141"/>
      <c r="AL21" s="1142"/>
      <c r="AM21" s="1142"/>
      <c r="AN21" s="1142"/>
      <c r="AO21" s="1142"/>
      <c r="AP21" s="1142"/>
      <c r="AQ21" s="1142"/>
      <c r="AR21" s="1142"/>
      <c r="AS21" s="1142"/>
      <c r="AT21" s="1142"/>
      <c r="AU21" s="1139"/>
      <c r="AV21" s="1139"/>
      <c r="AW21" s="1139"/>
      <c r="AX21" s="1139"/>
      <c r="AY21" s="1140"/>
      <c r="AZ21" s="253"/>
      <c r="BA21" s="253"/>
      <c r="BB21" s="253"/>
      <c r="BC21" s="253"/>
      <c r="BD21" s="253"/>
      <c r="BE21" s="254"/>
      <c r="BF21" s="254"/>
      <c r="BG21" s="254"/>
      <c r="BH21" s="254"/>
      <c r="BI21" s="254"/>
      <c r="BJ21" s="254"/>
      <c r="BK21" s="254"/>
      <c r="BL21" s="254"/>
      <c r="BM21" s="254"/>
      <c r="BN21" s="254"/>
      <c r="BO21" s="254"/>
      <c r="BP21" s="254"/>
      <c r="BQ21" s="263">
        <v>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x14ac:dyDescent="0.15">
      <c r="A22" s="262">
        <v>16</v>
      </c>
      <c r="B22" s="1086"/>
      <c r="C22" s="1087"/>
      <c r="D22" s="1087"/>
      <c r="E22" s="1087"/>
      <c r="F22" s="1087"/>
      <c r="G22" s="1087"/>
      <c r="H22" s="1087"/>
      <c r="I22" s="1087"/>
      <c r="J22" s="1087"/>
      <c r="K22" s="1087"/>
      <c r="L22" s="1087"/>
      <c r="M22" s="1087"/>
      <c r="N22" s="1087"/>
      <c r="O22" s="1087"/>
      <c r="P22" s="1088"/>
      <c r="Q22" s="1136"/>
      <c r="R22" s="1137"/>
      <c r="S22" s="1137"/>
      <c r="T22" s="1137"/>
      <c r="U22" s="1137"/>
      <c r="V22" s="1137"/>
      <c r="W22" s="1137"/>
      <c r="X22" s="1137"/>
      <c r="Y22" s="1137"/>
      <c r="Z22" s="1137"/>
      <c r="AA22" s="1137"/>
      <c r="AB22" s="1137"/>
      <c r="AC22" s="1137"/>
      <c r="AD22" s="1137"/>
      <c r="AE22" s="1138"/>
      <c r="AF22" s="1092"/>
      <c r="AG22" s="1093"/>
      <c r="AH22" s="1093"/>
      <c r="AI22" s="1093"/>
      <c r="AJ22" s="1094"/>
      <c r="AK22" s="1132"/>
      <c r="AL22" s="1133"/>
      <c r="AM22" s="1133"/>
      <c r="AN22" s="1133"/>
      <c r="AO22" s="1133"/>
      <c r="AP22" s="1133"/>
      <c r="AQ22" s="1133"/>
      <c r="AR22" s="1133"/>
      <c r="AS22" s="1133"/>
      <c r="AT22" s="1133"/>
      <c r="AU22" s="1134"/>
      <c r="AV22" s="1134"/>
      <c r="AW22" s="1134"/>
      <c r="AX22" s="1134"/>
      <c r="AY22" s="1135"/>
      <c r="AZ22" s="1084" t="s">
        <v>387</v>
      </c>
      <c r="BA22" s="1084"/>
      <c r="BB22" s="1084"/>
      <c r="BC22" s="1084"/>
      <c r="BD22" s="1085"/>
      <c r="BE22" s="254"/>
      <c r="BF22" s="254"/>
      <c r="BG22" s="254"/>
      <c r="BH22" s="254"/>
      <c r="BI22" s="254"/>
      <c r="BJ22" s="254"/>
      <c r="BK22" s="254"/>
      <c r="BL22" s="254"/>
      <c r="BM22" s="254"/>
      <c r="BN22" s="254"/>
      <c r="BO22" s="254"/>
      <c r="BP22" s="254"/>
      <c r="BQ22" s="263">
        <v>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x14ac:dyDescent="0.2">
      <c r="A23" s="265" t="s">
        <v>388</v>
      </c>
      <c r="B23" s="999" t="s">
        <v>389</v>
      </c>
      <c r="C23" s="1000"/>
      <c r="D23" s="1000"/>
      <c r="E23" s="1000"/>
      <c r="F23" s="1000"/>
      <c r="G23" s="1000"/>
      <c r="H23" s="1000"/>
      <c r="I23" s="1000"/>
      <c r="J23" s="1000"/>
      <c r="K23" s="1000"/>
      <c r="L23" s="1000"/>
      <c r="M23" s="1000"/>
      <c r="N23" s="1000"/>
      <c r="O23" s="1000"/>
      <c r="P23" s="1001"/>
      <c r="Q23" s="1123">
        <v>13660</v>
      </c>
      <c r="R23" s="1124"/>
      <c r="S23" s="1124"/>
      <c r="T23" s="1124"/>
      <c r="U23" s="1124"/>
      <c r="V23" s="1124">
        <v>13560</v>
      </c>
      <c r="W23" s="1124"/>
      <c r="X23" s="1124"/>
      <c r="Y23" s="1124"/>
      <c r="Z23" s="1124"/>
      <c r="AA23" s="1124">
        <v>100</v>
      </c>
      <c r="AB23" s="1124"/>
      <c r="AC23" s="1124"/>
      <c r="AD23" s="1124"/>
      <c r="AE23" s="1125"/>
      <c r="AF23" s="1126">
        <v>16</v>
      </c>
      <c r="AG23" s="1124"/>
      <c r="AH23" s="1124"/>
      <c r="AI23" s="1124"/>
      <c r="AJ23" s="1127"/>
      <c r="AK23" s="1128"/>
      <c r="AL23" s="1129"/>
      <c r="AM23" s="1129"/>
      <c r="AN23" s="1129"/>
      <c r="AO23" s="1129"/>
      <c r="AP23" s="1124">
        <v>13694</v>
      </c>
      <c r="AQ23" s="1124"/>
      <c r="AR23" s="1124"/>
      <c r="AS23" s="1124"/>
      <c r="AT23" s="1124"/>
      <c r="AU23" s="1130"/>
      <c r="AV23" s="1130"/>
      <c r="AW23" s="1130"/>
      <c r="AX23" s="1130"/>
      <c r="AY23" s="1131"/>
      <c r="AZ23" s="1120" t="s">
        <v>390</v>
      </c>
      <c r="BA23" s="1121"/>
      <c r="BB23" s="1121"/>
      <c r="BC23" s="1121"/>
      <c r="BD23" s="1122"/>
      <c r="BE23" s="254"/>
      <c r="BF23" s="254"/>
      <c r="BG23" s="254"/>
      <c r="BH23" s="254"/>
      <c r="BI23" s="254"/>
      <c r="BJ23" s="254"/>
      <c r="BK23" s="254"/>
      <c r="BL23" s="254"/>
      <c r="BM23" s="254"/>
      <c r="BN23" s="254"/>
      <c r="BO23" s="254"/>
      <c r="BP23" s="254"/>
      <c r="BQ23" s="263">
        <v>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x14ac:dyDescent="0.15">
      <c r="A24" s="1119" t="s">
        <v>391</v>
      </c>
      <c r="B24" s="1119"/>
      <c r="C24" s="1119"/>
      <c r="D24" s="1119"/>
      <c r="E24" s="1119"/>
      <c r="F24" s="1119"/>
      <c r="G24" s="1119"/>
      <c r="H24" s="1119"/>
      <c r="I24" s="1119"/>
      <c r="J24" s="1119"/>
      <c r="K24" s="1119"/>
      <c r="L24" s="1119"/>
      <c r="M24" s="1119"/>
      <c r="N24" s="1119"/>
      <c r="O24" s="1119"/>
      <c r="P24" s="1119"/>
      <c r="Q24" s="1119"/>
      <c r="R24" s="1119"/>
      <c r="S24" s="1119"/>
      <c r="T24" s="1119"/>
      <c r="U24" s="1119"/>
      <c r="V24" s="1119"/>
      <c r="W24" s="1119"/>
      <c r="X24" s="1119"/>
      <c r="Y24" s="1119"/>
      <c r="Z24" s="1119"/>
      <c r="AA24" s="1119"/>
      <c r="AB24" s="1119"/>
      <c r="AC24" s="1119"/>
      <c r="AD24" s="1119"/>
      <c r="AE24" s="1119"/>
      <c r="AF24" s="1119"/>
      <c r="AG24" s="1119"/>
      <c r="AH24" s="1119"/>
      <c r="AI24" s="1119"/>
      <c r="AJ24" s="1119"/>
      <c r="AK24" s="1119"/>
      <c r="AL24" s="1119"/>
      <c r="AM24" s="1119"/>
      <c r="AN24" s="1119"/>
      <c r="AO24" s="1119"/>
      <c r="AP24" s="1119"/>
      <c r="AQ24" s="1119"/>
      <c r="AR24" s="1119"/>
      <c r="AS24" s="1119"/>
      <c r="AT24" s="1119"/>
      <c r="AU24" s="1119"/>
      <c r="AV24" s="1119"/>
      <c r="AW24" s="1119"/>
      <c r="AX24" s="1119"/>
      <c r="AY24" s="1119"/>
      <c r="AZ24" s="253"/>
      <c r="BA24" s="253"/>
      <c r="BB24" s="253"/>
      <c r="BC24" s="253"/>
      <c r="BD24" s="253"/>
      <c r="BE24" s="254"/>
      <c r="BF24" s="254"/>
      <c r="BG24" s="254"/>
      <c r="BH24" s="254"/>
      <c r="BI24" s="254"/>
      <c r="BJ24" s="254"/>
      <c r="BK24" s="254"/>
      <c r="BL24" s="254"/>
      <c r="BM24" s="254"/>
      <c r="BN24" s="254"/>
      <c r="BO24" s="254"/>
      <c r="BP24" s="254"/>
      <c r="BQ24" s="263">
        <v>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x14ac:dyDescent="0.2">
      <c r="A25" s="1118" t="s">
        <v>392</v>
      </c>
      <c r="B25" s="1118"/>
      <c r="C25" s="1118"/>
      <c r="D25" s="1118"/>
      <c r="E25" s="1118"/>
      <c r="F25" s="1118"/>
      <c r="G25" s="1118"/>
      <c r="H25" s="1118"/>
      <c r="I25" s="1118"/>
      <c r="J25" s="1118"/>
      <c r="K25" s="1118"/>
      <c r="L25" s="1118"/>
      <c r="M25" s="1118"/>
      <c r="N25" s="1118"/>
      <c r="O25" s="1118"/>
      <c r="P25" s="1118"/>
      <c r="Q25" s="1118"/>
      <c r="R25" s="1118"/>
      <c r="S25" s="1118"/>
      <c r="T25" s="1118"/>
      <c r="U25" s="1118"/>
      <c r="V25" s="1118"/>
      <c r="W25" s="1118"/>
      <c r="X25" s="1118"/>
      <c r="Y25" s="1118"/>
      <c r="Z25" s="1118"/>
      <c r="AA25" s="1118"/>
      <c r="AB25" s="1118"/>
      <c r="AC25" s="1118"/>
      <c r="AD25" s="1118"/>
      <c r="AE25" s="1118"/>
      <c r="AF25" s="1118"/>
      <c r="AG25" s="1118"/>
      <c r="AH25" s="1118"/>
      <c r="AI25" s="1118"/>
      <c r="AJ25" s="1118"/>
      <c r="AK25" s="1118"/>
      <c r="AL25" s="1118"/>
      <c r="AM25" s="1118"/>
      <c r="AN25" s="1118"/>
      <c r="AO25" s="1118"/>
      <c r="AP25" s="1118"/>
      <c r="AQ25" s="1118"/>
      <c r="AR25" s="1118"/>
      <c r="AS25" s="1118"/>
      <c r="AT25" s="1118"/>
      <c r="AU25" s="1118"/>
      <c r="AV25" s="1118"/>
      <c r="AW25" s="1118"/>
      <c r="AX25" s="1118"/>
      <c r="AY25" s="1118"/>
      <c r="AZ25" s="1118"/>
      <c r="BA25" s="1118"/>
      <c r="BB25" s="1118"/>
      <c r="BC25" s="1118"/>
      <c r="BD25" s="1118"/>
      <c r="BE25" s="1118"/>
      <c r="BF25" s="1118"/>
      <c r="BG25" s="1118"/>
      <c r="BH25" s="1118"/>
      <c r="BI25" s="1118"/>
      <c r="BJ25" s="253"/>
      <c r="BK25" s="253"/>
      <c r="BL25" s="253"/>
      <c r="BM25" s="253"/>
      <c r="BN25" s="253"/>
      <c r="BO25" s="266"/>
      <c r="BP25" s="266"/>
      <c r="BQ25" s="263">
        <v>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x14ac:dyDescent="0.15">
      <c r="A26" s="1050" t="s">
        <v>369</v>
      </c>
      <c r="B26" s="1051"/>
      <c r="C26" s="1051"/>
      <c r="D26" s="1051"/>
      <c r="E26" s="1051"/>
      <c r="F26" s="1051"/>
      <c r="G26" s="1051"/>
      <c r="H26" s="1051"/>
      <c r="I26" s="1051"/>
      <c r="J26" s="1051"/>
      <c r="K26" s="1051"/>
      <c r="L26" s="1051"/>
      <c r="M26" s="1051"/>
      <c r="N26" s="1051"/>
      <c r="O26" s="1051"/>
      <c r="P26" s="1052"/>
      <c r="Q26" s="1056" t="s">
        <v>393</v>
      </c>
      <c r="R26" s="1057"/>
      <c r="S26" s="1057"/>
      <c r="T26" s="1057"/>
      <c r="U26" s="1058"/>
      <c r="V26" s="1056" t="s">
        <v>394</v>
      </c>
      <c r="W26" s="1057"/>
      <c r="X26" s="1057"/>
      <c r="Y26" s="1057"/>
      <c r="Z26" s="1058"/>
      <c r="AA26" s="1056" t="s">
        <v>395</v>
      </c>
      <c r="AB26" s="1057"/>
      <c r="AC26" s="1057"/>
      <c r="AD26" s="1057"/>
      <c r="AE26" s="1057"/>
      <c r="AF26" s="1114" t="s">
        <v>396</v>
      </c>
      <c r="AG26" s="1063"/>
      <c r="AH26" s="1063"/>
      <c r="AI26" s="1063"/>
      <c r="AJ26" s="1115"/>
      <c r="AK26" s="1057" t="s">
        <v>397</v>
      </c>
      <c r="AL26" s="1057"/>
      <c r="AM26" s="1057"/>
      <c r="AN26" s="1057"/>
      <c r="AO26" s="1058"/>
      <c r="AP26" s="1056" t="s">
        <v>398</v>
      </c>
      <c r="AQ26" s="1057"/>
      <c r="AR26" s="1057"/>
      <c r="AS26" s="1057"/>
      <c r="AT26" s="1058"/>
      <c r="AU26" s="1056" t="s">
        <v>399</v>
      </c>
      <c r="AV26" s="1057"/>
      <c r="AW26" s="1057"/>
      <c r="AX26" s="1057"/>
      <c r="AY26" s="1058"/>
      <c r="AZ26" s="1056" t="s">
        <v>400</v>
      </c>
      <c r="BA26" s="1057"/>
      <c r="BB26" s="1057"/>
      <c r="BC26" s="1057"/>
      <c r="BD26" s="1058"/>
      <c r="BE26" s="1056" t="s">
        <v>376</v>
      </c>
      <c r="BF26" s="1057"/>
      <c r="BG26" s="1057"/>
      <c r="BH26" s="1057"/>
      <c r="BI26" s="1072"/>
      <c r="BJ26" s="253"/>
      <c r="BK26" s="253"/>
      <c r="BL26" s="253"/>
      <c r="BM26" s="253"/>
      <c r="BN26" s="253"/>
      <c r="BO26" s="266"/>
      <c r="BP26" s="266"/>
      <c r="BQ26" s="263">
        <v>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x14ac:dyDescent="0.2">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6"/>
      <c r="AG27" s="1066"/>
      <c r="AH27" s="1066"/>
      <c r="AI27" s="1066"/>
      <c r="AJ27" s="1117"/>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x14ac:dyDescent="0.15">
      <c r="A28" s="267">
        <v>1</v>
      </c>
      <c r="B28" s="1105" t="s">
        <v>401</v>
      </c>
      <c r="C28" s="1106"/>
      <c r="D28" s="1106"/>
      <c r="E28" s="1106"/>
      <c r="F28" s="1106"/>
      <c r="G28" s="1106"/>
      <c r="H28" s="1106"/>
      <c r="I28" s="1106"/>
      <c r="J28" s="1106"/>
      <c r="K28" s="1106"/>
      <c r="L28" s="1106"/>
      <c r="M28" s="1106"/>
      <c r="N28" s="1106"/>
      <c r="O28" s="1106"/>
      <c r="P28" s="1107"/>
      <c r="Q28" s="1108">
        <v>3762</v>
      </c>
      <c r="R28" s="1109"/>
      <c r="S28" s="1109"/>
      <c r="T28" s="1109"/>
      <c r="U28" s="1109"/>
      <c r="V28" s="1109">
        <v>3319</v>
      </c>
      <c r="W28" s="1109"/>
      <c r="X28" s="1109"/>
      <c r="Y28" s="1109"/>
      <c r="Z28" s="1109"/>
      <c r="AA28" s="1109">
        <v>443</v>
      </c>
      <c r="AB28" s="1109"/>
      <c r="AC28" s="1109"/>
      <c r="AD28" s="1109"/>
      <c r="AE28" s="1110"/>
      <c r="AF28" s="1111">
        <v>443</v>
      </c>
      <c r="AG28" s="1109"/>
      <c r="AH28" s="1109"/>
      <c r="AI28" s="1109"/>
      <c r="AJ28" s="1112"/>
      <c r="AK28" s="1113">
        <v>350</v>
      </c>
      <c r="AL28" s="1101"/>
      <c r="AM28" s="1101"/>
      <c r="AN28" s="1101"/>
      <c r="AO28" s="1101"/>
      <c r="AP28" s="1101" t="s">
        <v>517</v>
      </c>
      <c r="AQ28" s="1101"/>
      <c r="AR28" s="1101"/>
      <c r="AS28" s="1101"/>
      <c r="AT28" s="1101"/>
      <c r="AU28" s="1101" t="s">
        <v>517</v>
      </c>
      <c r="AV28" s="1101"/>
      <c r="AW28" s="1101"/>
      <c r="AX28" s="1101"/>
      <c r="AY28" s="1101"/>
      <c r="AZ28" s="1102" t="s">
        <v>517</v>
      </c>
      <c r="BA28" s="1102"/>
      <c r="BB28" s="1102"/>
      <c r="BC28" s="1102"/>
      <c r="BD28" s="1102"/>
      <c r="BE28" s="1103"/>
      <c r="BF28" s="1103"/>
      <c r="BG28" s="1103"/>
      <c r="BH28" s="1103"/>
      <c r="BI28" s="1104"/>
      <c r="BJ28" s="253"/>
      <c r="BK28" s="253"/>
      <c r="BL28" s="253"/>
      <c r="BM28" s="253"/>
      <c r="BN28" s="253"/>
      <c r="BO28" s="266"/>
      <c r="BP28" s="266"/>
      <c r="BQ28" s="263">
        <v>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x14ac:dyDescent="0.15">
      <c r="A29" s="267">
        <v>2</v>
      </c>
      <c r="B29" s="1086" t="s">
        <v>402</v>
      </c>
      <c r="C29" s="1087"/>
      <c r="D29" s="1087"/>
      <c r="E29" s="1087"/>
      <c r="F29" s="1087"/>
      <c r="G29" s="1087"/>
      <c r="H29" s="1087"/>
      <c r="I29" s="1087"/>
      <c r="J29" s="1087"/>
      <c r="K29" s="1087"/>
      <c r="L29" s="1087"/>
      <c r="M29" s="1087"/>
      <c r="N29" s="1087"/>
      <c r="O29" s="1087"/>
      <c r="P29" s="1088"/>
      <c r="Q29" s="1098">
        <v>2946</v>
      </c>
      <c r="R29" s="1099"/>
      <c r="S29" s="1099"/>
      <c r="T29" s="1099"/>
      <c r="U29" s="1099"/>
      <c r="V29" s="1099">
        <v>2942</v>
      </c>
      <c r="W29" s="1099"/>
      <c r="X29" s="1099"/>
      <c r="Y29" s="1099"/>
      <c r="Z29" s="1099"/>
      <c r="AA29" s="1099">
        <v>4</v>
      </c>
      <c r="AB29" s="1099"/>
      <c r="AC29" s="1099"/>
      <c r="AD29" s="1099"/>
      <c r="AE29" s="1100"/>
      <c r="AF29" s="1092">
        <v>4</v>
      </c>
      <c r="AG29" s="1093"/>
      <c r="AH29" s="1093"/>
      <c r="AI29" s="1093"/>
      <c r="AJ29" s="1094"/>
      <c r="AK29" s="1035">
        <v>518</v>
      </c>
      <c r="AL29" s="1026"/>
      <c r="AM29" s="1026"/>
      <c r="AN29" s="1026"/>
      <c r="AO29" s="1026"/>
      <c r="AP29" s="1026" t="s">
        <v>517</v>
      </c>
      <c r="AQ29" s="1026"/>
      <c r="AR29" s="1026"/>
      <c r="AS29" s="1026"/>
      <c r="AT29" s="1026"/>
      <c r="AU29" s="1026" t="s">
        <v>517</v>
      </c>
      <c r="AV29" s="1026"/>
      <c r="AW29" s="1026"/>
      <c r="AX29" s="1026"/>
      <c r="AY29" s="1026"/>
      <c r="AZ29" s="1097" t="s">
        <v>517</v>
      </c>
      <c r="BA29" s="1097"/>
      <c r="BB29" s="1097"/>
      <c r="BC29" s="1097"/>
      <c r="BD29" s="1097"/>
      <c r="BE29" s="1081"/>
      <c r="BF29" s="1081"/>
      <c r="BG29" s="1081"/>
      <c r="BH29" s="1081"/>
      <c r="BI29" s="1082"/>
      <c r="BJ29" s="253"/>
      <c r="BK29" s="253"/>
      <c r="BL29" s="253"/>
      <c r="BM29" s="253"/>
      <c r="BN29" s="253"/>
      <c r="BO29" s="266"/>
      <c r="BP29" s="266"/>
      <c r="BQ29" s="263">
        <v>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x14ac:dyDescent="0.15">
      <c r="A30" s="267">
        <v>3</v>
      </c>
      <c r="B30" s="1086" t="s">
        <v>403</v>
      </c>
      <c r="C30" s="1087"/>
      <c r="D30" s="1087"/>
      <c r="E30" s="1087"/>
      <c r="F30" s="1087"/>
      <c r="G30" s="1087"/>
      <c r="H30" s="1087"/>
      <c r="I30" s="1087"/>
      <c r="J30" s="1087"/>
      <c r="K30" s="1087"/>
      <c r="L30" s="1087"/>
      <c r="M30" s="1087"/>
      <c r="N30" s="1087"/>
      <c r="O30" s="1087"/>
      <c r="P30" s="1088"/>
      <c r="Q30" s="1098">
        <v>604</v>
      </c>
      <c r="R30" s="1099"/>
      <c r="S30" s="1099"/>
      <c r="T30" s="1099"/>
      <c r="U30" s="1099"/>
      <c r="V30" s="1099">
        <v>596</v>
      </c>
      <c r="W30" s="1099"/>
      <c r="X30" s="1099"/>
      <c r="Y30" s="1099"/>
      <c r="Z30" s="1099"/>
      <c r="AA30" s="1099">
        <v>8</v>
      </c>
      <c r="AB30" s="1099"/>
      <c r="AC30" s="1099"/>
      <c r="AD30" s="1099"/>
      <c r="AE30" s="1100"/>
      <c r="AF30" s="1092">
        <v>8</v>
      </c>
      <c r="AG30" s="1093"/>
      <c r="AH30" s="1093"/>
      <c r="AI30" s="1093"/>
      <c r="AJ30" s="1094"/>
      <c r="AK30" s="1035">
        <v>382</v>
      </c>
      <c r="AL30" s="1026"/>
      <c r="AM30" s="1026"/>
      <c r="AN30" s="1026"/>
      <c r="AO30" s="1026"/>
      <c r="AP30" s="1026" t="s">
        <v>517</v>
      </c>
      <c r="AQ30" s="1026"/>
      <c r="AR30" s="1026"/>
      <c r="AS30" s="1026"/>
      <c r="AT30" s="1026"/>
      <c r="AU30" s="1026" t="s">
        <v>517</v>
      </c>
      <c r="AV30" s="1026"/>
      <c r="AW30" s="1026"/>
      <c r="AX30" s="1026"/>
      <c r="AY30" s="1026"/>
      <c r="AZ30" s="1097" t="s">
        <v>517</v>
      </c>
      <c r="BA30" s="1097"/>
      <c r="BB30" s="1097"/>
      <c r="BC30" s="1097"/>
      <c r="BD30" s="1097"/>
      <c r="BE30" s="1081"/>
      <c r="BF30" s="1081"/>
      <c r="BG30" s="1081"/>
      <c r="BH30" s="1081"/>
      <c r="BI30" s="1082"/>
      <c r="BJ30" s="253"/>
      <c r="BK30" s="253"/>
      <c r="BL30" s="253"/>
      <c r="BM30" s="253"/>
      <c r="BN30" s="253"/>
      <c r="BO30" s="266"/>
      <c r="BP30" s="266"/>
      <c r="BQ30" s="263">
        <v>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x14ac:dyDescent="0.15">
      <c r="A31" s="267">
        <v>4</v>
      </c>
      <c r="B31" s="1086" t="s">
        <v>404</v>
      </c>
      <c r="C31" s="1087"/>
      <c r="D31" s="1087"/>
      <c r="E31" s="1087"/>
      <c r="F31" s="1087"/>
      <c r="G31" s="1087"/>
      <c r="H31" s="1087"/>
      <c r="I31" s="1087"/>
      <c r="J31" s="1087"/>
      <c r="K31" s="1087"/>
      <c r="L31" s="1087"/>
      <c r="M31" s="1087"/>
      <c r="N31" s="1087"/>
      <c r="O31" s="1087"/>
      <c r="P31" s="1088"/>
      <c r="Q31" s="1098">
        <v>462</v>
      </c>
      <c r="R31" s="1099"/>
      <c r="S31" s="1099"/>
      <c r="T31" s="1099"/>
      <c r="U31" s="1099"/>
      <c r="V31" s="1099">
        <v>403</v>
      </c>
      <c r="W31" s="1099"/>
      <c r="X31" s="1099"/>
      <c r="Y31" s="1099"/>
      <c r="Z31" s="1099"/>
      <c r="AA31" s="1099">
        <v>59</v>
      </c>
      <c r="AB31" s="1099"/>
      <c r="AC31" s="1099"/>
      <c r="AD31" s="1099"/>
      <c r="AE31" s="1100"/>
      <c r="AF31" s="1092">
        <v>545</v>
      </c>
      <c r="AG31" s="1093"/>
      <c r="AH31" s="1093"/>
      <c r="AI31" s="1093"/>
      <c r="AJ31" s="1094"/>
      <c r="AK31" s="1035" t="s">
        <v>517</v>
      </c>
      <c r="AL31" s="1026"/>
      <c r="AM31" s="1026"/>
      <c r="AN31" s="1026"/>
      <c r="AO31" s="1026"/>
      <c r="AP31" s="1026">
        <v>1607</v>
      </c>
      <c r="AQ31" s="1026"/>
      <c r="AR31" s="1026"/>
      <c r="AS31" s="1026"/>
      <c r="AT31" s="1026"/>
      <c r="AU31" s="1026" t="s">
        <v>517</v>
      </c>
      <c r="AV31" s="1026"/>
      <c r="AW31" s="1026"/>
      <c r="AX31" s="1026"/>
      <c r="AY31" s="1026"/>
      <c r="AZ31" s="1026" t="s">
        <v>517</v>
      </c>
      <c r="BA31" s="1026"/>
      <c r="BB31" s="1026"/>
      <c r="BC31" s="1026"/>
      <c r="BD31" s="1026"/>
      <c r="BE31" s="1081" t="s">
        <v>405</v>
      </c>
      <c r="BF31" s="1081"/>
      <c r="BG31" s="1081"/>
      <c r="BH31" s="1081"/>
      <c r="BI31" s="1082"/>
      <c r="BJ31" s="253"/>
      <c r="BK31" s="253"/>
      <c r="BL31" s="253"/>
      <c r="BM31" s="253"/>
      <c r="BN31" s="253"/>
      <c r="BO31" s="266"/>
      <c r="BP31" s="266"/>
      <c r="BQ31" s="263">
        <v>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x14ac:dyDescent="0.15">
      <c r="A32" s="267">
        <v>5</v>
      </c>
      <c r="B32" s="1086" t="s">
        <v>406</v>
      </c>
      <c r="C32" s="1087"/>
      <c r="D32" s="1087"/>
      <c r="E32" s="1087"/>
      <c r="F32" s="1087"/>
      <c r="G32" s="1087"/>
      <c r="H32" s="1087"/>
      <c r="I32" s="1087"/>
      <c r="J32" s="1087"/>
      <c r="K32" s="1087"/>
      <c r="L32" s="1087"/>
      <c r="M32" s="1087"/>
      <c r="N32" s="1087"/>
      <c r="O32" s="1087"/>
      <c r="P32" s="1088"/>
      <c r="Q32" s="1098">
        <v>152</v>
      </c>
      <c r="R32" s="1099"/>
      <c r="S32" s="1099"/>
      <c r="T32" s="1099"/>
      <c r="U32" s="1099"/>
      <c r="V32" s="1099">
        <v>152</v>
      </c>
      <c r="W32" s="1099"/>
      <c r="X32" s="1099"/>
      <c r="Y32" s="1099"/>
      <c r="Z32" s="1099"/>
      <c r="AA32" s="1099" t="s">
        <v>517</v>
      </c>
      <c r="AB32" s="1099"/>
      <c r="AC32" s="1099"/>
      <c r="AD32" s="1099"/>
      <c r="AE32" s="1100"/>
      <c r="AF32" s="1092" t="s">
        <v>407</v>
      </c>
      <c r="AG32" s="1093"/>
      <c r="AH32" s="1093"/>
      <c r="AI32" s="1093"/>
      <c r="AJ32" s="1094"/>
      <c r="AK32" s="1035">
        <v>115</v>
      </c>
      <c r="AL32" s="1026"/>
      <c r="AM32" s="1026"/>
      <c r="AN32" s="1026"/>
      <c r="AO32" s="1026"/>
      <c r="AP32" s="1026">
        <v>847</v>
      </c>
      <c r="AQ32" s="1026"/>
      <c r="AR32" s="1026"/>
      <c r="AS32" s="1026"/>
      <c r="AT32" s="1026"/>
      <c r="AU32" s="1026">
        <v>847</v>
      </c>
      <c r="AV32" s="1026"/>
      <c r="AW32" s="1026"/>
      <c r="AX32" s="1026"/>
      <c r="AY32" s="1026"/>
      <c r="AZ32" s="1026" t="s">
        <v>517</v>
      </c>
      <c r="BA32" s="1026"/>
      <c r="BB32" s="1026"/>
      <c r="BC32" s="1026"/>
      <c r="BD32" s="1026"/>
      <c r="BE32" s="1081" t="s">
        <v>408</v>
      </c>
      <c r="BF32" s="1081"/>
      <c r="BG32" s="1081"/>
      <c r="BH32" s="1081"/>
      <c r="BI32" s="1082"/>
      <c r="BJ32" s="253"/>
      <c r="BK32" s="253"/>
      <c r="BL32" s="253"/>
      <c r="BM32" s="253"/>
      <c r="BN32" s="253"/>
      <c r="BO32" s="266"/>
      <c r="BP32" s="266"/>
      <c r="BQ32" s="263">
        <v>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x14ac:dyDescent="0.15">
      <c r="A33" s="267">
        <v>6</v>
      </c>
      <c r="B33" s="1086" t="s">
        <v>409</v>
      </c>
      <c r="C33" s="1087"/>
      <c r="D33" s="1087"/>
      <c r="E33" s="1087"/>
      <c r="F33" s="1087"/>
      <c r="G33" s="1087"/>
      <c r="H33" s="1087"/>
      <c r="I33" s="1087"/>
      <c r="J33" s="1087"/>
      <c r="K33" s="1087"/>
      <c r="L33" s="1087"/>
      <c r="M33" s="1087"/>
      <c r="N33" s="1087"/>
      <c r="O33" s="1087"/>
      <c r="P33" s="1088"/>
      <c r="Q33" s="1098">
        <v>407</v>
      </c>
      <c r="R33" s="1099"/>
      <c r="S33" s="1099"/>
      <c r="T33" s="1099"/>
      <c r="U33" s="1099"/>
      <c r="V33" s="1099">
        <v>341</v>
      </c>
      <c r="W33" s="1099"/>
      <c r="X33" s="1099"/>
      <c r="Y33" s="1099"/>
      <c r="Z33" s="1099"/>
      <c r="AA33" s="1099">
        <v>67</v>
      </c>
      <c r="AB33" s="1099"/>
      <c r="AC33" s="1099"/>
      <c r="AD33" s="1099"/>
      <c r="AE33" s="1100"/>
      <c r="AF33" s="1092">
        <v>63</v>
      </c>
      <c r="AG33" s="1093"/>
      <c r="AH33" s="1093"/>
      <c r="AI33" s="1093"/>
      <c r="AJ33" s="1094"/>
      <c r="AK33" s="1035">
        <v>110</v>
      </c>
      <c r="AL33" s="1026"/>
      <c r="AM33" s="1026"/>
      <c r="AN33" s="1026"/>
      <c r="AO33" s="1026"/>
      <c r="AP33" s="1026">
        <v>2076</v>
      </c>
      <c r="AQ33" s="1026"/>
      <c r="AR33" s="1026"/>
      <c r="AS33" s="1026"/>
      <c r="AT33" s="1026"/>
      <c r="AU33" s="1026">
        <v>1914</v>
      </c>
      <c r="AV33" s="1026"/>
      <c r="AW33" s="1026"/>
      <c r="AX33" s="1026"/>
      <c r="AY33" s="1026"/>
      <c r="AZ33" s="1026" t="s">
        <v>517</v>
      </c>
      <c r="BA33" s="1026"/>
      <c r="BB33" s="1026"/>
      <c r="BC33" s="1026"/>
      <c r="BD33" s="1026"/>
      <c r="BE33" s="1081" t="s">
        <v>408</v>
      </c>
      <c r="BF33" s="1081"/>
      <c r="BG33" s="1081"/>
      <c r="BH33" s="1081"/>
      <c r="BI33" s="1082"/>
      <c r="BJ33" s="253"/>
      <c r="BK33" s="253"/>
      <c r="BL33" s="253"/>
      <c r="BM33" s="253"/>
      <c r="BN33" s="253"/>
      <c r="BO33" s="266"/>
      <c r="BP33" s="266"/>
      <c r="BQ33" s="263">
        <v>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x14ac:dyDescent="0.15">
      <c r="A34" s="267">
        <v>7</v>
      </c>
      <c r="B34" s="1086"/>
      <c r="C34" s="1087"/>
      <c r="D34" s="1087"/>
      <c r="E34" s="1087"/>
      <c r="F34" s="1087"/>
      <c r="G34" s="1087"/>
      <c r="H34" s="1087"/>
      <c r="I34" s="1087"/>
      <c r="J34" s="1087"/>
      <c r="K34" s="1087"/>
      <c r="L34" s="1087"/>
      <c r="M34" s="1087"/>
      <c r="N34" s="1087"/>
      <c r="O34" s="1087"/>
      <c r="P34" s="1088"/>
      <c r="Q34" s="1098"/>
      <c r="R34" s="1099"/>
      <c r="S34" s="1099"/>
      <c r="T34" s="1099"/>
      <c r="U34" s="1099"/>
      <c r="V34" s="1099"/>
      <c r="W34" s="1099"/>
      <c r="X34" s="1099"/>
      <c r="Y34" s="1099"/>
      <c r="Z34" s="1099"/>
      <c r="AA34" s="1099"/>
      <c r="AB34" s="1099"/>
      <c r="AC34" s="1099"/>
      <c r="AD34" s="1099"/>
      <c r="AE34" s="1100"/>
      <c r="AF34" s="1092"/>
      <c r="AG34" s="1093"/>
      <c r="AH34" s="1093"/>
      <c r="AI34" s="1093"/>
      <c r="AJ34" s="1094"/>
      <c r="AK34" s="1035"/>
      <c r="AL34" s="1026"/>
      <c r="AM34" s="1026"/>
      <c r="AN34" s="1026"/>
      <c r="AO34" s="1026"/>
      <c r="AP34" s="1026"/>
      <c r="AQ34" s="1026"/>
      <c r="AR34" s="1026"/>
      <c r="AS34" s="1026"/>
      <c r="AT34" s="1026"/>
      <c r="AU34" s="1026"/>
      <c r="AV34" s="1026"/>
      <c r="AW34" s="1026"/>
      <c r="AX34" s="1026"/>
      <c r="AY34" s="1026"/>
      <c r="AZ34" s="1097"/>
      <c r="BA34" s="1097"/>
      <c r="BB34" s="1097"/>
      <c r="BC34" s="1097"/>
      <c r="BD34" s="1097"/>
      <c r="BE34" s="1081"/>
      <c r="BF34" s="1081"/>
      <c r="BG34" s="1081"/>
      <c r="BH34" s="1081"/>
      <c r="BI34" s="1082"/>
      <c r="BJ34" s="253"/>
      <c r="BK34" s="253"/>
      <c r="BL34" s="253"/>
      <c r="BM34" s="253"/>
      <c r="BN34" s="253"/>
      <c r="BO34" s="266"/>
      <c r="BP34" s="266"/>
      <c r="BQ34" s="263">
        <v>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x14ac:dyDescent="0.15">
      <c r="A35" s="267">
        <v>8</v>
      </c>
      <c r="B35" s="1086"/>
      <c r="C35" s="1087"/>
      <c r="D35" s="1087"/>
      <c r="E35" s="1087"/>
      <c r="F35" s="1087"/>
      <c r="G35" s="1087"/>
      <c r="H35" s="1087"/>
      <c r="I35" s="1087"/>
      <c r="J35" s="1087"/>
      <c r="K35" s="1087"/>
      <c r="L35" s="1087"/>
      <c r="M35" s="1087"/>
      <c r="N35" s="1087"/>
      <c r="O35" s="1087"/>
      <c r="P35" s="1088"/>
      <c r="Q35" s="1098"/>
      <c r="R35" s="1099"/>
      <c r="S35" s="1099"/>
      <c r="T35" s="1099"/>
      <c r="U35" s="1099"/>
      <c r="V35" s="1099"/>
      <c r="W35" s="1099"/>
      <c r="X35" s="1099"/>
      <c r="Y35" s="1099"/>
      <c r="Z35" s="1099"/>
      <c r="AA35" s="1099"/>
      <c r="AB35" s="1099"/>
      <c r="AC35" s="1099"/>
      <c r="AD35" s="1099"/>
      <c r="AE35" s="1100"/>
      <c r="AF35" s="1092"/>
      <c r="AG35" s="1093"/>
      <c r="AH35" s="1093"/>
      <c r="AI35" s="1093"/>
      <c r="AJ35" s="1094"/>
      <c r="AK35" s="1035"/>
      <c r="AL35" s="1026"/>
      <c r="AM35" s="1026"/>
      <c r="AN35" s="1026"/>
      <c r="AO35" s="1026"/>
      <c r="AP35" s="1026"/>
      <c r="AQ35" s="1026"/>
      <c r="AR35" s="1026"/>
      <c r="AS35" s="1026"/>
      <c r="AT35" s="1026"/>
      <c r="AU35" s="1026"/>
      <c r="AV35" s="1026"/>
      <c r="AW35" s="1026"/>
      <c r="AX35" s="1026"/>
      <c r="AY35" s="1026"/>
      <c r="AZ35" s="1097"/>
      <c r="BA35" s="1097"/>
      <c r="BB35" s="1097"/>
      <c r="BC35" s="1097"/>
      <c r="BD35" s="1097"/>
      <c r="BE35" s="1081"/>
      <c r="BF35" s="1081"/>
      <c r="BG35" s="1081"/>
      <c r="BH35" s="1081"/>
      <c r="BI35" s="1082"/>
      <c r="BJ35" s="253"/>
      <c r="BK35" s="253"/>
      <c r="BL35" s="253"/>
      <c r="BM35" s="253"/>
      <c r="BN35" s="253"/>
      <c r="BO35" s="266"/>
      <c r="BP35" s="266"/>
      <c r="BQ35" s="263">
        <v>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x14ac:dyDescent="0.15">
      <c r="A36" s="267">
        <v>9</v>
      </c>
      <c r="B36" s="1086"/>
      <c r="C36" s="1087"/>
      <c r="D36" s="1087"/>
      <c r="E36" s="1087"/>
      <c r="F36" s="1087"/>
      <c r="G36" s="1087"/>
      <c r="H36" s="1087"/>
      <c r="I36" s="1087"/>
      <c r="J36" s="1087"/>
      <c r="K36" s="1087"/>
      <c r="L36" s="1087"/>
      <c r="M36" s="1087"/>
      <c r="N36" s="1087"/>
      <c r="O36" s="1087"/>
      <c r="P36" s="1088"/>
      <c r="Q36" s="1098"/>
      <c r="R36" s="1099"/>
      <c r="S36" s="1099"/>
      <c r="T36" s="1099"/>
      <c r="U36" s="1099"/>
      <c r="V36" s="1099"/>
      <c r="W36" s="1099"/>
      <c r="X36" s="1099"/>
      <c r="Y36" s="1099"/>
      <c r="Z36" s="1099"/>
      <c r="AA36" s="1099"/>
      <c r="AB36" s="1099"/>
      <c r="AC36" s="1099"/>
      <c r="AD36" s="1099"/>
      <c r="AE36" s="1100"/>
      <c r="AF36" s="1092"/>
      <c r="AG36" s="1093"/>
      <c r="AH36" s="1093"/>
      <c r="AI36" s="1093"/>
      <c r="AJ36" s="1094"/>
      <c r="AK36" s="1035"/>
      <c r="AL36" s="1026"/>
      <c r="AM36" s="1026"/>
      <c r="AN36" s="1026"/>
      <c r="AO36" s="1026"/>
      <c r="AP36" s="1026"/>
      <c r="AQ36" s="1026"/>
      <c r="AR36" s="1026"/>
      <c r="AS36" s="1026"/>
      <c r="AT36" s="1026"/>
      <c r="AU36" s="1026"/>
      <c r="AV36" s="1026"/>
      <c r="AW36" s="1026"/>
      <c r="AX36" s="1026"/>
      <c r="AY36" s="1026"/>
      <c r="AZ36" s="1097"/>
      <c r="BA36" s="1097"/>
      <c r="BB36" s="1097"/>
      <c r="BC36" s="1097"/>
      <c r="BD36" s="1097"/>
      <c r="BE36" s="1081"/>
      <c r="BF36" s="1081"/>
      <c r="BG36" s="1081"/>
      <c r="BH36" s="1081"/>
      <c r="BI36" s="1082"/>
      <c r="BJ36" s="253"/>
      <c r="BK36" s="253"/>
      <c r="BL36" s="253"/>
      <c r="BM36" s="253"/>
      <c r="BN36" s="253"/>
      <c r="BO36" s="266"/>
      <c r="BP36" s="266"/>
      <c r="BQ36" s="263">
        <v>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x14ac:dyDescent="0.15">
      <c r="A37" s="267">
        <v>10</v>
      </c>
      <c r="B37" s="1086"/>
      <c r="C37" s="1087"/>
      <c r="D37" s="1087"/>
      <c r="E37" s="1087"/>
      <c r="F37" s="1087"/>
      <c r="G37" s="1087"/>
      <c r="H37" s="1087"/>
      <c r="I37" s="1087"/>
      <c r="J37" s="1087"/>
      <c r="K37" s="1087"/>
      <c r="L37" s="1087"/>
      <c r="M37" s="1087"/>
      <c r="N37" s="1087"/>
      <c r="O37" s="1087"/>
      <c r="P37" s="1088"/>
      <c r="Q37" s="1098"/>
      <c r="R37" s="1099"/>
      <c r="S37" s="1099"/>
      <c r="T37" s="1099"/>
      <c r="U37" s="1099"/>
      <c r="V37" s="1099"/>
      <c r="W37" s="1099"/>
      <c r="X37" s="1099"/>
      <c r="Y37" s="1099"/>
      <c r="Z37" s="1099"/>
      <c r="AA37" s="1099"/>
      <c r="AB37" s="1099"/>
      <c r="AC37" s="1099"/>
      <c r="AD37" s="1099"/>
      <c r="AE37" s="1100"/>
      <c r="AF37" s="1092"/>
      <c r="AG37" s="1093"/>
      <c r="AH37" s="1093"/>
      <c r="AI37" s="1093"/>
      <c r="AJ37" s="1094"/>
      <c r="AK37" s="1035"/>
      <c r="AL37" s="1026"/>
      <c r="AM37" s="1026"/>
      <c r="AN37" s="1026"/>
      <c r="AO37" s="1026"/>
      <c r="AP37" s="1026"/>
      <c r="AQ37" s="1026"/>
      <c r="AR37" s="1026"/>
      <c r="AS37" s="1026"/>
      <c r="AT37" s="1026"/>
      <c r="AU37" s="1026"/>
      <c r="AV37" s="1026"/>
      <c r="AW37" s="1026"/>
      <c r="AX37" s="1026"/>
      <c r="AY37" s="1026"/>
      <c r="AZ37" s="1097"/>
      <c r="BA37" s="1097"/>
      <c r="BB37" s="1097"/>
      <c r="BC37" s="1097"/>
      <c r="BD37" s="1097"/>
      <c r="BE37" s="1081"/>
      <c r="BF37" s="1081"/>
      <c r="BG37" s="1081"/>
      <c r="BH37" s="1081"/>
      <c r="BI37" s="1082"/>
      <c r="BJ37" s="253"/>
      <c r="BK37" s="253"/>
      <c r="BL37" s="253"/>
      <c r="BM37" s="253"/>
      <c r="BN37" s="253"/>
      <c r="BO37" s="266"/>
      <c r="BP37" s="266"/>
      <c r="BQ37" s="263">
        <v>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x14ac:dyDescent="0.15">
      <c r="A38" s="267">
        <v>11</v>
      </c>
      <c r="B38" s="1086"/>
      <c r="C38" s="1087"/>
      <c r="D38" s="1087"/>
      <c r="E38" s="1087"/>
      <c r="F38" s="1087"/>
      <c r="G38" s="1087"/>
      <c r="H38" s="1087"/>
      <c r="I38" s="1087"/>
      <c r="J38" s="1087"/>
      <c r="K38" s="1087"/>
      <c r="L38" s="1087"/>
      <c r="M38" s="1087"/>
      <c r="N38" s="1087"/>
      <c r="O38" s="1087"/>
      <c r="P38" s="1088"/>
      <c r="Q38" s="1098"/>
      <c r="R38" s="1099"/>
      <c r="S38" s="1099"/>
      <c r="T38" s="1099"/>
      <c r="U38" s="1099"/>
      <c r="V38" s="1099"/>
      <c r="W38" s="1099"/>
      <c r="X38" s="1099"/>
      <c r="Y38" s="1099"/>
      <c r="Z38" s="1099"/>
      <c r="AA38" s="1099"/>
      <c r="AB38" s="1099"/>
      <c r="AC38" s="1099"/>
      <c r="AD38" s="1099"/>
      <c r="AE38" s="1100"/>
      <c r="AF38" s="1092"/>
      <c r="AG38" s="1093"/>
      <c r="AH38" s="1093"/>
      <c r="AI38" s="1093"/>
      <c r="AJ38" s="1094"/>
      <c r="AK38" s="1035"/>
      <c r="AL38" s="1026"/>
      <c r="AM38" s="1026"/>
      <c r="AN38" s="1026"/>
      <c r="AO38" s="1026"/>
      <c r="AP38" s="1026"/>
      <c r="AQ38" s="1026"/>
      <c r="AR38" s="1026"/>
      <c r="AS38" s="1026"/>
      <c r="AT38" s="1026"/>
      <c r="AU38" s="1026"/>
      <c r="AV38" s="1026"/>
      <c r="AW38" s="1026"/>
      <c r="AX38" s="1026"/>
      <c r="AY38" s="1026"/>
      <c r="AZ38" s="1097"/>
      <c r="BA38" s="1097"/>
      <c r="BB38" s="1097"/>
      <c r="BC38" s="1097"/>
      <c r="BD38" s="1097"/>
      <c r="BE38" s="1081"/>
      <c r="BF38" s="1081"/>
      <c r="BG38" s="1081"/>
      <c r="BH38" s="1081"/>
      <c r="BI38" s="1082"/>
      <c r="BJ38" s="253"/>
      <c r="BK38" s="253"/>
      <c r="BL38" s="253"/>
      <c r="BM38" s="253"/>
      <c r="BN38" s="253"/>
      <c r="BO38" s="266"/>
      <c r="BP38" s="266"/>
      <c r="BQ38" s="263">
        <v>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x14ac:dyDescent="0.15">
      <c r="A39" s="267">
        <v>12</v>
      </c>
      <c r="B39" s="1086"/>
      <c r="C39" s="1087"/>
      <c r="D39" s="1087"/>
      <c r="E39" s="1087"/>
      <c r="F39" s="1087"/>
      <c r="G39" s="1087"/>
      <c r="H39" s="1087"/>
      <c r="I39" s="1087"/>
      <c r="J39" s="1087"/>
      <c r="K39" s="1087"/>
      <c r="L39" s="1087"/>
      <c r="M39" s="1087"/>
      <c r="N39" s="1087"/>
      <c r="O39" s="1087"/>
      <c r="P39" s="1088"/>
      <c r="Q39" s="1098"/>
      <c r="R39" s="1099"/>
      <c r="S39" s="1099"/>
      <c r="T39" s="1099"/>
      <c r="U39" s="1099"/>
      <c r="V39" s="1099"/>
      <c r="W39" s="1099"/>
      <c r="X39" s="1099"/>
      <c r="Y39" s="1099"/>
      <c r="Z39" s="1099"/>
      <c r="AA39" s="1099"/>
      <c r="AB39" s="1099"/>
      <c r="AC39" s="1099"/>
      <c r="AD39" s="1099"/>
      <c r="AE39" s="1100"/>
      <c r="AF39" s="1092"/>
      <c r="AG39" s="1093"/>
      <c r="AH39" s="1093"/>
      <c r="AI39" s="1093"/>
      <c r="AJ39" s="1094"/>
      <c r="AK39" s="1035"/>
      <c r="AL39" s="1026"/>
      <c r="AM39" s="1026"/>
      <c r="AN39" s="1026"/>
      <c r="AO39" s="1026"/>
      <c r="AP39" s="1026"/>
      <c r="AQ39" s="1026"/>
      <c r="AR39" s="1026"/>
      <c r="AS39" s="1026"/>
      <c r="AT39" s="1026"/>
      <c r="AU39" s="1026"/>
      <c r="AV39" s="1026"/>
      <c r="AW39" s="1026"/>
      <c r="AX39" s="1026"/>
      <c r="AY39" s="1026"/>
      <c r="AZ39" s="1097"/>
      <c r="BA39" s="1097"/>
      <c r="BB39" s="1097"/>
      <c r="BC39" s="1097"/>
      <c r="BD39" s="1097"/>
      <c r="BE39" s="1081"/>
      <c r="BF39" s="1081"/>
      <c r="BG39" s="1081"/>
      <c r="BH39" s="1081"/>
      <c r="BI39" s="1082"/>
      <c r="BJ39" s="253"/>
      <c r="BK39" s="253"/>
      <c r="BL39" s="253"/>
      <c r="BM39" s="253"/>
      <c r="BN39" s="253"/>
      <c r="BO39" s="266"/>
      <c r="BP39" s="266"/>
      <c r="BQ39" s="263">
        <v>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x14ac:dyDescent="0.15">
      <c r="A40" s="262">
        <v>13</v>
      </c>
      <c r="B40" s="1086"/>
      <c r="C40" s="1087"/>
      <c r="D40" s="1087"/>
      <c r="E40" s="1087"/>
      <c r="F40" s="1087"/>
      <c r="G40" s="1087"/>
      <c r="H40" s="1087"/>
      <c r="I40" s="1087"/>
      <c r="J40" s="1087"/>
      <c r="K40" s="1087"/>
      <c r="L40" s="1087"/>
      <c r="M40" s="1087"/>
      <c r="N40" s="1087"/>
      <c r="O40" s="1087"/>
      <c r="P40" s="1088"/>
      <c r="Q40" s="1098"/>
      <c r="R40" s="1099"/>
      <c r="S40" s="1099"/>
      <c r="T40" s="1099"/>
      <c r="U40" s="1099"/>
      <c r="V40" s="1099"/>
      <c r="W40" s="1099"/>
      <c r="X40" s="1099"/>
      <c r="Y40" s="1099"/>
      <c r="Z40" s="1099"/>
      <c r="AA40" s="1099"/>
      <c r="AB40" s="1099"/>
      <c r="AC40" s="1099"/>
      <c r="AD40" s="1099"/>
      <c r="AE40" s="1100"/>
      <c r="AF40" s="1092"/>
      <c r="AG40" s="1093"/>
      <c r="AH40" s="1093"/>
      <c r="AI40" s="1093"/>
      <c r="AJ40" s="1094"/>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1"/>
      <c r="BF40" s="1081"/>
      <c r="BG40" s="1081"/>
      <c r="BH40" s="1081"/>
      <c r="BI40" s="1082"/>
      <c r="BJ40" s="253"/>
      <c r="BK40" s="253"/>
      <c r="BL40" s="253"/>
      <c r="BM40" s="253"/>
      <c r="BN40" s="253"/>
      <c r="BO40" s="266"/>
      <c r="BP40" s="266"/>
      <c r="BQ40" s="263">
        <v>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x14ac:dyDescent="0.15">
      <c r="A41" s="262">
        <v>14</v>
      </c>
      <c r="B41" s="1086"/>
      <c r="C41" s="1087"/>
      <c r="D41" s="1087"/>
      <c r="E41" s="1087"/>
      <c r="F41" s="1087"/>
      <c r="G41" s="1087"/>
      <c r="H41" s="1087"/>
      <c r="I41" s="1087"/>
      <c r="J41" s="1087"/>
      <c r="K41" s="1087"/>
      <c r="L41" s="1087"/>
      <c r="M41" s="1087"/>
      <c r="N41" s="1087"/>
      <c r="O41" s="1087"/>
      <c r="P41" s="1088"/>
      <c r="Q41" s="1098"/>
      <c r="R41" s="1099"/>
      <c r="S41" s="1099"/>
      <c r="T41" s="1099"/>
      <c r="U41" s="1099"/>
      <c r="V41" s="1099"/>
      <c r="W41" s="1099"/>
      <c r="X41" s="1099"/>
      <c r="Y41" s="1099"/>
      <c r="Z41" s="1099"/>
      <c r="AA41" s="1099"/>
      <c r="AB41" s="1099"/>
      <c r="AC41" s="1099"/>
      <c r="AD41" s="1099"/>
      <c r="AE41" s="1100"/>
      <c r="AF41" s="1092"/>
      <c r="AG41" s="1093"/>
      <c r="AH41" s="1093"/>
      <c r="AI41" s="1093"/>
      <c r="AJ41" s="1094"/>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1"/>
      <c r="BF41" s="1081"/>
      <c r="BG41" s="1081"/>
      <c r="BH41" s="1081"/>
      <c r="BI41" s="1082"/>
      <c r="BJ41" s="253"/>
      <c r="BK41" s="253"/>
      <c r="BL41" s="253"/>
      <c r="BM41" s="253"/>
      <c r="BN41" s="253"/>
      <c r="BO41" s="266"/>
      <c r="BP41" s="266"/>
      <c r="BQ41" s="263">
        <v>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x14ac:dyDescent="0.15">
      <c r="A42" s="262">
        <v>15</v>
      </c>
      <c r="B42" s="1086"/>
      <c r="C42" s="1087"/>
      <c r="D42" s="1087"/>
      <c r="E42" s="1087"/>
      <c r="F42" s="1087"/>
      <c r="G42" s="1087"/>
      <c r="H42" s="1087"/>
      <c r="I42" s="1087"/>
      <c r="J42" s="1087"/>
      <c r="K42" s="1087"/>
      <c r="L42" s="1087"/>
      <c r="M42" s="1087"/>
      <c r="N42" s="1087"/>
      <c r="O42" s="1087"/>
      <c r="P42" s="1088"/>
      <c r="Q42" s="1098"/>
      <c r="R42" s="1099"/>
      <c r="S42" s="1099"/>
      <c r="T42" s="1099"/>
      <c r="U42" s="1099"/>
      <c r="V42" s="1099"/>
      <c r="W42" s="1099"/>
      <c r="X42" s="1099"/>
      <c r="Y42" s="1099"/>
      <c r="Z42" s="1099"/>
      <c r="AA42" s="1099"/>
      <c r="AB42" s="1099"/>
      <c r="AC42" s="1099"/>
      <c r="AD42" s="1099"/>
      <c r="AE42" s="1100"/>
      <c r="AF42" s="1092"/>
      <c r="AG42" s="1093"/>
      <c r="AH42" s="1093"/>
      <c r="AI42" s="1093"/>
      <c r="AJ42" s="1094"/>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1"/>
      <c r="BF42" s="1081"/>
      <c r="BG42" s="1081"/>
      <c r="BH42" s="1081"/>
      <c r="BI42" s="1082"/>
      <c r="BJ42" s="253"/>
      <c r="BK42" s="253"/>
      <c r="BL42" s="253"/>
      <c r="BM42" s="253"/>
      <c r="BN42" s="253"/>
      <c r="BO42" s="266"/>
      <c r="BP42" s="266"/>
      <c r="BQ42" s="263">
        <v>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x14ac:dyDescent="0.15">
      <c r="A43" s="262">
        <v>16</v>
      </c>
      <c r="B43" s="1086"/>
      <c r="C43" s="1087"/>
      <c r="D43" s="1087"/>
      <c r="E43" s="1087"/>
      <c r="F43" s="1087"/>
      <c r="G43" s="1087"/>
      <c r="H43" s="1087"/>
      <c r="I43" s="1087"/>
      <c r="J43" s="1087"/>
      <c r="K43" s="1087"/>
      <c r="L43" s="1087"/>
      <c r="M43" s="1087"/>
      <c r="N43" s="1087"/>
      <c r="O43" s="1087"/>
      <c r="P43" s="1088"/>
      <c r="Q43" s="1098"/>
      <c r="R43" s="1099"/>
      <c r="S43" s="1099"/>
      <c r="T43" s="1099"/>
      <c r="U43" s="1099"/>
      <c r="V43" s="1099"/>
      <c r="W43" s="1099"/>
      <c r="X43" s="1099"/>
      <c r="Y43" s="1099"/>
      <c r="Z43" s="1099"/>
      <c r="AA43" s="1099"/>
      <c r="AB43" s="1099"/>
      <c r="AC43" s="1099"/>
      <c r="AD43" s="1099"/>
      <c r="AE43" s="1100"/>
      <c r="AF43" s="1092"/>
      <c r="AG43" s="1093"/>
      <c r="AH43" s="1093"/>
      <c r="AI43" s="1093"/>
      <c r="AJ43" s="1094"/>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1"/>
      <c r="BF43" s="1081"/>
      <c r="BG43" s="1081"/>
      <c r="BH43" s="1081"/>
      <c r="BI43" s="1082"/>
      <c r="BJ43" s="253"/>
      <c r="BK43" s="253"/>
      <c r="BL43" s="253"/>
      <c r="BM43" s="253"/>
      <c r="BN43" s="253"/>
      <c r="BO43" s="266"/>
      <c r="BP43" s="266"/>
      <c r="BQ43" s="263">
        <v>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x14ac:dyDescent="0.15">
      <c r="A44" s="262">
        <v>17</v>
      </c>
      <c r="B44" s="1086"/>
      <c r="C44" s="1087"/>
      <c r="D44" s="1087"/>
      <c r="E44" s="1087"/>
      <c r="F44" s="1087"/>
      <c r="G44" s="1087"/>
      <c r="H44" s="1087"/>
      <c r="I44" s="1087"/>
      <c r="J44" s="1087"/>
      <c r="K44" s="1087"/>
      <c r="L44" s="1087"/>
      <c r="M44" s="1087"/>
      <c r="N44" s="1087"/>
      <c r="O44" s="1087"/>
      <c r="P44" s="1088"/>
      <c r="Q44" s="1098"/>
      <c r="R44" s="1099"/>
      <c r="S44" s="1099"/>
      <c r="T44" s="1099"/>
      <c r="U44" s="1099"/>
      <c r="V44" s="1099"/>
      <c r="W44" s="1099"/>
      <c r="X44" s="1099"/>
      <c r="Y44" s="1099"/>
      <c r="Z44" s="1099"/>
      <c r="AA44" s="1099"/>
      <c r="AB44" s="1099"/>
      <c r="AC44" s="1099"/>
      <c r="AD44" s="1099"/>
      <c r="AE44" s="1100"/>
      <c r="AF44" s="1092"/>
      <c r="AG44" s="1093"/>
      <c r="AH44" s="1093"/>
      <c r="AI44" s="1093"/>
      <c r="AJ44" s="1094"/>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1"/>
      <c r="BF44" s="1081"/>
      <c r="BG44" s="1081"/>
      <c r="BH44" s="1081"/>
      <c r="BI44" s="1082"/>
      <c r="BJ44" s="253"/>
      <c r="BK44" s="253"/>
      <c r="BL44" s="253"/>
      <c r="BM44" s="253"/>
      <c r="BN44" s="253"/>
      <c r="BO44" s="266"/>
      <c r="BP44" s="266"/>
      <c r="BQ44" s="263">
        <v>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x14ac:dyDescent="0.15">
      <c r="A45" s="262">
        <v>18</v>
      </c>
      <c r="B45" s="1086"/>
      <c r="C45" s="1087"/>
      <c r="D45" s="1087"/>
      <c r="E45" s="1087"/>
      <c r="F45" s="1087"/>
      <c r="G45" s="1087"/>
      <c r="H45" s="1087"/>
      <c r="I45" s="1087"/>
      <c r="J45" s="1087"/>
      <c r="K45" s="1087"/>
      <c r="L45" s="1087"/>
      <c r="M45" s="1087"/>
      <c r="N45" s="1087"/>
      <c r="O45" s="1087"/>
      <c r="P45" s="1088"/>
      <c r="Q45" s="1098"/>
      <c r="R45" s="1099"/>
      <c r="S45" s="1099"/>
      <c r="T45" s="1099"/>
      <c r="U45" s="1099"/>
      <c r="V45" s="1099"/>
      <c r="W45" s="1099"/>
      <c r="X45" s="1099"/>
      <c r="Y45" s="1099"/>
      <c r="Z45" s="1099"/>
      <c r="AA45" s="1099"/>
      <c r="AB45" s="1099"/>
      <c r="AC45" s="1099"/>
      <c r="AD45" s="1099"/>
      <c r="AE45" s="1100"/>
      <c r="AF45" s="1092"/>
      <c r="AG45" s="1093"/>
      <c r="AH45" s="1093"/>
      <c r="AI45" s="1093"/>
      <c r="AJ45" s="1094"/>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1"/>
      <c r="BF45" s="1081"/>
      <c r="BG45" s="1081"/>
      <c r="BH45" s="1081"/>
      <c r="BI45" s="1082"/>
      <c r="BJ45" s="253"/>
      <c r="BK45" s="253"/>
      <c r="BL45" s="253"/>
      <c r="BM45" s="253"/>
      <c r="BN45" s="253"/>
      <c r="BO45" s="266"/>
      <c r="BP45" s="266"/>
      <c r="BQ45" s="263">
        <v>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x14ac:dyDescent="0.15">
      <c r="A46" s="262">
        <v>19</v>
      </c>
      <c r="B46" s="1086"/>
      <c r="C46" s="1087"/>
      <c r="D46" s="1087"/>
      <c r="E46" s="1087"/>
      <c r="F46" s="1087"/>
      <c r="G46" s="1087"/>
      <c r="H46" s="1087"/>
      <c r="I46" s="1087"/>
      <c r="J46" s="1087"/>
      <c r="K46" s="1087"/>
      <c r="L46" s="1087"/>
      <c r="M46" s="1087"/>
      <c r="N46" s="1087"/>
      <c r="O46" s="1087"/>
      <c r="P46" s="1088"/>
      <c r="Q46" s="1098"/>
      <c r="R46" s="1099"/>
      <c r="S46" s="1099"/>
      <c r="T46" s="1099"/>
      <c r="U46" s="1099"/>
      <c r="V46" s="1099"/>
      <c r="W46" s="1099"/>
      <c r="X46" s="1099"/>
      <c r="Y46" s="1099"/>
      <c r="Z46" s="1099"/>
      <c r="AA46" s="1099"/>
      <c r="AB46" s="1099"/>
      <c r="AC46" s="1099"/>
      <c r="AD46" s="1099"/>
      <c r="AE46" s="1100"/>
      <c r="AF46" s="1092"/>
      <c r="AG46" s="1093"/>
      <c r="AH46" s="1093"/>
      <c r="AI46" s="1093"/>
      <c r="AJ46" s="1094"/>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1"/>
      <c r="BF46" s="1081"/>
      <c r="BG46" s="1081"/>
      <c r="BH46" s="1081"/>
      <c r="BI46" s="1082"/>
      <c r="BJ46" s="253"/>
      <c r="BK46" s="253"/>
      <c r="BL46" s="253"/>
      <c r="BM46" s="253"/>
      <c r="BN46" s="253"/>
      <c r="BO46" s="266"/>
      <c r="BP46" s="266"/>
      <c r="BQ46" s="263">
        <v>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x14ac:dyDescent="0.15">
      <c r="A47" s="262">
        <v>20</v>
      </c>
      <c r="B47" s="1086"/>
      <c r="C47" s="1087"/>
      <c r="D47" s="1087"/>
      <c r="E47" s="1087"/>
      <c r="F47" s="1087"/>
      <c r="G47" s="1087"/>
      <c r="H47" s="1087"/>
      <c r="I47" s="1087"/>
      <c r="J47" s="1087"/>
      <c r="K47" s="1087"/>
      <c r="L47" s="1087"/>
      <c r="M47" s="1087"/>
      <c r="N47" s="1087"/>
      <c r="O47" s="1087"/>
      <c r="P47" s="1088"/>
      <c r="Q47" s="1098"/>
      <c r="R47" s="1099"/>
      <c r="S47" s="1099"/>
      <c r="T47" s="1099"/>
      <c r="U47" s="1099"/>
      <c r="V47" s="1099"/>
      <c r="W47" s="1099"/>
      <c r="X47" s="1099"/>
      <c r="Y47" s="1099"/>
      <c r="Z47" s="1099"/>
      <c r="AA47" s="1099"/>
      <c r="AB47" s="1099"/>
      <c r="AC47" s="1099"/>
      <c r="AD47" s="1099"/>
      <c r="AE47" s="1100"/>
      <c r="AF47" s="1092"/>
      <c r="AG47" s="1093"/>
      <c r="AH47" s="1093"/>
      <c r="AI47" s="1093"/>
      <c r="AJ47" s="1094"/>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1"/>
      <c r="BF47" s="1081"/>
      <c r="BG47" s="1081"/>
      <c r="BH47" s="1081"/>
      <c r="BI47" s="1082"/>
      <c r="BJ47" s="253"/>
      <c r="BK47" s="253"/>
      <c r="BL47" s="253"/>
      <c r="BM47" s="253"/>
      <c r="BN47" s="253"/>
      <c r="BO47" s="266"/>
      <c r="BP47" s="266"/>
      <c r="BQ47" s="263">
        <v>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x14ac:dyDescent="0.15">
      <c r="A48" s="262">
        <v>21</v>
      </c>
      <c r="B48" s="1086"/>
      <c r="C48" s="1087"/>
      <c r="D48" s="1087"/>
      <c r="E48" s="1087"/>
      <c r="F48" s="1087"/>
      <c r="G48" s="1087"/>
      <c r="H48" s="1087"/>
      <c r="I48" s="1087"/>
      <c r="J48" s="1087"/>
      <c r="K48" s="1087"/>
      <c r="L48" s="1087"/>
      <c r="M48" s="1087"/>
      <c r="N48" s="1087"/>
      <c r="O48" s="1087"/>
      <c r="P48" s="1088"/>
      <c r="Q48" s="1098"/>
      <c r="R48" s="1099"/>
      <c r="S48" s="1099"/>
      <c r="T48" s="1099"/>
      <c r="U48" s="1099"/>
      <c r="V48" s="1099"/>
      <c r="W48" s="1099"/>
      <c r="X48" s="1099"/>
      <c r="Y48" s="1099"/>
      <c r="Z48" s="1099"/>
      <c r="AA48" s="1099"/>
      <c r="AB48" s="1099"/>
      <c r="AC48" s="1099"/>
      <c r="AD48" s="1099"/>
      <c r="AE48" s="1100"/>
      <c r="AF48" s="1092"/>
      <c r="AG48" s="1093"/>
      <c r="AH48" s="1093"/>
      <c r="AI48" s="1093"/>
      <c r="AJ48" s="1094"/>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1"/>
      <c r="BF48" s="1081"/>
      <c r="BG48" s="1081"/>
      <c r="BH48" s="1081"/>
      <c r="BI48" s="1082"/>
      <c r="BJ48" s="253"/>
      <c r="BK48" s="253"/>
      <c r="BL48" s="253"/>
      <c r="BM48" s="253"/>
      <c r="BN48" s="253"/>
      <c r="BO48" s="266"/>
      <c r="BP48" s="266"/>
      <c r="BQ48" s="263">
        <v>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x14ac:dyDescent="0.15">
      <c r="A49" s="262">
        <v>22</v>
      </c>
      <c r="B49" s="1086"/>
      <c r="C49" s="1087"/>
      <c r="D49" s="1087"/>
      <c r="E49" s="1087"/>
      <c r="F49" s="1087"/>
      <c r="G49" s="1087"/>
      <c r="H49" s="1087"/>
      <c r="I49" s="1087"/>
      <c r="J49" s="1087"/>
      <c r="K49" s="1087"/>
      <c r="L49" s="1087"/>
      <c r="M49" s="1087"/>
      <c r="N49" s="1087"/>
      <c r="O49" s="1087"/>
      <c r="P49" s="1088"/>
      <c r="Q49" s="1098"/>
      <c r="R49" s="1099"/>
      <c r="S49" s="1099"/>
      <c r="T49" s="1099"/>
      <c r="U49" s="1099"/>
      <c r="V49" s="1099"/>
      <c r="W49" s="1099"/>
      <c r="X49" s="1099"/>
      <c r="Y49" s="1099"/>
      <c r="Z49" s="1099"/>
      <c r="AA49" s="1099"/>
      <c r="AB49" s="1099"/>
      <c r="AC49" s="1099"/>
      <c r="AD49" s="1099"/>
      <c r="AE49" s="1100"/>
      <c r="AF49" s="1092"/>
      <c r="AG49" s="1093"/>
      <c r="AH49" s="1093"/>
      <c r="AI49" s="1093"/>
      <c r="AJ49" s="1094"/>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1"/>
      <c r="BF49" s="1081"/>
      <c r="BG49" s="1081"/>
      <c r="BH49" s="1081"/>
      <c r="BI49" s="1082"/>
      <c r="BJ49" s="253"/>
      <c r="BK49" s="253"/>
      <c r="BL49" s="253"/>
      <c r="BM49" s="253"/>
      <c r="BN49" s="253"/>
      <c r="BO49" s="266"/>
      <c r="BP49" s="266"/>
      <c r="BQ49" s="263">
        <v>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x14ac:dyDescent="0.15">
      <c r="A50" s="262">
        <v>23</v>
      </c>
      <c r="B50" s="1086"/>
      <c r="C50" s="1087"/>
      <c r="D50" s="1087"/>
      <c r="E50" s="1087"/>
      <c r="F50" s="1087"/>
      <c r="G50" s="1087"/>
      <c r="H50" s="1087"/>
      <c r="I50" s="1087"/>
      <c r="J50" s="1087"/>
      <c r="K50" s="1087"/>
      <c r="L50" s="1087"/>
      <c r="M50" s="1087"/>
      <c r="N50" s="1087"/>
      <c r="O50" s="1087"/>
      <c r="P50" s="1088"/>
      <c r="Q50" s="1089"/>
      <c r="R50" s="1090"/>
      <c r="S50" s="1090"/>
      <c r="T50" s="1090"/>
      <c r="U50" s="1090"/>
      <c r="V50" s="1090"/>
      <c r="W50" s="1090"/>
      <c r="X50" s="1090"/>
      <c r="Y50" s="1090"/>
      <c r="Z50" s="1090"/>
      <c r="AA50" s="1090"/>
      <c r="AB50" s="1090"/>
      <c r="AC50" s="1090"/>
      <c r="AD50" s="1090"/>
      <c r="AE50" s="1091"/>
      <c r="AF50" s="1092"/>
      <c r="AG50" s="1093"/>
      <c r="AH50" s="1093"/>
      <c r="AI50" s="1093"/>
      <c r="AJ50" s="1094"/>
      <c r="AK50" s="1095"/>
      <c r="AL50" s="1090"/>
      <c r="AM50" s="1090"/>
      <c r="AN50" s="1090"/>
      <c r="AO50" s="1090"/>
      <c r="AP50" s="1090"/>
      <c r="AQ50" s="1090"/>
      <c r="AR50" s="1090"/>
      <c r="AS50" s="1090"/>
      <c r="AT50" s="1090"/>
      <c r="AU50" s="1090"/>
      <c r="AV50" s="1090"/>
      <c r="AW50" s="1090"/>
      <c r="AX50" s="1090"/>
      <c r="AY50" s="1090"/>
      <c r="AZ50" s="1096"/>
      <c r="BA50" s="1096"/>
      <c r="BB50" s="1096"/>
      <c r="BC50" s="1096"/>
      <c r="BD50" s="1096"/>
      <c r="BE50" s="1081"/>
      <c r="BF50" s="1081"/>
      <c r="BG50" s="1081"/>
      <c r="BH50" s="1081"/>
      <c r="BI50" s="1082"/>
      <c r="BJ50" s="253"/>
      <c r="BK50" s="253"/>
      <c r="BL50" s="253"/>
      <c r="BM50" s="253"/>
      <c r="BN50" s="253"/>
      <c r="BO50" s="266"/>
      <c r="BP50" s="266"/>
      <c r="BQ50" s="263">
        <v>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x14ac:dyDescent="0.15">
      <c r="A51" s="262">
        <v>24</v>
      </c>
      <c r="B51" s="1086"/>
      <c r="C51" s="1087"/>
      <c r="D51" s="1087"/>
      <c r="E51" s="1087"/>
      <c r="F51" s="1087"/>
      <c r="G51" s="1087"/>
      <c r="H51" s="1087"/>
      <c r="I51" s="1087"/>
      <c r="J51" s="1087"/>
      <c r="K51" s="1087"/>
      <c r="L51" s="1087"/>
      <c r="M51" s="1087"/>
      <c r="N51" s="1087"/>
      <c r="O51" s="1087"/>
      <c r="P51" s="1088"/>
      <c r="Q51" s="1089"/>
      <c r="R51" s="1090"/>
      <c r="S51" s="1090"/>
      <c r="T51" s="1090"/>
      <c r="U51" s="1090"/>
      <c r="V51" s="1090"/>
      <c r="W51" s="1090"/>
      <c r="X51" s="1090"/>
      <c r="Y51" s="1090"/>
      <c r="Z51" s="1090"/>
      <c r="AA51" s="1090"/>
      <c r="AB51" s="1090"/>
      <c r="AC51" s="1090"/>
      <c r="AD51" s="1090"/>
      <c r="AE51" s="1091"/>
      <c r="AF51" s="1092"/>
      <c r="AG51" s="1093"/>
      <c r="AH51" s="1093"/>
      <c r="AI51" s="1093"/>
      <c r="AJ51" s="1094"/>
      <c r="AK51" s="1095"/>
      <c r="AL51" s="1090"/>
      <c r="AM51" s="1090"/>
      <c r="AN51" s="1090"/>
      <c r="AO51" s="1090"/>
      <c r="AP51" s="1090"/>
      <c r="AQ51" s="1090"/>
      <c r="AR51" s="1090"/>
      <c r="AS51" s="1090"/>
      <c r="AT51" s="1090"/>
      <c r="AU51" s="1090"/>
      <c r="AV51" s="1090"/>
      <c r="AW51" s="1090"/>
      <c r="AX51" s="1090"/>
      <c r="AY51" s="1090"/>
      <c r="AZ51" s="1096"/>
      <c r="BA51" s="1096"/>
      <c r="BB51" s="1096"/>
      <c r="BC51" s="1096"/>
      <c r="BD51" s="1096"/>
      <c r="BE51" s="1081"/>
      <c r="BF51" s="1081"/>
      <c r="BG51" s="1081"/>
      <c r="BH51" s="1081"/>
      <c r="BI51" s="1082"/>
      <c r="BJ51" s="253"/>
      <c r="BK51" s="253"/>
      <c r="BL51" s="253"/>
      <c r="BM51" s="253"/>
      <c r="BN51" s="253"/>
      <c r="BO51" s="266"/>
      <c r="BP51" s="266"/>
      <c r="BQ51" s="263">
        <v>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x14ac:dyDescent="0.15">
      <c r="A52" s="262">
        <v>25</v>
      </c>
      <c r="B52" s="1086"/>
      <c r="C52" s="1087"/>
      <c r="D52" s="1087"/>
      <c r="E52" s="1087"/>
      <c r="F52" s="1087"/>
      <c r="G52" s="1087"/>
      <c r="H52" s="1087"/>
      <c r="I52" s="1087"/>
      <c r="J52" s="1087"/>
      <c r="K52" s="1087"/>
      <c r="L52" s="1087"/>
      <c r="M52" s="1087"/>
      <c r="N52" s="1087"/>
      <c r="O52" s="1087"/>
      <c r="P52" s="1088"/>
      <c r="Q52" s="1089"/>
      <c r="R52" s="1090"/>
      <c r="S52" s="1090"/>
      <c r="T52" s="1090"/>
      <c r="U52" s="1090"/>
      <c r="V52" s="1090"/>
      <c r="W52" s="1090"/>
      <c r="X52" s="1090"/>
      <c r="Y52" s="1090"/>
      <c r="Z52" s="1090"/>
      <c r="AA52" s="1090"/>
      <c r="AB52" s="1090"/>
      <c r="AC52" s="1090"/>
      <c r="AD52" s="1090"/>
      <c r="AE52" s="1091"/>
      <c r="AF52" s="1092"/>
      <c r="AG52" s="1093"/>
      <c r="AH52" s="1093"/>
      <c r="AI52" s="1093"/>
      <c r="AJ52" s="1094"/>
      <c r="AK52" s="1095"/>
      <c r="AL52" s="1090"/>
      <c r="AM52" s="1090"/>
      <c r="AN52" s="1090"/>
      <c r="AO52" s="1090"/>
      <c r="AP52" s="1090"/>
      <c r="AQ52" s="1090"/>
      <c r="AR52" s="1090"/>
      <c r="AS52" s="1090"/>
      <c r="AT52" s="1090"/>
      <c r="AU52" s="1090"/>
      <c r="AV52" s="1090"/>
      <c r="AW52" s="1090"/>
      <c r="AX52" s="1090"/>
      <c r="AY52" s="1090"/>
      <c r="AZ52" s="1096"/>
      <c r="BA52" s="1096"/>
      <c r="BB52" s="1096"/>
      <c r="BC52" s="1096"/>
      <c r="BD52" s="1096"/>
      <c r="BE52" s="1081"/>
      <c r="BF52" s="1081"/>
      <c r="BG52" s="1081"/>
      <c r="BH52" s="1081"/>
      <c r="BI52" s="1082"/>
      <c r="BJ52" s="253"/>
      <c r="BK52" s="253"/>
      <c r="BL52" s="253"/>
      <c r="BM52" s="253"/>
      <c r="BN52" s="253"/>
      <c r="BO52" s="266"/>
      <c r="BP52" s="266"/>
      <c r="BQ52" s="263">
        <v>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x14ac:dyDescent="0.15">
      <c r="A53" s="262">
        <v>26</v>
      </c>
      <c r="B53" s="1086"/>
      <c r="C53" s="1087"/>
      <c r="D53" s="1087"/>
      <c r="E53" s="1087"/>
      <c r="F53" s="1087"/>
      <c r="G53" s="1087"/>
      <c r="H53" s="1087"/>
      <c r="I53" s="1087"/>
      <c r="J53" s="1087"/>
      <c r="K53" s="1087"/>
      <c r="L53" s="1087"/>
      <c r="M53" s="1087"/>
      <c r="N53" s="1087"/>
      <c r="O53" s="1087"/>
      <c r="P53" s="1088"/>
      <c r="Q53" s="1089"/>
      <c r="R53" s="1090"/>
      <c r="S53" s="1090"/>
      <c r="T53" s="1090"/>
      <c r="U53" s="1090"/>
      <c r="V53" s="1090"/>
      <c r="W53" s="1090"/>
      <c r="X53" s="1090"/>
      <c r="Y53" s="1090"/>
      <c r="Z53" s="1090"/>
      <c r="AA53" s="1090"/>
      <c r="AB53" s="1090"/>
      <c r="AC53" s="1090"/>
      <c r="AD53" s="1090"/>
      <c r="AE53" s="1091"/>
      <c r="AF53" s="1092"/>
      <c r="AG53" s="1093"/>
      <c r="AH53" s="1093"/>
      <c r="AI53" s="1093"/>
      <c r="AJ53" s="1094"/>
      <c r="AK53" s="1095"/>
      <c r="AL53" s="1090"/>
      <c r="AM53" s="1090"/>
      <c r="AN53" s="1090"/>
      <c r="AO53" s="1090"/>
      <c r="AP53" s="1090"/>
      <c r="AQ53" s="1090"/>
      <c r="AR53" s="1090"/>
      <c r="AS53" s="1090"/>
      <c r="AT53" s="1090"/>
      <c r="AU53" s="1090"/>
      <c r="AV53" s="1090"/>
      <c r="AW53" s="1090"/>
      <c r="AX53" s="1090"/>
      <c r="AY53" s="1090"/>
      <c r="AZ53" s="1096"/>
      <c r="BA53" s="1096"/>
      <c r="BB53" s="1096"/>
      <c r="BC53" s="1096"/>
      <c r="BD53" s="1096"/>
      <c r="BE53" s="1081"/>
      <c r="BF53" s="1081"/>
      <c r="BG53" s="1081"/>
      <c r="BH53" s="1081"/>
      <c r="BI53" s="1082"/>
      <c r="BJ53" s="253"/>
      <c r="BK53" s="253"/>
      <c r="BL53" s="253"/>
      <c r="BM53" s="253"/>
      <c r="BN53" s="253"/>
      <c r="BO53" s="266"/>
      <c r="BP53" s="266"/>
      <c r="BQ53" s="263">
        <v>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x14ac:dyDescent="0.15">
      <c r="A54" s="262">
        <v>27</v>
      </c>
      <c r="B54" s="1086"/>
      <c r="C54" s="1087"/>
      <c r="D54" s="1087"/>
      <c r="E54" s="1087"/>
      <c r="F54" s="1087"/>
      <c r="G54" s="1087"/>
      <c r="H54" s="1087"/>
      <c r="I54" s="1087"/>
      <c r="J54" s="1087"/>
      <c r="K54" s="1087"/>
      <c r="L54" s="1087"/>
      <c r="M54" s="1087"/>
      <c r="N54" s="1087"/>
      <c r="O54" s="1087"/>
      <c r="P54" s="1088"/>
      <c r="Q54" s="1089"/>
      <c r="R54" s="1090"/>
      <c r="S54" s="1090"/>
      <c r="T54" s="1090"/>
      <c r="U54" s="1090"/>
      <c r="V54" s="1090"/>
      <c r="W54" s="1090"/>
      <c r="X54" s="1090"/>
      <c r="Y54" s="1090"/>
      <c r="Z54" s="1090"/>
      <c r="AA54" s="1090"/>
      <c r="AB54" s="1090"/>
      <c r="AC54" s="1090"/>
      <c r="AD54" s="1090"/>
      <c r="AE54" s="1091"/>
      <c r="AF54" s="1092"/>
      <c r="AG54" s="1093"/>
      <c r="AH54" s="1093"/>
      <c r="AI54" s="1093"/>
      <c r="AJ54" s="1094"/>
      <c r="AK54" s="1095"/>
      <c r="AL54" s="1090"/>
      <c r="AM54" s="1090"/>
      <c r="AN54" s="1090"/>
      <c r="AO54" s="1090"/>
      <c r="AP54" s="1090"/>
      <c r="AQ54" s="1090"/>
      <c r="AR54" s="1090"/>
      <c r="AS54" s="1090"/>
      <c r="AT54" s="1090"/>
      <c r="AU54" s="1090"/>
      <c r="AV54" s="1090"/>
      <c r="AW54" s="1090"/>
      <c r="AX54" s="1090"/>
      <c r="AY54" s="1090"/>
      <c r="AZ54" s="1096"/>
      <c r="BA54" s="1096"/>
      <c r="BB54" s="1096"/>
      <c r="BC54" s="1096"/>
      <c r="BD54" s="1096"/>
      <c r="BE54" s="1081"/>
      <c r="BF54" s="1081"/>
      <c r="BG54" s="1081"/>
      <c r="BH54" s="1081"/>
      <c r="BI54" s="1082"/>
      <c r="BJ54" s="253"/>
      <c r="BK54" s="253"/>
      <c r="BL54" s="253"/>
      <c r="BM54" s="253"/>
      <c r="BN54" s="253"/>
      <c r="BO54" s="266"/>
      <c r="BP54" s="266"/>
      <c r="BQ54" s="263">
        <v>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x14ac:dyDescent="0.15">
      <c r="A55" s="262">
        <v>28</v>
      </c>
      <c r="B55" s="1086"/>
      <c r="C55" s="1087"/>
      <c r="D55" s="1087"/>
      <c r="E55" s="1087"/>
      <c r="F55" s="1087"/>
      <c r="G55" s="1087"/>
      <c r="H55" s="1087"/>
      <c r="I55" s="1087"/>
      <c r="J55" s="1087"/>
      <c r="K55" s="1087"/>
      <c r="L55" s="1087"/>
      <c r="M55" s="1087"/>
      <c r="N55" s="1087"/>
      <c r="O55" s="1087"/>
      <c r="P55" s="1088"/>
      <c r="Q55" s="1089"/>
      <c r="R55" s="1090"/>
      <c r="S55" s="1090"/>
      <c r="T55" s="1090"/>
      <c r="U55" s="1090"/>
      <c r="V55" s="1090"/>
      <c r="W55" s="1090"/>
      <c r="X55" s="1090"/>
      <c r="Y55" s="1090"/>
      <c r="Z55" s="1090"/>
      <c r="AA55" s="1090"/>
      <c r="AB55" s="1090"/>
      <c r="AC55" s="1090"/>
      <c r="AD55" s="1090"/>
      <c r="AE55" s="1091"/>
      <c r="AF55" s="1092"/>
      <c r="AG55" s="1093"/>
      <c r="AH55" s="1093"/>
      <c r="AI55" s="1093"/>
      <c r="AJ55" s="1094"/>
      <c r="AK55" s="1095"/>
      <c r="AL55" s="1090"/>
      <c r="AM55" s="1090"/>
      <c r="AN55" s="1090"/>
      <c r="AO55" s="1090"/>
      <c r="AP55" s="1090"/>
      <c r="AQ55" s="1090"/>
      <c r="AR55" s="1090"/>
      <c r="AS55" s="1090"/>
      <c r="AT55" s="1090"/>
      <c r="AU55" s="1090"/>
      <c r="AV55" s="1090"/>
      <c r="AW55" s="1090"/>
      <c r="AX55" s="1090"/>
      <c r="AY55" s="1090"/>
      <c r="AZ55" s="1096"/>
      <c r="BA55" s="1096"/>
      <c r="BB55" s="1096"/>
      <c r="BC55" s="1096"/>
      <c r="BD55" s="1096"/>
      <c r="BE55" s="1081"/>
      <c r="BF55" s="1081"/>
      <c r="BG55" s="1081"/>
      <c r="BH55" s="1081"/>
      <c r="BI55" s="1082"/>
      <c r="BJ55" s="253"/>
      <c r="BK55" s="253"/>
      <c r="BL55" s="253"/>
      <c r="BM55" s="253"/>
      <c r="BN55" s="253"/>
      <c r="BO55" s="266"/>
      <c r="BP55" s="266"/>
      <c r="BQ55" s="263">
        <v>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x14ac:dyDescent="0.15">
      <c r="A56" s="262">
        <v>29</v>
      </c>
      <c r="B56" s="1086"/>
      <c r="C56" s="1087"/>
      <c r="D56" s="1087"/>
      <c r="E56" s="1087"/>
      <c r="F56" s="1087"/>
      <c r="G56" s="1087"/>
      <c r="H56" s="1087"/>
      <c r="I56" s="1087"/>
      <c r="J56" s="1087"/>
      <c r="K56" s="1087"/>
      <c r="L56" s="1087"/>
      <c r="M56" s="1087"/>
      <c r="N56" s="1087"/>
      <c r="O56" s="1087"/>
      <c r="P56" s="1088"/>
      <c r="Q56" s="1089"/>
      <c r="R56" s="1090"/>
      <c r="S56" s="1090"/>
      <c r="T56" s="1090"/>
      <c r="U56" s="1090"/>
      <c r="V56" s="1090"/>
      <c r="W56" s="1090"/>
      <c r="X56" s="1090"/>
      <c r="Y56" s="1090"/>
      <c r="Z56" s="1090"/>
      <c r="AA56" s="1090"/>
      <c r="AB56" s="1090"/>
      <c r="AC56" s="1090"/>
      <c r="AD56" s="1090"/>
      <c r="AE56" s="1091"/>
      <c r="AF56" s="1092"/>
      <c r="AG56" s="1093"/>
      <c r="AH56" s="1093"/>
      <c r="AI56" s="1093"/>
      <c r="AJ56" s="1094"/>
      <c r="AK56" s="1095"/>
      <c r="AL56" s="1090"/>
      <c r="AM56" s="1090"/>
      <c r="AN56" s="1090"/>
      <c r="AO56" s="1090"/>
      <c r="AP56" s="1090"/>
      <c r="AQ56" s="1090"/>
      <c r="AR56" s="1090"/>
      <c r="AS56" s="1090"/>
      <c r="AT56" s="1090"/>
      <c r="AU56" s="1090"/>
      <c r="AV56" s="1090"/>
      <c r="AW56" s="1090"/>
      <c r="AX56" s="1090"/>
      <c r="AY56" s="1090"/>
      <c r="AZ56" s="1096"/>
      <c r="BA56" s="1096"/>
      <c r="BB56" s="1096"/>
      <c r="BC56" s="1096"/>
      <c r="BD56" s="1096"/>
      <c r="BE56" s="1081"/>
      <c r="BF56" s="1081"/>
      <c r="BG56" s="1081"/>
      <c r="BH56" s="1081"/>
      <c r="BI56" s="1082"/>
      <c r="BJ56" s="253"/>
      <c r="BK56" s="253"/>
      <c r="BL56" s="253"/>
      <c r="BM56" s="253"/>
      <c r="BN56" s="253"/>
      <c r="BO56" s="266"/>
      <c r="BP56" s="266"/>
      <c r="BQ56" s="263">
        <v>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x14ac:dyDescent="0.15">
      <c r="A57" s="262">
        <v>30</v>
      </c>
      <c r="B57" s="1086"/>
      <c r="C57" s="1087"/>
      <c r="D57" s="1087"/>
      <c r="E57" s="1087"/>
      <c r="F57" s="1087"/>
      <c r="G57" s="1087"/>
      <c r="H57" s="1087"/>
      <c r="I57" s="1087"/>
      <c r="J57" s="1087"/>
      <c r="K57" s="1087"/>
      <c r="L57" s="1087"/>
      <c r="M57" s="1087"/>
      <c r="N57" s="1087"/>
      <c r="O57" s="1087"/>
      <c r="P57" s="1088"/>
      <c r="Q57" s="1089"/>
      <c r="R57" s="1090"/>
      <c r="S57" s="1090"/>
      <c r="T57" s="1090"/>
      <c r="U57" s="1090"/>
      <c r="V57" s="1090"/>
      <c r="W57" s="1090"/>
      <c r="X57" s="1090"/>
      <c r="Y57" s="1090"/>
      <c r="Z57" s="1090"/>
      <c r="AA57" s="1090"/>
      <c r="AB57" s="1090"/>
      <c r="AC57" s="1090"/>
      <c r="AD57" s="1090"/>
      <c r="AE57" s="1091"/>
      <c r="AF57" s="1092"/>
      <c r="AG57" s="1093"/>
      <c r="AH57" s="1093"/>
      <c r="AI57" s="1093"/>
      <c r="AJ57" s="1094"/>
      <c r="AK57" s="1095"/>
      <c r="AL57" s="1090"/>
      <c r="AM57" s="1090"/>
      <c r="AN57" s="1090"/>
      <c r="AO57" s="1090"/>
      <c r="AP57" s="1090"/>
      <c r="AQ57" s="1090"/>
      <c r="AR57" s="1090"/>
      <c r="AS57" s="1090"/>
      <c r="AT57" s="1090"/>
      <c r="AU57" s="1090"/>
      <c r="AV57" s="1090"/>
      <c r="AW57" s="1090"/>
      <c r="AX57" s="1090"/>
      <c r="AY57" s="1090"/>
      <c r="AZ57" s="1096"/>
      <c r="BA57" s="1096"/>
      <c r="BB57" s="1096"/>
      <c r="BC57" s="1096"/>
      <c r="BD57" s="1096"/>
      <c r="BE57" s="1081"/>
      <c r="BF57" s="1081"/>
      <c r="BG57" s="1081"/>
      <c r="BH57" s="1081"/>
      <c r="BI57" s="1082"/>
      <c r="BJ57" s="253"/>
      <c r="BK57" s="253"/>
      <c r="BL57" s="253"/>
      <c r="BM57" s="253"/>
      <c r="BN57" s="253"/>
      <c r="BO57" s="266"/>
      <c r="BP57" s="266"/>
      <c r="BQ57" s="263">
        <v>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x14ac:dyDescent="0.15">
      <c r="A58" s="262">
        <v>31</v>
      </c>
      <c r="B58" s="1086"/>
      <c r="C58" s="1087"/>
      <c r="D58" s="1087"/>
      <c r="E58" s="1087"/>
      <c r="F58" s="1087"/>
      <c r="G58" s="1087"/>
      <c r="H58" s="1087"/>
      <c r="I58" s="1087"/>
      <c r="J58" s="1087"/>
      <c r="K58" s="1087"/>
      <c r="L58" s="1087"/>
      <c r="M58" s="1087"/>
      <c r="N58" s="1087"/>
      <c r="O58" s="1087"/>
      <c r="P58" s="1088"/>
      <c r="Q58" s="1089"/>
      <c r="R58" s="1090"/>
      <c r="S58" s="1090"/>
      <c r="T58" s="1090"/>
      <c r="U58" s="1090"/>
      <c r="V58" s="1090"/>
      <c r="W58" s="1090"/>
      <c r="X58" s="1090"/>
      <c r="Y58" s="1090"/>
      <c r="Z58" s="1090"/>
      <c r="AA58" s="1090"/>
      <c r="AB58" s="1090"/>
      <c r="AC58" s="1090"/>
      <c r="AD58" s="1090"/>
      <c r="AE58" s="1091"/>
      <c r="AF58" s="1092"/>
      <c r="AG58" s="1093"/>
      <c r="AH58" s="1093"/>
      <c r="AI58" s="1093"/>
      <c r="AJ58" s="1094"/>
      <c r="AK58" s="1095"/>
      <c r="AL58" s="1090"/>
      <c r="AM58" s="1090"/>
      <c r="AN58" s="1090"/>
      <c r="AO58" s="1090"/>
      <c r="AP58" s="1090"/>
      <c r="AQ58" s="1090"/>
      <c r="AR58" s="1090"/>
      <c r="AS58" s="1090"/>
      <c r="AT58" s="1090"/>
      <c r="AU58" s="1090"/>
      <c r="AV58" s="1090"/>
      <c r="AW58" s="1090"/>
      <c r="AX58" s="1090"/>
      <c r="AY58" s="1090"/>
      <c r="AZ58" s="1096"/>
      <c r="BA58" s="1096"/>
      <c r="BB58" s="1096"/>
      <c r="BC58" s="1096"/>
      <c r="BD58" s="1096"/>
      <c r="BE58" s="1081"/>
      <c r="BF58" s="1081"/>
      <c r="BG58" s="1081"/>
      <c r="BH58" s="1081"/>
      <c r="BI58" s="1082"/>
      <c r="BJ58" s="253"/>
      <c r="BK58" s="253"/>
      <c r="BL58" s="253"/>
      <c r="BM58" s="253"/>
      <c r="BN58" s="253"/>
      <c r="BO58" s="266"/>
      <c r="BP58" s="266"/>
      <c r="BQ58" s="263">
        <v>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x14ac:dyDescent="0.15">
      <c r="A59" s="262">
        <v>32</v>
      </c>
      <c r="B59" s="1086"/>
      <c r="C59" s="1087"/>
      <c r="D59" s="1087"/>
      <c r="E59" s="1087"/>
      <c r="F59" s="1087"/>
      <c r="G59" s="1087"/>
      <c r="H59" s="1087"/>
      <c r="I59" s="1087"/>
      <c r="J59" s="1087"/>
      <c r="K59" s="1087"/>
      <c r="L59" s="1087"/>
      <c r="M59" s="1087"/>
      <c r="N59" s="1087"/>
      <c r="O59" s="1087"/>
      <c r="P59" s="1088"/>
      <c r="Q59" s="1089"/>
      <c r="R59" s="1090"/>
      <c r="S59" s="1090"/>
      <c r="T59" s="1090"/>
      <c r="U59" s="1090"/>
      <c r="V59" s="1090"/>
      <c r="W59" s="1090"/>
      <c r="X59" s="1090"/>
      <c r="Y59" s="1090"/>
      <c r="Z59" s="1090"/>
      <c r="AA59" s="1090"/>
      <c r="AB59" s="1090"/>
      <c r="AC59" s="1090"/>
      <c r="AD59" s="1090"/>
      <c r="AE59" s="1091"/>
      <c r="AF59" s="1092"/>
      <c r="AG59" s="1093"/>
      <c r="AH59" s="1093"/>
      <c r="AI59" s="1093"/>
      <c r="AJ59" s="1094"/>
      <c r="AK59" s="1095"/>
      <c r="AL59" s="1090"/>
      <c r="AM59" s="1090"/>
      <c r="AN59" s="1090"/>
      <c r="AO59" s="1090"/>
      <c r="AP59" s="1090"/>
      <c r="AQ59" s="1090"/>
      <c r="AR59" s="1090"/>
      <c r="AS59" s="1090"/>
      <c r="AT59" s="1090"/>
      <c r="AU59" s="1090"/>
      <c r="AV59" s="1090"/>
      <c r="AW59" s="1090"/>
      <c r="AX59" s="1090"/>
      <c r="AY59" s="1090"/>
      <c r="AZ59" s="1096"/>
      <c r="BA59" s="1096"/>
      <c r="BB59" s="1096"/>
      <c r="BC59" s="1096"/>
      <c r="BD59" s="1096"/>
      <c r="BE59" s="1081"/>
      <c r="BF59" s="1081"/>
      <c r="BG59" s="1081"/>
      <c r="BH59" s="1081"/>
      <c r="BI59" s="1082"/>
      <c r="BJ59" s="253"/>
      <c r="BK59" s="253"/>
      <c r="BL59" s="253"/>
      <c r="BM59" s="253"/>
      <c r="BN59" s="253"/>
      <c r="BO59" s="266"/>
      <c r="BP59" s="266"/>
      <c r="BQ59" s="263">
        <v>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x14ac:dyDescent="0.15">
      <c r="A60" s="262">
        <v>33</v>
      </c>
      <c r="B60" s="1086"/>
      <c r="C60" s="1087"/>
      <c r="D60" s="1087"/>
      <c r="E60" s="1087"/>
      <c r="F60" s="1087"/>
      <c r="G60" s="1087"/>
      <c r="H60" s="1087"/>
      <c r="I60" s="1087"/>
      <c r="J60" s="1087"/>
      <c r="K60" s="1087"/>
      <c r="L60" s="1087"/>
      <c r="M60" s="1087"/>
      <c r="N60" s="1087"/>
      <c r="O60" s="1087"/>
      <c r="P60" s="1088"/>
      <c r="Q60" s="1089"/>
      <c r="R60" s="1090"/>
      <c r="S60" s="1090"/>
      <c r="T60" s="1090"/>
      <c r="U60" s="1090"/>
      <c r="V60" s="1090"/>
      <c r="W60" s="1090"/>
      <c r="X60" s="1090"/>
      <c r="Y60" s="1090"/>
      <c r="Z60" s="1090"/>
      <c r="AA60" s="1090"/>
      <c r="AB60" s="1090"/>
      <c r="AC60" s="1090"/>
      <c r="AD60" s="1090"/>
      <c r="AE60" s="1091"/>
      <c r="AF60" s="1092"/>
      <c r="AG60" s="1093"/>
      <c r="AH60" s="1093"/>
      <c r="AI60" s="1093"/>
      <c r="AJ60" s="1094"/>
      <c r="AK60" s="1095"/>
      <c r="AL60" s="1090"/>
      <c r="AM60" s="1090"/>
      <c r="AN60" s="1090"/>
      <c r="AO60" s="1090"/>
      <c r="AP60" s="1090"/>
      <c r="AQ60" s="1090"/>
      <c r="AR60" s="1090"/>
      <c r="AS60" s="1090"/>
      <c r="AT60" s="1090"/>
      <c r="AU60" s="1090"/>
      <c r="AV60" s="1090"/>
      <c r="AW60" s="1090"/>
      <c r="AX60" s="1090"/>
      <c r="AY60" s="1090"/>
      <c r="AZ60" s="1096"/>
      <c r="BA60" s="1096"/>
      <c r="BB60" s="1096"/>
      <c r="BC60" s="1096"/>
      <c r="BD60" s="1096"/>
      <c r="BE60" s="1081"/>
      <c r="BF60" s="1081"/>
      <c r="BG60" s="1081"/>
      <c r="BH60" s="1081"/>
      <c r="BI60" s="1082"/>
      <c r="BJ60" s="253"/>
      <c r="BK60" s="253"/>
      <c r="BL60" s="253"/>
      <c r="BM60" s="253"/>
      <c r="BN60" s="253"/>
      <c r="BO60" s="266"/>
      <c r="BP60" s="266"/>
      <c r="BQ60" s="263">
        <v>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x14ac:dyDescent="0.2">
      <c r="A61" s="262">
        <v>34</v>
      </c>
      <c r="B61" s="1086"/>
      <c r="C61" s="1087"/>
      <c r="D61" s="1087"/>
      <c r="E61" s="1087"/>
      <c r="F61" s="1087"/>
      <c r="G61" s="1087"/>
      <c r="H61" s="1087"/>
      <c r="I61" s="1087"/>
      <c r="J61" s="1087"/>
      <c r="K61" s="1087"/>
      <c r="L61" s="1087"/>
      <c r="M61" s="1087"/>
      <c r="N61" s="1087"/>
      <c r="O61" s="1087"/>
      <c r="P61" s="1088"/>
      <c r="Q61" s="1089"/>
      <c r="R61" s="1090"/>
      <c r="S61" s="1090"/>
      <c r="T61" s="1090"/>
      <c r="U61" s="1090"/>
      <c r="V61" s="1090"/>
      <c r="W61" s="1090"/>
      <c r="X61" s="1090"/>
      <c r="Y61" s="1090"/>
      <c r="Z61" s="1090"/>
      <c r="AA61" s="1090"/>
      <c r="AB61" s="1090"/>
      <c r="AC61" s="1090"/>
      <c r="AD61" s="1090"/>
      <c r="AE61" s="1091"/>
      <c r="AF61" s="1092"/>
      <c r="AG61" s="1093"/>
      <c r="AH61" s="1093"/>
      <c r="AI61" s="1093"/>
      <c r="AJ61" s="1094"/>
      <c r="AK61" s="1095"/>
      <c r="AL61" s="1090"/>
      <c r="AM61" s="1090"/>
      <c r="AN61" s="1090"/>
      <c r="AO61" s="1090"/>
      <c r="AP61" s="1090"/>
      <c r="AQ61" s="1090"/>
      <c r="AR61" s="1090"/>
      <c r="AS61" s="1090"/>
      <c r="AT61" s="1090"/>
      <c r="AU61" s="1090"/>
      <c r="AV61" s="1090"/>
      <c r="AW61" s="1090"/>
      <c r="AX61" s="1090"/>
      <c r="AY61" s="1090"/>
      <c r="AZ61" s="1096"/>
      <c r="BA61" s="1096"/>
      <c r="BB61" s="1096"/>
      <c r="BC61" s="1096"/>
      <c r="BD61" s="1096"/>
      <c r="BE61" s="1081"/>
      <c r="BF61" s="1081"/>
      <c r="BG61" s="1081"/>
      <c r="BH61" s="1081"/>
      <c r="BI61" s="1082"/>
      <c r="BJ61" s="253"/>
      <c r="BK61" s="253"/>
      <c r="BL61" s="253"/>
      <c r="BM61" s="253"/>
      <c r="BN61" s="253"/>
      <c r="BO61" s="266"/>
      <c r="BP61" s="266"/>
      <c r="BQ61" s="263">
        <v>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x14ac:dyDescent="0.15">
      <c r="A62" s="262">
        <v>35</v>
      </c>
      <c r="B62" s="1086"/>
      <c r="C62" s="1087"/>
      <c r="D62" s="1087"/>
      <c r="E62" s="1087"/>
      <c r="F62" s="1087"/>
      <c r="G62" s="1087"/>
      <c r="H62" s="1087"/>
      <c r="I62" s="1087"/>
      <c r="J62" s="1087"/>
      <c r="K62" s="1087"/>
      <c r="L62" s="1087"/>
      <c r="M62" s="1087"/>
      <c r="N62" s="1087"/>
      <c r="O62" s="1087"/>
      <c r="P62" s="1088"/>
      <c r="Q62" s="1089"/>
      <c r="R62" s="1090"/>
      <c r="S62" s="1090"/>
      <c r="T62" s="1090"/>
      <c r="U62" s="1090"/>
      <c r="V62" s="1090"/>
      <c r="W62" s="1090"/>
      <c r="X62" s="1090"/>
      <c r="Y62" s="1090"/>
      <c r="Z62" s="1090"/>
      <c r="AA62" s="1090"/>
      <c r="AB62" s="1090"/>
      <c r="AC62" s="1090"/>
      <c r="AD62" s="1090"/>
      <c r="AE62" s="1091"/>
      <c r="AF62" s="1092"/>
      <c r="AG62" s="1093"/>
      <c r="AH62" s="1093"/>
      <c r="AI62" s="1093"/>
      <c r="AJ62" s="1094"/>
      <c r="AK62" s="1095"/>
      <c r="AL62" s="1090"/>
      <c r="AM62" s="1090"/>
      <c r="AN62" s="1090"/>
      <c r="AO62" s="1090"/>
      <c r="AP62" s="1090"/>
      <c r="AQ62" s="1090"/>
      <c r="AR62" s="1090"/>
      <c r="AS62" s="1090"/>
      <c r="AT62" s="1090"/>
      <c r="AU62" s="1090"/>
      <c r="AV62" s="1090"/>
      <c r="AW62" s="1090"/>
      <c r="AX62" s="1090"/>
      <c r="AY62" s="1090"/>
      <c r="AZ62" s="1096"/>
      <c r="BA62" s="1096"/>
      <c r="BB62" s="1096"/>
      <c r="BC62" s="1096"/>
      <c r="BD62" s="1096"/>
      <c r="BE62" s="1081"/>
      <c r="BF62" s="1081"/>
      <c r="BG62" s="1081"/>
      <c r="BH62" s="1081"/>
      <c r="BI62" s="1082"/>
      <c r="BJ62" s="1083" t="s">
        <v>410</v>
      </c>
      <c r="BK62" s="1084"/>
      <c r="BL62" s="1084"/>
      <c r="BM62" s="1084"/>
      <c r="BN62" s="1085"/>
      <c r="BO62" s="266"/>
      <c r="BP62" s="266"/>
      <c r="BQ62" s="263">
        <v>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x14ac:dyDescent="0.2">
      <c r="A63" s="265" t="s">
        <v>388</v>
      </c>
      <c r="B63" s="999" t="s">
        <v>411</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77"/>
      <c r="AF63" s="1078">
        <v>1063</v>
      </c>
      <c r="AG63" s="1014"/>
      <c r="AH63" s="1014"/>
      <c r="AI63" s="1014"/>
      <c r="AJ63" s="1079"/>
      <c r="AK63" s="1080"/>
      <c r="AL63" s="1018"/>
      <c r="AM63" s="1018"/>
      <c r="AN63" s="1018"/>
      <c r="AO63" s="1018"/>
      <c r="AP63" s="1014">
        <v>4530</v>
      </c>
      <c r="AQ63" s="1014"/>
      <c r="AR63" s="1014"/>
      <c r="AS63" s="1014"/>
      <c r="AT63" s="1014"/>
      <c r="AU63" s="1014">
        <v>2761</v>
      </c>
      <c r="AV63" s="1014"/>
      <c r="AW63" s="1014"/>
      <c r="AX63" s="1014"/>
      <c r="AY63" s="1014"/>
      <c r="AZ63" s="1074"/>
      <c r="BA63" s="1074"/>
      <c r="BB63" s="1074"/>
      <c r="BC63" s="1074"/>
      <c r="BD63" s="1074"/>
      <c r="BE63" s="1015"/>
      <c r="BF63" s="1015"/>
      <c r="BG63" s="1015"/>
      <c r="BH63" s="1015"/>
      <c r="BI63" s="1016"/>
      <c r="BJ63" s="1075" t="s">
        <v>407</v>
      </c>
      <c r="BK63" s="1006"/>
      <c r="BL63" s="1006"/>
      <c r="BM63" s="1006"/>
      <c r="BN63" s="1076"/>
      <c r="BO63" s="266"/>
      <c r="BP63" s="266"/>
      <c r="BQ63" s="263">
        <v>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x14ac:dyDescent="0.2">
      <c r="A65" s="253" t="s">
        <v>412</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x14ac:dyDescent="0.15">
      <c r="A66" s="1050" t="s">
        <v>413</v>
      </c>
      <c r="B66" s="1051"/>
      <c r="C66" s="1051"/>
      <c r="D66" s="1051"/>
      <c r="E66" s="1051"/>
      <c r="F66" s="1051"/>
      <c r="G66" s="1051"/>
      <c r="H66" s="1051"/>
      <c r="I66" s="1051"/>
      <c r="J66" s="1051"/>
      <c r="K66" s="1051"/>
      <c r="L66" s="1051"/>
      <c r="M66" s="1051"/>
      <c r="N66" s="1051"/>
      <c r="O66" s="1051"/>
      <c r="P66" s="1052"/>
      <c r="Q66" s="1056" t="s">
        <v>414</v>
      </c>
      <c r="R66" s="1057"/>
      <c r="S66" s="1057"/>
      <c r="T66" s="1057"/>
      <c r="U66" s="1058"/>
      <c r="V66" s="1056" t="s">
        <v>415</v>
      </c>
      <c r="W66" s="1057"/>
      <c r="X66" s="1057"/>
      <c r="Y66" s="1057"/>
      <c r="Z66" s="1058"/>
      <c r="AA66" s="1056" t="s">
        <v>416</v>
      </c>
      <c r="AB66" s="1057"/>
      <c r="AC66" s="1057"/>
      <c r="AD66" s="1057"/>
      <c r="AE66" s="1058"/>
      <c r="AF66" s="1062" t="s">
        <v>396</v>
      </c>
      <c r="AG66" s="1063"/>
      <c r="AH66" s="1063"/>
      <c r="AI66" s="1063"/>
      <c r="AJ66" s="1064"/>
      <c r="AK66" s="1056" t="s">
        <v>417</v>
      </c>
      <c r="AL66" s="1051"/>
      <c r="AM66" s="1051"/>
      <c r="AN66" s="1051"/>
      <c r="AO66" s="1052"/>
      <c r="AP66" s="1056" t="s">
        <v>418</v>
      </c>
      <c r="AQ66" s="1057"/>
      <c r="AR66" s="1057"/>
      <c r="AS66" s="1057"/>
      <c r="AT66" s="1058"/>
      <c r="AU66" s="1056" t="s">
        <v>419</v>
      </c>
      <c r="AV66" s="1057"/>
      <c r="AW66" s="1057"/>
      <c r="AX66" s="1057"/>
      <c r="AY66" s="1058"/>
      <c r="AZ66" s="1056" t="s">
        <v>376</v>
      </c>
      <c r="BA66" s="1057"/>
      <c r="BB66" s="1057"/>
      <c r="BC66" s="1057"/>
      <c r="BD66" s="1072"/>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x14ac:dyDescent="0.2">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x14ac:dyDescent="0.15">
      <c r="A68" s="259">
        <v>1</v>
      </c>
      <c r="B68" s="1040" t="s">
        <v>584</v>
      </c>
      <c r="C68" s="1041"/>
      <c r="D68" s="1041"/>
      <c r="E68" s="1041"/>
      <c r="F68" s="1041"/>
      <c r="G68" s="1041"/>
      <c r="H68" s="1041"/>
      <c r="I68" s="1041"/>
      <c r="J68" s="1041"/>
      <c r="K68" s="1041"/>
      <c r="L68" s="1041"/>
      <c r="M68" s="1041"/>
      <c r="N68" s="1041"/>
      <c r="O68" s="1041"/>
      <c r="P68" s="1042"/>
      <c r="Q68" s="1043">
        <v>8036</v>
      </c>
      <c r="R68" s="1037"/>
      <c r="S68" s="1037"/>
      <c r="T68" s="1037"/>
      <c r="U68" s="1037"/>
      <c r="V68" s="1037">
        <v>6850</v>
      </c>
      <c r="W68" s="1037"/>
      <c r="X68" s="1037"/>
      <c r="Y68" s="1037"/>
      <c r="Z68" s="1037"/>
      <c r="AA68" s="1037">
        <v>1185</v>
      </c>
      <c r="AB68" s="1037"/>
      <c r="AC68" s="1037"/>
      <c r="AD68" s="1037"/>
      <c r="AE68" s="1037"/>
      <c r="AF68" s="1037">
        <v>1185</v>
      </c>
      <c r="AG68" s="1037"/>
      <c r="AH68" s="1037"/>
      <c r="AI68" s="1037"/>
      <c r="AJ68" s="1037"/>
      <c r="AK68" s="1037">
        <v>16</v>
      </c>
      <c r="AL68" s="1037"/>
      <c r="AM68" s="1037"/>
      <c r="AN68" s="1037"/>
      <c r="AO68" s="1037"/>
      <c r="AP68" s="1037" t="s">
        <v>585</v>
      </c>
      <c r="AQ68" s="1037"/>
      <c r="AR68" s="1037"/>
      <c r="AS68" s="1037"/>
      <c r="AT68" s="1037"/>
      <c r="AU68" s="1037" t="s">
        <v>585</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x14ac:dyDescent="0.15">
      <c r="A69" s="262">
        <v>2</v>
      </c>
      <c r="B69" s="1029" t="s">
        <v>586</v>
      </c>
      <c r="C69" s="1030"/>
      <c r="D69" s="1030"/>
      <c r="E69" s="1030"/>
      <c r="F69" s="1030"/>
      <c r="G69" s="1030"/>
      <c r="H69" s="1030"/>
      <c r="I69" s="1030"/>
      <c r="J69" s="1030"/>
      <c r="K69" s="1030"/>
      <c r="L69" s="1030"/>
      <c r="M69" s="1030"/>
      <c r="N69" s="1030"/>
      <c r="O69" s="1030"/>
      <c r="P69" s="1031"/>
      <c r="Q69" s="1032">
        <v>62</v>
      </c>
      <c r="R69" s="1026"/>
      <c r="S69" s="1026"/>
      <c r="T69" s="1026"/>
      <c r="U69" s="1026"/>
      <c r="V69" s="1026">
        <v>59</v>
      </c>
      <c r="W69" s="1026"/>
      <c r="X69" s="1026"/>
      <c r="Y69" s="1026"/>
      <c r="Z69" s="1026"/>
      <c r="AA69" s="1026">
        <v>3</v>
      </c>
      <c r="AB69" s="1026"/>
      <c r="AC69" s="1026"/>
      <c r="AD69" s="1026"/>
      <c r="AE69" s="1026"/>
      <c r="AF69" s="1026">
        <v>3</v>
      </c>
      <c r="AG69" s="1026"/>
      <c r="AH69" s="1026"/>
      <c r="AI69" s="1026"/>
      <c r="AJ69" s="1026"/>
      <c r="AK69" s="1026" t="s">
        <v>585</v>
      </c>
      <c r="AL69" s="1026"/>
      <c r="AM69" s="1026"/>
      <c r="AN69" s="1026"/>
      <c r="AO69" s="1026"/>
      <c r="AP69" s="1026">
        <v>45</v>
      </c>
      <c r="AQ69" s="1026"/>
      <c r="AR69" s="1026"/>
      <c r="AS69" s="1026"/>
      <c r="AT69" s="1026"/>
      <c r="AU69" s="1026">
        <v>19</v>
      </c>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x14ac:dyDescent="0.15">
      <c r="A70" s="262">
        <v>3</v>
      </c>
      <c r="B70" s="1029" t="s">
        <v>587</v>
      </c>
      <c r="C70" s="1030"/>
      <c r="D70" s="1030"/>
      <c r="E70" s="1030"/>
      <c r="F70" s="1030"/>
      <c r="G70" s="1030"/>
      <c r="H70" s="1030"/>
      <c r="I70" s="1030"/>
      <c r="J70" s="1030"/>
      <c r="K70" s="1030"/>
      <c r="L70" s="1030"/>
      <c r="M70" s="1030"/>
      <c r="N70" s="1030"/>
      <c r="O70" s="1030"/>
      <c r="P70" s="1031"/>
      <c r="Q70" s="1032">
        <v>484</v>
      </c>
      <c r="R70" s="1026"/>
      <c r="S70" s="1026"/>
      <c r="T70" s="1026"/>
      <c r="U70" s="1026"/>
      <c r="V70" s="1026">
        <v>473</v>
      </c>
      <c r="W70" s="1026"/>
      <c r="X70" s="1026"/>
      <c r="Y70" s="1026"/>
      <c r="Z70" s="1026"/>
      <c r="AA70" s="1026">
        <v>12</v>
      </c>
      <c r="AB70" s="1026"/>
      <c r="AC70" s="1026"/>
      <c r="AD70" s="1026"/>
      <c r="AE70" s="1026"/>
      <c r="AF70" s="1026">
        <v>12</v>
      </c>
      <c r="AG70" s="1026"/>
      <c r="AH70" s="1026"/>
      <c r="AI70" s="1026"/>
      <c r="AJ70" s="1026"/>
      <c r="AK70" s="1026">
        <v>72</v>
      </c>
      <c r="AL70" s="1026"/>
      <c r="AM70" s="1026"/>
      <c r="AN70" s="1026"/>
      <c r="AO70" s="1026"/>
      <c r="AP70" s="1026">
        <v>58</v>
      </c>
      <c r="AQ70" s="1026"/>
      <c r="AR70" s="1026"/>
      <c r="AS70" s="1026"/>
      <c r="AT70" s="1026"/>
      <c r="AU70" s="1026">
        <v>18</v>
      </c>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x14ac:dyDescent="0.15">
      <c r="A71" s="262">
        <v>4</v>
      </c>
      <c r="B71" s="1029" t="s">
        <v>588</v>
      </c>
      <c r="C71" s="1030"/>
      <c r="D71" s="1030"/>
      <c r="E71" s="1030"/>
      <c r="F71" s="1030"/>
      <c r="G71" s="1030"/>
      <c r="H71" s="1030"/>
      <c r="I71" s="1030"/>
      <c r="J71" s="1030"/>
      <c r="K71" s="1030"/>
      <c r="L71" s="1030"/>
      <c r="M71" s="1030"/>
      <c r="N71" s="1030"/>
      <c r="O71" s="1030"/>
      <c r="P71" s="1031"/>
      <c r="Q71" s="1032">
        <v>1243</v>
      </c>
      <c r="R71" s="1026"/>
      <c r="S71" s="1026"/>
      <c r="T71" s="1026"/>
      <c r="U71" s="1026"/>
      <c r="V71" s="1026">
        <v>1220</v>
      </c>
      <c r="W71" s="1026"/>
      <c r="X71" s="1026"/>
      <c r="Y71" s="1026"/>
      <c r="Z71" s="1026"/>
      <c r="AA71" s="1026">
        <v>48</v>
      </c>
      <c r="AB71" s="1026"/>
      <c r="AC71" s="1026"/>
      <c r="AD71" s="1026"/>
      <c r="AE71" s="1026"/>
      <c r="AF71" s="1026">
        <v>48</v>
      </c>
      <c r="AG71" s="1026"/>
      <c r="AH71" s="1026"/>
      <c r="AI71" s="1026"/>
      <c r="AJ71" s="1026"/>
      <c r="AK71" s="1026" t="s">
        <v>585</v>
      </c>
      <c r="AL71" s="1026"/>
      <c r="AM71" s="1026"/>
      <c r="AN71" s="1026"/>
      <c r="AO71" s="1026"/>
      <c r="AP71" s="1026">
        <v>31</v>
      </c>
      <c r="AQ71" s="1026"/>
      <c r="AR71" s="1026"/>
      <c r="AS71" s="1026"/>
      <c r="AT71" s="1026"/>
      <c r="AU71" s="1026">
        <v>9</v>
      </c>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x14ac:dyDescent="0.15">
      <c r="A72" s="262">
        <v>5</v>
      </c>
      <c r="B72" s="1029" t="s">
        <v>589</v>
      </c>
      <c r="C72" s="1030"/>
      <c r="D72" s="1030"/>
      <c r="E72" s="1030"/>
      <c r="F72" s="1030"/>
      <c r="G72" s="1030"/>
      <c r="H72" s="1030"/>
      <c r="I72" s="1030"/>
      <c r="J72" s="1030"/>
      <c r="K72" s="1030"/>
      <c r="L72" s="1030"/>
      <c r="M72" s="1030"/>
      <c r="N72" s="1030"/>
      <c r="O72" s="1030"/>
      <c r="P72" s="1031"/>
      <c r="Q72" s="1032">
        <v>1277</v>
      </c>
      <c r="R72" s="1026"/>
      <c r="S72" s="1026"/>
      <c r="T72" s="1026"/>
      <c r="U72" s="1026"/>
      <c r="V72" s="1026">
        <v>1191</v>
      </c>
      <c r="W72" s="1026"/>
      <c r="X72" s="1026"/>
      <c r="Y72" s="1026"/>
      <c r="Z72" s="1026"/>
      <c r="AA72" s="1026">
        <v>85</v>
      </c>
      <c r="AB72" s="1026"/>
      <c r="AC72" s="1026"/>
      <c r="AD72" s="1026"/>
      <c r="AE72" s="1026"/>
      <c r="AF72" s="1026">
        <v>80</v>
      </c>
      <c r="AG72" s="1026"/>
      <c r="AH72" s="1026"/>
      <c r="AI72" s="1026"/>
      <c r="AJ72" s="1026"/>
      <c r="AK72" s="1026" t="s">
        <v>585</v>
      </c>
      <c r="AL72" s="1026"/>
      <c r="AM72" s="1026"/>
      <c r="AN72" s="1026"/>
      <c r="AO72" s="1026"/>
      <c r="AP72" s="1026" t="s">
        <v>585</v>
      </c>
      <c r="AQ72" s="1026"/>
      <c r="AR72" s="1026"/>
      <c r="AS72" s="1026"/>
      <c r="AT72" s="1026"/>
      <c r="AU72" s="1026" t="s">
        <v>585</v>
      </c>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x14ac:dyDescent="0.15">
      <c r="A73" s="262">
        <v>6</v>
      </c>
      <c r="B73" s="1029" t="s">
        <v>590</v>
      </c>
      <c r="C73" s="1030"/>
      <c r="D73" s="1030"/>
      <c r="E73" s="1030"/>
      <c r="F73" s="1030"/>
      <c r="G73" s="1030"/>
      <c r="H73" s="1030"/>
      <c r="I73" s="1030"/>
      <c r="J73" s="1030"/>
      <c r="K73" s="1030"/>
      <c r="L73" s="1030"/>
      <c r="M73" s="1030"/>
      <c r="N73" s="1030"/>
      <c r="O73" s="1030"/>
      <c r="P73" s="1031"/>
      <c r="Q73" s="1032">
        <v>128</v>
      </c>
      <c r="R73" s="1026"/>
      <c r="S73" s="1026"/>
      <c r="T73" s="1026"/>
      <c r="U73" s="1026"/>
      <c r="V73" s="1026">
        <v>127</v>
      </c>
      <c r="W73" s="1026"/>
      <c r="X73" s="1026"/>
      <c r="Y73" s="1026"/>
      <c r="Z73" s="1026"/>
      <c r="AA73" s="1026">
        <v>1</v>
      </c>
      <c r="AB73" s="1026"/>
      <c r="AC73" s="1026"/>
      <c r="AD73" s="1026"/>
      <c r="AE73" s="1026"/>
      <c r="AF73" s="1026">
        <v>1</v>
      </c>
      <c r="AG73" s="1026"/>
      <c r="AH73" s="1026"/>
      <c r="AI73" s="1026"/>
      <c r="AJ73" s="1026"/>
      <c r="AK73" s="1026">
        <v>25</v>
      </c>
      <c r="AL73" s="1026"/>
      <c r="AM73" s="1026"/>
      <c r="AN73" s="1026"/>
      <c r="AO73" s="1026"/>
      <c r="AP73" s="1026" t="s">
        <v>585</v>
      </c>
      <c r="AQ73" s="1026"/>
      <c r="AR73" s="1026"/>
      <c r="AS73" s="1026"/>
      <c r="AT73" s="1026"/>
      <c r="AU73" s="1026" t="s">
        <v>585</v>
      </c>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x14ac:dyDescent="0.15">
      <c r="A74" s="262">
        <v>7</v>
      </c>
      <c r="B74" s="1029" t="s">
        <v>591</v>
      </c>
      <c r="C74" s="1030"/>
      <c r="D74" s="1030"/>
      <c r="E74" s="1030"/>
      <c r="F74" s="1030"/>
      <c r="G74" s="1030"/>
      <c r="H74" s="1030"/>
      <c r="I74" s="1030"/>
      <c r="J74" s="1030"/>
      <c r="K74" s="1030"/>
      <c r="L74" s="1030"/>
      <c r="M74" s="1030"/>
      <c r="N74" s="1030"/>
      <c r="O74" s="1030"/>
      <c r="P74" s="1031"/>
      <c r="Q74" s="1032">
        <v>109</v>
      </c>
      <c r="R74" s="1026"/>
      <c r="S74" s="1026"/>
      <c r="T74" s="1026"/>
      <c r="U74" s="1026"/>
      <c r="V74" s="1026">
        <v>100</v>
      </c>
      <c r="W74" s="1026"/>
      <c r="X74" s="1026"/>
      <c r="Y74" s="1026"/>
      <c r="Z74" s="1026"/>
      <c r="AA74" s="1026">
        <v>9</v>
      </c>
      <c r="AB74" s="1026"/>
      <c r="AC74" s="1026"/>
      <c r="AD74" s="1026"/>
      <c r="AE74" s="1026"/>
      <c r="AF74" s="1026">
        <v>9</v>
      </c>
      <c r="AG74" s="1026"/>
      <c r="AH74" s="1026"/>
      <c r="AI74" s="1026"/>
      <c r="AJ74" s="1026"/>
      <c r="AK74" s="1026">
        <v>9</v>
      </c>
      <c r="AL74" s="1026"/>
      <c r="AM74" s="1026"/>
      <c r="AN74" s="1026"/>
      <c r="AO74" s="1026"/>
      <c r="AP74" s="1026" t="s">
        <v>585</v>
      </c>
      <c r="AQ74" s="1026"/>
      <c r="AR74" s="1026"/>
      <c r="AS74" s="1026"/>
      <c r="AT74" s="1026"/>
      <c r="AU74" s="1026" t="s">
        <v>585</v>
      </c>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x14ac:dyDescent="0.15">
      <c r="A75" s="262">
        <v>8</v>
      </c>
      <c r="B75" s="1029" t="s">
        <v>592</v>
      </c>
      <c r="C75" s="1030"/>
      <c r="D75" s="1030"/>
      <c r="E75" s="1030"/>
      <c r="F75" s="1030"/>
      <c r="G75" s="1030"/>
      <c r="H75" s="1030"/>
      <c r="I75" s="1030"/>
      <c r="J75" s="1030"/>
      <c r="K75" s="1030"/>
      <c r="L75" s="1030"/>
      <c r="M75" s="1030"/>
      <c r="N75" s="1030"/>
      <c r="O75" s="1030"/>
      <c r="P75" s="1031"/>
      <c r="Q75" s="1033">
        <v>152324</v>
      </c>
      <c r="R75" s="1034"/>
      <c r="S75" s="1034"/>
      <c r="T75" s="1034"/>
      <c r="U75" s="1035"/>
      <c r="V75" s="1036">
        <v>150619</v>
      </c>
      <c r="W75" s="1034"/>
      <c r="X75" s="1034"/>
      <c r="Y75" s="1034"/>
      <c r="Z75" s="1035"/>
      <c r="AA75" s="1036">
        <v>1705</v>
      </c>
      <c r="AB75" s="1034"/>
      <c r="AC75" s="1034"/>
      <c r="AD75" s="1034"/>
      <c r="AE75" s="1035"/>
      <c r="AF75" s="1036">
        <v>1705</v>
      </c>
      <c r="AG75" s="1034"/>
      <c r="AH75" s="1034"/>
      <c r="AI75" s="1034"/>
      <c r="AJ75" s="1035"/>
      <c r="AK75" s="1036">
        <v>1311</v>
      </c>
      <c r="AL75" s="1034"/>
      <c r="AM75" s="1034"/>
      <c r="AN75" s="1034"/>
      <c r="AO75" s="1035"/>
      <c r="AP75" s="1036" t="s">
        <v>585</v>
      </c>
      <c r="AQ75" s="1034"/>
      <c r="AR75" s="1034"/>
      <c r="AS75" s="1034"/>
      <c r="AT75" s="1035"/>
      <c r="AU75" s="1036" t="s">
        <v>585</v>
      </c>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x14ac:dyDescent="0.15">
      <c r="A76" s="262">
        <v>9</v>
      </c>
      <c r="B76" s="1029" t="s">
        <v>593</v>
      </c>
      <c r="C76" s="1030"/>
      <c r="D76" s="1030"/>
      <c r="E76" s="1030"/>
      <c r="F76" s="1030"/>
      <c r="G76" s="1030"/>
      <c r="H76" s="1030"/>
      <c r="I76" s="1030"/>
      <c r="J76" s="1030"/>
      <c r="K76" s="1030"/>
      <c r="L76" s="1030"/>
      <c r="M76" s="1030"/>
      <c r="N76" s="1030"/>
      <c r="O76" s="1030"/>
      <c r="P76" s="1031"/>
      <c r="Q76" s="1033">
        <v>274</v>
      </c>
      <c r="R76" s="1034"/>
      <c r="S76" s="1034"/>
      <c r="T76" s="1034"/>
      <c r="U76" s="1035"/>
      <c r="V76" s="1036">
        <v>252</v>
      </c>
      <c r="W76" s="1034"/>
      <c r="X76" s="1034"/>
      <c r="Y76" s="1034"/>
      <c r="Z76" s="1035"/>
      <c r="AA76" s="1036">
        <v>22</v>
      </c>
      <c r="AB76" s="1034"/>
      <c r="AC76" s="1034"/>
      <c r="AD76" s="1034"/>
      <c r="AE76" s="1035"/>
      <c r="AF76" s="1036">
        <v>22</v>
      </c>
      <c r="AG76" s="1034"/>
      <c r="AH76" s="1034"/>
      <c r="AI76" s="1034"/>
      <c r="AJ76" s="1035"/>
      <c r="AK76" s="1036">
        <v>16</v>
      </c>
      <c r="AL76" s="1034"/>
      <c r="AM76" s="1034"/>
      <c r="AN76" s="1034"/>
      <c r="AO76" s="1035"/>
      <c r="AP76" s="1036" t="s">
        <v>585</v>
      </c>
      <c r="AQ76" s="1034"/>
      <c r="AR76" s="1034"/>
      <c r="AS76" s="1034"/>
      <c r="AT76" s="1035"/>
      <c r="AU76" s="1036" t="s">
        <v>585</v>
      </c>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x14ac:dyDescent="0.15">
      <c r="A77" s="262">
        <v>10</v>
      </c>
      <c r="B77" s="1029" t="s">
        <v>594</v>
      </c>
      <c r="C77" s="1030"/>
      <c r="D77" s="1030"/>
      <c r="E77" s="1030"/>
      <c r="F77" s="1030"/>
      <c r="G77" s="1030"/>
      <c r="H77" s="1030"/>
      <c r="I77" s="1030"/>
      <c r="J77" s="1030"/>
      <c r="K77" s="1030"/>
      <c r="L77" s="1030"/>
      <c r="M77" s="1030"/>
      <c r="N77" s="1030"/>
      <c r="O77" s="1030"/>
      <c r="P77" s="1031"/>
      <c r="Q77" s="1033">
        <v>6771</v>
      </c>
      <c r="R77" s="1034"/>
      <c r="S77" s="1034"/>
      <c r="T77" s="1034"/>
      <c r="U77" s="1035"/>
      <c r="V77" s="1036">
        <v>7309</v>
      </c>
      <c r="W77" s="1034"/>
      <c r="X77" s="1034"/>
      <c r="Y77" s="1034"/>
      <c r="Z77" s="1035"/>
      <c r="AA77" s="1036">
        <v>-538</v>
      </c>
      <c r="AB77" s="1034"/>
      <c r="AC77" s="1034"/>
      <c r="AD77" s="1034"/>
      <c r="AE77" s="1035"/>
      <c r="AF77" s="1036">
        <v>-564</v>
      </c>
      <c r="AG77" s="1034"/>
      <c r="AH77" s="1034"/>
      <c r="AI77" s="1034"/>
      <c r="AJ77" s="1035"/>
      <c r="AK77" s="1036" t="s">
        <v>585</v>
      </c>
      <c r="AL77" s="1034"/>
      <c r="AM77" s="1034"/>
      <c r="AN77" s="1034"/>
      <c r="AO77" s="1035"/>
      <c r="AP77" s="1036">
        <v>4222</v>
      </c>
      <c r="AQ77" s="1034"/>
      <c r="AR77" s="1034"/>
      <c r="AS77" s="1034"/>
      <c r="AT77" s="1035"/>
      <c r="AU77" s="1036">
        <v>1679</v>
      </c>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x14ac:dyDescent="0.15">
      <c r="A78" s="262">
        <v>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x14ac:dyDescent="0.15">
      <c r="A79" s="262">
        <v>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x14ac:dyDescent="0.15">
      <c r="A80" s="262">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x14ac:dyDescent="0.15">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x14ac:dyDescent="0.15">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x14ac:dyDescent="0.15">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x14ac:dyDescent="0.15">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x14ac:dyDescent="0.15">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x14ac:dyDescent="0.15">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x14ac:dyDescent="0.15">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x14ac:dyDescent="0.2">
      <c r="A88" s="265" t="s">
        <v>388</v>
      </c>
      <c r="B88" s="999" t="s">
        <v>420</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v>2501</v>
      </c>
      <c r="AG88" s="1014"/>
      <c r="AH88" s="1014"/>
      <c r="AI88" s="1014"/>
      <c r="AJ88" s="1014"/>
      <c r="AK88" s="1018"/>
      <c r="AL88" s="1018"/>
      <c r="AM88" s="1018"/>
      <c r="AN88" s="1018"/>
      <c r="AO88" s="1018"/>
      <c r="AP88" s="1014">
        <v>4356</v>
      </c>
      <c r="AQ88" s="1014"/>
      <c r="AR88" s="1014"/>
      <c r="AS88" s="1014"/>
      <c r="AT88" s="1014"/>
      <c r="AU88" s="1014">
        <v>1725</v>
      </c>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388</v>
      </c>
      <c r="BR102" s="999" t="s">
        <v>421</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v>70</v>
      </c>
      <c r="CS102" s="1006"/>
      <c r="CT102" s="1006"/>
      <c r="CU102" s="1006"/>
      <c r="CV102" s="1007"/>
      <c r="CW102" s="1005" t="s">
        <v>517</v>
      </c>
      <c r="CX102" s="1006"/>
      <c r="CY102" s="1006"/>
      <c r="CZ102" s="1006"/>
      <c r="DA102" s="1007"/>
      <c r="DB102" s="1005" t="s">
        <v>517</v>
      </c>
      <c r="DC102" s="1006"/>
      <c r="DD102" s="1006"/>
      <c r="DE102" s="1006"/>
      <c r="DF102" s="1007"/>
      <c r="DG102" s="1005" t="s">
        <v>517</v>
      </c>
      <c r="DH102" s="1006"/>
      <c r="DI102" s="1006"/>
      <c r="DJ102" s="1006"/>
      <c r="DK102" s="1007"/>
      <c r="DL102" s="1005" t="s">
        <v>517</v>
      </c>
      <c r="DM102" s="1006"/>
      <c r="DN102" s="1006"/>
      <c r="DO102" s="1006"/>
      <c r="DP102" s="1007"/>
      <c r="DQ102" s="1005" t="s">
        <v>517</v>
      </c>
      <c r="DR102" s="1006"/>
      <c r="DS102" s="1006"/>
      <c r="DT102" s="1006"/>
      <c r="DU102" s="1007"/>
      <c r="DV102" s="988"/>
      <c r="DW102" s="989"/>
      <c r="DX102" s="989"/>
      <c r="DY102" s="989"/>
      <c r="DZ102" s="990"/>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422</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423</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424</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425</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93" t="s">
        <v>426</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427</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x14ac:dyDescent="0.15">
      <c r="A109" s="948" t="s">
        <v>428</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429</v>
      </c>
      <c r="AB109" s="949"/>
      <c r="AC109" s="949"/>
      <c r="AD109" s="949"/>
      <c r="AE109" s="950"/>
      <c r="AF109" s="951" t="s">
        <v>306</v>
      </c>
      <c r="AG109" s="949"/>
      <c r="AH109" s="949"/>
      <c r="AI109" s="949"/>
      <c r="AJ109" s="950"/>
      <c r="AK109" s="951" t="s">
        <v>305</v>
      </c>
      <c r="AL109" s="949"/>
      <c r="AM109" s="949"/>
      <c r="AN109" s="949"/>
      <c r="AO109" s="950"/>
      <c r="AP109" s="951" t="s">
        <v>430</v>
      </c>
      <c r="AQ109" s="949"/>
      <c r="AR109" s="949"/>
      <c r="AS109" s="949"/>
      <c r="AT109" s="980"/>
      <c r="AU109" s="948" t="s">
        <v>428</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429</v>
      </c>
      <c r="BR109" s="949"/>
      <c r="BS109" s="949"/>
      <c r="BT109" s="949"/>
      <c r="BU109" s="950"/>
      <c r="BV109" s="951" t="s">
        <v>306</v>
      </c>
      <c r="BW109" s="949"/>
      <c r="BX109" s="949"/>
      <c r="BY109" s="949"/>
      <c r="BZ109" s="950"/>
      <c r="CA109" s="951" t="s">
        <v>305</v>
      </c>
      <c r="CB109" s="949"/>
      <c r="CC109" s="949"/>
      <c r="CD109" s="949"/>
      <c r="CE109" s="950"/>
      <c r="CF109" s="987" t="s">
        <v>430</v>
      </c>
      <c r="CG109" s="987"/>
      <c r="CH109" s="987"/>
      <c r="CI109" s="987"/>
      <c r="CJ109" s="987"/>
      <c r="CK109" s="951" t="s">
        <v>431</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429</v>
      </c>
      <c r="DH109" s="949"/>
      <c r="DI109" s="949"/>
      <c r="DJ109" s="949"/>
      <c r="DK109" s="950"/>
      <c r="DL109" s="951" t="s">
        <v>306</v>
      </c>
      <c r="DM109" s="949"/>
      <c r="DN109" s="949"/>
      <c r="DO109" s="949"/>
      <c r="DP109" s="950"/>
      <c r="DQ109" s="951" t="s">
        <v>305</v>
      </c>
      <c r="DR109" s="949"/>
      <c r="DS109" s="949"/>
      <c r="DT109" s="949"/>
      <c r="DU109" s="950"/>
      <c r="DV109" s="951" t="s">
        <v>430</v>
      </c>
      <c r="DW109" s="949"/>
      <c r="DX109" s="949"/>
      <c r="DY109" s="949"/>
      <c r="DZ109" s="980"/>
    </row>
    <row r="110" spans="1:131" s="247" customFormat="1" ht="26.25" customHeight="1" x14ac:dyDescent="0.15">
      <c r="A110" s="851" t="s">
        <v>432</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1454139</v>
      </c>
      <c r="AB110" s="942"/>
      <c r="AC110" s="942"/>
      <c r="AD110" s="942"/>
      <c r="AE110" s="943"/>
      <c r="AF110" s="944">
        <v>1421522</v>
      </c>
      <c r="AG110" s="942"/>
      <c r="AH110" s="942"/>
      <c r="AI110" s="942"/>
      <c r="AJ110" s="943"/>
      <c r="AK110" s="944">
        <v>1412871</v>
      </c>
      <c r="AL110" s="942"/>
      <c r="AM110" s="942"/>
      <c r="AN110" s="942"/>
      <c r="AO110" s="943"/>
      <c r="AP110" s="945">
        <v>23.9</v>
      </c>
      <c r="AQ110" s="946"/>
      <c r="AR110" s="946"/>
      <c r="AS110" s="946"/>
      <c r="AT110" s="947"/>
      <c r="AU110" s="981" t="s">
        <v>72</v>
      </c>
      <c r="AV110" s="982"/>
      <c r="AW110" s="982"/>
      <c r="AX110" s="982"/>
      <c r="AY110" s="982"/>
      <c r="AZ110" s="907" t="s">
        <v>433</v>
      </c>
      <c r="BA110" s="852"/>
      <c r="BB110" s="852"/>
      <c r="BC110" s="852"/>
      <c r="BD110" s="852"/>
      <c r="BE110" s="852"/>
      <c r="BF110" s="852"/>
      <c r="BG110" s="852"/>
      <c r="BH110" s="852"/>
      <c r="BI110" s="852"/>
      <c r="BJ110" s="852"/>
      <c r="BK110" s="852"/>
      <c r="BL110" s="852"/>
      <c r="BM110" s="852"/>
      <c r="BN110" s="852"/>
      <c r="BO110" s="852"/>
      <c r="BP110" s="853"/>
      <c r="BQ110" s="908">
        <v>14288989</v>
      </c>
      <c r="BR110" s="889"/>
      <c r="BS110" s="889"/>
      <c r="BT110" s="889"/>
      <c r="BU110" s="889"/>
      <c r="BV110" s="889">
        <v>14075512</v>
      </c>
      <c r="BW110" s="889"/>
      <c r="BX110" s="889"/>
      <c r="BY110" s="889"/>
      <c r="BZ110" s="889"/>
      <c r="CA110" s="889">
        <v>13694164</v>
      </c>
      <c r="CB110" s="889"/>
      <c r="CC110" s="889"/>
      <c r="CD110" s="889"/>
      <c r="CE110" s="889"/>
      <c r="CF110" s="913">
        <v>232</v>
      </c>
      <c r="CG110" s="914"/>
      <c r="CH110" s="914"/>
      <c r="CI110" s="914"/>
      <c r="CJ110" s="914"/>
      <c r="CK110" s="977" t="s">
        <v>434</v>
      </c>
      <c r="CL110" s="863"/>
      <c r="CM110" s="938" t="s">
        <v>435</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436</v>
      </c>
      <c r="DH110" s="889"/>
      <c r="DI110" s="889"/>
      <c r="DJ110" s="889"/>
      <c r="DK110" s="889"/>
      <c r="DL110" s="889" t="s">
        <v>407</v>
      </c>
      <c r="DM110" s="889"/>
      <c r="DN110" s="889"/>
      <c r="DO110" s="889"/>
      <c r="DP110" s="889"/>
      <c r="DQ110" s="889" t="s">
        <v>436</v>
      </c>
      <c r="DR110" s="889"/>
      <c r="DS110" s="889"/>
      <c r="DT110" s="889"/>
      <c r="DU110" s="889"/>
      <c r="DV110" s="890" t="s">
        <v>407</v>
      </c>
      <c r="DW110" s="890"/>
      <c r="DX110" s="890"/>
      <c r="DY110" s="890"/>
      <c r="DZ110" s="891"/>
    </row>
    <row r="111" spans="1:131" s="247" customFormat="1" ht="26.25" customHeight="1" x14ac:dyDescent="0.15">
      <c r="A111" s="818" t="s">
        <v>437</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407</v>
      </c>
      <c r="AB111" s="970"/>
      <c r="AC111" s="970"/>
      <c r="AD111" s="970"/>
      <c r="AE111" s="971"/>
      <c r="AF111" s="972" t="s">
        <v>407</v>
      </c>
      <c r="AG111" s="970"/>
      <c r="AH111" s="970"/>
      <c r="AI111" s="970"/>
      <c r="AJ111" s="971"/>
      <c r="AK111" s="972" t="s">
        <v>407</v>
      </c>
      <c r="AL111" s="970"/>
      <c r="AM111" s="970"/>
      <c r="AN111" s="970"/>
      <c r="AO111" s="971"/>
      <c r="AP111" s="973" t="s">
        <v>407</v>
      </c>
      <c r="AQ111" s="974"/>
      <c r="AR111" s="974"/>
      <c r="AS111" s="974"/>
      <c r="AT111" s="975"/>
      <c r="AU111" s="983"/>
      <c r="AV111" s="984"/>
      <c r="AW111" s="984"/>
      <c r="AX111" s="984"/>
      <c r="AY111" s="984"/>
      <c r="AZ111" s="859" t="s">
        <v>438</v>
      </c>
      <c r="BA111" s="794"/>
      <c r="BB111" s="794"/>
      <c r="BC111" s="794"/>
      <c r="BD111" s="794"/>
      <c r="BE111" s="794"/>
      <c r="BF111" s="794"/>
      <c r="BG111" s="794"/>
      <c r="BH111" s="794"/>
      <c r="BI111" s="794"/>
      <c r="BJ111" s="794"/>
      <c r="BK111" s="794"/>
      <c r="BL111" s="794"/>
      <c r="BM111" s="794"/>
      <c r="BN111" s="794"/>
      <c r="BO111" s="794"/>
      <c r="BP111" s="795"/>
      <c r="BQ111" s="860" t="s">
        <v>390</v>
      </c>
      <c r="BR111" s="861"/>
      <c r="BS111" s="861"/>
      <c r="BT111" s="861"/>
      <c r="BU111" s="861"/>
      <c r="BV111" s="861" t="s">
        <v>407</v>
      </c>
      <c r="BW111" s="861"/>
      <c r="BX111" s="861"/>
      <c r="BY111" s="861"/>
      <c r="BZ111" s="861"/>
      <c r="CA111" s="861" t="s">
        <v>436</v>
      </c>
      <c r="CB111" s="861"/>
      <c r="CC111" s="861"/>
      <c r="CD111" s="861"/>
      <c r="CE111" s="861"/>
      <c r="CF111" s="922" t="s">
        <v>407</v>
      </c>
      <c r="CG111" s="923"/>
      <c r="CH111" s="923"/>
      <c r="CI111" s="923"/>
      <c r="CJ111" s="923"/>
      <c r="CK111" s="978"/>
      <c r="CL111" s="865"/>
      <c r="CM111" s="868" t="s">
        <v>439</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436</v>
      </c>
      <c r="DH111" s="861"/>
      <c r="DI111" s="861"/>
      <c r="DJ111" s="861"/>
      <c r="DK111" s="861"/>
      <c r="DL111" s="861" t="s">
        <v>390</v>
      </c>
      <c r="DM111" s="861"/>
      <c r="DN111" s="861"/>
      <c r="DO111" s="861"/>
      <c r="DP111" s="861"/>
      <c r="DQ111" s="861" t="s">
        <v>390</v>
      </c>
      <c r="DR111" s="861"/>
      <c r="DS111" s="861"/>
      <c r="DT111" s="861"/>
      <c r="DU111" s="861"/>
      <c r="DV111" s="838" t="s">
        <v>407</v>
      </c>
      <c r="DW111" s="838"/>
      <c r="DX111" s="838"/>
      <c r="DY111" s="838"/>
      <c r="DZ111" s="839"/>
    </row>
    <row r="112" spans="1:131" s="247" customFormat="1" ht="26.25" customHeight="1" x14ac:dyDescent="0.15">
      <c r="A112" s="963" t="s">
        <v>440</v>
      </c>
      <c r="B112" s="964"/>
      <c r="C112" s="794" t="s">
        <v>441</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390</v>
      </c>
      <c r="AB112" s="824"/>
      <c r="AC112" s="824"/>
      <c r="AD112" s="824"/>
      <c r="AE112" s="825"/>
      <c r="AF112" s="826" t="s">
        <v>436</v>
      </c>
      <c r="AG112" s="824"/>
      <c r="AH112" s="824"/>
      <c r="AI112" s="824"/>
      <c r="AJ112" s="825"/>
      <c r="AK112" s="826" t="s">
        <v>390</v>
      </c>
      <c r="AL112" s="824"/>
      <c r="AM112" s="824"/>
      <c r="AN112" s="824"/>
      <c r="AO112" s="825"/>
      <c r="AP112" s="871" t="s">
        <v>436</v>
      </c>
      <c r="AQ112" s="872"/>
      <c r="AR112" s="872"/>
      <c r="AS112" s="872"/>
      <c r="AT112" s="873"/>
      <c r="AU112" s="983"/>
      <c r="AV112" s="984"/>
      <c r="AW112" s="984"/>
      <c r="AX112" s="984"/>
      <c r="AY112" s="984"/>
      <c r="AZ112" s="859" t="s">
        <v>442</v>
      </c>
      <c r="BA112" s="794"/>
      <c r="BB112" s="794"/>
      <c r="BC112" s="794"/>
      <c r="BD112" s="794"/>
      <c r="BE112" s="794"/>
      <c r="BF112" s="794"/>
      <c r="BG112" s="794"/>
      <c r="BH112" s="794"/>
      <c r="BI112" s="794"/>
      <c r="BJ112" s="794"/>
      <c r="BK112" s="794"/>
      <c r="BL112" s="794"/>
      <c r="BM112" s="794"/>
      <c r="BN112" s="794"/>
      <c r="BO112" s="794"/>
      <c r="BP112" s="795"/>
      <c r="BQ112" s="860">
        <v>2588424</v>
      </c>
      <c r="BR112" s="861"/>
      <c r="BS112" s="861"/>
      <c r="BT112" s="861"/>
      <c r="BU112" s="861"/>
      <c r="BV112" s="861">
        <v>2689150</v>
      </c>
      <c r="BW112" s="861"/>
      <c r="BX112" s="861"/>
      <c r="BY112" s="861"/>
      <c r="BZ112" s="861"/>
      <c r="CA112" s="861">
        <v>2761579</v>
      </c>
      <c r="CB112" s="861"/>
      <c r="CC112" s="861"/>
      <c r="CD112" s="861"/>
      <c r="CE112" s="861"/>
      <c r="CF112" s="922">
        <v>46.8</v>
      </c>
      <c r="CG112" s="923"/>
      <c r="CH112" s="923"/>
      <c r="CI112" s="923"/>
      <c r="CJ112" s="923"/>
      <c r="CK112" s="978"/>
      <c r="CL112" s="865"/>
      <c r="CM112" s="868" t="s">
        <v>443</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407</v>
      </c>
      <c r="DH112" s="861"/>
      <c r="DI112" s="861"/>
      <c r="DJ112" s="861"/>
      <c r="DK112" s="861"/>
      <c r="DL112" s="861" t="s">
        <v>390</v>
      </c>
      <c r="DM112" s="861"/>
      <c r="DN112" s="861"/>
      <c r="DO112" s="861"/>
      <c r="DP112" s="861"/>
      <c r="DQ112" s="861" t="s">
        <v>407</v>
      </c>
      <c r="DR112" s="861"/>
      <c r="DS112" s="861"/>
      <c r="DT112" s="861"/>
      <c r="DU112" s="861"/>
      <c r="DV112" s="838" t="s">
        <v>436</v>
      </c>
      <c r="DW112" s="838"/>
      <c r="DX112" s="838"/>
      <c r="DY112" s="838"/>
      <c r="DZ112" s="839"/>
    </row>
    <row r="113" spans="1:130" s="247" customFormat="1" ht="26.25" customHeight="1" x14ac:dyDescent="0.15">
      <c r="A113" s="965"/>
      <c r="B113" s="966"/>
      <c r="C113" s="794" t="s">
        <v>444</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164016</v>
      </c>
      <c r="AB113" s="970"/>
      <c r="AC113" s="970"/>
      <c r="AD113" s="970"/>
      <c r="AE113" s="971"/>
      <c r="AF113" s="972">
        <v>168463</v>
      </c>
      <c r="AG113" s="970"/>
      <c r="AH113" s="970"/>
      <c r="AI113" s="970"/>
      <c r="AJ113" s="971"/>
      <c r="AK113" s="972">
        <v>169768</v>
      </c>
      <c r="AL113" s="970"/>
      <c r="AM113" s="970"/>
      <c r="AN113" s="970"/>
      <c r="AO113" s="971"/>
      <c r="AP113" s="973">
        <v>2.9</v>
      </c>
      <c r="AQ113" s="974"/>
      <c r="AR113" s="974"/>
      <c r="AS113" s="974"/>
      <c r="AT113" s="975"/>
      <c r="AU113" s="983"/>
      <c r="AV113" s="984"/>
      <c r="AW113" s="984"/>
      <c r="AX113" s="984"/>
      <c r="AY113" s="984"/>
      <c r="AZ113" s="859" t="s">
        <v>445</v>
      </c>
      <c r="BA113" s="794"/>
      <c r="BB113" s="794"/>
      <c r="BC113" s="794"/>
      <c r="BD113" s="794"/>
      <c r="BE113" s="794"/>
      <c r="BF113" s="794"/>
      <c r="BG113" s="794"/>
      <c r="BH113" s="794"/>
      <c r="BI113" s="794"/>
      <c r="BJ113" s="794"/>
      <c r="BK113" s="794"/>
      <c r="BL113" s="794"/>
      <c r="BM113" s="794"/>
      <c r="BN113" s="794"/>
      <c r="BO113" s="794"/>
      <c r="BP113" s="795"/>
      <c r="BQ113" s="860">
        <v>1973257</v>
      </c>
      <c r="BR113" s="861"/>
      <c r="BS113" s="861"/>
      <c r="BT113" s="861"/>
      <c r="BU113" s="861"/>
      <c r="BV113" s="861">
        <v>1842080</v>
      </c>
      <c r="BW113" s="861"/>
      <c r="BX113" s="861"/>
      <c r="BY113" s="861"/>
      <c r="BZ113" s="861"/>
      <c r="CA113" s="861">
        <v>1725664</v>
      </c>
      <c r="CB113" s="861"/>
      <c r="CC113" s="861"/>
      <c r="CD113" s="861"/>
      <c r="CE113" s="861"/>
      <c r="CF113" s="922">
        <v>29.2</v>
      </c>
      <c r="CG113" s="923"/>
      <c r="CH113" s="923"/>
      <c r="CI113" s="923"/>
      <c r="CJ113" s="923"/>
      <c r="CK113" s="978"/>
      <c r="CL113" s="865"/>
      <c r="CM113" s="868" t="s">
        <v>446</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407</v>
      </c>
      <c r="DH113" s="824"/>
      <c r="DI113" s="824"/>
      <c r="DJ113" s="824"/>
      <c r="DK113" s="825"/>
      <c r="DL113" s="826" t="s">
        <v>436</v>
      </c>
      <c r="DM113" s="824"/>
      <c r="DN113" s="824"/>
      <c r="DO113" s="824"/>
      <c r="DP113" s="825"/>
      <c r="DQ113" s="826" t="s">
        <v>390</v>
      </c>
      <c r="DR113" s="824"/>
      <c r="DS113" s="824"/>
      <c r="DT113" s="824"/>
      <c r="DU113" s="825"/>
      <c r="DV113" s="871" t="s">
        <v>436</v>
      </c>
      <c r="DW113" s="872"/>
      <c r="DX113" s="872"/>
      <c r="DY113" s="872"/>
      <c r="DZ113" s="873"/>
    </row>
    <row r="114" spans="1:130" s="247" customFormat="1" ht="26.25" customHeight="1" x14ac:dyDescent="0.15">
      <c r="A114" s="965"/>
      <c r="B114" s="966"/>
      <c r="C114" s="794" t="s">
        <v>447</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v>155163</v>
      </c>
      <c r="AB114" s="824"/>
      <c r="AC114" s="824"/>
      <c r="AD114" s="824"/>
      <c r="AE114" s="825"/>
      <c r="AF114" s="826">
        <v>147082</v>
      </c>
      <c r="AG114" s="824"/>
      <c r="AH114" s="824"/>
      <c r="AI114" s="824"/>
      <c r="AJ114" s="825"/>
      <c r="AK114" s="826">
        <v>154964</v>
      </c>
      <c r="AL114" s="824"/>
      <c r="AM114" s="824"/>
      <c r="AN114" s="824"/>
      <c r="AO114" s="825"/>
      <c r="AP114" s="871">
        <v>2.6</v>
      </c>
      <c r="AQ114" s="872"/>
      <c r="AR114" s="872"/>
      <c r="AS114" s="872"/>
      <c r="AT114" s="873"/>
      <c r="AU114" s="983"/>
      <c r="AV114" s="984"/>
      <c r="AW114" s="984"/>
      <c r="AX114" s="984"/>
      <c r="AY114" s="984"/>
      <c r="AZ114" s="859" t="s">
        <v>448</v>
      </c>
      <c r="BA114" s="794"/>
      <c r="BB114" s="794"/>
      <c r="BC114" s="794"/>
      <c r="BD114" s="794"/>
      <c r="BE114" s="794"/>
      <c r="BF114" s="794"/>
      <c r="BG114" s="794"/>
      <c r="BH114" s="794"/>
      <c r="BI114" s="794"/>
      <c r="BJ114" s="794"/>
      <c r="BK114" s="794"/>
      <c r="BL114" s="794"/>
      <c r="BM114" s="794"/>
      <c r="BN114" s="794"/>
      <c r="BO114" s="794"/>
      <c r="BP114" s="795"/>
      <c r="BQ114" s="860">
        <v>2222054</v>
      </c>
      <c r="BR114" s="861"/>
      <c r="BS114" s="861"/>
      <c r="BT114" s="861"/>
      <c r="BU114" s="861"/>
      <c r="BV114" s="861">
        <v>2103707</v>
      </c>
      <c r="BW114" s="861"/>
      <c r="BX114" s="861"/>
      <c r="BY114" s="861"/>
      <c r="BZ114" s="861"/>
      <c r="CA114" s="861">
        <v>2072910</v>
      </c>
      <c r="CB114" s="861"/>
      <c r="CC114" s="861"/>
      <c r="CD114" s="861"/>
      <c r="CE114" s="861"/>
      <c r="CF114" s="922">
        <v>35.1</v>
      </c>
      <c r="CG114" s="923"/>
      <c r="CH114" s="923"/>
      <c r="CI114" s="923"/>
      <c r="CJ114" s="923"/>
      <c r="CK114" s="978"/>
      <c r="CL114" s="865"/>
      <c r="CM114" s="868" t="s">
        <v>449</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390</v>
      </c>
      <c r="DH114" s="824"/>
      <c r="DI114" s="824"/>
      <c r="DJ114" s="824"/>
      <c r="DK114" s="825"/>
      <c r="DL114" s="826" t="s">
        <v>436</v>
      </c>
      <c r="DM114" s="824"/>
      <c r="DN114" s="824"/>
      <c r="DO114" s="824"/>
      <c r="DP114" s="825"/>
      <c r="DQ114" s="826" t="s">
        <v>407</v>
      </c>
      <c r="DR114" s="824"/>
      <c r="DS114" s="824"/>
      <c r="DT114" s="824"/>
      <c r="DU114" s="825"/>
      <c r="DV114" s="871" t="s">
        <v>407</v>
      </c>
      <c r="DW114" s="872"/>
      <c r="DX114" s="872"/>
      <c r="DY114" s="872"/>
      <c r="DZ114" s="873"/>
    </row>
    <row r="115" spans="1:130" s="247" customFormat="1" ht="26.25" customHeight="1" x14ac:dyDescent="0.15">
      <c r="A115" s="965"/>
      <c r="B115" s="966"/>
      <c r="C115" s="794" t="s">
        <v>450</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t="s">
        <v>390</v>
      </c>
      <c r="AB115" s="970"/>
      <c r="AC115" s="970"/>
      <c r="AD115" s="970"/>
      <c r="AE115" s="971"/>
      <c r="AF115" s="972" t="s">
        <v>407</v>
      </c>
      <c r="AG115" s="970"/>
      <c r="AH115" s="970"/>
      <c r="AI115" s="970"/>
      <c r="AJ115" s="971"/>
      <c r="AK115" s="972" t="s">
        <v>390</v>
      </c>
      <c r="AL115" s="970"/>
      <c r="AM115" s="970"/>
      <c r="AN115" s="970"/>
      <c r="AO115" s="971"/>
      <c r="AP115" s="973" t="s">
        <v>407</v>
      </c>
      <c r="AQ115" s="974"/>
      <c r="AR115" s="974"/>
      <c r="AS115" s="974"/>
      <c r="AT115" s="975"/>
      <c r="AU115" s="983"/>
      <c r="AV115" s="984"/>
      <c r="AW115" s="984"/>
      <c r="AX115" s="984"/>
      <c r="AY115" s="984"/>
      <c r="AZ115" s="859" t="s">
        <v>451</v>
      </c>
      <c r="BA115" s="794"/>
      <c r="BB115" s="794"/>
      <c r="BC115" s="794"/>
      <c r="BD115" s="794"/>
      <c r="BE115" s="794"/>
      <c r="BF115" s="794"/>
      <c r="BG115" s="794"/>
      <c r="BH115" s="794"/>
      <c r="BI115" s="794"/>
      <c r="BJ115" s="794"/>
      <c r="BK115" s="794"/>
      <c r="BL115" s="794"/>
      <c r="BM115" s="794"/>
      <c r="BN115" s="794"/>
      <c r="BO115" s="794"/>
      <c r="BP115" s="795"/>
      <c r="BQ115" s="860" t="s">
        <v>407</v>
      </c>
      <c r="BR115" s="861"/>
      <c r="BS115" s="861"/>
      <c r="BT115" s="861"/>
      <c r="BU115" s="861"/>
      <c r="BV115" s="861" t="s">
        <v>390</v>
      </c>
      <c r="BW115" s="861"/>
      <c r="BX115" s="861"/>
      <c r="BY115" s="861"/>
      <c r="BZ115" s="861"/>
      <c r="CA115" s="861" t="s">
        <v>390</v>
      </c>
      <c r="CB115" s="861"/>
      <c r="CC115" s="861"/>
      <c r="CD115" s="861"/>
      <c r="CE115" s="861"/>
      <c r="CF115" s="922" t="s">
        <v>390</v>
      </c>
      <c r="CG115" s="923"/>
      <c r="CH115" s="923"/>
      <c r="CI115" s="923"/>
      <c r="CJ115" s="923"/>
      <c r="CK115" s="978"/>
      <c r="CL115" s="865"/>
      <c r="CM115" s="859" t="s">
        <v>452</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436</v>
      </c>
      <c r="DH115" s="824"/>
      <c r="DI115" s="824"/>
      <c r="DJ115" s="824"/>
      <c r="DK115" s="825"/>
      <c r="DL115" s="826" t="s">
        <v>390</v>
      </c>
      <c r="DM115" s="824"/>
      <c r="DN115" s="824"/>
      <c r="DO115" s="824"/>
      <c r="DP115" s="825"/>
      <c r="DQ115" s="826" t="s">
        <v>390</v>
      </c>
      <c r="DR115" s="824"/>
      <c r="DS115" s="824"/>
      <c r="DT115" s="824"/>
      <c r="DU115" s="825"/>
      <c r="DV115" s="871" t="s">
        <v>390</v>
      </c>
      <c r="DW115" s="872"/>
      <c r="DX115" s="872"/>
      <c r="DY115" s="872"/>
      <c r="DZ115" s="873"/>
    </row>
    <row r="116" spans="1:130" s="247" customFormat="1" ht="26.25" customHeight="1" x14ac:dyDescent="0.15">
      <c r="A116" s="967"/>
      <c r="B116" s="968"/>
      <c r="C116" s="927" t="s">
        <v>453</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t="s">
        <v>390</v>
      </c>
      <c r="AB116" s="824"/>
      <c r="AC116" s="824"/>
      <c r="AD116" s="824"/>
      <c r="AE116" s="825"/>
      <c r="AF116" s="826" t="s">
        <v>390</v>
      </c>
      <c r="AG116" s="824"/>
      <c r="AH116" s="824"/>
      <c r="AI116" s="824"/>
      <c r="AJ116" s="825"/>
      <c r="AK116" s="826" t="s">
        <v>407</v>
      </c>
      <c r="AL116" s="824"/>
      <c r="AM116" s="824"/>
      <c r="AN116" s="824"/>
      <c r="AO116" s="825"/>
      <c r="AP116" s="871" t="s">
        <v>390</v>
      </c>
      <c r="AQ116" s="872"/>
      <c r="AR116" s="872"/>
      <c r="AS116" s="872"/>
      <c r="AT116" s="873"/>
      <c r="AU116" s="983"/>
      <c r="AV116" s="984"/>
      <c r="AW116" s="984"/>
      <c r="AX116" s="984"/>
      <c r="AY116" s="984"/>
      <c r="AZ116" s="910" t="s">
        <v>454</v>
      </c>
      <c r="BA116" s="911"/>
      <c r="BB116" s="911"/>
      <c r="BC116" s="911"/>
      <c r="BD116" s="911"/>
      <c r="BE116" s="911"/>
      <c r="BF116" s="911"/>
      <c r="BG116" s="911"/>
      <c r="BH116" s="911"/>
      <c r="BI116" s="911"/>
      <c r="BJ116" s="911"/>
      <c r="BK116" s="911"/>
      <c r="BL116" s="911"/>
      <c r="BM116" s="911"/>
      <c r="BN116" s="911"/>
      <c r="BO116" s="911"/>
      <c r="BP116" s="912"/>
      <c r="BQ116" s="860" t="s">
        <v>436</v>
      </c>
      <c r="BR116" s="861"/>
      <c r="BS116" s="861"/>
      <c r="BT116" s="861"/>
      <c r="BU116" s="861"/>
      <c r="BV116" s="861" t="s">
        <v>390</v>
      </c>
      <c r="BW116" s="861"/>
      <c r="BX116" s="861"/>
      <c r="BY116" s="861"/>
      <c r="BZ116" s="861"/>
      <c r="CA116" s="861" t="s">
        <v>407</v>
      </c>
      <c r="CB116" s="861"/>
      <c r="CC116" s="861"/>
      <c r="CD116" s="861"/>
      <c r="CE116" s="861"/>
      <c r="CF116" s="922" t="s">
        <v>436</v>
      </c>
      <c r="CG116" s="923"/>
      <c r="CH116" s="923"/>
      <c r="CI116" s="923"/>
      <c r="CJ116" s="923"/>
      <c r="CK116" s="978"/>
      <c r="CL116" s="865"/>
      <c r="CM116" s="868" t="s">
        <v>455</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t="s">
        <v>390</v>
      </c>
      <c r="DH116" s="824"/>
      <c r="DI116" s="824"/>
      <c r="DJ116" s="824"/>
      <c r="DK116" s="825"/>
      <c r="DL116" s="826" t="s">
        <v>390</v>
      </c>
      <c r="DM116" s="824"/>
      <c r="DN116" s="824"/>
      <c r="DO116" s="824"/>
      <c r="DP116" s="825"/>
      <c r="DQ116" s="826" t="s">
        <v>436</v>
      </c>
      <c r="DR116" s="824"/>
      <c r="DS116" s="824"/>
      <c r="DT116" s="824"/>
      <c r="DU116" s="825"/>
      <c r="DV116" s="871" t="s">
        <v>390</v>
      </c>
      <c r="DW116" s="872"/>
      <c r="DX116" s="872"/>
      <c r="DY116" s="872"/>
      <c r="DZ116" s="873"/>
    </row>
    <row r="117" spans="1:130" s="247" customFormat="1" ht="26.25" customHeight="1" x14ac:dyDescent="0.15">
      <c r="A117" s="948" t="s">
        <v>185</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456</v>
      </c>
      <c r="Z117" s="950"/>
      <c r="AA117" s="955">
        <v>1773318</v>
      </c>
      <c r="AB117" s="956"/>
      <c r="AC117" s="956"/>
      <c r="AD117" s="956"/>
      <c r="AE117" s="957"/>
      <c r="AF117" s="958">
        <v>1737067</v>
      </c>
      <c r="AG117" s="956"/>
      <c r="AH117" s="956"/>
      <c r="AI117" s="956"/>
      <c r="AJ117" s="957"/>
      <c r="AK117" s="958">
        <v>1737603</v>
      </c>
      <c r="AL117" s="956"/>
      <c r="AM117" s="956"/>
      <c r="AN117" s="956"/>
      <c r="AO117" s="957"/>
      <c r="AP117" s="959"/>
      <c r="AQ117" s="960"/>
      <c r="AR117" s="960"/>
      <c r="AS117" s="960"/>
      <c r="AT117" s="961"/>
      <c r="AU117" s="983"/>
      <c r="AV117" s="984"/>
      <c r="AW117" s="984"/>
      <c r="AX117" s="984"/>
      <c r="AY117" s="984"/>
      <c r="AZ117" s="910" t="s">
        <v>457</v>
      </c>
      <c r="BA117" s="911"/>
      <c r="BB117" s="911"/>
      <c r="BC117" s="911"/>
      <c r="BD117" s="911"/>
      <c r="BE117" s="911"/>
      <c r="BF117" s="911"/>
      <c r="BG117" s="911"/>
      <c r="BH117" s="911"/>
      <c r="BI117" s="911"/>
      <c r="BJ117" s="911"/>
      <c r="BK117" s="911"/>
      <c r="BL117" s="911"/>
      <c r="BM117" s="911"/>
      <c r="BN117" s="911"/>
      <c r="BO117" s="911"/>
      <c r="BP117" s="912"/>
      <c r="BQ117" s="860" t="s">
        <v>390</v>
      </c>
      <c r="BR117" s="861"/>
      <c r="BS117" s="861"/>
      <c r="BT117" s="861"/>
      <c r="BU117" s="861"/>
      <c r="BV117" s="861" t="s">
        <v>390</v>
      </c>
      <c r="BW117" s="861"/>
      <c r="BX117" s="861"/>
      <c r="BY117" s="861"/>
      <c r="BZ117" s="861"/>
      <c r="CA117" s="861" t="s">
        <v>390</v>
      </c>
      <c r="CB117" s="861"/>
      <c r="CC117" s="861"/>
      <c r="CD117" s="861"/>
      <c r="CE117" s="861"/>
      <c r="CF117" s="922" t="s">
        <v>407</v>
      </c>
      <c r="CG117" s="923"/>
      <c r="CH117" s="923"/>
      <c r="CI117" s="923"/>
      <c r="CJ117" s="923"/>
      <c r="CK117" s="978"/>
      <c r="CL117" s="865"/>
      <c r="CM117" s="868" t="s">
        <v>458</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390</v>
      </c>
      <c r="DH117" s="824"/>
      <c r="DI117" s="824"/>
      <c r="DJ117" s="824"/>
      <c r="DK117" s="825"/>
      <c r="DL117" s="826" t="s">
        <v>390</v>
      </c>
      <c r="DM117" s="824"/>
      <c r="DN117" s="824"/>
      <c r="DO117" s="824"/>
      <c r="DP117" s="825"/>
      <c r="DQ117" s="826" t="s">
        <v>407</v>
      </c>
      <c r="DR117" s="824"/>
      <c r="DS117" s="824"/>
      <c r="DT117" s="824"/>
      <c r="DU117" s="825"/>
      <c r="DV117" s="871" t="s">
        <v>407</v>
      </c>
      <c r="DW117" s="872"/>
      <c r="DX117" s="872"/>
      <c r="DY117" s="872"/>
      <c r="DZ117" s="873"/>
    </row>
    <row r="118" spans="1:130" s="247" customFormat="1" ht="26.25" customHeight="1" x14ac:dyDescent="0.15">
      <c r="A118" s="948" t="s">
        <v>431</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429</v>
      </c>
      <c r="AB118" s="949"/>
      <c r="AC118" s="949"/>
      <c r="AD118" s="949"/>
      <c r="AE118" s="950"/>
      <c r="AF118" s="951" t="s">
        <v>306</v>
      </c>
      <c r="AG118" s="949"/>
      <c r="AH118" s="949"/>
      <c r="AI118" s="949"/>
      <c r="AJ118" s="950"/>
      <c r="AK118" s="951" t="s">
        <v>305</v>
      </c>
      <c r="AL118" s="949"/>
      <c r="AM118" s="949"/>
      <c r="AN118" s="949"/>
      <c r="AO118" s="950"/>
      <c r="AP118" s="952" t="s">
        <v>430</v>
      </c>
      <c r="AQ118" s="953"/>
      <c r="AR118" s="953"/>
      <c r="AS118" s="953"/>
      <c r="AT118" s="954"/>
      <c r="AU118" s="983"/>
      <c r="AV118" s="984"/>
      <c r="AW118" s="984"/>
      <c r="AX118" s="984"/>
      <c r="AY118" s="984"/>
      <c r="AZ118" s="926" t="s">
        <v>459</v>
      </c>
      <c r="BA118" s="927"/>
      <c r="BB118" s="927"/>
      <c r="BC118" s="927"/>
      <c r="BD118" s="927"/>
      <c r="BE118" s="927"/>
      <c r="BF118" s="927"/>
      <c r="BG118" s="927"/>
      <c r="BH118" s="927"/>
      <c r="BI118" s="927"/>
      <c r="BJ118" s="927"/>
      <c r="BK118" s="927"/>
      <c r="BL118" s="927"/>
      <c r="BM118" s="927"/>
      <c r="BN118" s="927"/>
      <c r="BO118" s="927"/>
      <c r="BP118" s="928"/>
      <c r="BQ118" s="929">
        <v>122161</v>
      </c>
      <c r="BR118" s="892"/>
      <c r="BS118" s="892"/>
      <c r="BT118" s="892"/>
      <c r="BU118" s="892"/>
      <c r="BV118" s="892">
        <v>148674</v>
      </c>
      <c r="BW118" s="892"/>
      <c r="BX118" s="892"/>
      <c r="BY118" s="892"/>
      <c r="BZ118" s="892"/>
      <c r="CA118" s="892">
        <v>223807</v>
      </c>
      <c r="CB118" s="892"/>
      <c r="CC118" s="892"/>
      <c r="CD118" s="892"/>
      <c r="CE118" s="892"/>
      <c r="CF118" s="922">
        <v>3.8</v>
      </c>
      <c r="CG118" s="923"/>
      <c r="CH118" s="923"/>
      <c r="CI118" s="923"/>
      <c r="CJ118" s="923"/>
      <c r="CK118" s="978"/>
      <c r="CL118" s="865"/>
      <c r="CM118" s="868" t="s">
        <v>460</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390</v>
      </c>
      <c r="DH118" s="824"/>
      <c r="DI118" s="824"/>
      <c r="DJ118" s="824"/>
      <c r="DK118" s="825"/>
      <c r="DL118" s="826" t="s">
        <v>390</v>
      </c>
      <c r="DM118" s="824"/>
      <c r="DN118" s="824"/>
      <c r="DO118" s="824"/>
      <c r="DP118" s="825"/>
      <c r="DQ118" s="826" t="s">
        <v>390</v>
      </c>
      <c r="DR118" s="824"/>
      <c r="DS118" s="824"/>
      <c r="DT118" s="824"/>
      <c r="DU118" s="825"/>
      <c r="DV118" s="871" t="s">
        <v>390</v>
      </c>
      <c r="DW118" s="872"/>
      <c r="DX118" s="872"/>
      <c r="DY118" s="872"/>
      <c r="DZ118" s="873"/>
    </row>
    <row r="119" spans="1:130" s="247" customFormat="1" ht="26.25" customHeight="1" x14ac:dyDescent="0.15">
      <c r="A119" s="862" t="s">
        <v>434</v>
      </c>
      <c r="B119" s="863"/>
      <c r="C119" s="938" t="s">
        <v>435</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390</v>
      </c>
      <c r="AB119" s="942"/>
      <c r="AC119" s="942"/>
      <c r="AD119" s="942"/>
      <c r="AE119" s="943"/>
      <c r="AF119" s="944" t="s">
        <v>390</v>
      </c>
      <c r="AG119" s="942"/>
      <c r="AH119" s="942"/>
      <c r="AI119" s="942"/>
      <c r="AJ119" s="943"/>
      <c r="AK119" s="944" t="s">
        <v>390</v>
      </c>
      <c r="AL119" s="942"/>
      <c r="AM119" s="942"/>
      <c r="AN119" s="942"/>
      <c r="AO119" s="943"/>
      <c r="AP119" s="945" t="s">
        <v>390</v>
      </c>
      <c r="AQ119" s="946"/>
      <c r="AR119" s="946"/>
      <c r="AS119" s="946"/>
      <c r="AT119" s="947"/>
      <c r="AU119" s="985"/>
      <c r="AV119" s="986"/>
      <c r="AW119" s="986"/>
      <c r="AX119" s="986"/>
      <c r="AY119" s="986"/>
      <c r="AZ119" s="278" t="s">
        <v>185</v>
      </c>
      <c r="BA119" s="278"/>
      <c r="BB119" s="278"/>
      <c r="BC119" s="278"/>
      <c r="BD119" s="278"/>
      <c r="BE119" s="278"/>
      <c r="BF119" s="278"/>
      <c r="BG119" s="278"/>
      <c r="BH119" s="278"/>
      <c r="BI119" s="278"/>
      <c r="BJ119" s="278"/>
      <c r="BK119" s="278"/>
      <c r="BL119" s="278"/>
      <c r="BM119" s="278"/>
      <c r="BN119" s="278"/>
      <c r="BO119" s="924" t="s">
        <v>461</v>
      </c>
      <c r="BP119" s="925"/>
      <c r="BQ119" s="929">
        <v>21194885</v>
      </c>
      <c r="BR119" s="892"/>
      <c r="BS119" s="892"/>
      <c r="BT119" s="892"/>
      <c r="BU119" s="892"/>
      <c r="BV119" s="892">
        <v>20859123</v>
      </c>
      <c r="BW119" s="892"/>
      <c r="BX119" s="892"/>
      <c r="BY119" s="892"/>
      <c r="BZ119" s="892"/>
      <c r="CA119" s="892">
        <v>20478124</v>
      </c>
      <c r="CB119" s="892"/>
      <c r="CC119" s="892"/>
      <c r="CD119" s="892"/>
      <c r="CE119" s="892"/>
      <c r="CF119" s="790"/>
      <c r="CG119" s="791"/>
      <c r="CH119" s="791"/>
      <c r="CI119" s="791"/>
      <c r="CJ119" s="881"/>
      <c r="CK119" s="979"/>
      <c r="CL119" s="867"/>
      <c r="CM119" s="885" t="s">
        <v>462</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t="s">
        <v>390</v>
      </c>
      <c r="DH119" s="807"/>
      <c r="DI119" s="807"/>
      <c r="DJ119" s="807"/>
      <c r="DK119" s="808"/>
      <c r="DL119" s="809" t="s">
        <v>390</v>
      </c>
      <c r="DM119" s="807"/>
      <c r="DN119" s="807"/>
      <c r="DO119" s="807"/>
      <c r="DP119" s="808"/>
      <c r="DQ119" s="809" t="s">
        <v>390</v>
      </c>
      <c r="DR119" s="807"/>
      <c r="DS119" s="807"/>
      <c r="DT119" s="807"/>
      <c r="DU119" s="808"/>
      <c r="DV119" s="895" t="s">
        <v>390</v>
      </c>
      <c r="DW119" s="896"/>
      <c r="DX119" s="896"/>
      <c r="DY119" s="896"/>
      <c r="DZ119" s="897"/>
    </row>
    <row r="120" spans="1:130" s="247" customFormat="1" ht="26.25" customHeight="1" x14ac:dyDescent="0.15">
      <c r="A120" s="864"/>
      <c r="B120" s="865"/>
      <c r="C120" s="868" t="s">
        <v>439</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390</v>
      </c>
      <c r="AB120" s="824"/>
      <c r="AC120" s="824"/>
      <c r="AD120" s="824"/>
      <c r="AE120" s="825"/>
      <c r="AF120" s="826" t="s">
        <v>390</v>
      </c>
      <c r="AG120" s="824"/>
      <c r="AH120" s="824"/>
      <c r="AI120" s="824"/>
      <c r="AJ120" s="825"/>
      <c r="AK120" s="826" t="s">
        <v>390</v>
      </c>
      <c r="AL120" s="824"/>
      <c r="AM120" s="824"/>
      <c r="AN120" s="824"/>
      <c r="AO120" s="825"/>
      <c r="AP120" s="871" t="s">
        <v>390</v>
      </c>
      <c r="AQ120" s="872"/>
      <c r="AR120" s="872"/>
      <c r="AS120" s="872"/>
      <c r="AT120" s="873"/>
      <c r="AU120" s="930" t="s">
        <v>463</v>
      </c>
      <c r="AV120" s="931"/>
      <c r="AW120" s="931"/>
      <c r="AX120" s="931"/>
      <c r="AY120" s="932"/>
      <c r="AZ120" s="907" t="s">
        <v>464</v>
      </c>
      <c r="BA120" s="852"/>
      <c r="BB120" s="852"/>
      <c r="BC120" s="852"/>
      <c r="BD120" s="852"/>
      <c r="BE120" s="852"/>
      <c r="BF120" s="852"/>
      <c r="BG120" s="852"/>
      <c r="BH120" s="852"/>
      <c r="BI120" s="852"/>
      <c r="BJ120" s="852"/>
      <c r="BK120" s="852"/>
      <c r="BL120" s="852"/>
      <c r="BM120" s="852"/>
      <c r="BN120" s="852"/>
      <c r="BO120" s="852"/>
      <c r="BP120" s="853"/>
      <c r="BQ120" s="908">
        <v>3775532</v>
      </c>
      <c r="BR120" s="889"/>
      <c r="BS120" s="889"/>
      <c r="BT120" s="889"/>
      <c r="BU120" s="889"/>
      <c r="BV120" s="889">
        <v>3400845</v>
      </c>
      <c r="BW120" s="889"/>
      <c r="BX120" s="889"/>
      <c r="BY120" s="889"/>
      <c r="BZ120" s="889"/>
      <c r="CA120" s="889">
        <v>3105245</v>
      </c>
      <c r="CB120" s="889"/>
      <c r="CC120" s="889"/>
      <c r="CD120" s="889"/>
      <c r="CE120" s="889"/>
      <c r="CF120" s="913">
        <v>52.6</v>
      </c>
      <c r="CG120" s="914"/>
      <c r="CH120" s="914"/>
      <c r="CI120" s="914"/>
      <c r="CJ120" s="914"/>
      <c r="CK120" s="915" t="s">
        <v>465</v>
      </c>
      <c r="CL120" s="899"/>
      <c r="CM120" s="899"/>
      <c r="CN120" s="899"/>
      <c r="CO120" s="900"/>
      <c r="CP120" s="919" t="s">
        <v>466</v>
      </c>
      <c r="CQ120" s="920"/>
      <c r="CR120" s="920"/>
      <c r="CS120" s="920"/>
      <c r="CT120" s="920"/>
      <c r="CU120" s="920"/>
      <c r="CV120" s="920"/>
      <c r="CW120" s="920"/>
      <c r="CX120" s="920"/>
      <c r="CY120" s="920"/>
      <c r="CZ120" s="920"/>
      <c r="DA120" s="920"/>
      <c r="DB120" s="920"/>
      <c r="DC120" s="920"/>
      <c r="DD120" s="920"/>
      <c r="DE120" s="920"/>
      <c r="DF120" s="921"/>
      <c r="DG120" s="908">
        <v>1684781</v>
      </c>
      <c r="DH120" s="889"/>
      <c r="DI120" s="889"/>
      <c r="DJ120" s="889"/>
      <c r="DK120" s="889"/>
      <c r="DL120" s="889">
        <v>1809953</v>
      </c>
      <c r="DM120" s="889"/>
      <c r="DN120" s="889"/>
      <c r="DO120" s="889"/>
      <c r="DP120" s="889"/>
      <c r="DQ120" s="889">
        <v>1914333</v>
      </c>
      <c r="DR120" s="889"/>
      <c r="DS120" s="889"/>
      <c r="DT120" s="889"/>
      <c r="DU120" s="889"/>
      <c r="DV120" s="890">
        <v>32.4</v>
      </c>
      <c r="DW120" s="890"/>
      <c r="DX120" s="890"/>
      <c r="DY120" s="890"/>
      <c r="DZ120" s="891"/>
    </row>
    <row r="121" spans="1:130" s="247" customFormat="1" ht="26.25" customHeight="1" x14ac:dyDescent="0.15">
      <c r="A121" s="864"/>
      <c r="B121" s="865"/>
      <c r="C121" s="910" t="s">
        <v>467</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390</v>
      </c>
      <c r="AB121" s="824"/>
      <c r="AC121" s="824"/>
      <c r="AD121" s="824"/>
      <c r="AE121" s="825"/>
      <c r="AF121" s="826" t="s">
        <v>390</v>
      </c>
      <c r="AG121" s="824"/>
      <c r="AH121" s="824"/>
      <c r="AI121" s="824"/>
      <c r="AJ121" s="825"/>
      <c r="AK121" s="826" t="s">
        <v>390</v>
      </c>
      <c r="AL121" s="824"/>
      <c r="AM121" s="824"/>
      <c r="AN121" s="824"/>
      <c r="AO121" s="825"/>
      <c r="AP121" s="871" t="s">
        <v>390</v>
      </c>
      <c r="AQ121" s="872"/>
      <c r="AR121" s="872"/>
      <c r="AS121" s="872"/>
      <c r="AT121" s="873"/>
      <c r="AU121" s="933"/>
      <c r="AV121" s="934"/>
      <c r="AW121" s="934"/>
      <c r="AX121" s="934"/>
      <c r="AY121" s="935"/>
      <c r="AZ121" s="859" t="s">
        <v>468</v>
      </c>
      <c r="BA121" s="794"/>
      <c r="BB121" s="794"/>
      <c r="BC121" s="794"/>
      <c r="BD121" s="794"/>
      <c r="BE121" s="794"/>
      <c r="BF121" s="794"/>
      <c r="BG121" s="794"/>
      <c r="BH121" s="794"/>
      <c r="BI121" s="794"/>
      <c r="BJ121" s="794"/>
      <c r="BK121" s="794"/>
      <c r="BL121" s="794"/>
      <c r="BM121" s="794"/>
      <c r="BN121" s="794"/>
      <c r="BO121" s="794"/>
      <c r="BP121" s="795"/>
      <c r="BQ121" s="860">
        <v>1994697</v>
      </c>
      <c r="BR121" s="861"/>
      <c r="BS121" s="861"/>
      <c r="BT121" s="861"/>
      <c r="BU121" s="861"/>
      <c r="BV121" s="861">
        <v>1913081</v>
      </c>
      <c r="BW121" s="861"/>
      <c r="BX121" s="861"/>
      <c r="BY121" s="861"/>
      <c r="BZ121" s="861"/>
      <c r="CA121" s="861">
        <v>1891077</v>
      </c>
      <c r="CB121" s="861"/>
      <c r="CC121" s="861"/>
      <c r="CD121" s="861"/>
      <c r="CE121" s="861"/>
      <c r="CF121" s="922">
        <v>32</v>
      </c>
      <c r="CG121" s="923"/>
      <c r="CH121" s="923"/>
      <c r="CI121" s="923"/>
      <c r="CJ121" s="923"/>
      <c r="CK121" s="916"/>
      <c r="CL121" s="902"/>
      <c r="CM121" s="902"/>
      <c r="CN121" s="902"/>
      <c r="CO121" s="903"/>
      <c r="CP121" s="882" t="s">
        <v>469</v>
      </c>
      <c r="CQ121" s="883"/>
      <c r="CR121" s="883"/>
      <c r="CS121" s="883"/>
      <c r="CT121" s="883"/>
      <c r="CU121" s="883"/>
      <c r="CV121" s="883"/>
      <c r="CW121" s="883"/>
      <c r="CX121" s="883"/>
      <c r="CY121" s="883"/>
      <c r="CZ121" s="883"/>
      <c r="DA121" s="883"/>
      <c r="DB121" s="883"/>
      <c r="DC121" s="883"/>
      <c r="DD121" s="883"/>
      <c r="DE121" s="883"/>
      <c r="DF121" s="884"/>
      <c r="DG121" s="860">
        <v>903643</v>
      </c>
      <c r="DH121" s="861"/>
      <c r="DI121" s="861"/>
      <c r="DJ121" s="861"/>
      <c r="DK121" s="861"/>
      <c r="DL121" s="861">
        <v>879197</v>
      </c>
      <c r="DM121" s="861"/>
      <c r="DN121" s="861"/>
      <c r="DO121" s="861"/>
      <c r="DP121" s="861"/>
      <c r="DQ121" s="861">
        <v>847246</v>
      </c>
      <c r="DR121" s="861"/>
      <c r="DS121" s="861"/>
      <c r="DT121" s="861"/>
      <c r="DU121" s="861"/>
      <c r="DV121" s="838">
        <v>14.4</v>
      </c>
      <c r="DW121" s="838"/>
      <c r="DX121" s="838"/>
      <c r="DY121" s="838"/>
      <c r="DZ121" s="839"/>
    </row>
    <row r="122" spans="1:130" s="247" customFormat="1" ht="26.25" customHeight="1" x14ac:dyDescent="0.15">
      <c r="A122" s="864"/>
      <c r="B122" s="865"/>
      <c r="C122" s="868" t="s">
        <v>449</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390</v>
      </c>
      <c r="AB122" s="824"/>
      <c r="AC122" s="824"/>
      <c r="AD122" s="824"/>
      <c r="AE122" s="825"/>
      <c r="AF122" s="826" t="s">
        <v>390</v>
      </c>
      <c r="AG122" s="824"/>
      <c r="AH122" s="824"/>
      <c r="AI122" s="824"/>
      <c r="AJ122" s="825"/>
      <c r="AK122" s="826" t="s">
        <v>390</v>
      </c>
      <c r="AL122" s="824"/>
      <c r="AM122" s="824"/>
      <c r="AN122" s="824"/>
      <c r="AO122" s="825"/>
      <c r="AP122" s="871" t="s">
        <v>390</v>
      </c>
      <c r="AQ122" s="872"/>
      <c r="AR122" s="872"/>
      <c r="AS122" s="872"/>
      <c r="AT122" s="873"/>
      <c r="AU122" s="933"/>
      <c r="AV122" s="934"/>
      <c r="AW122" s="934"/>
      <c r="AX122" s="934"/>
      <c r="AY122" s="935"/>
      <c r="AZ122" s="926" t="s">
        <v>470</v>
      </c>
      <c r="BA122" s="927"/>
      <c r="BB122" s="927"/>
      <c r="BC122" s="927"/>
      <c r="BD122" s="927"/>
      <c r="BE122" s="927"/>
      <c r="BF122" s="927"/>
      <c r="BG122" s="927"/>
      <c r="BH122" s="927"/>
      <c r="BI122" s="927"/>
      <c r="BJ122" s="927"/>
      <c r="BK122" s="927"/>
      <c r="BL122" s="927"/>
      <c r="BM122" s="927"/>
      <c r="BN122" s="927"/>
      <c r="BO122" s="927"/>
      <c r="BP122" s="928"/>
      <c r="BQ122" s="929">
        <v>9342758</v>
      </c>
      <c r="BR122" s="892"/>
      <c r="BS122" s="892"/>
      <c r="BT122" s="892"/>
      <c r="BU122" s="892"/>
      <c r="BV122" s="892">
        <v>9326017</v>
      </c>
      <c r="BW122" s="892"/>
      <c r="BX122" s="892"/>
      <c r="BY122" s="892"/>
      <c r="BZ122" s="892"/>
      <c r="CA122" s="892">
        <v>9376599</v>
      </c>
      <c r="CB122" s="892"/>
      <c r="CC122" s="892"/>
      <c r="CD122" s="892"/>
      <c r="CE122" s="892"/>
      <c r="CF122" s="893">
        <v>158.80000000000001</v>
      </c>
      <c r="CG122" s="894"/>
      <c r="CH122" s="894"/>
      <c r="CI122" s="894"/>
      <c r="CJ122" s="894"/>
      <c r="CK122" s="916"/>
      <c r="CL122" s="902"/>
      <c r="CM122" s="902"/>
      <c r="CN122" s="902"/>
      <c r="CO122" s="903"/>
      <c r="CP122" s="882" t="s">
        <v>471</v>
      </c>
      <c r="CQ122" s="883"/>
      <c r="CR122" s="883"/>
      <c r="CS122" s="883"/>
      <c r="CT122" s="883"/>
      <c r="CU122" s="883"/>
      <c r="CV122" s="883"/>
      <c r="CW122" s="883"/>
      <c r="CX122" s="883"/>
      <c r="CY122" s="883"/>
      <c r="CZ122" s="883"/>
      <c r="DA122" s="883"/>
      <c r="DB122" s="883"/>
      <c r="DC122" s="883"/>
      <c r="DD122" s="883"/>
      <c r="DE122" s="883"/>
      <c r="DF122" s="884"/>
      <c r="DG122" s="860" t="s">
        <v>390</v>
      </c>
      <c r="DH122" s="861"/>
      <c r="DI122" s="861"/>
      <c r="DJ122" s="861"/>
      <c r="DK122" s="861"/>
      <c r="DL122" s="861" t="s">
        <v>390</v>
      </c>
      <c r="DM122" s="861"/>
      <c r="DN122" s="861"/>
      <c r="DO122" s="861"/>
      <c r="DP122" s="861"/>
      <c r="DQ122" s="861" t="s">
        <v>390</v>
      </c>
      <c r="DR122" s="861"/>
      <c r="DS122" s="861"/>
      <c r="DT122" s="861"/>
      <c r="DU122" s="861"/>
      <c r="DV122" s="838" t="s">
        <v>390</v>
      </c>
      <c r="DW122" s="838"/>
      <c r="DX122" s="838"/>
      <c r="DY122" s="838"/>
      <c r="DZ122" s="839"/>
    </row>
    <row r="123" spans="1:130" s="247" customFormat="1" ht="26.25" customHeight="1" x14ac:dyDescent="0.15">
      <c r="A123" s="864"/>
      <c r="B123" s="865"/>
      <c r="C123" s="868" t="s">
        <v>455</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t="s">
        <v>390</v>
      </c>
      <c r="AB123" s="824"/>
      <c r="AC123" s="824"/>
      <c r="AD123" s="824"/>
      <c r="AE123" s="825"/>
      <c r="AF123" s="826" t="s">
        <v>390</v>
      </c>
      <c r="AG123" s="824"/>
      <c r="AH123" s="824"/>
      <c r="AI123" s="824"/>
      <c r="AJ123" s="825"/>
      <c r="AK123" s="826" t="s">
        <v>390</v>
      </c>
      <c r="AL123" s="824"/>
      <c r="AM123" s="824"/>
      <c r="AN123" s="824"/>
      <c r="AO123" s="825"/>
      <c r="AP123" s="871" t="s">
        <v>390</v>
      </c>
      <c r="AQ123" s="872"/>
      <c r="AR123" s="872"/>
      <c r="AS123" s="872"/>
      <c r="AT123" s="873"/>
      <c r="AU123" s="936"/>
      <c r="AV123" s="937"/>
      <c r="AW123" s="937"/>
      <c r="AX123" s="937"/>
      <c r="AY123" s="937"/>
      <c r="AZ123" s="278" t="s">
        <v>185</v>
      </c>
      <c r="BA123" s="278"/>
      <c r="BB123" s="278"/>
      <c r="BC123" s="278"/>
      <c r="BD123" s="278"/>
      <c r="BE123" s="278"/>
      <c r="BF123" s="278"/>
      <c r="BG123" s="278"/>
      <c r="BH123" s="278"/>
      <c r="BI123" s="278"/>
      <c r="BJ123" s="278"/>
      <c r="BK123" s="278"/>
      <c r="BL123" s="278"/>
      <c r="BM123" s="278"/>
      <c r="BN123" s="278"/>
      <c r="BO123" s="924" t="s">
        <v>472</v>
      </c>
      <c r="BP123" s="925"/>
      <c r="BQ123" s="879">
        <v>15112987</v>
      </c>
      <c r="BR123" s="880"/>
      <c r="BS123" s="880"/>
      <c r="BT123" s="880"/>
      <c r="BU123" s="880"/>
      <c r="BV123" s="880">
        <v>14639943</v>
      </c>
      <c r="BW123" s="880"/>
      <c r="BX123" s="880"/>
      <c r="BY123" s="880"/>
      <c r="BZ123" s="880"/>
      <c r="CA123" s="880">
        <v>14372921</v>
      </c>
      <c r="CB123" s="880"/>
      <c r="CC123" s="880"/>
      <c r="CD123" s="880"/>
      <c r="CE123" s="880"/>
      <c r="CF123" s="790"/>
      <c r="CG123" s="791"/>
      <c r="CH123" s="791"/>
      <c r="CI123" s="791"/>
      <c r="CJ123" s="881"/>
      <c r="CK123" s="916"/>
      <c r="CL123" s="902"/>
      <c r="CM123" s="902"/>
      <c r="CN123" s="902"/>
      <c r="CO123" s="903"/>
      <c r="CP123" s="882" t="s">
        <v>403</v>
      </c>
      <c r="CQ123" s="883"/>
      <c r="CR123" s="883"/>
      <c r="CS123" s="883"/>
      <c r="CT123" s="883"/>
      <c r="CU123" s="883"/>
      <c r="CV123" s="883"/>
      <c r="CW123" s="883"/>
      <c r="CX123" s="883"/>
      <c r="CY123" s="883"/>
      <c r="CZ123" s="883"/>
      <c r="DA123" s="883"/>
      <c r="DB123" s="883"/>
      <c r="DC123" s="883"/>
      <c r="DD123" s="883"/>
      <c r="DE123" s="883"/>
      <c r="DF123" s="884"/>
      <c r="DG123" s="823" t="s">
        <v>473</v>
      </c>
      <c r="DH123" s="824"/>
      <c r="DI123" s="824"/>
      <c r="DJ123" s="824"/>
      <c r="DK123" s="825"/>
      <c r="DL123" s="826" t="s">
        <v>474</v>
      </c>
      <c r="DM123" s="824"/>
      <c r="DN123" s="824"/>
      <c r="DO123" s="824"/>
      <c r="DP123" s="825"/>
      <c r="DQ123" s="826" t="s">
        <v>475</v>
      </c>
      <c r="DR123" s="824"/>
      <c r="DS123" s="824"/>
      <c r="DT123" s="824"/>
      <c r="DU123" s="825"/>
      <c r="DV123" s="871" t="s">
        <v>407</v>
      </c>
      <c r="DW123" s="872"/>
      <c r="DX123" s="872"/>
      <c r="DY123" s="872"/>
      <c r="DZ123" s="873"/>
    </row>
    <row r="124" spans="1:130" s="247" customFormat="1" ht="26.25" customHeight="1" thickBot="1" x14ac:dyDescent="0.2">
      <c r="A124" s="864"/>
      <c r="B124" s="865"/>
      <c r="C124" s="868" t="s">
        <v>458</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407</v>
      </c>
      <c r="AB124" s="824"/>
      <c r="AC124" s="824"/>
      <c r="AD124" s="824"/>
      <c r="AE124" s="825"/>
      <c r="AF124" s="826" t="s">
        <v>407</v>
      </c>
      <c r="AG124" s="824"/>
      <c r="AH124" s="824"/>
      <c r="AI124" s="824"/>
      <c r="AJ124" s="825"/>
      <c r="AK124" s="826" t="s">
        <v>407</v>
      </c>
      <c r="AL124" s="824"/>
      <c r="AM124" s="824"/>
      <c r="AN124" s="824"/>
      <c r="AO124" s="825"/>
      <c r="AP124" s="871" t="s">
        <v>476</v>
      </c>
      <c r="AQ124" s="872"/>
      <c r="AR124" s="872"/>
      <c r="AS124" s="872"/>
      <c r="AT124" s="873"/>
      <c r="AU124" s="874" t="s">
        <v>477</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v>103.3</v>
      </c>
      <c r="BR124" s="878"/>
      <c r="BS124" s="878"/>
      <c r="BT124" s="878"/>
      <c r="BU124" s="878"/>
      <c r="BV124" s="878">
        <v>104.9</v>
      </c>
      <c r="BW124" s="878"/>
      <c r="BX124" s="878"/>
      <c r="BY124" s="878"/>
      <c r="BZ124" s="878"/>
      <c r="CA124" s="878">
        <v>103.4</v>
      </c>
      <c r="CB124" s="878"/>
      <c r="CC124" s="878"/>
      <c r="CD124" s="878"/>
      <c r="CE124" s="878"/>
      <c r="CF124" s="768"/>
      <c r="CG124" s="769"/>
      <c r="CH124" s="769"/>
      <c r="CI124" s="769"/>
      <c r="CJ124" s="909"/>
      <c r="CK124" s="917"/>
      <c r="CL124" s="917"/>
      <c r="CM124" s="917"/>
      <c r="CN124" s="917"/>
      <c r="CO124" s="918"/>
      <c r="CP124" s="882" t="s">
        <v>478</v>
      </c>
      <c r="CQ124" s="883"/>
      <c r="CR124" s="883"/>
      <c r="CS124" s="883"/>
      <c r="CT124" s="883"/>
      <c r="CU124" s="883"/>
      <c r="CV124" s="883"/>
      <c r="CW124" s="883"/>
      <c r="CX124" s="883"/>
      <c r="CY124" s="883"/>
      <c r="CZ124" s="883"/>
      <c r="DA124" s="883"/>
      <c r="DB124" s="883"/>
      <c r="DC124" s="883"/>
      <c r="DD124" s="883"/>
      <c r="DE124" s="883"/>
      <c r="DF124" s="884"/>
      <c r="DG124" s="806" t="s">
        <v>474</v>
      </c>
      <c r="DH124" s="807"/>
      <c r="DI124" s="807"/>
      <c r="DJ124" s="807"/>
      <c r="DK124" s="808"/>
      <c r="DL124" s="809" t="s">
        <v>407</v>
      </c>
      <c r="DM124" s="807"/>
      <c r="DN124" s="807"/>
      <c r="DO124" s="807"/>
      <c r="DP124" s="808"/>
      <c r="DQ124" s="809" t="s">
        <v>479</v>
      </c>
      <c r="DR124" s="807"/>
      <c r="DS124" s="807"/>
      <c r="DT124" s="807"/>
      <c r="DU124" s="808"/>
      <c r="DV124" s="895" t="s">
        <v>476</v>
      </c>
      <c r="DW124" s="896"/>
      <c r="DX124" s="896"/>
      <c r="DY124" s="896"/>
      <c r="DZ124" s="897"/>
    </row>
    <row r="125" spans="1:130" s="247" customFormat="1" ht="26.25" customHeight="1" x14ac:dyDescent="0.15">
      <c r="A125" s="864"/>
      <c r="B125" s="865"/>
      <c r="C125" s="868" t="s">
        <v>460</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476</v>
      </c>
      <c r="AB125" s="824"/>
      <c r="AC125" s="824"/>
      <c r="AD125" s="824"/>
      <c r="AE125" s="825"/>
      <c r="AF125" s="826" t="s">
        <v>480</v>
      </c>
      <c r="AG125" s="824"/>
      <c r="AH125" s="824"/>
      <c r="AI125" s="824"/>
      <c r="AJ125" s="825"/>
      <c r="AK125" s="826" t="s">
        <v>407</v>
      </c>
      <c r="AL125" s="824"/>
      <c r="AM125" s="824"/>
      <c r="AN125" s="824"/>
      <c r="AO125" s="825"/>
      <c r="AP125" s="871" t="s">
        <v>407</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481</v>
      </c>
      <c r="CL125" s="899"/>
      <c r="CM125" s="899"/>
      <c r="CN125" s="899"/>
      <c r="CO125" s="900"/>
      <c r="CP125" s="907" t="s">
        <v>482</v>
      </c>
      <c r="CQ125" s="852"/>
      <c r="CR125" s="852"/>
      <c r="CS125" s="852"/>
      <c r="CT125" s="852"/>
      <c r="CU125" s="852"/>
      <c r="CV125" s="852"/>
      <c r="CW125" s="852"/>
      <c r="CX125" s="852"/>
      <c r="CY125" s="852"/>
      <c r="CZ125" s="852"/>
      <c r="DA125" s="852"/>
      <c r="DB125" s="852"/>
      <c r="DC125" s="852"/>
      <c r="DD125" s="852"/>
      <c r="DE125" s="852"/>
      <c r="DF125" s="853"/>
      <c r="DG125" s="908" t="s">
        <v>407</v>
      </c>
      <c r="DH125" s="889"/>
      <c r="DI125" s="889"/>
      <c r="DJ125" s="889"/>
      <c r="DK125" s="889"/>
      <c r="DL125" s="889" t="s">
        <v>480</v>
      </c>
      <c r="DM125" s="889"/>
      <c r="DN125" s="889"/>
      <c r="DO125" s="889"/>
      <c r="DP125" s="889"/>
      <c r="DQ125" s="889" t="s">
        <v>476</v>
      </c>
      <c r="DR125" s="889"/>
      <c r="DS125" s="889"/>
      <c r="DT125" s="889"/>
      <c r="DU125" s="889"/>
      <c r="DV125" s="890" t="s">
        <v>474</v>
      </c>
      <c r="DW125" s="890"/>
      <c r="DX125" s="890"/>
      <c r="DY125" s="890"/>
      <c r="DZ125" s="891"/>
    </row>
    <row r="126" spans="1:130" s="247" customFormat="1" ht="26.25" customHeight="1" thickBot="1" x14ac:dyDescent="0.2">
      <c r="A126" s="864"/>
      <c r="B126" s="865"/>
      <c r="C126" s="868" t="s">
        <v>462</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t="s">
        <v>479</v>
      </c>
      <c r="AB126" s="824"/>
      <c r="AC126" s="824"/>
      <c r="AD126" s="824"/>
      <c r="AE126" s="825"/>
      <c r="AF126" s="826" t="s">
        <v>475</v>
      </c>
      <c r="AG126" s="824"/>
      <c r="AH126" s="824"/>
      <c r="AI126" s="824"/>
      <c r="AJ126" s="825"/>
      <c r="AK126" s="826" t="s">
        <v>476</v>
      </c>
      <c r="AL126" s="824"/>
      <c r="AM126" s="824"/>
      <c r="AN126" s="824"/>
      <c r="AO126" s="825"/>
      <c r="AP126" s="871" t="s">
        <v>407</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483</v>
      </c>
      <c r="CQ126" s="794"/>
      <c r="CR126" s="794"/>
      <c r="CS126" s="794"/>
      <c r="CT126" s="794"/>
      <c r="CU126" s="794"/>
      <c r="CV126" s="794"/>
      <c r="CW126" s="794"/>
      <c r="CX126" s="794"/>
      <c r="CY126" s="794"/>
      <c r="CZ126" s="794"/>
      <c r="DA126" s="794"/>
      <c r="DB126" s="794"/>
      <c r="DC126" s="794"/>
      <c r="DD126" s="794"/>
      <c r="DE126" s="794"/>
      <c r="DF126" s="795"/>
      <c r="DG126" s="860" t="s">
        <v>480</v>
      </c>
      <c r="DH126" s="861"/>
      <c r="DI126" s="861"/>
      <c r="DJ126" s="861"/>
      <c r="DK126" s="861"/>
      <c r="DL126" s="861" t="s">
        <v>407</v>
      </c>
      <c r="DM126" s="861"/>
      <c r="DN126" s="861"/>
      <c r="DO126" s="861"/>
      <c r="DP126" s="861"/>
      <c r="DQ126" s="861" t="s">
        <v>474</v>
      </c>
      <c r="DR126" s="861"/>
      <c r="DS126" s="861"/>
      <c r="DT126" s="861"/>
      <c r="DU126" s="861"/>
      <c r="DV126" s="838" t="s">
        <v>475</v>
      </c>
      <c r="DW126" s="838"/>
      <c r="DX126" s="838"/>
      <c r="DY126" s="838"/>
      <c r="DZ126" s="839"/>
    </row>
    <row r="127" spans="1:130" s="247" customFormat="1" ht="26.25" customHeight="1" x14ac:dyDescent="0.15">
      <c r="A127" s="866"/>
      <c r="B127" s="867"/>
      <c r="C127" s="885" t="s">
        <v>484</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t="s">
        <v>479</v>
      </c>
      <c r="AB127" s="824"/>
      <c r="AC127" s="824"/>
      <c r="AD127" s="824"/>
      <c r="AE127" s="825"/>
      <c r="AF127" s="826" t="s">
        <v>480</v>
      </c>
      <c r="AG127" s="824"/>
      <c r="AH127" s="824"/>
      <c r="AI127" s="824"/>
      <c r="AJ127" s="825"/>
      <c r="AK127" s="826" t="s">
        <v>480</v>
      </c>
      <c r="AL127" s="824"/>
      <c r="AM127" s="824"/>
      <c r="AN127" s="824"/>
      <c r="AO127" s="825"/>
      <c r="AP127" s="871" t="s">
        <v>407</v>
      </c>
      <c r="AQ127" s="872"/>
      <c r="AR127" s="872"/>
      <c r="AS127" s="872"/>
      <c r="AT127" s="873"/>
      <c r="AU127" s="283"/>
      <c r="AV127" s="283"/>
      <c r="AW127" s="283"/>
      <c r="AX127" s="888" t="s">
        <v>485</v>
      </c>
      <c r="AY127" s="856"/>
      <c r="AZ127" s="856"/>
      <c r="BA127" s="856"/>
      <c r="BB127" s="856"/>
      <c r="BC127" s="856"/>
      <c r="BD127" s="856"/>
      <c r="BE127" s="857"/>
      <c r="BF127" s="855" t="s">
        <v>486</v>
      </c>
      <c r="BG127" s="856"/>
      <c r="BH127" s="856"/>
      <c r="BI127" s="856"/>
      <c r="BJ127" s="856"/>
      <c r="BK127" s="856"/>
      <c r="BL127" s="857"/>
      <c r="BM127" s="855" t="s">
        <v>487</v>
      </c>
      <c r="BN127" s="856"/>
      <c r="BO127" s="856"/>
      <c r="BP127" s="856"/>
      <c r="BQ127" s="856"/>
      <c r="BR127" s="856"/>
      <c r="BS127" s="857"/>
      <c r="BT127" s="855" t="s">
        <v>488</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489</v>
      </c>
      <c r="CQ127" s="794"/>
      <c r="CR127" s="794"/>
      <c r="CS127" s="794"/>
      <c r="CT127" s="794"/>
      <c r="CU127" s="794"/>
      <c r="CV127" s="794"/>
      <c r="CW127" s="794"/>
      <c r="CX127" s="794"/>
      <c r="CY127" s="794"/>
      <c r="CZ127" s="794"/>
      <c r="DA127" s="794"/>
      <c r="DB127" s="794"/>
      <c r="DC127" s="794"/>
      <c r="DD127" s="794"/>
      <c r="DE127" s="794"/>
      <c r="DF127" s="795"/>
      <c r="DG127" s="860" t="s">
        <v>474</v>
      </c>
      <c r="DH127" s="861"/>
      <c r="DI127" s="861"/>
      <c r="DJ127" s="861"/>
      <c r="DK127" s="861"/>
      <c r="DL127" s="861" t="s">
        <v>476</v>
      </c>
      <c r="DM127" s="861"/>
      <c r="DN127" s="861"/>
      <c r="DO127" s="861"/>
      <c r="DP127" s="861"/>
      <c r="DQ127" s="861" t="s">
        <v>407</v>
      </c>
      <c r="DR127" s="861"/>
      <c r="DS127" s="861"/>
      <c r="DT127" s="861"/>
      <c r="DU127" s="861"/>
      <c r="DV127" s="838" t="s">
        <v>479</v>
      </c>
      <c r="DW127" s="838"/>
      <c r="DX127" s="838"/>
      <c r="DY127" s="838"/>
      <c r="DZ127" s="839"/>
    </row>
    <row r="128" spans="1:130" s="247" customFormat="1" ht="26.25" customHeight="1" thickBot="1" x14ac:dyDescent="0.2">
      <c r="A128" s="840" t="s">
        <v>490</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491</v>
      </c>
      <c r="X128" s="842"/>
      <c r="Y128" s="842"/>
      <c r="Z128" s="843"/>
      <c r="AA128" s="844">
        <v>168227</v>
      </c>
      <c r="AB128" s="845"/>
      <c r="AC128" s="845"/>
      <c r="AD128" s="845"/>
      <c r="AE128" s="846"/>
      <c r="AF128" s="847">
        <v>161960</v>
      </c>
      <c r="AG128" s="845"/>
      <c r="AH128" s="845"/>
      <c r="AI128" s="845"/>
      <c r="AJ128" s="846"/>
      <c r="AK128" s="847">
        <v>156984</v>
      </c>
      <c r="AL128" s="845"/>
      <c r="AM128" s="845"/>
      <c r="AN128" s="845"/>
      <c r="AO128" s="846"/>
      <c r="AP128" s="848"/>
      <c r="AQ128" s="849"/>
      <c r="AR128" s="849"/>
      <c r="AS128" s="849"/>
      <c r="AT128" s="850"/>
      <c r="AU128" s="283"/>
      <c r="AV128" s="283"/>
      <c r="AW128" s="283"/>
      <c r="AX128" s="851" t="s">
        <v>492</v>
      </c>
      <c r="AY128" s="852"/>
      <c r="AZ128" s="852"/>
      <c r="BA128" s="852"/>
      <c r="BB128" s="852"/>
      <c r="BC128" s="852"/>
      <c r="BD128" s="852"/>
      <c r="BE128" s="853"/>
      <c r="BF128" s="830" t="s">
        <v>407</v>
      </c>
      <c r="BG128" s="831"/>
      <c r="BH128" s="831"/>
      <c r="BI128" s="831"/>
      <c r="BJ128" s="831"/>
      <c r="BK128" s="831"/>
      <c r="BL128" s="854"/>
      <c r="BM128" s="830">
        <v>14.14</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493</v>
      </c>
      <c r="CQ128" s="772"/>
      <c r="CR128" s="772"/>
      <c r="CS128" s="772"/>
      <c r="CT128" s="772"/>
      <c r="CU128" s="772"/>
      <c r="CV128" s="772"/>
      <c r="CW128" s="772"/>
      <c r="CX128" s="772"/>
      <c r="CY128" s="772"/>
      <c r="CZ128" s="772"/>
      <c r="DA128" s="772"/>
      <c r="DB128" s="772"/>
      <c r="DC128" s="772"/>
      <c r="DD128" s="772"/>
      <c r="DE128" s="772"/>
      <c r="DF128" s="773"/>
      <c r="DG128" s="834" t="s">
        <v>407</v>
      </c>
      <c r="DH128" s="835"/>
      <c r="DI128" s="835"/>
      <c r="DJ128" s="835"/>
      <c r="DK128" s="835"/>
      <c r="DL128" s="835" t="s">
        <v>407</v>
      </c>
      <c r="DM128" s="835"/>
      <c r="DN128" s="835"/>
      <c r="DO128" s="835"/>
      <c r="DP128" s="835"/>
      <c r="DQ128" s="835" t="s">
        <v>480</v>
      </c>
      <c r="DR128" s="835"/>
      <c r="DS128" s="835"/>
      <c r="DT128" s="835"/>
      <c r="DU128" s="835"/>
      <c r="DV128" s="836" t="s">
        <v>407</v>
      </c>
      <c r="DW128" s="836"/>
      <c r="DX128" s="836"/>
      <c r="DY128" s="836"/>
      <c r="DZ128" s="837"/>
    </row>
    <row r="129" spans="1:131" s="247" customFormat="1" ht="26.25" customHeight="1" x14ac:dyDescent="0.15">
      <c r="A129" s="818" t="s">
        <v>106</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494</v>
      </c>
      <c r="X129" s="821"/>
      <c r="Y129" s="821"/>
      <c r="Z129" s="822"/>
      <c r="AA129" s="823">
        <v>6760148</v>
      </c>
      <c r="AB129" s="824"/>
      <c r="AC129" s="824"/>
      <c r="AD129" s="824"/>
      <c r="AE129" s="825"/>
      <c r="AF129" s="826">
        <v>6757908</v>
      </c>
      <c r="AG129" s="824"/>
      <c r="AH129" s="824"/>
      <c r="AI129" s="824"/>
      <c r="AJ129" s="825"/>
      <c r="AK129" s="826">
        <v>6731698</v>
      </c>
      <c r="AL129" s="824"/>
      <c r="AM129" s="824"/>
      <c r="AN129" s="824"/>
      <c r="AO129" s="825"/>
      <c r="AP129" s="827"/>
      <c r="AQ129" s="828"/>
      <c r="AR129" s="828"/>
      <c r="AS129" s="828"/>
      <c r="AT129" s="829"/>
      <c r="AU129" s="285"/>
      <c r="AV129" s="285"/>
      <c r="AW129" s="285"/>
      <c r="AX129" s="793" t="s">
        <v>495</v>
      </c>
      <c r="AY129" s="794"/>
      <c r="AZ129" s="794"/>
      <c r="BA129" s="794"/>
      <c r="BB129" s="794"/>
      <c r="BC129" s="794"/>
      <c r="BD129" s="794"/>
      <c r="BE129" s="795"/>
      <c r="BF129" s="813" t="s">
        <v>407</v>
      </c>
      <c r="BG129" s="814"/>
      <c r="BH129" s="814"/>
      <c r="BI129" s="814"/>
      <c r="BJ129" s="814"/>
      <c r="BK129" s="814"/>
      <c r="BL129" s="815"/>
      <c r="BM129" s="813">
        <v>19.14</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18" t="s">
        <v>496</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497</v>
      </c>
      <c r="X130" s="821"/>
      <c r="Y130" s="821"/>
      <c r="Z130" s="822"/>
      <c r="AA130" s="823">
        <v>874861</v>
      </c>
      <c r="AB130" s="824"/>
      <c r="AC130" s="824"/>
      <c r="AD130" s="824"/>
      <c r="AE130" s="825"/>
      <c r="AF130" s="826">
        <v>829456</v>
      </c>
      <c r="AG130" s="824"/>
      <c r="AH130" s="824"/>
      <c r="AI130" s="824"/>
      <c r="AJ130" s="825"/>
      <c r="AK130" s="826">
        <v>828581</v>
      </c>
      <c r="AL130" s="824"/>
      <c r="AM130" s="824"/>
      <c r="AN130" s="824"/>
      <c r="AO130" s="825"/>
      <c r="AP130" s="827"/>
      <c r="AQ130" s="828"/>
      <c r="AR130" s="828"/>
      <c r="AS130" s="828"/>
      <c r="AT130" s="829"/>
      <c r="AU130" s="285"/>
      <c r="AV130" s="285"/>
      <c r="AW130" s="285"/>
      <c r="AX130" s="793" t="s">
        <v>498</v>
      </c>
      <c r="AY130" s="794"/>
      <c r="AZ130" s="794"/>
      <c r="BA130" s="794"/>
      <c r="BB130" s="794"/>
      <c r="BC130" s="794"/>
      <c r="BD130" s="794"/>
      <c r="BE130" s="795"/>
      <c r="BF130" s="796">
        <v>12.5</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499</v>
      </c>
      <c r="X131" s="804"/>
      <c r="Y131" s="804"/>
      <c r="Z131" s="805"/>
      <c r="AA131" s="806">
        <v>5885287</v>
      </c>
      <c r="AB131" s="807"/>
      <c r="AC131" s="807"/>
      <c r="AD131" s="807"/>
      <c r="AE131" s="808"/>
      <c r="AF131" s="809">
        <v>5928452</v>
      </c>
      <c r="AG131" s="807"/>
      <c r="AH131" s="807"/>
      <c r="AI131" s="807"/>
      <c r="AJ131" s="808"/>
      <c r="AK131" s="809">
        <v>5903117</v>
      </c>
      <c r="AL131" s="807"/>
      <c r="AM131" s="807"/>
      <c r="AN131" s="807"/>
      <c r="AO131" s="808"/>
      <c r="AP131" s="810"/>
      <c r="AQ131" s="811"/>
      <c r="AR131" s="811"/>
      <c r="AS131" s="811"/>
      <c r="AT131" s="812"/>
      <c r="AU131" s="285"/>
      <c r="AV131" s="285"/>
      <c r="AW131" s="285"/>
      <c r="AX131" s="771" t="s">
        <v>500</v>
      </c>
      <c r="AY131" s="772"/>
      <c r="AZ131" s="772"/>
      <c r="BA131" s="772"/>
      <c r="BB131" s="772"/>
      <c r="BC131" s="772"/>
      <c r="BD131" s="772"/>
      <c r="BE131" s="773"/>
      <c r="BF131" s="774">
        <v>103.4</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780" t="s">
        <v>501</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502</v>
      </c>
      <c r="W132" s="784"/>
      <c r="X132" s="784"/>
      <c r="Y132" s="784"/>
      <c r="Z132" s="785"/>
      <c r="AA132" s="786">
        <v>12.40772115</v>
      </c>
      <c r="AB132" s="787"/>
      <c r="AC132" s="787"/>
      <c r="AD132" s="787"/>
      <c r="AE132" s="788"/>
      <c r="AF132" s="789">
        <v>12.57749915</v>
      </c>
      <c r="AG132" s="787"/>
      <c r="AH132" s="787"/>
      <c r="AI132" s="787"/>
      <c r="AJ132" s="788"/>
      <c r="AK132" s="789">
        <v>12.739676340000001</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503</v>
      </c>
      <c r="W133" s="763"/>
      <c r="X133" s="763"/>
      <c r="Y133" s="763"/>
      <c r="Z133" s="764"/>
      <c r="AA133" s="765">
        <v>11.4</v>
      </c>
      <c r="AB133" s="766"/>
      <c r="AC133" s="766"/>
      <c r="AD133" s="766"/>
      <c r="AE133" s="767"/>
      <c r="AF133" s="765">
        <v>11.9</v>
      </c>
      <c r="AG133" s="766"/>
      <c r="AH133" s="766"/>
      <c r="AI133" s="766"/>
      <c r="AJ133" s="767"/>
      <c r="AK133" s="765">
        <v>12.5</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cMOvlor5skkEmvPvC/Vz12n/shxAOBeXyHSQNWgU0mjFTBuH/Cw+0+HfDqpfgfDIP8UhHNrbT65xxG51KKFw4w==" saltValue="FbXcp4qE84T1fQPa8AWFI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504</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GIfPu+UesTXq/+ju0Gwde0QD0LC0/9StUytD4u5mjW7ai5AZ1yWlSmUzec8ohZWziVGTBXGhnGGyFIhTDXXKXA==" saltValue="bXXAovwkRG8NxlJSVFNIEg=="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hX14msTMzHDoiGssiYtf1ALQBZgl8zOMirm3WsKgjl6GHZhY+jvI8wY5O60nFwKRAAASRZYtw7EBnXwFryUNQ==" saltValue="Z6MW2aGBQTBMlxGsW4Fiv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505</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506</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8" t="s">
        <v>507</v>
      </c>
      <c r="AP7" s="304"/>
      <c r="AQ7" s="305" t="s">
        <v>508</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9"/>
      <c r="AP8" s="310" t="s">
        <v>509</v>
      </c>
      <c r="AQ8" s="311" t="s">
        <v>510</v>
      </c>
      <c r="AR8" s="312" t="s">
        <v>511</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2" t="s">
        <v>512</v>
      </c>
      <c r="AL9" s="1193"/>
      <c r="AM9" s="1193"/>
      <c r="AN9" s="1194"/>
      <c r="AO9" s="313">
        <v>2396656</v>
      </c>
      <c r="AP9" s="313">
        <v>103675</v>
      </c>
      <c r="AQ9" s="314">
        <v>90613</v>
      </c>
      <c r="AR9" s="315">
        <v>14.4</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2" t="s">
        <v>513</v>
      </c>
      <c r="AL10" s="1193"/>
      <c r="AM10" s="1193"/>
      <c r="AN10" s="1194"/>
      <c r="AO10" s="316">
        <v>222580</v>
      </c>
      <c r="AP10" s="316">
        <v>9628</v>
      </c>
      <c r="AQ10" s="317">
        <v>7525</v>
      </c>
      <c r="AR10" s="318">
        <v>27.9</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2" t="s">
        <v>514</v>
      </c>
      <c r="AL11" s="1193"/>
      <c r="AM11" s="1193"/>
      <c r="AN11" s="1194"/>
      <c r="AO11" s="316">
        <v>169961</v>
      </c>
      <c r="AP11" s="316">
        <v>7352</v>
      </c>
      <c r="AQ11" s="317">
        <v>9582</v>
      </c>
      <c r="AR11" s="318">
        <v>-23.3</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2" t="s">
        <v>515</v>
      </c>
      <c r="AL12" s="1193"/>
      <c r="AM12" s="1193"/>
      <c r="AN12" s="1194"/>
      <c r="AO12" s="316">
        <v>208504</v>
      </c>
      <c r="AP12" s="316">
        <v>9020</v>
      </c>
      <c r="AQ12" s="317">
        <v>1356</v>
      </c>
      <c r="AR12" s="318">
        <v>565.20000000000005</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2" t="s">
        <v>516</v>
      </c>
      <c r="AL13" s="1193"/>
      <c r="AM13" s="1193"/>
      <c r="AN13" s="1194"/>
      <c r="AO13" s="316" t="s">
        <v>517</v>
      </c>
      <c r="AP13" s="316" t="s">
        <v>517</v>
      </c>
      <c r="AQ13" s="317">
        <v>2</v>
      </c>
      <c r="AR13" s="318" t="s">
        <v>517</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2" t="s">
        <v>518</v>
      </c>
      <c r="AL14" s="1193"/>
      <c r="AM14" s="1193"/>
      <c r="AN14" s="1194"/>
      <c r="AO14" s="316">
        <v>138315</v>
      </c>
      <c r="AP14" s="316">
        <v>5983</v>
      </c>
      <c r="AQ14" s="317">
        <v>4182</v>
      </c>
      <c r="AR14" s="318">
        <v>43.1</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2" t="s">
        <v>519</v>
      </c>
      <c r="AL15" s="1193"/>
      <c r="AM15" s="1193"/>
      <c r="AN15" s="1194"/>
      <c r="AO15" s="316">
        <v>82360</v>
      </c>
      <c r="AP15" s="316">
        <v>3563</v>
      </c>
      <c r="AQ15" s="317">
        <v>2331</v>
      </c>
      <c r="AR15" s="318">
        <v>52.9</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5" t="s">
        <v>520</v>
      </c>
      <c r="AL16" s="1196"/>
      <c r="AM16" s="1196"/>
      <c r="AN16" s="1197"/>
      <c r="AO16" s="316">
        <v>-222054</v>
      </c>
      <c r="AP16" s="316">
        <v>-9606</v>
      </c>
      <c r="AQ16" s="317">
        <v>-8270</v>
      </c>
      <c r="AR16" s="318">
        <v>16.2</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5" t="s">
        <v>185</v>
      </c>
      <c r="AL17" s="1196"/>
      <c r="AM17" s="1196"/>
      <c r="AN17" s="1197"/>
      <c r="AO17" s="316">
        <v>2996322</v>
      </c>
      <c r="AP17" s="316">
        <v>129616</v>
      </c>
      <c r="AQ17" s="317">
        <v>107322</v>
      </c>
      <c r="AR17" s="318">
        <v>20.8</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521</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522</v>
      </c>
      <c r="AP20" s="324" t="s">
        <v>523</v>
      </c>
      <c r="AQ20" s="325" t="s">
        <v>524</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9" t="s">
        <v>525</v>
      </c>
      <c r="AL21" s="1190"/>
      <c r="AM21" s="1190"/>
      <c r="AN21" s="1191"/>
      <c r="AO21" s="328">
        <v>11.9</v>
      </c>
      <c r="AP21" s="329">
        <v>10.18</v>
      </c>
      <c r="AQ21" s="330">
        <v>1.72</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9" t="s">
        <v>526</v>
      </c>
      <c r="AL22" s="1190"/>
      <c r="AM22" s="1190"/>
      <c r="AN22" s="1191"/>
      <c r="AO22" s="333">
        <v>98.6</v>
      </c>
      <c r="AP22" s="334">
        <v>97.7</v>
      </c>
      <c r="AQ22" s="335">
        <v>0.9</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527</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528</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529</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8" t="s">
        <v>507</v>
      </c>
      <c r="AP30" s="304"/>
      <c r="AQ30" s="305" t="s">
        <v>508</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9"/>
      <c r="AP31" s="310" t="s">
        <v>509</v>
      </c>
      <c r="AQ31" s="311" t="s">
        <v>510</v>
      </c>
      <c r="AR31" s="312" t="s">
        <v>511</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0" t="s">
        <v>530</v>
      </c>
      <c r="AL32" s="1181"/>
      <c r="AM32" s="1181"/>
      <c r="AN32" s="1182"/>
      <c r="AO32" s="343">
        <v>1412871</v>
      </c>
      <c r="AP32" s="343">
        <v>61118</v>
      </c>
      <c r="AQ32" s="344">
        <v>67619</v>
      </c>
      <c r="AR32" s="345">
        <v>-9.6</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0" t="s">
        <v>531</v>
      </c>
      <c r="AL33" s="1181"/>
      <c r="AM33" s="1181"/>
      <c r="AN33" s="1182"/>
      <c r="AO33" s="343" t="s">
        <v>517</v>
      </c>
      <c r="AP33" s="343" t="s">
        <v>517</v>
      </c>
      <c r="AQ33" s="344" t="s">
        <v>517</v>
      </c>
      <c r="AR33" s="345" t="s">
        <v>517</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0" t="s">
        <v>532</v>
      </c>
      <c r="AL34" s="1181"/>
      <c r="AM34" s="1181"/>
      <c r="AN34" s="1182"/>
      <c r="AO34" s="343" t="s">
        <v>517</v>
      </c>
      <c r="AP34" s="343" t="s">
        <v>517</v>
      </c>
      <c r="AQ34" s="344">
        <v>3</v>
      </c>
      <c r="AR34" s="345" t="s">
        <v>517</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0" t="s">
        <v>533</v>
      </c>
      <c r="AL35" s="1181"/>
      <c r="AM35" s="1181"/>
      <c r="AN35" s="1182"/>
      <c r="AO35" s="343">
        <v>169768</v>
      </c>
      <c r="AP35" s="343">
        <v>7344</v>
      </c>
      <c r="AQ35" s="344">
        <v>17835</v>
      </c>
      <c r="AR35" s="345">
        <v>-58.8</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0" t="s">
        <v>534</v>
      </c>
      <c r="AL36" s="1181"/>
      <c r="AM36" s="1181"/>
      <c r="AN36" s="1182"/>
      <c r="AO36" s="343">
        <v>154964</v>
      </c>
      <c r="AP36" s="343">
        <v>6703</v>
      </c>
      <c r="AQ36" s="344">
        <v>2401</v>
      </c>
      <c r="AR36" s="345">
        <v>179.2</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0" t="s">
        <v>535</v>
      </c>
      <c r="AL37" s="1181"/>
      <c r="AM37" s="1181"/>
      <c r="AN37" s="1182"/>
      <c r="AO37" s="343" t="s">
        <v>517</v>
      </c>
      <c r="AP37" s="343" t="s">
        <v>517</v>
      </c>
      <c r="AQ37" s="344">
        <v>732</v>
      </c>
      <c r="AR37" s="345" t="s">
        <v>517</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3" t="s">
        <v>536</v>
      </c>
      <c r="AL38" s="1184"/>
      <c r="AM38" s="1184"/>
      <c r="AN38" s="1185"/>
      <c r="AO38" s="346" t="s">
        <v>517</v>
      </c>
      <c r="AP38" s="346" t="s">
        <v>517</v>
      </c>
      <c r="AQ38" s="347">
        <v>5</v>
      </c>
      <c r="AR38" s="335" t="s">
        <v>517</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3" t="s">
        <v>537</v>
      </c>
      <c r="AL39" s="1184"/>
      <c r="AM39" s="1184"/>
      <c r="AN39" s="1185"/>
      <c r="AO39" s="343">
        <v>-156984</v>
      </c>
      <c r="AP39" s="343">
        <v>-6791</v>
      </c>
      <c r="AQ39" s="344">
        <v>-3806</v>
      </c>
      <c r="AR39" s="345">
        <v>78.400000000000006</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0" t="s">
        <v>538</v>
      </c>
      <c r="AL40" s="1181"/>
      <c r="AM40" s="1181"/>
      <c r="AN40" s="1182"/>
      <c r="AO40" s="343">
        <v>-828581</v>
      </c>
      <c r="AP40" s="343">
        <v>-35843</v>
      </c>
      <c r="AQ40" s="344">
        <v>-59049</v>
      </c>
      <c r="AR40" s="345">
        <v>-39.299999999999997</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6" t="s">
        <v>297</v>
      </c>
      <c r="AL41" s="1187"/>
      <c r="AM41" s="1187"/>
      <c r="AN41" s="1188"/>
      <c r="AO41" s="343">
        <v>752038</v>
      </c>
      <c r="AP41" s="343">
        <v>32532</v>
      </c>
      <c r="AQ41" s="344">
        <v>25740</v>
      </c>
      <c r="AR41" s="345">
        <v>26.4</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539</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540</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541</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3" t="s">
        <v>507</v>
      </c>
      <c r="AN49" s="1175" t="s">
        <v>542</v>
      </c>
      <c r="AO49" s="1176"/>
      <c r="AP49" s="1176"/>
      <c r="AQ49" s="1176"/>
      <c r="AR49" s="1177"/>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4"/>
      <c r="AN50" s="359" t="s">
        <v>543</v>
      </c>
      <c r="AO50" s="360" t="s">
        <v>544</v>
      </c>
      <c r="AP50" s="361" t="s">
        <v>545</v>
      </c>
      <c r="AQ50" s="362" t="s">
        <v>546</v>
      </c>
      <c r="AR50" s="363" t="s">
        <v>547</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548</v>
      </c>
      <c r="AL51" s="356"/>
      <c r="AM51" s="364">
        <v>2150155</v>
      </c>
      <c r="AN51" s="365">
        <v>87408</v>
      </c>
      <c r="AO51" s="366">
        <v>43.6</v>
      </c>
      <c r="AP51" s="367">
        <v>85459</v>
      </c>
      <c r="AQ51" s="368">
        <v>-19.8</v>
      </c>
      <c r="AR51" s="369">
        <v>63.4</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549</v>
      </c>
      <c r="AM52" s="372">
        <v>1397035</v>
      </c>
      <c r="AN52" s="373">
        <v>56792</v>
      </c>
      <c r="AO52" s="374">
        <v>37.299999999999997</v>
      </c>
      <c r="AP52" s="375">
        <v>44378</v>
      </c>
      <c r="AQ52" s="376">
        <v>-2.6</v>
      </c>
      <c r="AR52" s="377">
        <v>39.9</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550</v>
      </c>
      <c r="AL53" s="356"/>
      <c r="AM53" s="364">
        <v>1372056</v>
      </c>
      <c r="AN53" s="365">
        <v>56512</v>
      </c>
      <c r="AO53" s="366">
        <v>-35.299999999999997</v>
      </c>
      <c r="AP53" s="367">
        <v>83280</v>
      </c>
      <c r="AQ53" s="368">
        <v>-2.5</v>
      </c>
      <c r="AR53" s="369">
        <v>-32.799999999999997</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549</v>
      </c>
      <c r="AM54" s="372">
        <v>751801</v>
      </c>
      <c r="AN54" s="373">
        <v>30965</v>
      </c>
      <c r="AO54" s="374">
        <v>-45.5</v>
      </c>
      <c r="AP54" s="375">
        <v>43123</v>
      </c>
      <c r="AQ54" s="376">
        <v>-2.8</v>
      </c>
      <c r="AR54" s="377">
        <v>-42.7</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551</v>
      </c>
      <c r="AL55" s="356"/>
      <c r="AM55" s="364">
        <v>1315458</v>
      </c>
      <c r="AN55" s="365">
        <v>54799</v>
      </c>
      <c r="AO55" s="366">
        <v>-3</v>
      </c>
      <c r="AP55" s="367">
        <v>88968</v>
      </c>
      <c r="AQ55" s="368">
        <v>6.8</v>
      </c>
      <c r="AR55" s="369">
        <v>-9.8000000000000007</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549</v>
      </c>
      <c r="AM56" s="372">
        <v>700409</v>
      </c>
      <c r="AN56" s="373">
        <v>29178</v>
      </c>
      <c r="AO56" s="374">
        <v>-5.8</v>
      </c>
      <c r="AP56" s="375">
        <v>45482</v>
      </c>
      <c r="AQ56" s="376">
        <v>5.5</v>
      </c>
      <c r="AR56" s="377">
        <v>-11.3</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552</v>
      </c>
      <c r="AL57" s="356"/>
      <c r="AM57" s="364">
        <v>1509301</v>
      </c>
      <c r="AN57" s="365">
        <v>63967</v>
      </c>
      <c r="AO57" s="366">
        <v>16.7</v>
      </c>
      <c r="AP57" s="367">
        <v>85173</v>
      </c>
      <c r="AQ57" s="368">
        <v>-4.3</v>
      </c>
      <c r="AR57" s="369">
        <v>21</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549</v>
      </c>
      <c r="AM58" s="372">
        <v>783254</v>
      </c>
      <c r="AN58" s="373">
        <v>33196</v>
      </c>
      <c r="AO58" s="374">
        <v>13.8</v>
      </c>
      <c r="AP58" s="375">
        <v>43913</v>
      </c>
      <c r="AQ58" s="376">
        <v>-3.4</v>
      </c>
      <c r="AR58" s="377">
        <v>17.2</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553</v>
      </c>
      <c r="AL59" s="356"/>
      <c r="AM59" s="364">
        <v>1527153</v>
      </c>
      <c r="AN59" s="365">
        <v>66062</v>
      </c>
      <c r="AO59" s="366">
        <v>3.3</v>
      </c>
      <c r="AP59" s="367">
        <v>94081</v>
      </c>
      <c r="AQ59" s="368">
        <v>10.5</v>
      </c>
      <c r="AR59" s="369">
        <v>-7.2</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549</v>
      </c>
      <c r="AM60" s="372">
        <v>673895</v>
      </c>
      <c r="AN60" s="373">
        <v>29151</v>
      </c>
      <c r="AO60" s="374">
        <v>-12.2</v>
      </c>
      <c r="AP60" s="375">
        <v>48949</v>
      </c>
      <c r="AQ60" s="376">
        <v>11.5</v>
      </c>
      <c r="AR60" s="377">
        <v>-23.7</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554</v>
      </c>
      <c r="AL61" s="378"/>
      <c r="AM61" s="379">
        <v>1574825</v>
      </c>
      <c r="AN61" s="380">
        <v>65750</v>
      </c>
      <c r="AO61" s="381">
        <v>5.0999999999999996</v>
      </c>
      <c r="AP61" s="382">
        <v>87392</v>
      </c>
      <c r="AQ61" s="383">
        <v>-1.9</v>
      </c>
      <c r="AR61" s="369">
        <v>7</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549</v>
      </c>
      <c r="AM62" s="372">
        <v>861279</v>
      </c>
      <c r="AN62" s="373">
        <v>35856</v>
      </c>
      <c r="AO62" s="374">
        <v>-2.5</v>
      </c>
      <c r="AP62" s="375">
        <v>45169</v>
      </c>
      <c r="AQ62" s="376">
        <v>1.6</v>
      </c>
      <c r="AR62" s="377">
        <v>-4.0999999999999996</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hX4gvEP9OWtJTzEwX3oosgX8wmRZqgw9A2aB8eqcdJzTDdY8WD/zDMz9MyLl3byS4nNO9eXDQnx3QE4/4S+HeQ==" saltValue="OwX3AiN2ujpPeydYAzBNV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556</v>
      </c>
    </row>
    <row r="120" spans="125:125" ht="13.5" hidden="1" customHeight="1" x14ac:dyDescent="0.15"/>
    <row r="121" spans="125:125" ht="13.5" hidden="1" customHeight="1" x14ac:dyDescent="0.15">
      <c r="DU121" s="291"/>
    </row>
  </sheetData>
  <sheetProtection algorithmName="SHA-512" hashValue="ehUrzyZw6hz1Tt+bzHiBJBH0dNDEX+gpWtSdzqqMunOqE4sBC0y2YkeM7aBZQtjfVgaCc2ChIu1cmPpNYedKSA==" saltValue="L+zQ9XCbeoKQRBKAoBDrY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557</v>
      </c>
    </row>
  </sheetData>
  <sheetProtection algorithmName="SHA-512" hashValue="5b4CzSvvQwv/jLrlSI5ft32mHKU2GG+YY3mm9KWqQoi12hVIKGM74PYOB4C9GlHe37ziDoU15OujzqW2UGLS3g==" saltValue="j71I9m+s6FX8MhpVpiNjr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5" zoomScaleNormal="7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558</v>
      </c>
      <c r="G46" s="8" t="s">
        <v>559</v>
      </c>
      <c r="H46" s="8" t="s">
        <v>560</v>
      </c>
      <c r="I46" s="8" t="s">
        <v>561</v>
      </c>
      <c r="J46" s="9" t="s">
        <v>562</v>
      </c>
    </row>
    <row r="47" spans="2:10" ht="57.75" customHeight="1" x14ac:dyDescent="0.15">
      <c r="B47" s="10"/>
      <c r="C47" s="1198" t="s">
        <v>3</v>
      </c>
      <c r="D47" s="1198"/>
      <c r="E47" s="1199"/>
      <c r="F47" s="11">
        <v>42.09</v>
      </c>
      <c r="G47" s="12">
        <v>37.35</v>
      </c>
      <c r="H47" s="12">
        <v>33.15</v>
      </c>
      <c r="I47" s="12">
        <v>26.82</v>
      </c>
      <c r="J47" s="13">
        <v>23.98</v>
      </c>
    </row>
    <row r="48" spans="2:10" ht="57.75" customHeight="1" x14ac:dyDescent="0.15">
      <c r="B48" s="14"/>
      <c r="C48" s="1200" t="s">
        <v>4</v>
      </c>
      <c r="D48" s="1200"/>
      <c r="E48" s="1201"/>
      <c r="F48" s="15">
        <v>0.85</v>
      </c>
      <c r="G48" s="16">
        <v>0.9</v>
      </c>
      <c r="H48" s="16">
        <v>1.0900000000000001</v>
      </c>
      <c r="I48" s="16">
        <v>0.43</v>
      </c>
      <c r="J48" s="17">
        <v>0.23</v>
      </c>
    </row>
    <row r="49" spans="2:10" ht="57.75" customHeight="1" thickBot="1" x14ac:dyDescent="0.2">
      <c r="B49" s="18"/>
      <c r="C49" s="1202" t="s">
        <v>5</v>
      </c>
      <c r="D49" s="1202"/>
      <c r="E49" s="1203"/>
      <c r="F49" s="19" t="s">
        <v>563</v>
      </c>
      <c r="G49" s="20" t="s">
        <v>564</v>
      </c>
      <c r="H49" s="20" t="s">
        <v>565</v>
      </c>
      <c r="I49" s="20" t="s">
        <v>566</v>
      </c>
      <c r="J49" s="21" t="s">
        <v>567</v>
      </c>
    </row>
    <row r="50" spans="2:10" ht="13.5" customHeight="1" x14ac:dyDescent="0.15"/>
  </sheetData>
  <sheetProtection algorithmName="SHA-512" hashValue="R/4b0SNBinbE1YB5QCgScqM9BwKymXng0rv/ue5z3BEWBaTmHOWMz3YZCAiLzNQcXSn/6Ji0FJj+Y67hwjtP1g==" saltValue="t0xIfQUm/N72vWZ8xB9Dp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133132</cp:lastModifiedBy>
  <cp:lastPrinted>2021-03-02T04:59:31Z</cp:lastPrinted>
  <dcterms:created xsi:type="dcterms:W3CDTF">2021-02-05T03:41:05Z</dcterms:created>
  <dcterms:modified xsi:type="dcterms:W3CDTF">2021-10-27T22:45:28Z</dcterms:modified>
  <cp:category/>
</cp:coreProperties>
</file>