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89.61\share2009\_04財政班\_02決算統計\◆決算統計チーム共通◆\03_各種調査\08&amp;09_財政状況資料集\R元決算分\07_市町村→県（第２回）\"/>
    </mc:Choice>
  </mc:AlternateContent>
  <bookViews>
    <workbookView xWindow="-120" yWindow="-120" windowWidth="20730" windowHeight="1116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U88" i="12" l="1"/>
  <c r="AP88" i="12"/>
  <c r="AF88" i="12"/>
  <c r="AP23" i="12"/>
  <c r="V23" i="12"/>
  <c r="Q23" i="12"/>
  <c r="AA28" i="12"/>
  <c r="AA7" i="12"/>
  <c r="AA23" i="12" s="1"/>
  <c r="BG37" i="10" l="1"/>
  <c r="BG36" i="10"/>
  <c r="BG35" i="10"/>
  <c r="BG34" i="10"/>
  <c r="AO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C38" i="10"/>
  <c r="CO37" i="10"/>
  <c r="AM37" i="10"/>
  <c r="C37" i="10"/>
  <c r="CO36" i="10"/>
  <c r="AM36" i="10"/>
  <c r="C36" i="10"/>
  <c r="CO35" i="10"/>
  <c r="AM35" i="10"/>
  <c r="C35" i="10"/>
  <c r="CO34" i="10"/>
  <c r="C34" i="10"/>
  <c r="U34" i="10" l="1"/>
  <c r="U35" i="10" s="1"/>
  <c r="U36" i="10" s="1"/>
  <c r="U37" i="10" s="1"/>
  <c r="U38"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E36" i="10" s="1"/>
  <c r="BE37" i="10" s="1"/>
  <c r="BW34" i="10" l="1"/>
  <c r="BW35" i="10" s="1"/>
  <c r="BW36" i="10" s="1"/>
  <c r="BW37" i="10" s="1"/>
  <c r="BW38" i="10" s="1"/>
  <c r="BW39" i="10" s="1"/>
  <c r="BW40" i="10" s="1"/>
  <c r="BW41" i="10" s="1"/>
</calcChain>
</file>

<file path=xl/sharedStrings.xml><?xml version="1.0" encoding="utf-8"?>
<sst xmlns="http://schemas.openxmlformats.org/spreadsheetml/2006/main" count="1132" uniqueCount="618">
  <si>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</si>
  <si>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</si>
  <si>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</si>
  <si>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</si>
  <si>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</si>
  <si>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</si>
  <si>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</si>
  <si>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</si>
  <si>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</si>
  <si>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</si>
  <si>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</si>
  <si>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</si>
  <si>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</si>
  <si>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</si>
  <si>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</si>
  <si>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</si>
  <si>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</si>
  <si>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</si>
  <si>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</si>
  <si>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</si>
  <si>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</si>
  <si>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</si>
  <si>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</si>
  <si>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</si>
  <si>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</si>
  <si>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</si>
  <si>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</si>
  <si>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</si>
  <si>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</si>
  <si>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</si>
  <si>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</si>
  <si>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</si>
  <si>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</si>
  <si>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</si>
  <si>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</si>
  <si>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</si>
  <si>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</si>
  <si>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</si>
  <si>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</si>
  <si>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</si>
  <si>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</si>
  <si>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</si>
  <si>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</si>
  <si>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</si>
  <si>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</si>
  <si>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</si>
  <si>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</si>
  <si>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</si>
  <si>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</si>
  <si>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</si>
  <si>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</si>
  <si>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</si>
  <si>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</si>
  <si>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</si>
  <si>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</si>
  <si>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</si>
  <si>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</si>
  <si>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</si>
  <si>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</si>
  <si>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</si>
  <si>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</si>
  <si>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</si>
  <si>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</si>
  <si>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</si>
  <si>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</si>
  <si>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</si>
  <si>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</si>
  <si>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</si>
  <si>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</si>
  <si>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</si>
  <si>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</si>
  <si>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</si>
  <si>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</si>
  <si>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</si>
  <si>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</si>
  <si>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</si>
  <si>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</si>
  <si>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</si>
  <si>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</si>
  <si>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</si>
  <si>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</si>
  <si>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</si>
  <si>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</si>
  <si>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</si>
  <si>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Ⅰ－２</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</si>
  <si>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</si>
  <si>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</si>
  <si>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</si>
  <si>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</si>
  <si>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</si>
  <si>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</si>
  <si>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</si>
  <si>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</si>
  <si>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</si>
  <si>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</si>
  <si>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</si>
  <si>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</si>
  <si>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高野町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</si>
  <si>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</si>
  <si>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</si>
  <si>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</si>
  <si>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</si>
  <si>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</si>
  <si>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</si>
  <si>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</si>
  <si>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</si>
  <si>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</si>
  <si>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</si>
  <si>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</si>
  <si>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</si>
  <si>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</si>
  <si>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</si>
  <si>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</si>
  <si>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</si>
  <si>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</si>
  <si>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</si>
  <si>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</si>
  <si>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</si>
  <si>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</si>
  <si>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</si>
  <si>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</si>
  <si>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</si>
  <si>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</si>
  <si>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-15.7</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</si>
  <si>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</si>
  <si>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</si>
  <si>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</si>
  <si>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</si>
  <si>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</si>
  <si>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</si>
  <si>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</si>
  <si>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</si>
  <si>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</si>
  <si>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</si>
  <si>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</si>
  <si>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</si>
  <si>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</si>
  <si>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</si>
  <si>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</si>
  <si>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</si>
  <si>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</si>
  <si>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</si>
  <si>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</si>
  <si>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</si>
  <si>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</si>
  <si>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</si>
  <si>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</si>
  <si>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</si>
  <si>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</si>
  <si>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</si>
  <si>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</si>
  <si>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</si>
  <si>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</si>
  <si>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-2.9</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</si>
  <si>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</si>
  <si>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</si>
  <si>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</si>
  <si>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</si>
  <si>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</si>
  <si>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</si>
  <si>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</si>
  <si>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</si>
  <si>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</si>
  <si>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</si>
  <si>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</si>
  <si>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</si>
  <si>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</si>
  <si>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</si>
  <si>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</si>
  <si>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</si>
  <si>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</si>
  <si>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</si>
  <si>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</si>
  <si>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</si>
  <si>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</si>
  <si>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</si>
  <si>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</si>
  <si>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t>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</si>
  <si>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</si>
  <si>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</si>
  <si>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</si>
  <si>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</si>
  <si>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</si>
  <si>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</si>
  <si>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</si>
  <si>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</si>
  <si>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</si>
  <si>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</si>
  <si>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</si>
  <si>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</si>
  <si>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</si>
  <si>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</si>
  <si>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</si>
  <si>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</si>
  <si>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</si>
  <si>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</si>
  <si>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</si>
  <si>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</si>
  <si>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</si>
  <si>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</si>
  <si>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</si>
  <si>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</si>
  <si>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</si>
  <si>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</si>
  <si>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</si>
  <si>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</si>
  <si>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</si>
  <si>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</si>
  <si>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</si>
  <si>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</si>
  <si>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</si>
  <si>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</si>
  <si>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</si>
  <si>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</si>
  <si>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</si>
  <si>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</si>
  <si>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</si>
  <si>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</si>
  <si>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和歌山県高野町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</si>
  <si>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</si>
  <si>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</si>
  <si>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</si>
  <si>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</si>
  <si>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</si>
  <si>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</si>
  <si>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</si>
  <si>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</si>
  <si>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</si>
  <si>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</si>
  <si>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</si>
  <si>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</si>
  <si>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</si>
  <si>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</si>
  <si>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</si>
  <si>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</si>
  <si>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</si>
  <si>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</si>
  <si>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</si>
  <si>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</si>
  <si>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</si>
  <si>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</si>
  <si>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</si>
  <si>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</si>
  <si>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</si>
  <si>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</si>
  <si>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</si>
  <si>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</si>
  <si>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</si>
  <si>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</si>
  <si>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</si>
  <si>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</si>
  <si>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</si>
  <si>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</si>
  <si>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</si>
  <si>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</si>
  <si>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</si>
  <si>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</si>
  <si>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</si>
  <si>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</si>
  <si>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</si>
  <si>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</si>
  <si>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</si>
  <si>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</si>
  <si>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</si>
  <si>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</si>
  <si>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</si>
  <si>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</si>
  <si>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</si>
  <si>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</si>
  <si>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</si>
  <si>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</si>
  <si>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</si>
  <si>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</si>
  <si>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</si>
  <si>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</si>
  <si>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</si>
  <si>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</si>
  <si>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</si>
  <si>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</si>
  <si>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</si>
  <si>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</si>
  <si>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</si>
  <si>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</si>
  <si>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</si>
  <si>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</si>
  <si>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</si>
  <si>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</si>
  <si>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</si>
  <si>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</si>
  <si>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</si>
  <si>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</si>
  <si>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</si>
  <si>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</si>
  <si>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</si>
  <si>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</si>
  <si>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</si>
  <si>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</si>
  <si>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</si>
  <si>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</si>
  <si>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</si>
  <si>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</si>
  <si>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</si>
  <si>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</si>
  <si>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</si>
  <si>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</si>
  <si>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</si>
  <si>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</si>
  <si>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</si>
  <si>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</si>
  <si>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</si>
  <si>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</si>
  <si>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</si>
  <si>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</si>
  <si>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</si>
  <si>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</si>
  <si>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</si>
  <si>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</si>
  <si>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</si>
  <si>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</si>
  <si>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</si>
  <si>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</si>
  <si>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</si>
  <si>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</si>
  <si>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</si>
  <si>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</si>
  <si>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</si>
  <si>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</si>
  <si>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</si>
  <si>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</si>
  <si>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</si>
  <si>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</si>
  <si>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</si>
  <si>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</si>
  <si>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</si>
  <si>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</si>
  <si>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</si>
  <si>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</si>
  <si>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</si>
  <si>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</si>
  <si>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</si>
  <si>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</si>
  <si>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</si>
  <si>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</si>
  <si>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</si>
  <si>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</si>
  <si>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</si>
  <si>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</si>
  <si>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</si>
  <si>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病院</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</si>
  <si>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</si>
  <si>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</si>
  <si>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</si>
  <si>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</si>
  <si>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</si>
  <si>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</si>
  <si>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</si>
  <si>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</si>
  <si>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</si>
  <si>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</si>
  <si>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</si>
  <si>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</si>
  <si>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</si>
  <si>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</si>
  <si>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</si>
  <si>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</si>
  <si>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</si>
  <si>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</si>
  <si>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</si>
  <si>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</si>
  <si>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</si>
  <si>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</si>
  <si>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</si>
  <si>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和歌山県高野町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</si>
  <si>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</si>
  <si>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</si>
  <si>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</si>
  <si>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</si>
  <si>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</si>
  <si>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</si>
  <si>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</si>
  <si>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</si>
  <si>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</si>
  <si>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</si>
  <si>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</si>
  <si>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</si>
  <si>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</si>
  <si>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</si>
  <si>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</si>
  <si>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</si>
  <si>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</si>
  <si>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</si>
  <si>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</si>
  <si>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</si>
  <si>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</si>
  <si>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</si>
  <si>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</si>
  <si>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</si>
  <si>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</si>
  <si>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</si>
  <si>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</si>
  <si>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</si>
  <si>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</si>
  <si>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</si>
  <si>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</si>
  <si>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</si>
  <si>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</si>
  <si>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高野町国民健康保険特別会計</t>
    <phoneticPr fontId="5"/>
  </si>
  <si>
    <t>高野町介護保険特別会計</t>
    <phoneticPr fontId="5"/>
  </si>
  <si>
    <t>高野町後期高齢者医療特別会計</t>
    <phoneticPr fontId="5"/>
  </si>
  <si>
    <t>高野町国民健康保険富貴診療所特別会計</t>
    <phoneticPr fontId="5"/>
  </si>
  <si>
    <t>高野町国民健康保険高野山総合診療所特別会計</t>
    <phoneticPr fontId="5"/>
  </si>
  <si>
    <t>高野町水道事業会計</t>
    <phoneticPr fontId="5"/>
  </si>
  <si>
    <t>法適用企業</t>
    <phoneticPr fontId="5"/>
  </si>
  <si>
    <t>高野町簡易水道特別会計</t>
    <phoneticPr fontId="5"/>
  </si>
  <si>
    <t>法非適用企業</t>
    <phoneticPr fontId="5"/>
  </si>
  <si>
    <t>高野町下水道特別会計</t>
    <phoneticPr fontId="5"/>
  </si>
  <si>
    <t>法非適用企業</t>
    <phoneticPr fontId="5"/>
  </si>
  <si>
    <t>高野町生活排水処理事業特別会計</t>
    <phoneticPr fontId="5"/>
  </si>
  <si>
    <t>高野町農業集落排水事業特別会計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</si>
  <si>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</si>
  <si>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</si>
  <si>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</si>
  <si>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</si>
  <si>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</si>
  <si>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</si>
  <si>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</si>
  <si>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</si>
  <si>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</si>
  <si>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</si>
  <si>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</si>
  <si>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</si>
  <si>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</si>
  <si>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</si>
  <si>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</si>
  <si>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</si>
  <si>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</si>
  <si>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</si>
  <si>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</si>
  <si>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</si>
  <si>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</si>
  <si>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</si>
  <si>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</si>
  <si>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</si>
  <si>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</si>
  <si>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</si>
  <si>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</si>
  <si>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</si>
  <si>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</si>
  <si>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</si>
  <si>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</si>
  <si>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</si>
  <si>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</si>
  <si>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</si>
  <si>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</si>
  <si>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</si>
  <si>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</si>
  <si>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</si>
  <si>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</si>
  <si>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</si>
  <si>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</si>
  <si>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</si>
  <si>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</si>
  <si>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</si>
  <si>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</si>
  <si>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</si>
  <si>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</si>
  <si>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</si>
  <si>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</si>
  <si>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</si>
  <si>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</si>
  <si>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</si>
  <si>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</si>
  <si>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</si>
  <si>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</si>
  <si>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</si>
  <si>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</si>
  <si>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</si>
  <si>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</si>
  <si>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高野町下水道特別会計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</si>
  <si>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</si>
  <si>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</si>
  <si>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高野町簡易水道特別会計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</si>
  <si>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</si>
  <si>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</si>
  <si>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高野町水道事業会計</t>
    <phoneticPr fontId="5"/>
  </si>
  <si>
    <t>将来負担比率（(Ｅ)－(Ｆ)）／（(Ｃ)－(Ｄ)）×１００</t>
    <rPh sb="0" eb="2">
      <t>ショウライ</t>
    </rPh>
    <rPh sb="2" eb="4">
      <t>フタン</t>
    </rPh>
    <rPh sb="4" eb="6">
      <t>ヒリツ</t>
    </rPh>
    <phoneticPr fontId="5"/>
  </si>
  <si>
    <t>-</t>
    <phoneticPr fontId="5"/>
  </si>
  <si>
    <t>その他の会計</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</si>
  <si>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</si>
  <si>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</si>
  <si>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</si>
  <si>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</si>
  <si>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</si>
  <si>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</si>
  <si>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</si>
  <si>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</si>
  <si>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</si>
  <si>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</si>
  <si>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</si>
  <si>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</si>
  <si>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</si>
  <si>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</si>
  <si>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</si>
  <si>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</si>
  <si>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</si>
  <si>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</si>
  <si>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</si>
  <si>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</si>
  <si>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</si>
  <si>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</si>
  <si>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</si>
  <si>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</si>
  <si>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</si>
  <si>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</si>
  <si>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</si>
  <si>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</si>
  <si>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</si>
  <si>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</si>
  <si>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</si>
  <si>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</si>
  <si>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</si>
  <si>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</si>
  <si>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</si>
  <si>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</si>
  <si>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</si>
  <si>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</si>
  <si>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</si>
  <si>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</si>
  <si>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</si>
  <si>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</si>
  <si>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</si>
  <si>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</si>
  <si>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</si>
  <si>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</si>
  <si>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</si>
  <si>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</si>
  <si>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</si>
  <si>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</si>
  <si>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</si>
  <si>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</si>
  <si>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</si>
  <si>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</si>
  <si>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</si>
  <si>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</si>
  <si>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</si>
  <si>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</si>
  <si>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</si>
  <si>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</si>
  <si>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</si>
  <si>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</si>
  <si>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</si>
  <si>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</si>
  <si>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</si>
  <si>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</si>
  <si>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</si>
  <si>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</si>
  <si>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</si>
  <si>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</si>
  <si>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</si>
  <si>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</si>
  <si>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</si>
  <si>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</si>
  <si>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</si>
  <si>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</si>
  <si>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</si>
  <si>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</si>
  <si>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</si>
  <si>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</si>
  <si>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</si>
  <si>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</si>
  <si>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</si>
  <si>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</si>
  <si>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1.61</t>
  </si>
  <si>
    <t>▲ 2.71</t>
  </si>
  <si>
    <t>▲ 17.98</t>
  </si>
  <si>
    <t>▲ 0.13</t>
  </si>
  <si>
    <t>高野町水道事業会計</t>
  </si>
  <si>
    <t>一般会計</t>
  </si>
  <si>
    <t>高野町国民健康保険特別会計</t>
  </si>
  <si>
    <t>高野町介護保険特別会計</t>
  </si>
  <si>
    <t>高野町国民健康保険高野山総合診療所特別会計</t>
  </si>
  <si>
    <t>高野町下水道特別会計</t>
  </si>
  <si>
    <t>高野町簡易水道特別会計</t>
  </si>
  <si>
    <t>高野町国民健康保険富貴診療所特別会計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</si>
  <si>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</si>
  <si>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</si>
  <si>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</si>
  <si>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</si>
  <si>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</si>
  <si>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</si>
  <si>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</si>
  <si>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</si>
  <si>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t>
    <phoneticPr fontId="2"/>
  </si>
  <si>
    <t>和歌山県市町村総合事務組合</t>
    <rPh sb="0" eb="4">
      <t>ワカヤマケン</t>
    </rPh>
    <rPh sb="4" eb="7">
      <t>シチョウソン</t>
    </rPh>
    <rPh sb="7" eb="13">
      <t>ソウゴウジムクミアイ</t>
    </rPh>
    <phoneticPr fontId="2"/>
  </si>
  <si>
    <t>和歌山県地方税回収機構</t>
    <rPh sb="0" eb="4">
      <t>ワカヤマケン</t>
    </rPh>
    <rPh sb="4" eb="11">
      <t>チホウゼイカイシュウキコウ</t>
    </rPh>
    <phoneticPr fontId="2"/>
  </si>
  <si>
    <t>橋本周辺広域市町村圏組合</t>
    <rPh sb="0" eb="4">
      <t>ハシモトシュウヘン</t>
    </rPh>
    <rPh sb="4" eb="6">
      <t>コウイキ</t>
    </rPh>
    <rPh sb="6" eb="9">
      <t>シチョウソン</t>
    </rPh>
    <rPh sb="9" eb="10">
      <t>ケン</t>
    </rPh>
    <rPh sb="10" eb="12">
      <t>クミアイ</t>
    </rPh>
    <phoneticPr fontId="2"/>
  </si>
  <si>
    <t>伊都郡町村及び橋本市老人福祉施設事務組合（国城寮）</t>
    <rPh sb="0" eb="3">
      <t>イトグン</t>
    </rPh>
    <rPh sb="3" eb="5">
      <t>チョウソン</t>
    </rPh>
    <rPh sb="5" eb="6">
      <t>オヨ</t>
    </rPh>
    <rPh sb="7" eb="10">
      <t>ハシモトシ</t>
    </rPh>
    <rPh sb="10" eb="14">
      <t>ロウジンフクシ</t>
    </rPh>
    <rPh sb="14" eb="20">
      <t>シセツジムクミアイ</t>
    </rPh>
    <rPh sb="21" eb="24">
      <t>クニギリョウ</t>
    </rPh>
    <phoneticPr fontId="2"/>
  </si>
  <si>
    <t>伊都郡町村及び橋本市児童福祉施設事務組合（わかくさ）</t>
  </si>
  <si>
    <t>和歌山県後期高齢者医療広域連合</t>
    <rPh sb="0" eb="9">
      <t>ワカヤマケンコウキコウレイシャ</t>
    </rPh>
    <rPh sb="9" eb="15">
      <t>イリョウコウイキレンゴウ</t>
    </rPh>
    <phoneticPr fontId="2"/>
  </si>
  <si>
    <t>和歌山県後期高齢者医療広域連合（特別会計）</t>
    <rPh sb="0" eb="9">
      <t>ワカヤマケンコウキコウレイシャ</t>
    </rPh>
    <rPh sb="9" eb="15">
      <t>イリョウコウイキレンゴウ</t>
    </rPh>
    <rPh sb="16" eb="20">
      <t>トクベツカイケイ</t>
    </rPh>
    <phoneticPr fontId="2"/>
  </si>
  <si>
    <t>伊都郡町村及び橋本市老人福祉施設事務組合（公営企業会計）</t>
  </si>
  <si>
    <t>地域福祉基金</t>
    <rPh sb="0" eb="2">
      <t>チイキ</t>
    </rPh>
    <rPh sb="2" eb="4">
      <t>フクシ</t>
    </rPh>
    <rPh sb="4" eb="6">
      <t>キキン</t>
    </rPh>
    <phoneticPr fontId="5"/>
  </si>
  <si>
    <t>公共施設等整備基金</t>
    <rPh sb="0" eb="2">
      <t>コウキョウ</t>
    </rPh>
    <rPh sb="2" eb="4">
      <t>シセツ</t>
    </rPh>
    <rPh sb="4" eb="5">
      <t>トウ</t>
    </rPh>
    <rPh sb="5" eb="7">
      <t>セイビ</t>
    </rPh>
    <rPh sb="7" eb="9">
      <t>キキン</t>
    </rPh>
    <phoneticPr fontId="5"/>
  </si>
  <si>
    <t>街並み景観及び自然景観振興整備基金</t>
    <rPh sb="0" eb="2">
      <t>マチナ</t>
    </rPh>
    <rPh sb="3" eb="5">
      <t>ケイカン</t>
    </rPh>
    <rPh sb="5" eb="6">
      <t>オヨ</t>
    </rPh>
    <rPh sb="7" eb="9">
      <t>シゼン</t>
    </rPh>
    <rPh sb="9" eb="11">
      <t>ケイカン</t>
    </rPh>
    <rPh sb="11" eb="13">
      <t>シンコウ</t>
    </rPh>
    <rPh sb="13" eb="15">
      <t>セイビ</t>
    </rPh>
    <rPh sb="15" eb="17">
      <t>キキン</t>
    </rPh>
    <phoneticPr fontId="11"/>
  </si>
  <si>
    <t>森林整備基金</t>
    <rPh sb="0" eb="2">
      <t>シンリン</t>
    </rPh>
    <rPh sb="2" eb="4">
      <t>セイビ</t>
    </rPh>
    <rPh sb="4" eb="6">
      <t>キキン</t>
    </rPh>
    <phoneticPr fontId="11"/>
  </si>
  <si>
    <t>ふるさと応援寄附基金</t>
    <rPh sb="4" eb="6">
      <t>オウエン</t>
    </rPh>
    <rPh sb="6" eb="8">
      <t>キフ</t>
    </rPh>
    <rPh sb="8" eb="10">
      <t>キキン</t>
    </rPh>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</si>
  <si>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</si>
  <si>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</si>
  <si>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</si>
  <si>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将来負担比率はマイナスとなっており、有形固定資産減価償却率は類似団体内平均値と比較して高くなっている。
今後は公共施設個別計画のもと、老朽化の進むものから財政上可能な範囲で順次更新を行っていき、有形固定資産減価償却率の減少に努める。</t>
    <rPh sb="43" eb="44">
      <t>タカ</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</si>
  <si>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</si>
  <si>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</si>
  <si>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</si>
  <si>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</si>
  <si>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</si>
  <si>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</si>
  <si>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</si>
  <si>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将来負担比率はマイナスとなっており、実質公債費比率は減少傾向になっている。
実質公債費比率は平成30年度以降類似団体内平均値を下回っており、今後も町債の発行を伴う新規事業を抑制するように努める。</t>
    <rPh sb="0" eb="2">
      <t>ショウライ</t>
    </rPh>
    <rPh sb="2" eb="4">
      <t>フタン</t>
    </rPh>
    <rPh sb="4" eb="6">
      <t>ヒリツ</t>
    </rPh>
    <rPh sb="18" eb="20">
      <t>ジッシツ</t>
    </rPh>
    <rPh sb="20" eb="23">
      <t>コウサイヒ</t>
    </rPh>
    <rPh sb="23" eb="25">
      <t>ヒリツ</t>
    </rPh>
    <rPh sb="26" eb="28">
      <t>ゲンショウ</t>
    </rPh>
    <rPh sb="28" eb="30">
      <t>ケイコウ</t>
    </rPh>
    <rPh sb="38" eb="40">
      <t>ジッシツ</t>
    </rPh>
    <rPh sb="40" eb="43">
      <t>コウサイヒ</t>
    </rPh>
    <rPh sb="43" eb="45">
      <t>ヒリツ</t>
    </rPh>
    <rPh sb="46" eb="48">
      <t>ヘイセイ</t>
    </rPh>
    <rPh sb="50" eb="52">
      <t>ネンド</t>
    </rPh>
    <rPh sb="52" eb="54">
      <t>イコウ</t>
    </rPh>
    <rPh sb="54" eb="56">
      <t>ルイジ</t>
    </rPh>
    <rPh sb="56" eb="58">
      <t>ダンタイ</t>
    </rPh>
    <rPh sb="58" eb="59">
      <t>ナイ</t>
    </rPh>
    <rPh sb="59" eb="62">
      <t>ヘイキンチ</t>
    </rPh>
    <rPh sb="63" eb="65">
      <t>シタマワ</t>
    </rPh>
    <rPh sb="70" eb="72">
      <t>コンゴ</t>
    </rPh>
    <rPh sb="73" eb="74">
      <t>マチ</t>
    </rPh>
    <rPh sb="74" eb="75">
      <t>サイ</t>
    </rPh>
    <rPh sb="76" eb="78">
      <t>ハッコウ</t>
    </rPh>
    <rPh sb="79" eb="80">
      <t>トモナ</t>
    </rPh>
    <rPh sb="81" eb="83">
      <t>シンキ</t>
    </rPh>
    <rPh sb="83" eb="85">
      <t>ジギョウ</t>
    </rPh>
    <rPh sb="86" eb="88">
      <t>ヨクセイ</t>
    </rPh>
    <rPh sb="93" eb="94">
      <t>ツト</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</si>
</sst>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287914</c:v>
                </c:pt>
                <c:pt idx="1">
                  <c:v>310300</c:v>
                </c:pt>
                <c:pt idx="2">
                  <c:v>317319</c:v>
                </c:pt>
                <c:pt idx="3">
                  <c:v>289738</c:v>
                </c:pt>
                <c:pt idx="4">
                  <c:v>316937</c:v>
                </c:pt>
              </c:numCache>
            </c:numRef>
          </c:val>
          <c:smooth val="0"/>
          <c:extLst>
            <c:ext xmlns:c16="http://schemas.microsoft.com/office/drawing/2014/chart" uri="{C3380CC4-5D6E-409C-BE32-E72D297353CC}">
              <c16:uniqueId val="{00000000-273C-47D8-B607-D25A3413E76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187770</c:v>
                </c:pt>
                <c:pt idx="1">
                  <c:v>153988</c:v>
                </c:pt>
                <c:pt idx="2">
                  <c:v>187251</c:v>
                </c:pt>
                <c:pt idx="3">
                  <c:v>92585</c:v>
                </c:pt>
                <c:pt idx="4">
                  <c:v>141578</c:v>
                </c:pt>
              </c:numCache>
            </c:numRef>
          </c:val>
          <c:smooth val="0"/>
          <c:extLst>
            <c:ext xmlns:c16="http://schemas.microsoft.com/office/drawing/2014/chart" uri="{C3380CC4-5D6E-409C-BE32-E72D297353CC}">
              <c16:uniqueId val="{00000001-273C-47D8-B607-D25A3413E76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7.71</c:v>
                </c:pt>
                <c:pt idx="1">
                  <c:v>5.42</c:v>
                </c:pt>
                <c:pt idx="2">
                  <c:v>5.19</c:v>
                </c:pt>
                <c:pt idx="3">
                  <c:v>2.77</c:v>
                </c:pt>
                <c:pt idx="4">
                  <c:v>4.7699999999999996</c:v>
                </c:pt>
              </c:numCache>
            </c:numRef>
          </c:val>
          <c:extLst>
            <c:ext xmlns:c16="http://schemas.microsoft.com/office/drawing/2014/chart" uri="{C3380CC4-5D6E-409C-BE32-E72D297353CC}">
              <c16:uniqueId val="{00000000-D52F-4C10-9992-16215D95D00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57.79</c:v>
                </c:pt>
                <c:pt idx="1">
                  <c:v>59.65</c:v>
                </c:pt>
                <c:pt idx="2">
                  <c:v>58.8</c:v>
                </c:pt>
                <c:pt idx="3">
                  <c:v>44.51</c:v>
                </c:pt>
                <c:pt idx="4">
                  <c:v>42.5</c:v>
                </c:pt>
              </c:numCache>
            </c:numRef>
          </c:val>
          <c:extLst>
            <c:ext xmlns:c16="http://schemas.microsoft.com/office/drawing/2014/chart" uri="{C3380CC4-5D6E-409C-BE32-E72D297353CC}">
              <c16:uniqueId val="{00000001-D52F-4C10-9992-16215D95D00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4.3499999999999996</c:v>
                </c:pt>
                <c:pt idx="1">
                  <c:v>-1.61</c:v>
                </c:pt>
                <c:pt idx="2">
                  <c:v>-2.71</c:v>
                </c:pt>
                <c:pt idx="3">
                  <c:v>-17.98</c:v>
                </c:pt>
                <c:pt idx="4">
                  <c:v>-0.13</c:v>
                </c:pt>
              </c:numCache>
            </c:numRef>
          </c:val>
          <c:smooth val="0"/>
          <c:extLst>
            <c:ext xmlns:c16="http://schemas.microsoft.com/office/drawing/2014/chart" uri="{C3380CC4-5D6E-409C-BE32-E72D297353CC}">
              <c16:uniqueId val="{00000002-D52F-4C10-9992-16215D95D00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#N/A</c:v>
                </c:pt>
                <c:pt idx="1">
                  <c:v>0.32</c:v>
                </c:pt>
                <c:pt idx="2">
                  <c:v>#N/A</c:v>
                </c:pt>
                <c:pt idx="3">
                  <c:v>0.35</c:v>
                </c:pt>
                <c:pt idx="4">
                  <c:v>#N/A</c:v>
                </c:pt>
                <c:pt idx="5">
                  <c:v>0.4</c:v>
                </c:pt>
                <c:pt idx="6">
                  <c:v>#N/A</c:v>
                </c:pt>
                <c:pt idx="7">
                  <c:v>0.48</c:v>
                </c:pt>
                <c:pt idx="8">
                  <c:v>#N/A</c:v>
                </c:pt>
                <c:pt idx="9">
                  <c:v>0.25</c:v>
                </c:pt>
              </c:numCache>
            </c:numRef>
          </c:val>
          <c:extLst>
            <c:ext xmlns:c16="http://schemas.microsoft.com/office/drawing/2014/chart" uri="{C3380CC4-5D6E-409C-BE32-E72D297353CC}">
              <c16:uniqueId val="{00000000-E9BD-4250-9372-B00D9A7E986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9BD-4250-9372-B00D9A7E9861}"/>
            </c:ext>
          </c:extLst>
        </c:ser>
        <c:ser>
          <c:idx val="2"/>
          <c:order val="2"/>
          <c:tx>
            <c:strRef>
              <c:f>データシート!$A$29</c:f>
              <c:strCache>
                <c:ptCount val="1"/>
                <c:pt idx="0">
                  <c:v>高野町国民健康保険富貴診療所特別会計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#N/A</c:v>
                </c:pt>
                <c:pt idx="1">
                  <c:v>0.25</c:v>
                </c:pt>
                <c:pt idx="2">
                  <c:v>#N/A</c:v>
                </c:pt>
                <c:pt idx="3">
                  <c:v>0.23</c:v>
                </c:pt>
                <c:pt idx="4">
                  <c:v>#N/A</c:v>
                </c:pt>
                <c:pt idx="5">
                  <c:v>0.54</c:v>
                </c:pt>
                <c:pt idx="6">
                  <c:v>#N/A</c:v>
                </c:pt>
                <c:pt idx="7">
                  <c:v>0.47</c:v>
                </c:pt>
                <c:pt idx="8">
                  <c:v>#N/A</c:v>
                </c:pt>
                <c:pt idx="9">
                  <c:v>0.21</c:v>
                </c:pt>
              </c:numCache>
            </c:numRef>
          </c:val>
          <c:extLst>
            <c:ext xmlns:c16="http://schemas.microsoft.com/office/drawing/2014/chart" uri="{C3380CC4-5D6E-409C-BE32-E72D297353CC}">
              <c16:uniqueId val="{00000002-E9BD-4250-9372-B00D9A7E9861}"/>
            </c:ext>
          </c:extLst>
        </c:ser>
        <c:ser>
          <c:idx val="3"/>
          <c:order val="3"/>
          <c:tx>
            <c:strRef>
              <c:f>データシート!$A$30</c:f>
              <c:strCache>
                <c:ptCount val="1"/>
                <c:pt idx="0">
                  <c:v>高野町簡易水道特別会計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#N/A</c:v>
                </c:pt>
                <c:pt idx="1">
                  <c:v>0.08</c:v>
                </c:pt>
                <c:pt idx="2">
                  <c:v>#N/A</c:v>
                </c:pt>
                <c:pt idx="3">
                  <c:v>0.13</c:v>
                </c:pt>
                <c:pt idx="4">
                  <c:v>#N/A</c:v>
                </c:pt>
                <c:pt idx="5">
                  <c:v>0.38</c:v>
                </c:pt>
                <c:pt idx="6">
                  <c:v>#N/A</c:v>
                </c:pt>
                <c:pt idx="7">
                  <c:v>0.3</c:v>
                </c:pt>
                <c:pt idx="8">
                  <c:v>#N/A</c:v>
                </c:pt>
                <c:pt idx="9">
                  <c:v>0.43</c:v>
                </c:pt>
              </c:numCache>
            </c:numRef>
          </c:val>
          <c:extLst>
            <c:ext xmlns:c16="http://schemas.microsoft.com/office/drawing/2014/chart" uri="{C3380CC4-5D6E-409C-BE32-E72D297353CC}">
              <c16:uniqueId val="{00000003-E9BD-4250-9372-B00D9A7E9861}"/>
            </c:ext>
          </c:extLst>
        </c:ser>
        <c:ser>
          <c:idx val="4"/>
          <c:order val="4"/>
          <c:tx>
            <c:strRef>
              <c:f>データシート!$A$31</c:f>
              <c:strCache>
                <c:ptCount val="1"/>
                <c:pt idx="0">
                  <c:v>高野町下水道特別会計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0.28999999999999998</c:v>
                </c:pt>
                <c:pt idx="2">
                  <c:v>#N/A</c:v>
                </c:pt>
                <c:pt idx="3">
                  <c:v>0.23</c:v>
                </c:pt>
                <c:pt idx="4">
                  <c:v>#N/A</c:v>
                </c:pt>
                <c:pt idx="5">
                  <c:v>0.34</c:v>
                </c:pt>
                <c:pt idx="6">
                  <c:v>#N/A</c:v>
                </c:pt>
                <c:pt idx="7">
                  <c:v>0.34</c:v>
                </c:pt>
                <c:pt idx="8">
                  <c:v>#N/A</c:v>
                </c:pt>
                <c:pt idx="9">
                  <c:v>0.5</c:v>
                </c:pt>
              </c:numCache>
            </c:numRef>
          </c:val>
          <c:extLst>
            <c:ext xmlns:c16="http://schemas.microsoft.com/office/drawing/2014/chart" uri="{C3380CC4-5D6E-409C-BE32-E72D297353CC}">
              <c16:uniqueId val="{00000004-E9BD-4250-9372-B00D9A7E9861}"/>
            </c:ext>
          </c:extLst>
        </c:ser>
        <c:ser>
          <c:idx val="5"/>
          <c:order val="5"/>
          <c:tx>
            <c:strRef>
              <c:f>データシート!$A$32</c:f>
              <c:strCache>
                <c:ptCount val="1"/>
                <c:pt idx="0">
                  <c:v>高野町国民健康保険高野山総合診療所特別会計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1.38</c:v>
                </c:pt>
                <c:pt idx="2">
                  <c:v>#N/A</c:v>
                </c:pt>
                <c:pt idx="3">
                  <c:v>1.59</c:v>
                </c:pt>
                <c:pt idx="4">
                  <c:v>#N/A</c:v>
                </c:pt>
                <c:pt idx="5">
                  <c:v>1.57</c:v>
                </c:pt>
                <c:pt idx="6">
                  <c:v>#N/A</c:v>
                </c:pt>
                <c:pt idx="7">
                  <c:v>1.52</c:v>
                </c:pt>
                <c:pt idx="8">
                  <c:v>#N/A</c:v>
                </c:pt>
                <c:pt idx="9">
                  <c:v>1.62</c:v>
                </c:pt>
              </c:numCache>
            </c:numRef>
          </c:val>
          <c:extLst>
            <c:ext xmlns:c16="http://schemas.microsoft.com/office/drawing/2014/chart" uri="{C3380CC4-5D6E-409C-BE32-E72D297353CC}">
              <c16:uniqueId val="{00000005-E9BD-4250-9372-B00D9A7E9861}"/>
            </c:ext>
          </c:extLst>
        </c:ser>
        <c:ser>
          <c:idx val="6"/>
          <c:order val="6"/>
          <c:tx>
            <c:strRef>
              <c:f>データシート!$A$33</c:f>
              <c:strCache>
                <c:ptCount val="1"/>
                <c:pt idx="0">
                  <c:v>高野町介護保険特別会計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1.41</c:v>
                </c:pt>
                <c:pt idx="2">
                  <c:v>#N/A</c:v>
                </c:pt>
                <c:pt idx="3">
                  <c:v>1.8</c:v>
                </c:pt>
                <c:pt idx="4">
                  <c:v>#N/A</c:v>
                </c:pt>
                <c:pt idx="5">
                  <c:v>1.25</c:v>
                </c:pt>
                <c:pt idx="6">
                  <c:v>#N/A</c:v>
                </c:pt>
                <c:pt idx="7">
                  <c:v>2.27</c:v>
                </c:pt>
                <c:pt idx="8">
                  <c:v>#N/A</c:v>
                </c:pt>
                <c:pt idx="9">
                  <c:v>2.82</c:v>
                </c:pt>
              </c:numCache>
            </c:numRef>
          </c:val>
          <c:extLst>
            <c:ext xmlns:c16="http://schemas.microsoft.com/office/drawing/2014/chart" uri="{C3380CC4-5D6E-409C-BE32-E72D297353CC}">
              <c16:uniqueId val="{00000006-E9BD-4250-9372-B00D9A7E9861}"/>
            </c:ext>
          </c:extLst>
        </c:ser>
        <c:ser>
          <c:idx val="7"/>
          <c:order val="7"/>
          <c:tx>
            <c:strRef>
              <c:f>データシート!$A$34</c:f>
              <c:strCache>
                <c:ptCount val="1"/>
                <c:pt idx="0">
                  <c:v>高野町国民健康保険特別会計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5.87</c:v>
                </c:pt>
                <c:pt idx="2">
                  <c:v>#N/A</c:v>
                </c:pt>
                <c:pt idx="3">
                  <c:v>5.92</c:v>
                </c:pt>
                <c:pt idx="4">
                  <c:v>#N/A</c:v>
                </c:pt>
                <c:pt idx="5">
                  <c:v>5.0199999999999996</c:v>
                </c:pt>
                <c:pt idx="6">
                  <c:v>#N/A</c:v>
                </c:pt>
                <c:pt idx="7">
                  <c:v>4.4400000000000004</c:v>
                </c:pt>
                <c:pt idx="8">
                  <c:v>#N/A</c:v>
                </c:pt>
                <c:pt idx="9">
                  <c:v>4.2699999999999996</c:v>
                </c:pt>
              </c:numCache>
            </c:numRef>
          </c:val>
          <c:extLst>
            <c:ext xmlns:c16="http://schemas.microsoft.com/office/drawing/2014/chart" uri="{C3380CC4-5D6E-409C-BE32-E72D297353CC}">
              <c16:uniqueId val="{00000007-E9BD-4250-9372-B00D9A7E986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7.71</c:v>
                </c:pt>
                <c:pt idx="2">
                  <c:v>#N/A</c:v>
                </c:pt>
                <c:pt idx="3">
                  <c:v>5.41</c:v>
                </c:pt>
                <c:pt idx="4">
                  <c:v>#N/A</c:v>
                </c:pt>
                <c:pt idx="5">
                  <c:v>5.19</c:v>
                </c:pt>
                <c:pt idx="6">
                  <c:v>#N/A</c:v>
                </c:pt>
                <c:pt idx="7">
                  <c:v>2.76</c:v>
                </c:pt>
                <c:pt idx="8">
                  <c:v>#N/A</c:v>
                </c:pt>
                <c:pt idx="9">
                  <c:v>4.7699999999999996</c:v>
                </c:pt>
              </c:numCache>
            </c:numRef>
          </c:val>
          <c:extLst>
            <c:ext xmlns:c16="http://schemas.microsoft.com/office/drawing/2014/chart" uri="{C3380CC4-5D6E-409C-BE32-E72D297353CC}">
              <c16:uniqueId val="{00000008-E9BD-4250-9372-B00D9A7E9861}"/>
            </c:ext>
          </c:extLst>
        </c:ser>
        <c:ser>
          <c:idx val="9"/>
          <c:order val="9"/>
          <c:tx>
            <c:strRef>
              <c:f>データシート!$A$36</c:f>
              <c:strCache>
                <c:ptCount val="1"/>
                <c:pt idx="0">
                  <c:v>高野町水道事業会計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3.42</c:v>
                </c:pt>
                <c:pt idx="2">
                  <c:v>#N/A</c:v>
                </c:pt>
                <c:pt idx="3">
                  <c:v>3.68</c:v>
                </c:pt>
                <c:pt idx="4">
                  <c:v>#N/A</c:v>
                </c:pt>
                <c:pt idx="5">
                  <c:v>4.0199999999999996</c:v>
                </c:pt>
                <c:pt idx="6">
                  <c:v>#N/A</c:v>
                </c:pt>
                <c:pt idx="7">
                  <c:v>4.87</c:v>
                </c:pt>
                <c:pt idx="8">
                  <c:v>#N/A</c:v>
                </c:pt>
                <c:pt idx="9">
                  <c:v>5.54</c:v>
                </c:pt>
              </c:numCache>
            </c:numRef>
          </c:val>
          <c:extLst>
            <c:ext xmlns:c16="http://schemas.microsoft.com/office/drawing/2014/chart" uri="{C3380CC4-5D6E-409C-BE32-E72D297353CC}">
              <c16:uniqueId val="{00000009-E9BD-4250-9372-B00D9A7E986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358</c:v>
                </c:pt>
                <c:pt idx="5">
                  <c:v>362</c:v>
                </c:pt>
                <c:pt idx="8">
                  <c:v>351</c:v>
                </c:pt>
                <c:pt idx="11">
                  <c:v>337</c:v>
                </c:pt>
                <c:pt idx="14">
                  <c:v>355</c:v>
                </c:pt>
              </c:numCache>
            </c:numRef>
          </c:val>
          <c:extLst>
            <c:ext xmlns:c16="http://schemas.microsoft.com/office/drawing/2014/chart" uri="{C3380CC4-5D6E-409C-BE32-E72D297353CC}">
              <c16:uniqueId val="{00000000-58E5-49AD-9C17-0EE2DA8E9BF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8E5-49AD-9C17-0EE2DA8E9BF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8E5-49AD-9C17-0EE2DA8E9BF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24</c:v>
                </c:pt>
                <c:pt idx="3">
                  <c:v>23</c:v>
                </c:pt>
                <c:pt idx="6">
                  <c:v>24</c:v>
                </c:pt>
                <c:pt idx="9">
                  <c:v>22</c:v>
                </c:pt>
                <c:pt idx="12">
                  <c:v>22</c:v>
                </c:pt>
              </c:numCache>
            </c:numRef>
          </c:val>
          <c:extLst>
            <c:ext xmlns:c16="http://schemas.microsoft.com/office/drawing/2014/chart" uri="{C3380CC4-5D6E-409C-BE32-E72D297353CC}">
              <c16:uniqueId val="{00000003-58E5-49AD-9C17-0EE2DA8E9BF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74</c:v>
                </c:pt>
                <c:pt idx="3">
                  <c:v>85</c:v>
                </c:pt>
                <c:pt idx="6">
                  <c:v>83</c:v>
                </c:pt>
                <c:pt idx="9">
                  <c:v>69</c:v>
                </c:pt>
                <c:pt idx="12">
                  <c:v>77</c:v>
                </c:pt>
              </c:numCache>
            </c:numRef>
          </c:val>
          <c:extLst>
            <c:ext xmlns:c16="http://schemas.microsoft.com/office/drawing/2014/chart" uri="{C3380CC4-5D6E-409C-BE32-E72D297353CC}">
              <c16:uniqueId val="{00000004-58E5-49AD-9C17-0EE2DA8E9BF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7</c:v>
                </c:pt>
                <c:pt idx="3">
                  <c:v>7</c:v>
                </c:pt>
                <c:pt idx="6">
                  <c:v>0</c:v>
                </c:pt>
                <c:pt idx="9">
                  <c:v>0</c:v>
                </c:pt>
                <c:pt idx="12">
                  <c:v>0</c:v>
                </c:pt>
              </c:numCache>
            </c:numRef>
          </c:val>
          <c:extLst>
            <c:ext xmlns:c16="http://schemas.microsoft.com/office/drawing/2014/chart" uri="{C3380CC4-5D6E-409C-BE32-E72D297353CC}">
              <c16:uniqueId val="{00000005-58E5-49AD-9C17-0EE2DA8E9BF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8</c:v>
                </c:pt>
                <c:pt idx="6">
                  <c:v>0</c:v>
                </c:pt>
                <c:pt idx="9">
                  <c:v>0</c:v>
                </c:pt>
                <c:pt idx="12">
                  <c:v>0</c:v>
                </c:pt>
              </c:numCache>
            </c:numRef>
          </c:val>
          <c:extLst>
            <c:ext xmlns:c16="http://schemas.microsoft.com/office/drawing/2014/chart" uri="{C3380CC4-5D6E-409C-BE32-E72D297353CC}">
              <c16:uniqueId val="{00000006-58E5-49AD-9C17-0EE2DA8E9BF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387</c:v>
                </c:pt>
                <c:pt idx="3">
                  <c:v>379</c:v>
                </c:pt>
                <c:pt idx="6">
                  <c:v>360</c:v>
                </c:pt>
                <c:pt idx="9">
                  <c:v>334</c:v>
                </c:pt>
                <c:pt idx="12">
                  <c:v>339</c:v>
                </c:pt>
              </c:numCache>
            </c:numRef>
          </c:val>
          <c:extLst>
            <c:ext xmlns:c16="http://schemas.microsoft.com/office/drawing/2014/chart" uri="{C3380CC4-5D6E-409C-BE32-E72D297353CC}">
              <c16:uniqueId val="{00000007-58E5-49AD-9C17-0EE2DA8E9BF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134</c:v>
                </c:pt>
                <c:pt idx="2">
                  <c:v>#N/A</c:v>
                </c:pt>
                <c:pt idx="3">
                  <c:v>#N/A</c:v>
                </c:pt>
                <c:pt idx="4">
                  <c:v>140</c:v>
                </c:pt>
                <c:pt idx="5">
                  <c:v>#N/A</c:v>
                </c:pt>
                <c:pt idx="6">
                  <c:v>#N/A</c:v>
                </c:pt>
                <c:pt idx="7">
                  <c:v>116</c:v>
                </c:pt>
                <c:pt idx="8">
                  <c:v>#N/A</c:v>
                </c:pt>
                <c:pt idx="9">
                  <c:v>#N/A</c:v>
                </c:pt>
                <c:pt idx="10">
                  <c:v>88</c:v>
                </c:pt>
                <c:pt idx="11">
                  <c:v>#N/A</c:v>
                </c:pt>
                <c:pt idx="12">
                  <c:v>#N/A</c:v>
                </c:pt>
                <c:pt idx="13">
                  <c:v>83</c:v>
                </c:pt>
                <c:pt idx="14">
                  <c:v>#N/A</c:v>
                </c:pt>
              </c:numCache>
            </c:numRef>
          </c:val>
          <c:smooth val="0"/>
          <c:extLst>
            <c:ext xmlns:c16="http://schemas.microsoft.com/office/drawing/2014/chart" uri="{C3380CC4-5D6E-409C-BE32-E72D297353CC}">
              <c16:uniqueId val="{00000008-58E5-49AD-9C17-0EE2DA8E9BF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3223</c:v>
                </c:pt>
                <c:pt idx="5">
                  <c:v>3133</c:v>
                </c:pt>
                <c:pt idx="8">
                  <c:v>3301</c:v>
                </c:pt>
                <c:pt idx="11">
                  <c:v>3470</c:v>
                </c:pt>
                <c:pt idx="14">
                  <c:v>3497</c:v>
                </c:pt>
              </c:numCache>
            </c:numRef>
          </c:val>
          <c:extLst>
            <c:ext xmlns:c16="http://schemas.microsoft.com/office/drawing/2014/chart" uri="{C3380CC4-5D6E-409C-BE32-E72D297353CC}">
              <c16:uniqueId val="{00000000-0629-4C40-9B37-0A582357829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473</c:v>
                </c:pt>
                <c:pt idx="5">
                  <c:v>420</c:v>
                </c:pt>
                <c:pt idx="8">
                  <c:v>374</c:v>
                </c:pt>
                <c:pt idx="11">
                  <c:v>408</c:v>
                </c:pt>
                <c:pt idx="14">
                  <c:v>427</c:v>
                </c:pt>
              </c:numCache>
            </c:numRef>
          </c:val>
          <c:extLst>
            <c:ext xmlns:c16="http://schemas.microsoft.com/office/drawing/2014/chart" uri="{C3380CC4-5D6E-409C-BE32-E72D297353CC}">
              <c16:uniqueId val="{00000001-0629-4C40-9B37-0A582357829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2126</c:v>
                </c:pt>
                <c:pt idx="5">
                  <c:v>2089</c:v>
                </c:pt>
                <c:pt idx="8">
                  <c:v>2024</c:v>
                </c:pt>
                <c:pt idx="11">
                  <c:v>8714</c:v>
                </c:pt>
                <c:pt idx="14">
                  <c:v>8466</c:v>
                </c:pt>
              </c:numCache>
            </c:numRef>
          </c:val>
          <c:extLst>
            <c:ext xmlns:c16="http://schemas.microsoft.com/office/drawing/2014/chart" uri="{C3380CC4-5D6E-409C-BE32-E72D297353CC}">
              <c16:uniqueId val="{00000002-0629-4C40-9B37-0A582357829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629-4C40-9B37-0A582357829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629-4C40-9B37-0A582357829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629-4C40-9B37-0A582357829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591</c:v>
                </c:pt>
                <c:pt idx="3">
                  <c:v>600</c:v>
                </c:pt>
                <c:pt idx="6">
                  <c:v>579</c:v>
                </c:pt>
                <c:pt idx="9">
                  <c:v>509</c:v>
                </c:pt>
                <c:pt idx="12">
                  <c:v>498</c:v>
                </c:pt>
              </c:numCache>
            </c:numRef>
          </c:val>
          <c:extLst>
            <c:ext xmlns:c16="http://schemas.microsoft.com/office/drawing/2014/chart" uri="{C3380CC4-5D6E-409C-BE32-E72D297353CC}">
              <c16:uniqueId val="{00000006-0629-4C40-9B37-0A582357829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226</c:v>
                </c:pt>
                <c:pt idx="3">
                  <c:v>199</c:v>
                </c:pt>
                <c:pt idx="6">
                  <c:v>171</c:v>
                </c:pt>
                <c:pt idx="9">
                  <c:v>143</c:v>
                </c:pt>
                <c:pt idx="12">
                  <c:v>114</c:v>
                </c:pt>
              </c:numCache>
            </c:numRef>
          </c:val>
          <c:extLst>
            <c:ext xmlns:c16="http://schemas.microsoft.com/office/drawing/2014/chart" uri="{C3380CC4-5D6E-409C-BE32-E72D297353CC}">
              <c16:uniqueId val="{00000007-0629-4C40-9B37-0A582357829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630</c:v>
                </c:pt>
                <c:pt idx="3">
                  <c:v>700</c:v>
                </c:pt>
                <c:pt idx="6">
                  <c:v>770</c:v>
                </c:pt>
                <c:pt idx="9">
                  <c:v>803</c:v>
                </c:pt>
                <c:pt idx="12">
                  <c:v>801</c:v>
                </c:pt>
              </c:numCache>
            </c:numRef>
          </c:val>
          <c:extLst>
            <c:ext xmlns:c16="http://schemas.microsoft.com/office/drawing/2014/chart" uri="{C3380CC4-5D6E-409C-BE32-E72D297353CC}">
              <c16:uniqueId val="{00000008-0629-4C40-9B37-0A582357829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629-4C40-9B37-0A582357829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3482</c:v>
                </c:pt>
                <c:pt idx="3">
                  <c:v>3318</c:v>
                </c:pt>
                <c:pt idx="6">
                  <c:v>3434</c:v>
                </c:pt>
                <c:pt idx="9">
                  <c:v>3442</c:v>
                </c:pt>
                <c:pt idx="12">
                  <c:v>3398</c:v>
                </c:pt>
              </c:numCache>
            </c:numRef>
          </c:val>
          <c:extLst>
            <c:ext xmlns:c16="http://schemas.microsoft.com/office/drawing/2014/chart" uri="{C3380CC4-5D6E-409C-BE32-E72D297353CC}">
              <c16:uniqueId val="{0000000A-0629-4C40-9B37-0A582357829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629-4C40-9B37-0A582357829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1202</c:v>
                </c:pt>
                <c:pt idx="1">
                  <c:v>892</c:v>
                </c:pt>
                <c:pt idx="2">
                  <c:v>850</c:v>
                </c:pt>
              </c:numCache>
            </c:numRef>
          </c:val>
          <c:extLst>
            <c:ext xmlns:c16="http://schemas.microsoft.com/office/drawing/2014/chart" uri="{C3380CC4-5D6E-409C-BE32-E72D297353CC}">
              <c16:uniqueId val="{00000000-5187-4991-8FA7-0601C45E0FF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41</c:v>
                </c:pt>
                <c:pt idx="1">
                  <c:v>41</c:v>
                </c:pt>
                <c:pt idx="2">
                  <c:v>41</c:v>
                </c:pt>
              </c:numCache>
            </c:numRef>
          </c:val>
          <c:extLst>
            <c:ext xmlns:c16="http://schemas.microsoft.com/office/drawing/2014/chart" uri="{C3380CC4-5D6E-409C-BE32-E72D297353CC}">
              <c16:uniqueId val="{00000001-5187-4991-8FA7-0601C45E0FF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641</c:v>
                </c:pt>
                <c:pt idx="1">
                  <c:v>7641</c:v>
                </c:pt>
                <c:pt idx="2">
                  <c:v>7435</c:v>
                </c:pt>
              </c:numCache>
            </c:numRef>
          </c:val>
          <c:extLst>
            <c:ext xmlns:c16="http://schemas.microsoft.com/office/drawing/2014/chart" uri="{C3380CC4-5D6E-409C-BE32-E72D297353CC}">
              <c16:uniqueId val="{00000002-5187-4991-8FA7-0601C45E0FF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{92961BF5-4A36-451B-B481-4688427A8D49}</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0-DF54-44A9-8B59-79178189ED0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{6FCB9069-5584-4A05-BEB8-71BB399A8AA7}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F54-44A9-8B59-79178189ED0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{F8A0648F-164D-4EAA-A81C-47591DD27AB3}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F54-44A9-8B59-79178189ED0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{D8162B69-339C-457B-A238-929E535F3E89}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F54-44A9-8B59-79178189ED0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{790E8343-4601-4753-B4DE-DF50CE39E812}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F54-44A9-8B59-79178189ED04}"/>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{D4910998-49A4-40D1-937B-E45F35A8BDD9}</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5-DF54-44A9-8B59-79178189ED04}"/>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{4FC4246C-FC14-4BB6-A27F-30BC8EFBF536}</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06-DF54-44A9-8B59-79178189ED04}"/>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{25A80B9C-4BF4-4842-9668-FFA01A591989}</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07-DF54-44A9-8B59-79178189ED04}"/>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{DB40B99E-1A2D-4058-98F8-4A9D271DFB39}</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08-DF54-44A9-8B59-79178189ED0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63.4</c:v>
                </c:pt>
                <c:pt idx="8">
                  <c:v>64.8</c:v>
                </c:pt>
                <c:pt idx="16">
                  <c:v>65.900000000000006</c:v>
                </c:pt>
                <c:pt idx="24">
                  <c:v>67.5</c:v>
                </c:pt>
                <c:pt idx="32">
                  <c:v>68.5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F54-44A9-8B59-79178189ED04}"/>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{AD73722C-A3DF-4689-82D7-E49E9E9846F7}</c15:txfldGUID>
                      <c15:f>公会計指標分析・財政指標組合せ分析表!$BP$50</c15:f>
                      <c15:dlblFieldTableCache>
                        <c:ptCount val="1"/>
                        <c:pt idx="0">
                          <c:v>H27</c:v>
                        </c:pt>
                      </c15:dlblFieldTableCache>
                    </c15:dlblFTEntry>
                  </c15:dlblFieldTable>
                  <c15:showDataLabelsRange val="0"/>
                </c:ext>
                <c:ext xmlns:c16="http://schemas.microsoft.com/office/drawing/2014/chart" uri="{C3380CC4-5D6E-409C-BE32-E72D297353CC}">
                  <c16:uniqueId val="{0000000A-DF54-44A9-8B59-79178189ED04}"/>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{384D8853-58D2-4E26-A50C-92B19682B858}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F54-44A9-8B59-79178189ED0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{39CF5A02-8F3D-4C1D-B0DE-180C660CAC80}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F54-44A9-8B59-79178189ED0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{1D0FDC33-49A6-49E1-96D4-E90581518B9E}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F54-44A9-8B59-79178189ED0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{C5683121-8AEB-419A-A0F3-DC15FF606688}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F54-44A9-8B59-79178189ED04}"/>
                </c:ext>
              </c:extLst>
            </c:dLbl>
            <c:dLbl>
              <c:idx val="8"/>
              <c:tx>
                <c:strRef>
                  <c:f>公会計指標分析・財政指標組合せ分析表!$BX$50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{9E5E5169-60AA-4DBC-B3B6-2DBB27063907}</c15:txfldGUID>
                      <c15:f>公会計指標分析・財政指標組合せ分析表!$BX$50</c15:f>
                      <c15:dlblFieldTableCache>
                        <c:ptCount val="1"/>
                        <c:pt idx="0">
                          <c:v>H28</c:v>
                        </c:pt>
                      </c15:dlblFieldTableCache>
                    </c15:dlblFTEntry>
                  </c15:dlblFieldTable>
                  <c15:showDataLabelsRange val="0"/>
                </c:ext>
                <c:ext xmlns:c16="http://schemas.microsoft.com/office/drawing/2014/chart" uri="{C3380CC4-5D6E-409C-BE32-E72D297353CC}">
                  <c16:uniqueId val="{0000000F-DF54-44A9-8B59-79178189ED04}"/>
                </c:ext>
              </c:extLst>
            </c:dLbl>
            <c:dLbl>
              <c:idx val="16"/>
              <c:tx>
                <c:strRef>
                  <c:f>公会計指標分析・財政指標組合せ分析表!$CF$50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{3325D148-A3CC-48A8-8465-374D0E2D30FE}</c15:txfldGUID>
                      <c15:f>公会計指標分析・財政指標組合せ分析表!$CF$50</c15:f>
                      <c15:dlblFieldTableCache>
                        <c:ptCount val="1"/>
                        <c:pt idx="0">
                          <c:v>H29</c:v>
                        </c:pt>
                      </c15:dlblFieldTableCache>
                    </c15:dlblFTEntry>
                  </c15:dlblFieldTable>
                  <c15:showDataLabelsRange val="0"/>
                </c:ext>
                <c:ext xmlns:c16="http://schemas.microsoft.com/office/drawing/2014/chart" uri="{C3380CC4-5D6E-409C-BE32-E72D297353CC}">
                  <c16:uniqueId val="{00000010-DF54-44A9-8B59-79178189ED04}"/>
                </c:ext>
              </c:extLst>
            </c:dLbl>
            <c:dLbl>
              <c:idx val="24"/>
              <c:tx>
                <c:strRef>
                  <c:f>公会計指標分析・財政指標組合せ分析表!$CN$50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{B3774336-EF22-465F-A431-38C8BB57F90D}</c15:txfldGUID>
                      <c15:f>公会計指標分析・財政指標組合せ分析表!$CN$50</c15:f>
                      <c15:dlblFieldTableCache>
                        <c:ptCount val="1"/>
                        <c:pt idx="0">
                          <c:v>H30</c:v>
                        </c:pt>
                      </c15:dlblFieldTableCache>
                    </c15:dlblFTEntry>
                  </c15:dlblFieldTable>
                  <c15:showDataLabelsRange val="0"/>
                </c:ext>
                <c:ext xmlns:c16="http://schemas.microsoft.com/office/drawing/2014/chart" uri="{C3380CC4-5D6E-409C-BE32-E72D297353CC}">
                  <c16:uniqueId val="{00000011-DF54-44A9-8B59-79178189ED04}"/>
                </c:ext>
              </c:extLst>
            </c:dLbl>
            <c:dLbl>
              <c:idx val="32"/>
              <c:tx>
                <c:strRef>
                  <c:f>公会計指標分析・財政指標組合せ分析表!$CV$50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{2A232422-708F-42EF-AE7F-9B6903221BB8}</c15:txfldGUID>
                      <c15:f>公会計指標分析・財政指標組合せ分析表!$CV$50</c15:f>
                      <c15:dlblFieldTableCache>
                        <c:ptCount val="1"/>
                        <c:pt idx="0">
                          <c:v>R01</c:v>
                        </c:pt>
                      </c15:dlblFieldTableCache>
                    </c15:dlblFTEntry>
                  </c15:dlblFieldTable>
                  <c15:showDataLabelsRange val="0"/>
                </c:ext>
                <c:ext xmlns:c16="http://schemas.microsoft.com/office/drawing/2014/chart" uri="{C3380CC4-5D6E-409C-BE32-E72D297353CC}">
                  <c16:uniqueId val="{00000012-DF54-44A9-8B59-79178189ED0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57.1</c:v>
                </c:pt>
                <c:pt idx="8">
                  <c:v>57.9</c:v>
                </c:pt>
                <c:pt idx="16">
                  <c:v>58.2</c:v>
                </c:pt>
                <c:pt idx="24">
                  <c:v>59.4</c:v>
                </c:pt>
                <c:pt idx="32">
                  <c:v>60.3</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F54-44A9-8B59-79178189ED04}"/>
            </c:ext>
          </c:extLst>
        </c:ser>
        <c:dLbls>
          <c:showLegendKey val="0"/>
          <c:showVal val="1"/>
          <c:showCatName val="0"/>
          <c:showSerName val="0"/>
          <c:showPercent val="0"/>
          <c:showBubbleSize val="0"/>
        </c:dLbls>
        <c:axId val="46179840"/>
        <c:axId val="46181760"/>
      </c:scatterChart>
      <c:valAx>
        <c:axId val="46179840"/>
        <c:scaling>
          <c:orientation val="minMax"/>
          <c:max val="60.6"/>
          <c:min val="56.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{A11D7141-9B78-4FE6-BA61-BB8F2FB9A153}</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0-4DE8-445D-93E8-63C956F34EA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{FCF914FD-BB78-4971-95D4-C281B3772F2C}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DE8-445D-93E8-63C956F34EA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{5F468931-C116-467A-AE4D-2A5E84AC811B}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DE8-445D-93E8-63C956F34EA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{41BBF1BB-0BEB-48F8-9969-378CF599B55F}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DE8-445D-93E8-63C956F34EA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{663C199B-21B7-451D-878C-D3DA8FDAF84E}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DE8-445D-93E8-63C956F34EAC}"/>
                </c:ext>
              </c:extLst>
            </c:dLbl>
            <c:dLbl>
              <c:idx val="8"/>
              <c:tx>
                <c:strRef>
                  <c:f>公会計指標分析・財政指標組合せ分析表!$BX$72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{EBE2E01F-3F81-4210-BB36-01C9160011B8}</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5-4DE8-445D-93E8-63C956F34EAC}"/>
                </c:ext>
              </c:extLst>
            </c:dLbl>
            <c:dLbl>
              <c:idx val="16"/>
              <c:tx>
                <c:strRef>
                  <c:f>公会計指標分析・財政指標組合せ分析表!$CF$72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{9AAE13B4-22FB-4442-BBDE-74729BE50530}</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06-4DE8-445D-93E8-63C956F34EAC}"/>
                </c:ext>
              </c:extLst>
            </c:dLbl>
            <c:dLbl>
              <c:idx val="24"/>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{E403CB70-117F-497A-B65C-A611233645F5}</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07-4DE8-445D-93E8-63C956F34EAC}"/>
                </c:ext>
              </c:extLst>
            </c:dLbl>
            <c:dLbl>
              <c:idx val="32"/>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{FBDA35D2-DBB0-4463-8D4E-0B547610B3F0}</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08-4DE8-445D-93E8-63C956F34EA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7.7</c:v>
                </c:pt>
                <c:pt idx="8">
                  <c:v>7.4</c:v>
                </c:pt>
                <c:pt idx="16">
                  <c:v>7.2</c:v>
                </c:pt>
                <c:pt idx="24">
                  <c:v>6.5</c:v>
                </c:pt>
                <c:pt idx="32">
                  <c:v>5.5</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4DE8-445D-93E8-63C956F34EA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{B39B9350-4944-4C71-BFAC-0BF3F5D17529}</c15:txfldGUID>
                      <c15:f>公会計指標分析・財政指標組合せ分析表!$BP$72</c15:f>
                      <c15:dlblFieldTableCache>
                        <c:ptCount val="1"/>
                        <c:pt idx="0">
                          <c:v>H27</c:v>
                        </c:pt>
                      </c15:dlblFieldTableCache>
                    </c15:dlblFTEntry>
                  </c15:dlblFieldTable>
                  <c15:showDataLabelsRange val="0"/>
                </c:ext>
                <c:ext xmlns:c16="http://schemas.microsoft.com/office/drawing/2014/chart" uri="{C3380CC4-5D6E-409C-BE32-E72D297353CC}">
                  <c16:uniqueId val="{0000000A-4DE8-445D-93E8-63C956F34EA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{E18D9C91-A324-40D6-B7E5-F88DD051864C}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DE8-445D-93E8-63C956F34EA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{DA775EC0-B78F-44B1-A079-61ACEA8DB4FB}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DE8-445D-93E8-63C956F34EA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{18376479-B042-467F-B381-5999E3EA1BFB}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DE8-445D-93E8-63C956F34EA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{3B9D328C-D05D-489A-B132-83788610B98E}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DE8-445D-93E8-63C956F34EAC}"/>
                </c:ext>
              </c:extLst>
            </c:dLbl>
            <c:dLbl>
              <c:idx val="8"/>
              <c:tx>
                <c:strRef>
                  <c:f>公会計指標分析・財政指標組合せ分析表!$BX$72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{3D2AC88A-1895-43A3-A87B-F4CB3ABD8469}</c15:txfldGUID>
                      <c15:f>公会計指標分析・財政指標組合せ分析表!$BX$72</c15:f>
                      <c15:dlblFieldTableCache>
                        <c:ptCount val="1"/>
                        <c:pt idx="0">
                          <c:v>H28</c:v>
                        </c:pt>
                      </c15:dlblFieldTableCache>
                    </c15:dlblFTEntry>
                  </c15:dlblFieldTable>
                  <c15:showDataLabelsRange val="0"/>
                </c:ext>
                <c:ext xmlns:c16="http://schemas.microsoft.com/office/drawing/2014/chart" uri="{C3380CC4-5D6E-409C-BE32-E72D297353CC}">
                  <c16:uniqueId val="{0000000F-4DE8-445D-93E8-63C956F34EAC}"/>
                </c:ext>
              </c:extLst>
            </c:dLbl>
            <c:dLbl>
              <c:idx val="16"/>
              <c:tx>
                <c:strRef>
                  <c:f>公会計指標分析・財政指標組合せ分析表!$CF$72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{D42ADC34-A2B7-405E-9BCF-A562FEE79E6C}</c15:txfldGUID>
                      <c15:f>公会計指標分析・財政指標組合せ分析表!$CF$72</c15:f>
                      <c15:dlblFieldTableCache>
                        <c:ptCount val="1"/>
                        <c:pt idx="0">
                          <c:v>H29</c:v>
                        </c:pt>
                      </c15:dlblFieldTableCache>
                    </c15:dlblFTEntry>
                  </c15:dlblFieldTable>
                  <c15:showDataLabelsRange val="0"/>
                </c:ext>
                <c:ext xmlns:c16="http://schemas.microsoft.com/office/drawing/2014/chart" uri="{C3380CC4-5D6E-409C-BE32-E72D297353CC}">
                  <c16:uniqueId val="{00000010-4DE8-445D-93E8-63C956F34EAC}"/>
                </c:ext>
              </c:extLst>
            </c:dLbl>
            <c:dLbl>
              <c:idx val="24"/>
              <c:layout>
                <c:manualLayout>
                  <c:x val="-4.509653070695388E-2"/>
                  <c:y val="-8.1337372860052048E-2"/>
                </c:manualLayout>
              </c:layout>
              <c:tx>
                <c:strRef>
                  <c:f>公会計指標分析・財政指標組合せ分析表!$CN$72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{5BAF8A83-5BAB-420C-B141-0A6D7C07BA14}</c15:txfldGUID>
                      <c15:f>公会計指標分析・財政指標組合せ分析表!$CN$72</c15:f>
                      <c15:dlblFieldTableCache>
                        <c:ptCount val="1"/>
                        <c:pt idx="0">
                          <c:v>H30</c:v>
                        </c:pt>
                      </c15:dlblFieldTableCache>
                    </c15:dlblFTEntry>
                  </c15:dlblFieldTable>
                  <c15:showDataLabelsRange val="0"/>
                </c:ext>
                <c:ext xmlns:c16="http://schemas.microsoft.com/office/drawing/2014/chart" uri="{C3380CC4-5D6E-409C-BE32-E72D297353CC}">
                  <c16:uniqueId val="{00000011-4DE8-445D-93E8-63C956F34EAC}"/>
                </c:ext>
              </c:extLst>
            </c:dLbl>
            <c:dLbl>
              <c:idx val="32"/>
              <c:layout>
                <c:manualLayout>
                  <c:x val="-1.8171803637232468E-2"/>
                  <c:y val="-4.3495921315535854E-2"/>
                </c:manualLayout>
              </c:layout>
              <c:tx>
                <c:strRef>
                  <c:f>公会計指標分析・財政指標組合せ分析表!$CV$72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{5B0AA551-2D4A-4669-B539-5EB20E74E960}</c15:txfldGUID>
                      <c15:f>公会計指標分析・財政指標組合せ分析表!$CV$72</c15:f>
                      <c15:dlblFieldTableCache>
                        <c:ptCount val="1"/>
                        <c:pt idx="0">
                          <c:v>R01</c:v>
                        </c:pt>
                      </c15:dlblFieldTableCache>
                    </c15:dlblFTEntry>
                  </c15:dlblFieldTable>
                  <c15:showDataLabelsRange val="0"/>
                </c:ext>
                <c:ext xmlns:c16="http://schemas.microsoft.com/office/drawing/2014/chart" uri="{C3380CC4-5D6E-409C-BE32-E72D297353CC}">
                  <c16:uniqueId val="{00000012-4DE8-445D-93E8-63C956F34EA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6.4</c:v>
                </c:pt>
                <c:pt idx="8">
                  <c:v>6.9</c:v>
                </c:pt>
                <c:pt idx="16">
                  <c:v>7.1</c:v>
                </c:pt>
                <c:pt idx="24">
                  <c:v>7.4</c:v>
                </c:pt>
                <c:pt idx="32">
                  <c:v>7.4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DE8-445D-93E8-63C956F34EAC}"/>
            </c:ext>
          </c:extLst>
        </c:ser>
        <c:dLbls>
          <c:showLegendKey val="0"/>
          <c:showVal val="1"/>
          <c:showCatName val="0"/>
          <c:showSerName val="0"/>
          <c:showPercent val="0"/>
          <c:showBubbleSize val="0"/>
        </c:dLbls>
        <c:axId val="84219776"/>
        <c:axId val="84234240"/>
      </c:scatterChart>
      <c:valAx>
        <c:axId val="84219776"/>
        <c:scaling>
          <c:orientation val="minMax"/>
          <c:max val="7.5"/>
          <c:min val="6.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10"/>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和歌山県高野町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ＭＳ ゴシック" pitchFamily="49" charset="-128"/>
              <a:ea typeface="ＭＳ ゴシック" pitchFamily="49" charset="-128"/>
            </a:rPr>
            <a:t>【</a:t>
          </a:r>
          <a:r>
            <a:rPr kumimoji="1" lang="ja-JP" altLang="en-US" sz="800">
              <a:latin typeface="ＭＳ ゴシック" pitchFamily="49" charset="-128"/>
              <a:ea typeface="ＭＳ ゴシック" pitchFamily="49" charset="-128"/>
            </a:rPr>
            <a:t>元利償還金</a:t>
          </a:r>
          <a:r>
            <a:rPr kumimoji="1" lang="en-US" altLang="ja-JP" sz="800">
              <a:latin typeface="ＭＳ ゴシック" pitchFamily="49" charset="-128"/>
              <a:ea typeface="ＭＳ ゴシック" pitchFamily="49" charset="-128"/>
            </a:rPr>
            <a:t>】</a:t>
          </a:r>
        </a:p>
        <a:p>
          <a:r>
            <a:rPr kumimoji="1" lang="ja-JP" altLang="en-US" sz="800">
              <a:latin typeface="ＭＳ ゴシック" pitchFamily="49" charset="-128"/>
              <a:ea typeface="ＭＳ ゴシック" pitchFamily="49" charset="-128"/>
            </a:rPr>
            <a:t>　平成２６年度から減少傾向にあったが令和元年度は増加に転じた。道路や橋梁などの長寿命化事業や、電線類の地中化のために発行した起債の元金償還が始まったことが理由である。</a:t>
          </a:r>
        </a:p>
        <a:p>
          <a:r>
            <a:rPr kumimoji="1" lang="en-US" altLang="ja-JP" sz="800">
              <a:solidFill>
                <a:sysClr val="windowText" lastClr="000000"/>
              </a:solidFill>
              <a:latin typeface="ＭＳ ゴシック" pitchFamily="49" charset="-128"/>
              <a:ea typeface="ＭＳ ゴシック" pitchFamily="49" charset="-128"/>
            </a:rPr>
            <a:t>【</a:t>
          </a:r>
          <a:r>
            <a:rPr kumimoji="1" lang="ja-JP" altLang="en-US" sz="800">
              <a:solidFill>
                <a:sysClr val="windowText" lastClr="000000"/>
              </a:solidFill>
              <a:latin typeface="ＭＳ ゴシック" pitchFamily="49" charset="-128"/>
              <a:ea typeface="ＭＳ ゴシック" pitchFamily="49" charset="-128"/>
            </a:rPr>
            <a:t>減債基金積立不足算定額</a:t>
          </a:r>
          <a:r>
            <a:rPr kumimoji="1" lang="en-US" altLang="ja-JP" sz="800">
              <a:solidFill>
                <a:sysClr val="windowText" lastClr="000000"/>
              </a:solidFill>
              <a:latin typeface="ＭＳ ゴシック" pitchFamily="49" charset="-128"/>
              <a:ea typeface="ＭＳ ゴシック" pitchFamily="49" charset="-128"/>
            </a:rPr>
            <a:t>】</a:t>
          </a:r>
        </a:p>
        <a:p>
          <a:r>
            <a:rPr kumimoji="1" lang="ja-JP" altLang="en-US" sz="800">
              <a:solidFill>
                <a:sysClr val="windowText" lastClr="000000"/>
              </a:solidFill>
              <a:latin typeface="ＭＳ ゴシック" pitchFamily="49" charset="-128"/>
              <a:ea typeface="ＭＳ ゴシック" pitchFamily="49" charset="-128"/>
            </a:rPr>
            <a:t>　平成２８年度に満期一括償還をおこなったため、減債基金積立不足算定額が生じた。</a:t>
          </a:r>
        </a:p>
        <a:p>
          <a:r>
            <a:rPr kumimoji="1" lang="en-US" altLang="ja-JP" sz="800">
              <a:solidFill>
                <a:sysClr val="windowText" lastClr="000000"/>
              </a:solidFill>
              <a:latin typeface="ＭＳ ゴシック" pitchFamily="49" charset="-128"/>
              <a:ea typeface="ＭＳ ゴシック" pitchFamily="49" charset="-128"/>
            </a:rPr>
            <a:t>【</a:t>
          </a:r>
          <a:r>
            <a:rPr kumimoji="1" lang="ja-JP" altLang="en-US" sz="800">
              <a:solidFill>
                <a:sysClr val="windowText" lastClr="000000"/>
              </a:solidFill>
              <a:latin typeface="ＭＳ ゴシック" pitchFamily="49" charset="-128"/>
              <a:ea typeface="ＭＳ ゴシック" pitchFamily="49" charset="-128"/>
            </a:rPr>
            <a:t>満期一括償還地方債に係る年度割相当額</a:t>
          </a:r>
          <a:r>
            <a:rPr kumimoji="1" lang="en-US" altLang="ja-JP" sz="800">
              <a:solidFill>
                <a:sysClr val="windowText" lastClr="000000"/>
              </a:solidFill>
              <a:latin typeface="ＭＳ ゴシック" pitchFamily="49" charset="-128"/>
              <a:ea typeface="ＭＳ ゴシック" pitchFamily="49" charset="-128"/>
            </a:rPr>
            <a:t>】</a:t>
          </a:r>
        </a:p>
        <a:p>
          <a:r>
            <a:rPr kumimoji="1" lang="ja-JP" altLang="en-US" sz="800">
              <a:solidFill>
                <a:sysClr val="windowText" lastClr="000000"/>
              </a:solidFill>
              <a:latin typeface="ＭＳ ゴシック" pitchFamily="49" charset="-128"/>
              <a:ea typeface="ＭＳ ゴシック" pitchFamily="49" charset="-128"/>
            </a:rPr>
            <a:t>　平成２８年度の満期一括償還に係る年度割相当額である。</a:t>
          </a:r>
        </a:p>
        <a:p>
          <a:r>
            <a:rPr kumimoji="1" lang="en-US" altLang="ja-JP" sz="800">
              <a:solidFill>
                <a:sysClr val="windowText" lastClr="000000"/>
              </a:solidFill>
              <a:latin typeface="ＭＳ ゴシック" pitchFamily="49" charset="-128"/>
              <a:ea typeface="ＭＳ ゴシック" pitchFamily="49" charset="-128"/>
            </a:rPr>
            <a:t>【</a:t>
          </a:r>
          <a:r>
            <a:rPr kumimoji="1" lang="ja-JP" altLang="en-US" sz="800">
              <a:solidFill>
                <a:sysClr val="windowText" lastClr="000000"/>
              </a:solidFill>
              <a:latin typeface="ＭＳ ゴシック" pitchFamily="49" charset="-128"/>
              <a:ea typeface="ＭＳ ゴシック" pitchFamily="49" charset="-128"/>
            </a:rPr>
            <a:t>公営企業債の元利償還金に対する繰入金</a:t>
          </a:r>
          <a:r>
            <a:rPr kumimoji="1" lang="en-US" altLang="ja-JP" sz="800">
              <a:solidFill>
                <a:sysClr val="windowText" lastClr="000000"/>
              </a:solidFill>
              <a:latin typeface="ＭＳ ゴシック" pitchFamily="49" charset="-128"/>
              <a:ea typeface="ＭＳ ゴシック" pitchFamily="49" charset="-128"/>
            </a:rPr>
            <a:t>】</a:t>
          </a:r>
        </a:p>
        <a:p>
          <a:r>
            <a:rPr kumimoji="1" lang="ja-JP" altLang="en-US" sz="800">
              <a:solidFill>
                <a:sysClr val="windowText" lastClr="000000"/>
              </a:solidFill>
              <a:latin typeface="ＭＳ ゴシック" pitchFamily="49" charset="-128"/>
              <a:ea typeface="ＭＳ ゴシック" pitchFamily="49" charset="-128"/>
            </a:rPr>
            <a:t>　平成２６年度までは減少傾向であったが、平成２７年度および平成２８年度に増加したのは下水道会計で長寿命化事業に伴う新規借入が増加したためである。令和元年度は下水道会計繰出金を１１百万円増額したため増額となった。</a:t>
          </a:r>
        </a:p>
        <a:p>
          <a:r>
            <a:rPr kumimoji="1" lang="en-US" altLang="ja-JP" sz="800">
              <a:solidFill>
                <a:sysClr val="windowText" lastClr="000000"/>
              </a:solidFill>
              <a:latin typeface="ＭＳ ゴシック" pitchFamily="49" charset="-128"/>
              <a:ea typeface="ＭＳ ゴシック" pitchFamily="49" charset="-128"/>
            </a:rPr>
            <a:t>【</a:t>
          </a:r>
          <a:r>
            <a:rPr kumimoji="1" lang="ja-JP" altLang="en-US" sz="800">
              <a:solidFill>
                <a:sysClr val="windowText" lastClr="000000"/>
              </a:solidFill>
              <a:latin typeface="ＭＳ ゴシック" pitchFamily="49" charset="-128"/>
              <a:ea typeface="ＭＳ ゴシック" pitchFamily="49" charset="-128"/>
            </a:rPr>
            <a:t>組合等が起こした地方債の元利償還金に対する負担金等</a:t>
          </a:r>
          <a:r>
            <a:rPr kumimoji="1" lang="en-US" altLang="ja-JP" sz="800">
              <a:solidFill>
                <a:sysClr val="windowText" lastClr="000000"/>
              </a:solidFill>
              <a:latin typeface="ＭＳ ゴシック" pitchFamily="49" charset="-128"/>
              <a:ea typeface="ＭＳ ゴシック" pitchFamily="49" charset="-128"/>
            </a:rPr>
            <a:t>】</a:t>
          </a:r>
        </a:p>
        <a:p>
          <a:r>
            <a:rPr kumimoji="1" lang="ja-JP" altLang="en-US" sz="800">
              <a:solidFill>
                <a:sysClr val="windowText" lastClr="000000"/>
              </a:solidFill>
              <a:latin typeface="ＭＳ ゴシック" pitchFamily="49" charset="-128"/>
              <a:ea typeface="ＭＳ ゴシック" pitchFamily="49" charset="-128"/>
            </a:rPr>
            <a:t>　橋本周辺広域市町村圏組合</a:t>
          </a:r>
          <a:r>
            <a:rPr kumimoji="1" lang="en-US" altLang="ja-JP" sz="800">
              <a:solidFill>
                <a:sysClr val="windowText" lastClr="000000"/>
              </a:solidFill>
              <a:latin typeface="ＭＳ ゴシック" pitchFamily="49" charset="-128"/>
              <a:ea typeface="ＭＳ ゴシック" pitchFamily="49" charset="-128"/>
            </a:rPr>
            <a:t>(</a:t>
          </a:r>
          <a:r>
            <a:rPr kumimoji="1" lang="ja-JP" altLang="en-US" sz="800">
              <a:solidFill>
                <a:sysClr val="windowText" lastClr="000000"/>
              </a:solidFill>
              <a:latin typeface="ＭＳ ゴシック" pitchFamily="49" charset="-128"/>
              <a:ea typeface="ＭＳ ゴシック" pitchFamily="49" charset="-128"/>
            </a:rPr>
            <a:t>ゴミ施設</a:t>
          </a:r>
          <a:r>
            <a:rPr kumimoji="1" lang="en-US" altLang="ja-JP" sz="800">
              <a:solidFill>
                <a:sysClr val="windowText" lastClr="000000"/>
              </a:solidFill>
              <a:latin typeface="ＭＳ ゴシック" pitchFamily="49" charset="-128"/>
              <a:ea typeface="ＭＳ ゴシック" pitchFamily="49" charset="-128"/>
            </a:rPr>
            <a:t>)</a:t>
          </a:r>
          <a:r>
            <a:rPr kumimoji="1" lang="ja-JP" altLang="en-US" sz="800">
              <a:solidFill>
                <a:sysClr val="windowText" lastClr="000000"/>
              </a:solidFill>
              <a:latin typeface="ＭＳ ゴシック" pitchFamily="49" charset="-128"/>
              <a:ea typeface="ＭＳ ゴシック" pitchFamily="49" charset="-128"/>
            </a:rPr>
            <a:t>の負担金であり、平成２５年度から始まったピークが令和２年度まで続きその後減少する見通しである。</a:t>
          </a:r>
        </a:p>
        <a:p>
          <a:r>
            <a:rPr kumimoji="1" lang="en-US" altLang="ja-JP" sz="800">
              <a:solidFill>
                <a:sysClr val="windowText" lastClr="000000"/>
              </a:solidFill>
              <a:latin typeface="ＭＳ ゴシック" pitchFamily="49" charset="-128"/>
              <a:ea typeface="ＭＳ ゴシック" pitchFamily="49" charset="-128"/>
            </a:rPr>
            <a:t>【</a:t>
          </a:r>
          <a:r>
            <a:rPr kumimoji="1" lang="ja-JP" altLang="en-US" sz="800">
              <a:solidFill>
                <a:sysClr val="windowText" lastClr="000000"/>
              </a:solidFill>
              <a:latin typeface="ＭＳ ゴシック" pitchFamily="49" charset="-128"/>
              <a:ea typeface="ＭＳ ゴシック" pitchFamily="49" charset="-128"/>
            </a:rPr>
            <a:t>算入公債費等</a:t>
          </a:r>
          <a:r>
            <a:rPr kumimoji="1" lang="en-US" altLang="ja-JP" sz="800">
              <a:solidFill>
                <a:sysClr val="windowText" lastClr="000000"/>
              </a:solidFill>
              <a:latin typeface="ＭＳ ゴシック" pitchFamily="49" charset="-128"/>
              <a:ea typeface="ＭＳ ゴシック" pitchFamily="49" charset="-128"/>
            </a:rPr>
            <a:t>】</a:t>
          </a:r>
        </a:p>
        <a:p>
          <a:r>
            <a:rPr kumimoji="1" lang="ja-JP" altLang="en-US" sz="800">
              <a:solidFill>
                <a:sysClr val="windowText" lastClr="000000"/>
              </a:solidFill>
              <a:latin typeface="ＭＳ ゴシック" pitchFamily="49" charset="-128"/>
              <a:ea typeface="ＭＳ ゴシック" pitchFamily="49" charset="-128"/>
            </a:rPr>
            <a:t>　過去からの起債に対する基準財政需要額であり減少傾向であったが、令和元年度は災害復旧事業費に係る基準財政需要額の増より増額となった。</a:t>
          </a:r>
        </a:p>
        <a:p>
          <a:r>
            <a:rPr kumimoji="1" lang="en-US" altLang="ja-JP" sz="800">
              <a:solidFill>
                <a:sysClr val="windowText" lastClr="000000"/>
              </a:solidFill>
              <a:latin typeface="ＭＳ ゴシック" pitchFamily="49" charset="-128"/>
              <a:ea typeface="ＭＳ ゴシック" pitchFamily="49" charset="-128"/>
            </a:rPr>
            <a:t>【</a:t>
          </a:r>
          <a:r>
            <a:rPr kumimoji="1" lang="ja-JP" altLang="en-US" sz="800">
              <a:solidFill>
                <a:sysClr val="windowText" lastClr="000000"/>
              </a:solidFill>
              <a:latin typeface="ＭＳ ゴシック" pitchFamily="49" charset="-128"/>
              <a:ea typeface="ＭＳ ゴシック" pitchFamily="49" charset="-128"/>
            </a:rPr>
            <a:t>実質公債費比率の分子</a:t>
          </a:r>
          <a:r>
            <a:rPr kumimoji="1" lang="en-US" altLang="ja-JP" sz="800">
              <a:solidFill>
                <a:sysClr val="windowText" lastClr="000000"/>
              </a:solidFill>
              <a:latin typeface="ＭＳ ゴシック" pitchFamily="49" charset="-128"/>
              <a:ea typeface="ＭＳ ゴシック" pitchFamily="49" charset="-128"/>
            </a:rPr>
            <a:t>】</a:t>
          </a:r>
        </a:p>
        <a:p>
          <a:r>
            <a:rPr kumimoji="1" lang="ja-JP" altLang="en-US" sz="800">
              <a:solidFill>
                <a:sysClr val="windowText" lastClr="000000"/>
              </a:solidFill>
              <a:latin typeface="ＭＳ ゴシック" pitchFamily="49" charset="-128"/>
              <a:ea typeface="ＭＳ ゴシック" pitchFamily="49" charset="-128"/>
            </a:rPr>
            <a:t>　元利償還金等（</a:t>
          </a:r>
          <a:r>
            <a:rPr kumimoji="1" lang="en-US" altLang="ja-JP" sz="800">
              <a:solidFill>
                <a:sysClr val="windowText" lastClr="000000"/>
              </a:solidFill>
              <a:latin typeface="ＭＳ ゴシック" pitchFamily="49" charset="-128"/>
              <a:ea typeface="ＭＳ ゴシック" pitchFamily="49" charset="-128"/>
            </a:rPr>
            <a:t>A</a:t>
          </a:r>
          <a:r>
            <a:rPr kumimoji="1" lang="ja-JP" altLang="en-US" sz="800">
              <a:solidFill>
                <a:sysClr val="windowText" lastClr="000000"/>
              </a:solidFill>
              <a:latin typeface="ＭＳ ゴシック" pitchFamily="49" charset="-128"/>
              <a:ea typeface="ＭＳ ゴシック" pitchFamily="49" charset="-128"/>
            </a:rPr>
            <a:t>）の合計額は増加したが、算入公債費等が大きく増加したため、実質公債費比率の分子は前年度に比べ減少した。</a:t>
          </a:r>
        </a:p>
        <a:p>
          <a:endParaRPr kumimoji="1" lang="ja-JP" altLang="en-US" sz="800">
            <a:solidFill>
              <a:sysClr val="windowText" lastClr="000000"/>
            </a:solidFill>
            <a:latin typeface="ＭＳ ゴシック" pitchFamily="49" charset="-128"/>
            <a:ea typeface="ＭＳ ゴシック" pitchFamily="49" charset="-128"/>
          </a:endParaRPr>
        </a:p>
        <a:p>
          <a:r>
            <a:rPr kumimoji="1" lang="ja-JP" altLang="en-US" sz="800">
              <a:solidFill>
                <a:sysClr val="windowText" lastClr="000000"/>
              </a:solidFill>
              <a:latin typeface="ＭＳ ゴシック" pitchFamily="49" charset="-128"/>
              <a:ea typeface="ＭＳ ゴシック" pitchFamily="49" charset="-128"/>
            </a:rPr>
            <a:t>今後は起債の年間発行額を償還額以内に抑えていくことに加えて、交付税算入率の高い起債を有効活用することで数値のさらなる改善を目指す。</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平成２８年度におこなった一括償還に係るもの。</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和歌山県高野町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一般会計等に係る地方債の現在高</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災害復旧事業債、臨時財政対策債の発行額が減少し前年度比</a:t>
          </a:r>
          <a:r>
            <a:rPr kumimoji="1" lang="en-US" altLang="ja-JP" sz="900">
              <a:solidFill>
                <a:sysClr val="windowText" lastClr="000000"/>
              </a:solidFill>
              <a:latin typeface="ＭＳ ゴシック" pitchFamily="49" charset="-128"/>
              <a:ea typeface="ＭＳ ゴシック" pitchFamily="49" charset="-128"/>
            </a:rPr>
            <a:t>44</a:t>
          </a:r>
          <a:r>
            <a:rPr kumimoji="1" lang="ja-JP" altLang="en-US" sz="900">
              <a:solidFill>
                <a:sysClr val="windowText" lastClr="000000"/>
              </a:solidFill>
              <a:latin typeface="ＭＳ ゴシック" pitchFamily="49" charset="-128"/>
              <a:ea typeface="ＭＳ ゴシック" pitchFamily="49" charset="-128"/>
            </a:rPr>
            <a:t>百万円の減額となった。</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公営企業債等繰入見込額</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新規借入金額が少なく償還が進んだため</a:t>
          </a:r>
          <a:r>
            <a:rPr kumimoji="1" lang="en-US" altLang="ja-JP" sz="900">
              <a:solidFill>
                <a:sysClr val="windowText" lastClr="000000"/>
              </a:solidFill>
              <a:latin typeface="ＭＳ ゴシック" pitchFamily="49" charset="-128"/>
              <a:ea typeface="ＭＳ ゴシック" pitchFamily="49" charset="-128"/>
            </a:rPr>
            <a:t>2</a:t>
          </a:r>
          <a:r>
            <a:rPr kumimoji="1" lang="ja-JP" altLang="en-US" sz="900">
              <a:solidFill>
                <a:sysClr val="windowText" lastClr="000000"/>
              </a:solidFill>
              <a:latin typeface="ＭＳ ゴシック" pitchFamily="49" charset="-128"/>
              <a:ea typeface="ＭＳ ゴシック" pitchFamily="49" charset="-128"/>
            </a:rPr>
            <a:t>百万円減額となった。</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組合等負担等見込額</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橋本周辺市町村圏組合</a:t>
          </a:r>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ゴミ処理施設</a:t>
          </a:r>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に係る負担金であり、平成</a:t>
          </a:r>
          <a:r>
            <a:rPr kumimoji="1" lang="en-US" altLang="ja-JP" sz="900">
              <a:solidFill>
                <a:sysClr val="windowText" lastClr="000000"/>
              </a:solidFill>
              <a:latin typeface="ＭＳ ゴシック" pitchFamily="49" charset="-128"/>
              <a:ea typeface="ＭＳ ゴシック" pitchFamily="49" charset="-128"/>
            </a:rPr>
            <a:t>21</a:t>
          </a:r>
          <a:r>
            <a:rPr kumimoji="1" lang="ja-JP" altLang="en-US" sz="900">
              <a:solidFill>
                <a:sysClr val="windowText" lastClr="000000"/>
              </a:solidFill>
              <a:latin typeface="ＭＳ ゴシック" pitchFamily="49" charset="-128"/>
              <a:ea typeface="ＭＳ ゴシック" pitchFamily="49" charset="-128"/>
            </a:rPr>
            <a:t>年度に建設事業は終了したため以後は減少傾向となる。</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退職手当負担見込額</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一般職・一般会計等対象職員数は</a:t>
          </a:r>
          <a:r>
            <a:rPr kumimoji="1" lang="en-US" altLang="ja-JP" sz="900">
              <a:solidFill>
                <a:sysClr val="windowText" lastClr="000000"/>
              </a:solidFill>
              <a:latin typeface="ＭＳ ゴシック" pitchFamily="49" charset="-128"/>
              <a:ea typeface="ＭＳ ゴシック" pitchFamily="49" charset="-128"/>
            </a:rPr>
            <a:t>2</a:t>
          </a:r>
          <a:r>
            <a:rPr kumimoji="1" lang="ja-JP" altLang="en-US" sz="900">
              <a:solidFill>
                <a:sysClr val="windowText" lastClr="000000"/>
              </a:solidFill>
              <a:latin typeface="ＭＳ ゴシック" pitchFamily="49" charset="-128"/>
              <a:ea typeface="ＭＳ ゴシック" pitchFamily="49" charset="-128"/>
            </a:rPr>
            <a:t>人増となったが、組合等積立額が増加したため退職手当負担見込み額は</a:t>
          </a:r>
          <a:r>
            <a:rPr kumimoji="1" lang="en-US" altLang="ja-JP" sz="900">
              <a:solidFill>
                <a:sysClr val="windowText" lastClr="000000"/>
              </a:solidFill>
              <a:latin typeface="ＭＳ ゴシック" pitchFamily="49" charset="-128"/>
              <a:ea typeface="ＭＳ ゴシック" pitchFamily="49" charset="-128"/>
            </a:rPr>
            <a:t>11</a:t>
          </a:r>
          <a:r>
            <a:rPr kumimoji="1" lang="ja-JP" altLang="en-US" sz="900">
              <a:solidFill>
                <a:sysClr val="windowText" lastClr="000000"/>
              </a:solidFill>
              <a:latin typeface="ＭＳ ゴシック" pitchFamily="49" charset="-128"/>
              <a:ea typeface="ＭＳ ゴシック" pitchFamily="49" charset="-128"/>
            </a:rPr>
            <a:t>百万円減額となった。</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充当可能基金</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令和元年度は歳入減に伴う財源不足を補うため、ふるさと応援寄附基金と財政調整基金を取崩し、充当可能基金全体で</a:t>
          </a:r>
          <a:r>
            <a:rPr kumimoji="1" lang="en-US" altLang="ja-JP" sz="900">
              <a:solidFill>
                <a:sysClr val="windowText" lastClr="000000"/>
              </a:solidFill>
              <a:latin typeface="ＭＳ ゴシック" pitchFamily="49" charset="-128"/>
              <a:ea typeface="ＭＳ ゴシック" pitchFamily="49" charset="-128"/>
            </a:rPr>
            <a:t>248</a:t>
          </a:r>
          <a:r>
            <a:rPr kumimoji="1" lang="ja-JP" altLang="en-US" sz="900">
              <a:solidFill>
                <a:sysClr val="windowText" lastClr="000000"/>
              </a:solidFill>
              <a:latin typeface="ＭＳ ゴシック" pitchFamily="49" charset="-128"/>
              <a:ea typeface="ＭＳ ゴシック" pitchFamily="49" charset="-128"/>
            </a:rPr>
            <a:t>百万円の減額となった。</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充当可能特定歳入</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住宅使用料の充当先である元金償還金について充当率が</a:t>
          </a:r>
          <a:r>
            <a:rPr kumimoji="1" lang="en-US" altLang="ja-JP" sz="900">
              <a:solidFill>
                <a:sysClr val="windowText" lastClr="000000"/>
              </a:solidFill>
              <a:latin typeface="ＭＳ ゴシック" pitchFamily="49" charset="-128"/>
              <a:ea typeface="ＭＳ ゴシック" pitchFamily="49" charset="-128"/>
            </a:rPr>
            <a:t>90.6%</a:t>
          </a:r>
          <a:r>
            <a:rPr kumimoji="1" lang="ja-JP" altLang="en-US" sz="900">
              <a:solidFill>
                <a:sysClr val="windowText" lastClr="000000"/>
              </a:solidFill>
              <a:latin typeface="ＭＳ ゴシック" pitchFamily="49" charset="-128"/>
              <a:ea typeface="ＭＳ ゴシック" pitchFamily="49" charset="-128"/>
            </a:rPr>
            <a:t>から</a:t>
          </a:r>
          <a:r>
            <a:rPr kumimoji="1" lang="en-US" altLang="ja-JP" sz="900">
              <a:solidFill>
                <a:sysClr val="windowText" lastClr="000000"/>
              </a:solidFill>
              <a:latin typeface="ＭＳ ゴシック" pitchFamily="49" charset="-128"/>
              <a:ea typeface="ＭＳ ゴシック" pitchFamily="49" charset="-128"/>
            </a:rPr>
            <a:t>94.1%</a:t>
          </a:r>
          <a:r>
            <a:rPr kumimoji="1" lang="ja-JP" altLang="en-US" sz="900">
              <a:solidFill>
                <a:sysClr val="windowText" lastClr="000000"/>
              </a:solidFill>
              <a:latin typeface="ＭＳ ゴシック" pitchFamily="49" charset="-128"/>
              <a:ea typeface="ＭＳ ゴシック" pitchFamily="49" charset="-128"/>
            </a:rPr>
            <a:t>に増加し、充当可能特定歳入は増加した。充当先の元金償還金は令和</a:t>
          </a:r>
          <a:r>
            <a:rPr kumimoji="1" lang="en-US" altLang="ja-JP" sz="900">
              <a:solidFill>
                <a:sysClr val="windowText" lastClr="000000"/>
              </a:solidFill>
              <a:latin typeface="ＭＳ ゴシック" pitchFamily="49" charset="-128"/>
              <a:ea typeface="ＭＳ ゴシック" pitchFamily="49" charset="-128"/>
            </a:rPr>
            <a:t>8</a:t>
          </a:r>
          <a:r>
            <a:rPr kumimoji="1" lang="ja-JP" altLang="en-US" sz="900">
              <a:solidFill>
                <a:sysClr val="windowText" lastClr="000000"/>
              </a:solidFill>
              <a:latin typeface="ＭＳ ゴシック" pitchFamily="49" charset="-128"/>
              <a:ea typeface="ＭＳ ゴシック" pitchFamily="49" charset="-128"/>
            </a:rPr>
            <a:t>年度まで償還を終えるものが無く、令和</a:t>
          </a:r>
          <a:r>
            <a:rPr kumimoji="1" lang="en-US" altLang="ja-JP" sz="900">
              <a:solidFill>
                <a:sysClr val="windowText" lastClr="000000"/>
              </a:solidFill>
              <a:latin typeface="ＭＳ ゴシック" pitchFamily="49" charset="-128"/>
              <a:ea typeface="ＭＳ ゴシック" pitchFamily="49" charset="-128"/>
            </a:rPr>
            <a:t>8</a:t>
          </a:r>
          <a:r>
            <a:rPr kumimoji="1" lang="ja-JP" altLang="en-US" sz="900">
              <a:solidFill>
                <a:sysClr val="windowText" lastClr="000000"/>
              </a:solidFill>
              <a:latin typeface="ＭＳ ゴシック" pitchFamily="49" charset="-128"/>
              <a:ea typeface="ＭＳ ゴシック" pitchFamily="49" charset="-128"/>
            </a:rPr>
            <a:t>年度までに新規に元金償還が開始するものがあるため増加する見込みである。</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基準財政需要額算入見込額</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公債費のうち過疎債と臨時財政対策債の比率が高くなってきており、増加傾向となっている。</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将来負担比率の分子</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令和元年度は財源不足により充当可能基金が減額されたため、将来負担比率の分子は増額となった。これにより将来負担比率は前年から</a:t>
          </a:r>
          <a:r>
            <a:rPr kumimoji="1" lang="en-US" altLang="ja-JP" sz="900">
              <a:solidFill>
                <a:sysClr val="windowText" lastClr="000000"/>
              </a:solidFill>
              <a:latin typeface="ＭＳ ゴシック" pitchFamily="49" charset="-128"/>
              <a:ea typeface="ＭＳ ゴシック" pitchFamily="49" charset="-128"/>
            </a:rPr>
            <a:t>0.7</a:t>
          </a:r>
          <a:r>
            <a:rPr kumimoji="1" lang="ja-JP" altLang="en-US" sz="900">
              <a:solidFill>
                <a:sysClr val="windowText" lastClr="000000"/>
              </a:solidFill>
              <a:latin typeface="ＭＳ ゴシック" pitchFamily="49" charset="-128"/>
              <a:ea typeface="ＭＳ ゴシック" pitchFamily="49" charset="-128"/>
            </a:rPr>
            <a:t>ポイント増加した。</a:t>
          </a:r>
        </a:p>
        <a:p>
          <a:endParaRPr kumimoji="1" lang="ja-JP" altLang="en-US" sz="900">
            <a:solidFill>
              <a:srgbClr val="FF0000"/>
            </a:solidFill>
            <a:latin typeface="ＭＳ ゴシック" pitchFamily="49" charset="-128"/>
            <a:ea typeface="ＭＳ ゴシック" pitchFamily="49" charset="-128"/>
          </a:endParaRPr>
        </a:p>
        <a:p>
          <a:r>
            <a:rPr kumimoji="1" lang="ja-JP" altLang="en-US" sz="900">
              <a:solidFill>
                <a:sysClr val="windowText" lastClr="000000"/>
              </a:solidFill>
              <a:latin typeface="ＭＳ ゴシック" pitchFamily="49" charset="-128"/>
              <a:ea typeface="ＭＳ ゴシック" pitchFamily="49" charset="-128"/>
            </a:rPr>
            <a:t>今後は起債の年間発行額を償還額以内に抑えていくことに加えて、交付税算入率の高い起債を有効活用することで数値のさらなる改善を目指していく</a:t>
          </a:r>
          <a:r>
            <a:rPr kumimoji="1" lang="ja-JP" altLang="en-US" sz="900">
              <a:solidFill>
                <a:srgbClr val="FF0000"/>
              </a:solidFill>
              <a:latin typeface="ＭＳ ゴシック" pitchFamily="49" charset="-128"/>
              <a:ea typeface="ＭＳ ゴシック" pitchFamily="49" charset="-128"/>
            </a:rPr>
            <a: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和歌山県高野町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財政調整基金においては、歳入減に伴う財源不足を補うために取崩したことで残高は４２百万円減少した。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ふるさと応援寄附基金においても、歳入減に伴う財源不足を補うために取崩したことで残高は２０４百万円減少した。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森林整備基金においては、町有林整備事業に充当するため取崩し残高は２百万円減少した。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これらにより、基金全体では残高は２４９百万円減少した。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財政調整基金において、財源不足を補う目的でおこなう取崩しが必要とならないよう努める。</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その他特定目的基金において、積立と取崩しのバランスを考慮し、充当する事業を精査し残高が大きく減少しないよう努めていく。</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・ふるさと応援寄附基金においては、①町長にお任せ（使途指定なし寄附金）、②町の活性化を応援する事業、</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③安心・安全で健やかなまちづくりを応援する事業、④歴史・文化を継承し、自然・環境を保全する事業、の４つの事業に用いる。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・地域福祉基金においては、高齢者・障害者等の保健福祉の増進に用いる。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・公共施設整備基金においては、老朽化の進む公共施設等の整備に要する経費に用いる。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・街並み景観及び自然景観振興整備基金においては、景観条例に定める指定地区の振興と整備に用いる。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・森林整備基金においては、森林の整備を進め長期的な計画を持続していくために用いる。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・ふるさと応援寄附基金においては、寄附金４６百万円に対して２５０百万円を取崩し、残高は２０４百万円減少した。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・地域福祉基金においては、果実運用型のため新規の積立・取崩しをおこなっていない。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・公共施設整備基金においては、積立・取崩しをおこなっていない。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・街並み景観及び自然景観振興整備基金においては、積立・取崩しをおこなっていない。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・森林整備基金においては、町有林整備事業に充当するため取崩し残高は２百万円減少した。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・ふるさと応援寄附基金においては、今後も充当する事業を十分に精査しつつ取崩していく予定である。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・地域福祉基金においては、今後も積立・取崩しの予定はない。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・公共施設整備基金においては、目標額である１００百万円に達したため新規の積立をせず、今後の公共施設整備において充当する予定である。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・街並み景観及び自然景観振興整備基金においては、積立・取崩しの予定はない。</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・森林整備基金においては、町有林管理事業への充当をおこなっていく予定である。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歳入減に伴う財源不足を補う目的で取崩しをおこなったため、基金残高は減少した。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標準財政規模の１／２である１，０００百万円以上を確保することを方針としているため、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今後さらに財源不足による取崩しが必要とならないよう事業の見直しと経費の削減をすすめていき、可能であれば新規の積立をおこなう。</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平成２８年度に実施した一括償還以降、新規の積立・取崩しをおこなっていない。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新規の積立・取崩しをおこなわず現状を維持する。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6C3E3DF-1AEC-4135-85F2-4EA25537FD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E9A0885-11A0-46F6-B00D-4781C50B4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AC134819-9102-43A6-B68F-C62293CC4B8A}"/>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10CD7446-B597-4ACE-AD5D-3808C0EB4924}"/>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CE71F323-6BA9-4998-A551-71D310435E4E}"/>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563DD451-F313-48E5-9882-352F6569CE6C}"/>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D4DCF5B5-C057-4AC4-8EA1-AAF0646F3C22}"/>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64DFF91-2B2E-4D0D-82CD-D9CF9878278B}"/>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CA47924B-9102-4361-B1B9-E7E19E4A8B18}"/>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075BFE33-FF79-4D51-B5B9-B05BC5703DB9}"/>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A812AF4-3D90-4E32-BE93-426451A18006}"/>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0878F36-3769-4AA4-BF24-43DEF85841FF}"/>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7B5D9D95-E421-4DE0-91EA-9DBFA0FAF15E}"/>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1F3364D8-CEA7-4D45-B850-54BCC2E5389E}"/>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F412EA7-566E-46D1-84FD-25F83B00486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2B7651A-A758-4737-B60A-81E4782AD828}"/>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和歌山県高野町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36375822-8376-4F11-983F-676D2A05FA9E}"/>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C88FB87-4EC6-4258-B45D-94734D503178}"/>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5E2082AD-6FC2-4E14-9BA3-A269B7ECD6CC}"/>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2ABA041-88B8-4DB8-91E8-DD586EC7234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23685FA-74E3-43B3-8498-8FA8D65ADAD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24EA91F5-4BA4-44AA-BF80-26E5EEFB4417}"/>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2,983
2,944
137.03
3,713,915
3,578,927
95,391
1,998,707
3,398,093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BA049C8-1ADA-416B-BB3E-BF85B3F3C2C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53FDD0C2-3315-4B9E-8B5B-72EF38989482}"/>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26B5C98-D506-4946-82BD-7307D51EFABA}"/>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38C888C5-FE4B-4B8A-9EBE-901041D44465}"/>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52BE282C-0BB5-4EB9-8CD1-8FCBABB2208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4E9E14F-804E-4617-A4E2-6B6E9B1256E7}"/>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81F87B05-31E5-48FD-A1B7-E53E5BB1EDCA}"/>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1F71E29-5CA7-4804-A9AA-582AF3D13DF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541FE412-9907-4671-82F5-4E164CDA3923}"/>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15241729-8D65-40CB-A875-2D000AB7ADFB}"/>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A756952E-5BEF-4282-B200-A95A3B2B786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9E853481-2B44-468B-8D39-779BD2A565F6}"/>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F20EF31F-80BF-46AC-A799-C67E1792BF92}"/>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9ACD4EDA-330B-48A4-B7D3-BECE4762DBC4}"/>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895C8BD2-C321-4DDB-9301-809DD811BD3C}"/>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AD146B8D-B949-48BF-9E7E-081723B45ABE}"/>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AB7A8F89-5C4C-4A82-8F12-59CABF4808EC}"/>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F257CBBD-DF9E-43C6-B455-77BC819C9B58}"/>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8C89E2EC-8F04-43E8-AB6E-D476197DB356}"/>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95925" cy="259045"/>
    <xdr:sp macro="" textlink="">
      <xdr:nvSpPr>
        <xdr:cNvPr id="43" name="テキスト ボックス 42">
          <a:extLst>
            <a:ext uri="{FF2B5EF4-FFF2-40B4-BE49-F238E27FC236}">
              <a16:creationId xmlns:a16="http://schemas.microsoft.com/office/drawing/2014/main" id="{4B75C6A5-9670-48F8-8953-4537DC4512F8}"/>
            </a:ext>
          </a:extLst>
        </xdr:cNvPr>
        <xdr:cNvSpPr txBox="1"/>
      </xdr:nvSpPr>
      <xdr:spPr>
        <a:xfrm>
          <a:off x="419100" y="32512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C65A9B32-62C0-4565-BCC7-C26D81841DA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276A3735-4140-4139-9713-7C86CFBC93FD}"/>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0A3027B4-0341-4F3C-ACD9-354F72F1F4DC}"/>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86E4A3A8-C92B-4CF9-9425-9786D54A8AEE}"/>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8D729996-BCF3-48A3-AEB5-863EB9D2718B}"/>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492BA4EE-41D4-448E-B483-039BA176C642}"/>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8828CE89-A959-4B49-AD01-D5B535C68FD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E02C72EE-DDF9-4590-A801-D239CFD1BC3C}"/>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3ED511F0-E6E5-4F9B-A01A-1FD4FA4F6C7E}"/>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4632C93F-282E-4F7E-B348-9BE7A1EF6769}"/>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5160BEFA-D8A3-4686-80B9-284D8E0BC199}"/>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988D6926-9AB5-415D-99AF-B4FB7500C05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59348BEA-BEFB-4D6B-A285-150B5959413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E95DE98A-5FA9-47E1-862E-BAC55102CB6F}"/>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40DA1E78-DAA8-49D0-B4CE-F2988518144E}"/>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町の有形固定資産減価償却率は全国平均及び類似団体平均と比較すると高くなっており、増加傾向にある。</a:t>
          </a:r>
        </a:p>
        <a:p>
          <a:r>
            <a:rPr kumimoji="1" lang="ja-JP" altLang="en-US" sz="1100">
              <a:latin typeface="ＭＳ Ｐゴシック" panose="020B0600070205080204" pitchFamily="50" charset="-128"/>
              <a:ea typeface="ＭＳ Ｐゴシック" panose="020B0600070205080204" pitchFamily="50" charset="-128"/>
            </a:rPr>
            <a:t>今後は公共施設個別計画のもと、老朽化の進むものから財政上可能な範囲で順次更新を行っていき、有形固定資産減価償却率の減少に努める。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AC3979FE-6D25-4654-B771-FEDD37A4E10B}"/>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FDCEDA89-EEC3-4865-84A9-EB6625C1377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9081FBA6-9C2B-4487-95D6-B97DCDDE3CA9}"/>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5B0B984D-C222-4EDF-96B1-FE1D44A6512C}"/>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540F8C88-D48D-4A16-84E1-E12674445DC7}"/>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C933F8A7-9B01-4071-9494-1B46DFE033C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AC66710D-3FD9-4B19-893D-E19DF4970BE2}"/>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F0B489F8-D61E-4748-9294-52DDE39E2058}"/>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11608BF6-74FA-4FC3-B95F-F583612D36B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40C642FB-E865-4BFB-A453-704E3A8B0BF1}"/>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981126AB-FC5D-4353-9EB2-9029B1134988}"/>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D52B5A5B-3BF4-4A37-B1BD-E651F1291941}"/>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013251E7-F0F4-438D-A385-9FD8CECD2AC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32BDD962-7814-48A9-A9BF-D160A5B38495}"/>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3E4CF975-3ED2-4474-BE3E-5713C5DA0512}"/>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8E545FD5-69C9-4564-83F9-1BE76FA1AD3C}"/>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34</xdr:row>
      <xdr:rowOff>54187</xdr:rowOff>
    </xdr:to>
    <xdr:cxnSp macro="">
      <xdr:nvCxnSpPr>
        <xdr:cNvPr id="75" name="直線コネクタ 74">
          <a:extLst>
            <a:ext uri="{FF2B5EF4-FFF2-40B4-BE49-F238E27FC236}">
              <a16:creationId xmlns:a16="http://schemas.microsoft.com/office/drawing/2014/main" id="{0EAE96A9-B1E2-4EEF-9A7B-F583ED5EA17E}"/>
            </a:ext>
          </a:extLst>
        </xdr:cNvPr>
        <xdr:cNvCxnSpPr/>
      </xdr:nvCxnSpPr>
      <xdr:spPr>
        <a:xfrm flipV="1">
          <a:off x="4760595" y="5237268"/>
          <a:ext cx="1270" cy="14177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58014</xdr:rowOff>
    </xdr:from>
    <xdr:ext cx="405111" cy="259045"/>
    <xdr:sp macro="" textlink="">
      <xdr:nvSpPr>
        <xdr:cNvPr id="76" name="有形固定資産減価償却率最小値テキスト">
          <a:extLst>
            <a:ext uri="{FF2B5EF4-FFF2-40B4-BE49-F238E27FC236}">
              <a16:creationId xmlns:a16="http://schemas.microsoft.com/office/drawing/2014/main" id="{4757D0B7-F4DF-496D-985E-DD8E5FFED95F}"/>
            </a:ext>
          </a:extLst>
        </xdr:cNvPr>
        <xdr:cNvSpPr txBox="1"/>
      </xdr:nvSpPr>
      <xdr:spPr>
        <a:xfrm>
          <a:off x="4813300" y="6658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54187</xdr:rowOff>
    </xdr:from>
    <xdr:to>
      <xdr:col>23</xdr:col>
      <xdr:colOff>174625</xdr:colOff>
      <xdr:row>34</xdr:row>
      <xdr:rowOff>54187</xdr:rowOff>
    </xdr:to>
    <xdr:cxnSp macro="">
      <xdr:nvCxnSpPr>
        <xdr:cNvPr id="77" name="直線コネクタ 76">
          <a:extLst>
            <a:ext uri="{FF2B5EF4-FFF2-40B4-BE49-F238E27FC236}">
              <a16:creationId xmlns:a16="http://schemas.microsoft.com/office/drawing/2014/main" id="{FC5761C7-C89D-471C-9608-A5A00A4485F7}"/>
            </a:ext>
          </a:extLst>
        </xdr:cNvPr>
        <xdr:cNvCxnSpPr/>
      </xdr:nvCxnSpPr>
      <xdr:spPr>
        <a:xfrm>
          <a:off x="4673600" y="6655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D85521CD-F0B1-442B-B934-5535B3EEC793}"/>
            </a:ext>
          </a:extLst>
        </xdr:cNvPr>
        <xdr:cNvSpPr txBox="1"/>
      </xdr:nvSpPr>
      <xdr:spPr>
        <a:xfrm>
          <a:off x="4813300" y="501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68CEE706-8F43-4361-803C-C4675AA64179}"/>
            </a:ext>
          </a:extLst>
        </xdr:cNvPr>
        <xdr:cNvCxnSpPr/>
      </xdr:nvCxnSpPr>
      <xdr:spPr>
        <a:xfrm>
          <a:off x="4673600" y="5237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100347</xdr:rowOff>
    </xdr:from>
    <xdr:ext cx="405111" cy="259045"/>
    <xdr:sp macro="" textlink="">
      <xdr:nvSpPr>
        <xdr:cNvPr id="80" name="有形固定資産減価償却率平均値テキスト">
          <a:extLst>
            <a:ext uri="{FF2B5EF4-FFF2-40B4-BE49-F238E27FC236}">
              <a16:creationId xmlns:a16="http://schemas.microsoft.com/office/drawing/2014/main" id="{FE064961-4C39-4DC9-A66F-1B57B94EBB65}"/>
            </a:ext>
          </a:extLst>
        </xdr:cNvPr>
        <xdr:cNvSpPr txBox="1"/>
      </xdr:nvSpPr>
      <xdr:spPr>
        <a:xfrm>
          <a:off x="4813300" y="5843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77470</xdr:rowOff>
    </xdr:from>
    <xdr:to>
      <xdr:col>23</xdr:col>
      <xdr:colOff>136525</xdr:colOff>
      <xdr:row>31</xdr:row>
      <xdr:rowOff>7620</xdr:rowOff>
    </xdr:to>
    <xdr:sp macro="" textlink="">
      <xdr:nvSpPr>
        <xdr:cNvPr id="81" name="フローチャート: 判断 80">
          <a:extLst>
            <a:ext uri="{FF2B5EF4-FFF2-40B4-BE49-F238E27FC236}">
              <a16:creationId xmlns:a16="http://schemas.microsoft.com/office/drawing/2014/main" id="{819CD1B4-E321-40FE-82F8-9AA3F6EE2656}"/>
            </a:ext>
          </a:extLst>
        </xdr:cNvPr>
        <xdr:cNvSpPr/>
      </xdr:nvSpPr>
      <xdr:spPr>
        <a:xfrm>
          <a:off x="47117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45085</xdr:rowOff>
    </xdr:from>
    <xdr:to>
      <xdr:col>19</xdr:col>
      <xdr:colOff>187325</xdr:colOff>
      <xdr:row>30</xdr:row>
      <xdr:rowOff>146685</xdr:rowOff>
    </xdr:to>
    <xdr:sp macro="" textlink="">
      <xdr:nvSpPr>
        <xdr:cNvPr id="82" name="フローチャート: 判断 81">
          <a:extLst>
            <a:ext uri="{FF2B5EF4-FFF2-40B4-BE49-F238E27FC236}">
              <a16:creationId xmlns:a16="http://schemas.microsoft.com/office/drawing/2014/main" id="{8F66699E-DBAA-4A13-8C1B-CD9998A33764}"/>
            </a:ext>
          </a:extLst>
        </xdr:cNvPr>
        <xdr:cNvSpPr/>
      </xdr:nvSpPr>
      <xdr:spPr>
        <a:xfrm>
          <a:off x="4000500" y="596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1905</xdr:rowOff>
    </xdr:from>
    <xdr:to>
      <xdr:col>15</xdr:col>
      <xdr:colOff>187325</xdr:colOff>
      <xdr:row>30</xdr:row>
      <xdr:rowOff>103505</xdr:rowOff>
    </xdr:to>
    <xdr:sp macro="" textlink="">
      <xdr:nvSpPr>
        <xdr:cNvPr id="83" name="フローチャート: 判断 82">
          <a:extLst>
            <a:ext uri="{FF2B5EF4-FFF2-40B4-BE49-F238E27FC236}">
              <a16:creationId xmlns:a16="http://schemas.microsoft.com/office/drawing/2014/main" id="{4DD14992-1033-4D1E-BB49-25AF80C50C9E}"/>
            </a:ext>
          </a:extLst>
        </xdr:cNvPr>
        <xdr:cNvSpPr/>
      </xdr:nvSpPr>
      <xdr:spPr>
        <a:xfrm>
          <a:off x="32385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162560</xdr:rowOff>
    </xdr:from>
    <xdr:to>
      <xdr:col>11</xdr:col>
      <xdr:colOff>187325</xdr:colOff>
      <xdr:row>30</xdr:row>
      <xdr:rowOff>92710</xdr:rowOff>
    </xdr:to>
    <xdr:sp macro="" textlink="">
      <xdr:nvSpPr>
        <xdr:cNvPr id="84" name="フローチャート: 判断 83">
          <a:extLst>
            <a:ext uri="{FF2B5EF4-FFF2-40B4-BE49-F238E27FC236}">
              <a16:creationId xmlns:a16="http://schemas.microsoft.com/office/drawing/2014/main" id="{EA5A9881-6EBD-4109-90BD-36A473A191D5}"/>
            </a:ext>
          </a:extLst>
        </xdr:cNvPr>
        <xdr:cNvSpPr/>
      </xdr:nvSpPr>
      <xdr:spPr>
        <a:xfrm>
          <a:off x="2476500" y="590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133773</xdr:rowOff>
    </xdr:from>
    <xdr:to>
      <xdr:col>7</xdr:col>
      <xdr:colOff>187325</xdr:colOff>
      <xdr:row>30</xdr:row>
      <xdr:rowOff>63923</xdr:rowOff>
    </xdr:to>
    <xdr:sp macro="" textlink="">
      <xdr:nvSpPr>
        <xdr:cNvPr id="85" name="フローチャート: 判断 84">
          <a:extLst>
            <a:ext uri="{FF2B5EF4-FFF2-40B4-BE49-F238E27FC236}">
              <a16:creationId xmlns:a16="http://schemas.microsoft.com/office/drawing/2014/main" id="{ACA591BB-E319-47CF-9F4F-BB7AB6F5E881}"/>
            </a:ext>
          </a:extLst>
        </xdr:cNvPr>
        <xdr:cNvSpPr/>
      </xdr:nvSpPr>
      <xdr:spPr>
        <a:xfrm>
          <a:off x="1714500" y="5877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C3D6A297-D8B0-4AD6-9FF2-8E3E90E4EC8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6A6F171E-AC94-4D6C-9D74-692C29CCB7D5}"/>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2CD6C418-B8DA-43B9-BA83-5629BFDF048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A44E1A9-6751-42B6-B083-11EFA6AAE4B3}"/>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24584A88-77BD-46ED-B35F-CA053892759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29633</xdr:rowOff>
    </xdr:from>
    <xdr:to>
      <xdr:col>23</xdr:col>
      <xdr:colOff>136525</xdr:colOff>
      <xdr:row>32</xdr:row>
      <xdr:rowOff>131233</xdr:rowOff>
    </xdr:to>
    <xdr:sp macro="" textlink="">
      <xdr:nvSpPr>
        <xdr:cNvPr id="91" name="楕円 90">
          <a:extLst>
            <a:ext uri="{FF2B5EF4-FFF2-40B4-BE49-F238E27FC236}">
              <a16:creationId xmlns:a16="http://schemas.microsoft.com/office/drawing/2014/main" id="{DE021ADE-584E-40E1-B6FD-F39D2621809D}"/>
            </a:ext>
          </a:extLst>
        </xdr:cNvPr>
        <xdr:cNvSpPr/>
      </xdr:nvSpPr>
      <xdr:spPr>
        <a:xfrm>
          <a:off x="4711700" y="628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8060</xdr:rowOff>
    </xdr:from>
    <xdr:ext cx="405111" cy="259045"/>
    <xdr:sp macro="" textlink="">
      <xdr:nvSpPr>
        <xdr:cNvPr id="92" name="有形固定資産減価償却率該当値テキスト">
          <a:extLst>
            <a:ext uri="{FF2B5EF4-FFF2-40B4-BE49-F238E27FC236}">
              <a16:creationId xmlns:a16="http://schemas.microsoft.com/office/drawing/2014/main" id="{F2FDFD15-9892-4E66-AE3E-3DF037B3AD5F}"/>
            </a:ext>
          </a:extLst>
        </xdr:cNvPr>
        <xdr:cNvSpPr txBox="1"/>
      </xdr:nvSpPr>
      <xdr:spPr>
        <a:xfrm>
          <a:off x="4813300" y="62659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165100</xdr:rowOff>
    </xdr:from>
    <xdr:to>
      <xdr:col>19</xdr:col>
      <xdr:colOff>187325</xdr:colOff>
      <xdr:row>32</xdr:row>
      <xdr:rowOff>95250</xdr:rowOff>
    </xdr:to>
    <xdr:sp macro="" textlink="">
      <xdr:nvSpPr>
        <xdr:cNvPr id="93" name="楕円 92">
          <a:extLst>
            <a:ext uri="{FF2B5EF4-FFF2-40B4-BE49-F238E27FC236}">
              <a16:creationId xmlns:a16="http://schemas.microsoft.com/office/drawing/2014/main" id="{35B04AA6-E73D-47CD-962B-3B2B8719AB1A}"/>
            </a:ext>
          </a:extLst>
        </xdr:cNvPr>
        <xdr:cNvSpPr/>
      </xdr:nvSpPr>
      <xdr:spPr>
        <a:xfrm>
          <a:off x="4000500" y="625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44450</xdr:rowOff>
    </xdr:from>
    <xdr:to>
      <xdr:col>23</xdr:col>
      <xdr:colOff>85725</xdr:colOff>
      <xdr:row>32</xdr:row>
      <xdr:rowOff>80433</xdr:rowOff>
    </xdr:to>
    <xdr:cxnSp macro="">
      <xdr:nvCxnSpPr>
        <xdr:cNvPr id="94" name="直線コネクタ 93">
          <a:extLst>
            <a:ext uri="{FF2B5EF4-FFF2-40B4-BE49-F238E27FC236}">
              <a16:creationId xmlns:a16="http://schemas.microsoft.com/office/drawing/2014/main" id="{C68DD864-F781-4E00-8A96-DEFCA008FD30}"/>
            </a:ext>
          </a:extLst>
        </xdr:cNvPr>
        <xdr:cNvCxnSpPr/>
      </xdr:nvCxnSpPr>
      <xdr:spPr>
        <a:xfrm>
          <a:off x="4051300" y="6302375"/>
          <a:ext cx="711200" cy="35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107527</xdr:rowOff>
    </xdr:from>
    <xdr:to>
      <xdr:col>15</xdr:col>
      <xdr:colOff>187325</xdr:colOff>
      <xdr:row>32</xdr:row>
      <xdr:rowOff>37677</xdr:rowOff>
    </xdr:to>
    <xdr:sp macro="" textlink="">
      <xdr:nvSpPr>
        <xdr:cNvPr id="95" name="楕円 94">
          <a:extLst>
            <a:ext uri="{FF2B5EF4-FFF2-40B4-BE49-F238E27FC236}">
              <a16:creationId xmlns:a16="http://schemas.microsoft.com/office/drawing/2014/main" id="{506C72E4-D507-4339-B73F-B6928D021CDE}"/>
            </a:ext>
          </a:extLst>
        </xdr:cNvPr>
        <xdr:cNvSpPr/>
      </xdr:nvSpPr>
      <xdr:spPr>
        <a:xfrm>
          <a:off x="3238500" y="6194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158327</xdr:rowOff>
    </xdr:from>
    <xdr:to>
      <xdr:col>19</xdr:col>
      <xdr:colOff>136525</xdr:colOff>
      <xdr:row>32</xdr:row>
      <xdr:rowOff>44450</xdr:rowOff>
    </xdr:to>
    <xdr:cxnSp macro="">
      <xdr:nvCxnSpPr>
        <xdr:cNvPr id="96" name="直線コネクタ 95">
          <a:extLst>
            <a:ext uri="{FF2B5EF4-FFF2-40B4-BE49-F238E27FC236}">
              <a16:creationId xmlns:a16="http://schemas.microsoft.com/office/drawing/2014/main" id="{B34BC092-E7AE-4B81-BAC7-910582AC0E5D}"/>
            </a:ext>
          </a:extLst>
        </xdr:cNvPr>
        <xdr:cNvCxnSpPr/>
      </xdr:nvCxnSpPr>
      <xdr:spPr>
        <a:xfrm>
          <a:off x="3289300" y="6244802"/>
          <a:ext cx="7620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67945</xdr:rowOff>
    </xdr:from>
    <xdr:to>
      <xdr:col>11</xdr:col>
      <xdr:colOff>187325</xdr:colOff>
      <xdr:row>31</xdr:row>
      <xdr:rowOff>169545</xdr:rowOff>
    </xdr:to>
    <xdr:sp macro="" textlink="">
      <xdr:nvSpPr>
        <xdr:cNvPr id="97" name="楕円 96">
          <a:extLst>
            <a:ext uri="{FF2B5EF4-FFF2-40B4-BE49-F238E27FC236}">
              <a16:creationId xmlns:a16="http://schemas.microsoft.com/office/drawing/2014/main" id="{B8726EE4-9232-40D7-97B5-458736B43978}"/>
            </a:ext>
          </a:extLst>
        </xdr:cNvPr>
        <xdr:cNvSpPr/>
      </xdr:nvSpPr>
      <xdr:spPr>
        <a:xfrm>
          <a:off x="2476500" y="615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118745</xdr:rowOff>
    </xdr:from>
    <xdr:to>
      <xdr:col>15</xdr:col>
      <xdr:colOff>136525</xdr:colOff>
      <xdr:row>31</xdr:row>
      <xdr:rowOff>158327</xdr:rowOff>
    </xdr:to>
    <xdr:cxnSp macro="">
      <xdr:nvCxnSpPr>
        <xdr:cNvPr id="98" name="直線コネクタ 97">
          <a:extLst>
            <a:ext uri="{FF2B5EF4-FFF2-40B4-BE49-F238E27FC236}">
              <a16:creationId xmlns:a16="http://schemas.microsoft.com/office/drawing/2014/main" id="{AB8D7447-2C8A-45E0-B518-1BA83E6C3AC9}"/>
            </a:ext>
          </a:extLst>
        </xdr:cNvPr>
        <xdr:cNvCxnSpPr/>
      </xdr:nvCxnSpPr>
      <xdr:spPr>
        <a:xfrm>
          <a:off x="2527300" y="6205220"/>
          <a:ext cx="7620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17568</xdr:rowOff>
    </xdr:from>
    <xdr:to>
      <xdr:col>7</xdr:col>
      <xdr:colOff>187325</xdr:colOff>
      <xdr:row>31</xdr:row>
      <xdr:rowOff>119168</xdr:rowOff>
    </xdr:to>
    <xdr:sp macro="" textlink="">
      <xdr:nvSpPr>
        <xdr:cNvPr id="99" name="楕円 98">
          <a:extLst>
            <a:ext uri="{FF2B5EF4-FFF2-40B4-BE49-F238E27FC236}">
              <a16:creationId xmlns:a16="http://schemas.microsoft.com/office/drawing/2014/main" id="{CC143266-1EEB-40B9-9BF9-DF6B2F6E7FC3}"/>
            </a:ext>
          </a:extLst>
        </xdr:cNvPr>
        <xdr:cNvSpPr/>
      </xdr:nvSpPr>
      <xdr:spPr>
        <a:xfrm>
          <a:off x="1714500" y="6104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68368</xdr:rowOff>
    </xdr:from>
    <xdr:to>
      <xdr:col>11</xdr:col>
      <xdr:colOff>136525</xdr:colOff>
      <xdr:row>31</xdr:row>
      <xdr:rowOff>118745</xdr:rowOff>
    </xdr:to>
    <xdr:cxnSp macro="">
      <xdr:nvCxnSpPr>
        <xdr:cNvPr id="100" name="直線コネクタ 99">
          <a:extLst>
            <a:ext uri="{FF2B5EF4-FFF2-40B4-BE49-F238E27FC236}">
              <a16:creationId xmlns:a16="http://schemas.microsoft.com/office/drawing/2014/main" id="{2701B3E4-F845-4BE1-944F-0E729FC41D4F}"/>
            </a:ext>
          </a:extLst>
        </xdr:cNvPr>
        <xdr:cNvCxnSpPr/>
      </xdr:nvCxnSpPr>
      <xdr:spPr>
        <a:xfrm>
          <a:off x="1765300" y="6154843"/>
          <a:ext cx="762000" cy="50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163212</xdr:rowOff>
    </xdr:from>
    <xdr:ext cx="405111" cy="259045"/>
    <xdr:sp macro="" textlink="">
      <xdr:nvSpPr>
        <xdr:cNvPr id="101" name="n_1aveValue有形固定資産減価償却率">
          <a:extLst>
            <a:ext uri="{FF2B5EF4-FFF2-40B4-BE49-F238E27FC236}">
              <a16:creationId xmlns:a16="http://schemas.microsoft.com/office/drawing/2014/main" id="{F32E0EBE-3FE8-43CB-B41E-BE384BC7A60B}"/>
            </a:ext>
          </a:extLst>
        </xdr:cNvPr>
        <xdr:cNvSpPr txBox="1"/>
      </xdr:nvSpPr>
      <xdr:spPr>
        <a:xfrm>
          <a:off x="3836044" y="5735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120032</xdr:rowOff>
    </xdr:from>
    <xdr:ext cx="405111" cy="259045"/>
    <xdr:sp macro="" textlink="">
      <xdr:nvSpPr>
        <xdr:cNvPr id="102" name="n_2aveValue有形固定資産減価償却率">
          <a:extLst>
            <a:ext uri="{FF2B5EF4-FFF2-40B4-BE49-F238E27FC236}">
              <a16:creationId xmlns:a16="http://schemas.microsoft.com/office/drawing/2014/main" id="{76E92066-40CC-41EF-8B60-988A9A13191A}"/>
            </a:ext>
          </a:extLst>
        </xdr:cNvPr>
        <xdr:cNvSpPr txBox="1"/>
      </xdr:nvSpPr>
      <xdr:spPr>
        <a:xfrm>
          <a:off x="3086744" y="569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109237</xdr:rowOff>
    </xdr:from>
    <xdr:ext cx="405111" cy="259045"/>
    <xdr:sp macro="" textlink="">
      <xdr:nvSpPr>
        <xdr:cNvPr id="103" name="n_3aveValue有形固定資産減価償却率">
          <a:extLst>
            <a:ext uri="{FF2B5EF4-FFF2-40B4-BE49-F238E27FC236}">
              <a16:creationId xmlns:a16="http://schemas.microsoft.com/office/drawing/2014/main" id="{C35CEE50-4BF3-4949-B3F6-930B908CA681}"/>
            </a:ext>
          </a:extLst>
        </xdr:cNvPr>
        <xdr:cNvSpPr txBox="1"/>
      </xdr:nvSpPr>
      <xdr:spPr>
        <a:xfrm>
          <a:off x="2324744" y="5681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80450</xdr:rowOff>
    </xdr:from>
    <xdr:ext cx="405111" cy="259045"/>
    <xdr:sp macro="" textlink="">
      <xdr:nvSpPr>
        <xdr:cNvPr id="104" name="n_4aveValue有形固定資産減価償却率">
          <a:extLst>
            <a:ext uri="{FF2B5EF4-FFF2-40B4-BE49-F238E27FC236}">
              <a16:creationId xmlns:a16="http://schemas.microsoft.com/office/drawing/2014/main" id="{DC6BF404-0CC6-47C3-9A7B-6202478E8162}"/>
            </a:ext>
          </a:extLst>
        </xdr:cNvPr>
        <xdr:cNvSpPr txBox="1"/>
      </xdr:nvSpPr>
      <xdr:spPr>
        <a:xfrm>
          <a:off x="1562744" y="5652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86377</xdr:rowOff>
    </xdr:from>
    <xdr:ext cx="405111" cy="259045"/>
    <xdr:sp macro="" textlink="">
      <xdr:nvSpPr>
        <xdr:cNvPr id="105" name="n_1mainValue有形固定資産減価償却率">
          <a:extLst>
            <a:ext uri="{FF2B5EF4-FFF2-40B4-BE49-F238E27FC236}">
              <a16:creationId xmlns:a16="http://schemas.microsoft.com/office/drawing/2014/main" id="{2097BF00-3C63-4973-8D31-0D9C09A60779}"/>
            </a:ext>
          </a:extLst>
        </xdr:cNvPr>
        <xdr:cNvSpPr txBox="1"/>
      </xdr:nvSpPr>
      <xdr:spPr>
        <a:xfrm>
          <a:off x="3836044"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28804</xdr:rowOff>
    </xdr:from>
    <xdr:ext cx="405111" cy="259045"/>
    <xdr:sp macro="" textlink="">
      <xdr:nvSpPr>
        <xdr:cNvPr id="106" name="n_2mainValue有形固定資産減価償却率">
          <a:extLst>
            <a:ext uri="{FF2B5EF4-FFF2-40B4-BE49-F238E27FC236}">
              <a16:creationId xmlns:a16="http://schemas.microsoft.com/office/drawing/2014/main" id="{C88A2C2C-8AB9-4590-81CA-0118FFF321DB}"/>
            </a:ext>
          </a:extLst>
        </xdr:cNvPr>
        <xdr:cNvSpPr txBox="1"/>
      </xdr:nvSpPr>
      <xdr:spPr>
        <a:xfrm>
          <a:off x="3086744" y="6286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160672</xdr:rowOff>
    </xdr:from>
    <xdr:ext cx="405111" cy="259045"/>
    <xdr:sp macro="" textlink="">
      <xdr:nvSpPr>
        <xdr:cNvPr id="107" name="n_3mainValue有形固定資産減価償却率">
          <a:extLst>
            <a:ext uri="{FF2B5EF4-FFF2-40B4-BE49-F238E27FC236}">
              <a16:creationId xmlns:a16="http://schemas.microsoft.com/office/drawing/2014/main" id="{FC2EC7C5-5042-406E-B5EC-DFE8F0EF6442}"/>
            </a:ext>
          </a:extLst>
        </xdr:cNvPr>
        <xdr:cNvSpPr txBox="1"/>
      </xdr:nvSpPr>
      <xdr:spPr>
        <a:xfrm>
          <a:off x="2324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110295</xdr:rowOff>
    </xdr:from>
    <xdr:ext cx="405111" cy="259045"/>
    <xdr:sp macro="" textlink="">
      <xdr:nvSpPr>
        <xdr:cNvPr id="108" name="n_4mainValue有形固定資産減価償却率">
          <a:extLst>
            <a:ext uri="{FF2B5EF4-FFF2-40B4-BE49-F238E27FC236}">
              <a16:creationId xmlns:a16="http://schemas.microsoft.com/office/drawing/2014/main" id="{1A0FA2B7-BE68-41B3-9F21-50AA428C3F9D}"/>
            </a:ext>
          </a:extLst>
        </xdr:cNvPr>
        <xdr:cNvSpPr txBox="1"/>
      </xdr:nvSpPr>
      <xdr:spPr>
        <a:xfrm>
          <a:off x="1562744" y="6196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DBC6C6B3-BAA7-4434-A4E5-69BF05C957A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981CCB68-5A3F-4205-912F-65810E1E712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1E86CE81-4F6C-4CAD-8B0A-FB7D5E638014}"/>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7C409696-156B-4A9B-82A6-B51611AA4E82}"/>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683223BF-EFE0-44D1-A57F-3CA904C7E42F}"/>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4A5FF17A-17AA-4B8C-98CB-E4BDA870388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ED83CBBD-A28E-43CF-9C55-003D2B9E8D1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E64763EC-401E-47E6-8D3D-EEEBCE0AABDF}"/>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927DC5DA-1F44-4B81-9960-8F48A8DEA04C}"/>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12BFADDC-C9E0-40FA-BF6E-5579D76CBFB2}"/>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CD96A2E9-B9A3-4BAF-AC8B-72496B46BBAA}"/>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39EB9D58-6D55-42D7-B0BF-1411A523D4F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33A57BF2-585A-4C2E-A1DC-BBE4CAD98486}"/>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ふるさと納税によって平成</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年度に基金残高が大幅に増加し債務償還比率は負数となった。令和元年度も負数のまま推移している。</a:t>
          </a:r>
        </a:p>
        <a:p>
          <a:r>
            <a:rPr kumimoji="1" lang="ja-JP" altLang="en-US" sz="1100">
              <a:latin typeface="ＭＳ Ｐゴシック" panose="020B0600070205080204" pitchFamily="50" charset="-128"/>
              <a:ea typeface="ＭＳ Ｐゴシック" panose="020B0600070205080204" pitchFamily="50" charset="-128"/>
            </a:rPr>
            <a:t>今後は新規の起債発行を抑制し、基金取り崩しも必要最小限にとどめ、この状態を維持するように努める。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9AE1A5C0-8C35-4603-B79B-1C0C6789F394}"/>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F47A1487-23EF-487B-9805-6432EF8DAA7A}"/>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4" name="テキスト ボックス 123">
          <a:extLst>
            <a:ext uri="{FF2B5EF4-FFF2-40B4-BE49-F238E27FC236}">
              <a16:creationId xmlns:a16="http://schemas.microsoft.com/office/drawing/2014/main" id="{C1062F8C-FEA1-4238-BAD0-023C092B74B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5" name="直線コネクタ 124">
          <a:extLst>
            <a:ext uri="{FF2B5EF4-FFF2-40B4-BE49-F238E27FC236}">
              <a16:creationId xmlns:a16="http://schemas.microsoft.com/office/drawing/2014/main" id="{B7EDD022-A864-4D36-9273-4354A79BD39E}"/>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6" name="テキスト ボックス 125">
          <a:extLst>
            <a:ext uri="{FF2B5EF4-FFF2-40B4-BE49-F238E27FC236}">
              <a16:creationId xmlns:a16="http://schemas.microsoft.com/office/drawing/2014/main" id="{91A6FF30-BB7D-44AF-BC5B-5017382820CB}"/>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7" name="直線コネクタ 126">
          <a:extLst>
            <a:ext uri="{FF2B5EF4-FFF2-40B4-BE49-F238E27FC236}">
              <a16:creationId xmlns:a16="http://schemas.microsoft.com/office/drawing/2014/main" id="{E3D4F20F-0338-4173-B429-F72DCDF4914F}"/>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8" name="テキスト ボックス 127">
          <a:extLst>
            <a:ext uri="{FF2B5EF4-FFF2-40B4-BE49-F238E27FC236}">
              <a16:creationId xmlns:a16="http://schemas.microsoft.com/office/drawing/2014/main" id="{AE0DE2D7-4A1A-44F2-8B5B-784229C7190E}"/>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9" name="直線コネクタ 128">
          <a:extLst>
            <a:ext uri="{FF2B5EF4-FFF2-40B4-BE49-F238E27FC236}">
              <a16:creationId xmlns:a16="http://schemas.microsoft.com/office/drawing/2014/main" id="{54922F20-E902-4872-A16E-D2231163549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0" name="テキスト ボックス 129">
          <a:extLst>
            <a:ext uri="{FF2B5EF4-FFF2-40B4-BE49-F238E27FC236}">
              <a16:creationId xmlns:a16="http://schemas.microsoft.com/office/drawing/2014/main" id="{1C7C61BC-F1F5-4667-8768-CE236B8216CB}"/>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1" name="直線コネクタ 130">
          <a:extLst>
            <a:ext uri="{FF2B5EF4-FFF2-40B4-BE49-F238E27FC236}">
              <a16:creationId xmlns:a16="http://schemas.microsoft.com/office/drawing/2014/main" id="{278AFAF5-4734-4A64-80F4-F1A65BD3912C}"/>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2" name="テキスト ボックス 131">
          <a:extLst>
            <a:ext uri="{FF2B5EF4-FFF2-40B4-BE49-F238E27FC236}">
              <a16:creationId xmlns:a16="http://schemas.microsoft.com/office/drawing/2014/main" id="{C6F63C54-7B47-4786-9980-57DACA59ED6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3" name="直線コネクタ 132">
          <a:extLst>
            <a:ext uri="{FF2B5EF4-FFF2-40B4-BE49-F238E27FC236}">
              <a16:creationId xmlns:a16="http://schemas.microsoft.com/office/drawing/2014/main" id="{07402F56-19C5-4572-BE28-07C4C5C0B78C}"/>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4" name="テキスト ボックス 133">
          <a:extLst>
            <a:ext uri="{FF2B5EF4-FFF2-40B4-BE49-F238E27FC236}">
              <a16:creationId xmlns:a16="http://schemas.microsoft.com/office/drawing/2014/main" id="{B77008EA-886E-42C0-A4E4-6B67CDFDAEC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a:extLst>
            <a:ext uri="{FF2B5EF4-FFF2-40B4-BE49-F238E27FC236}">
              <a16:creationId xmlns:a16="http://schemas.microsoft.com/office/drawing/2014/main" id="{7165D09A-5A04-49F2-A9CA-DF56A5D7A32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a:extLst>
            <a:ext uri="{FF2B5EF4-FFF2-40B4-BE49-F238E27FC236}">
              <a16:creationId xmlns:a16="http://schemas.microsoft.com/office/drawing/2014/main" id="{152E6E5B-19B5-4638-82E4-3DCBB2AA54B7}"/>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162377</xdr:rowOff>
    </xdr:to>
    <xdr:cxnSp macro="">
      <xdr:nvCxnSpPr>
        <xdr:cNvPr id="137" name="直線コネクタ 136">
          <a:extLst>
            <a:ext uri="{FF2B5EF4-FFF2-40B4-BE49-F238E27FC236}">
              <a16:creationId xmlns:a16="http://schemas.microsoft.com/office/drawing/2014/main" id="{123CC072-32F3-4AC3-A4CB-ACBAD4A437A2}"/>
            </a:ext>
          </a:extLst>
        </xdr:cNvPr>
        <xdr:cNvCxnSpPr/>
      </xdr:nvCxnSpPr>
      <xdr:spPr>
        <a:xfrm flipV="1">
          <a:off x="14793595" y="5312833"/>
          <a:ext cx="1269" cy="1450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166204</xdr:rowOff>
    </xdr:from>
    <xdr:ext cx="560923" cy="259045"/>
    <xdr:sp macro="" textlink="">
      <xdr:nvSpPr>
        <xdr:cNvPr id="138" name="債務償還比率最小値テキスト">
          <a:extLst>
            <a:ext uri="{FF2B5EF4-FFF2-40B4-BE49-F238E27FC236}">
              <a16:creationId xmlns:a16="http://schemas.microsoft.com/office/drawing/2014/main" id="{863A21AD-F70A-4B7D-92BF-9FA83F735EFE}"/>
            </a:ext>
          </a:extLst>
        </xdr:cNvPr>
        <xdr:cNvSpPr txBox="1"/>
      </xdr:nvSpPr>
      <xdr:spPr>
        <a:xfrm>
          <a:off x="14846300" y="676702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162377</xdr:rowOff>
    </xdr:from>
    <xdr:to>
      <xdr:col>76</xdr:col>
      <xdr:colOff>111125</xdr:colOff>
      <xdr:row>34</xdr:row>
      <xdr:rowOff>162377</xdr:rowOff>
    </xdr:to>
    <xdr:cxnSp macro="">
      <xdr:nvCxnSpPr>
        <xdr:cNvPr id="139" name="直線コネクタ 138">
          <a:extLst>
            <a:ext uri="{FF2B5EF4-FFF2-40B4-BE49-F238E27FC236}">
              <a16:creationId xmlns:a16="http://schemas.microsoft.com/office/drawing/2014/main" id="{6FDE4725-9787-462E-91E4-5C1B97CCE478}"/>
            </a:ext>
          </a:extLst>
        </xdr:cNvPr>
        <xdr:cNvCxnSpPr/>
      </xdr:nvCxnSpPr>
      <xdr:spPr>
        <a:xfrm>
          <a:off x="14706600" y="6763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0" name="債務償還比率最大値テキスト">
          <a:extLst>
            <a:ext uri="{FF2B5EF4-FFF2-40B4-BE49-F238E27FC236}">
              <a16:creationId xmlns:a16="http://schemas.microsoft.com/office/drawing/2014/main" id="{AE06DAA5-E28A-4F8F-B655-74BC2AC98DD3}"/>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1" name="直線コネクタ 140">
          <a:extLst>
            <a:ext uri="{FF2B5EF4-FFF2-40B4-BE49-F238E27FC236}">
              <a16:creationId xmlns:a16="http://schemas.microsoft.com/office/drawing/2014/main" id="{EAAF881E-11B0-45ED-8934-4E07E15BF853}"/>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107092</xdr:rowOff>
    </xdr:from>
    <xdr:ext cx="469744" cy="259045"/>
    <xdr:sp macro="" textlink="">
      <xdr:nvSpPr>
        <xdr:cNvPr id="142" name="債務償還比率平均値テキスト">
          <a:extLst>
            <a:ext uri="{FF2B5EF4-FFF2-40B4-BE49-F238E27FC236}">
              <a16:creationId xmlns:a16="http://schemas.microsoft.com/office/drawing/2014/main" id="{B820D529-2E6E-41C6-B5BB-B339956B99FE}"/>
            </a:ext>
          </a:extLst>
        </xdr:cNvPr>
        <xdr:cNvSpPr txBox="1"/>
      </xdr:nvSpPr>
      <xdr:spPr>
        <a:xfrm>
          <a:off x="14846300" y="56792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128665</xdr:rowOff>
    </xdr:from>
    <xdr:to>
      <xdr:col>76</xdr:col>
      <xdr:colOff>73025</xdr:colOff>
      <xdr:row>29</xdr:row>
      <xdr:rowOff>58815</xdr:rowOff>
    </xdr:to>
    <xdr:sp macro="" textlink="">
      <xdr:nvSpPr>
        <xdr:cNvPr id="143" name="フローチャート: 判断 142">
          <a:extLst>
            <a:ext uri="{FF2B5EF4-FFF2-40B4-BE49-F238E27FC236}">
              <a16:creationId xmlns:a16="http://schemas.microsoft.com/office/drawing/2014/main" id="{70A066FE-8D55-44B1-95E9-1A1AC1A11EDF}"/>
            </a:ext>
          </a:extLst>
        </xdr:cNvPr>
        <xdr:cNvSpPr/>
      </xdr:nvSpPr>
      <xdr:spPr>
        <a:xfrm>
          <a:off x="147447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6632</xdr:rowOff>
    </xdr:from>
    <xdr:to>
      <xdr:col>72</xdr:col>
      <xdr:colOff>123825</xdr:colOff>
      <xdr:row>29</xdr:row>
      <xdr:rowOff>108232</xdr:rowOff>
    </xdr:to>
    <xdr:sp macro="" textlink="">
      <xdr:nvSpPr>
        <xdr:cNvPr id="144" name="フローチャート: 判断 143">
          <a:extLst>
            <a:ext uri="{FF2B5EF4-FFF2-40B4-BE49-F238E27FC236}">
              <a16:creationId xmlns:a16="http://schemas.microsoft.com/office/drawing/2014/main" id="{A227F801-4E0C-48DC-98CB-39D7455CD38E}"/>
            </a:ext>
          </a:extLst>
        </xdr:cNvPr>
        <xdr:cNvSpPr/>
      </xdr:nvSpPr>
      <xdr:spPr>
        <a:xfrm>
          <a:off x="14033500" y="5750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15268</xdr:rowOff>
    </xdr:from>
    <xdr:to>
      <xdr:col>68</xdr:col>
      <xdr:colOff>123825</xdr:colOff>
      <xdr:row>29</xdr:row>
      <xdr:rowOff>116868</xdr:rowOff>
    </xdr:to>
    <xdr:sp macro="" textlink="">
      <xdr:nvSpPr>
        <xdr:cNvPr id="145" name="フローチャート: 判断 144">
          <a:extLst>
            <a:ext uri="{FF2B5EF4-FFF2-40B4-BE49-F238E27FC236}">
              <a16:creationId xmlns:a16="http://schemas.microsoft.com/office/drawing/2014/main" id="{8AE5D35C-4C1D-4954-BDDB-E1639E047304}"/>
            </a:ext>
          </a:extLst>
        </xdr:cNvPr>
        <xdr:cNvSpPr/>
      </xdr:nvSpPr>
      <xdr:spPr>
        <a:xfrm>
          <a:off x="13271500" y="575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151335</xdr:rowOff>
    </xdr:from>
    <xdr:to>
      <xdr:col>64</xdr:col>
      <xdr:colOff>123825</xdr:colOff>
      <xdr:row>29</xdr:row>
      <xdr:rowOff>81485</xdr:rowOff>
    </xdr:to>
    <xdr:sp macro="" textlink="">
      <xdr:nvSpPr>
        <xdr:cNvPr id="146" name="フローチャート: 判断 145">
          <a:extLst>
            <a:ext uri="{FF2B5EF4-FFF2-40B4-BE49-F238E27FC236}">
              <a16:creationId xmlns:a16="http://schemas.microsoft.com/office/drawing/2014/main" id="{148CA70F-1D76-4D01-B925-F0BC834F18C2}"/>
            </a:ext>
          </a:extLst>
        </xdr:cNvPr>
        <xdr:cNvSpPr/>
      </xdr:nvSpPr>
      <xdr:spPr>
        <a:xfrm>
          <a:off x="12509500" y="5723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27</xdr:row>
      <xdr:rowOff>100407</xdr:rowOff>
    </xdr:from>
    <xdr:to>
      <xdr:col>60</xdr:col>
      <xdr:colOff>123825</xdr:colOff>
      <xdr:row>28</xdr:row>
      <xdr:rowOff>30557</xdr:rowOff>
    </xdr:to>
    <xdr:sp macro="" textlink="">
      <xdr:nvSpPr>
        <xdr:cNvPr id="147" name="フローチャート: 判断 146">
          <a:extLst>
            <a:ext uri="{FF2B5EF4-FFF2-40B4-BE49-F238E27FC236}">
              <a16:creationId xmlns:a16="http://schemas.microsoft.com/office/drawing/2014/main" id="{F2DF5CC5-EFCF-4C42-927F-41C6BA5302EB}"/>
            </a:ext>
          </a:extLst>
        </xdr:cNvPr>
        <xdr:cNvSpPr/>
      </xdr:nvSpPr>
      <xdr:spPr>
        <a:xfrm>
          <a:off x="11747500" y="550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4D129C67-18DC-48CD-B10F-9626BA70457F}"/>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B1B5D6AF-64DB-45AD-B1A6-ED1CF4DD9474}"/>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47040A16-0518-4F50-AFFE-E4E3AF7E15B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50C44672-E754-4215-AE21-409E9E44E928}"/>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54BE3635-6BE8-48F4-9E84-D39DBC3841C8}"/>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22225</xdr:colOff>
      <xdr:row>29</xdr:row>
      <xdr:rowOff>107505</xdr:rowOff>
    </xdr:from>
    <xdr:to>
      <xdr:col>68</xdr:col>
      <xdr:colOff>123825</xdr:colOff>
      <xdr:row>30</xdr:row>
      <xdr:rowOff>37655</xdr:rowOff>
    </xdr:to>
    <xdr:sp macro="" textlink="">
      <xdr:nvSpPr>
        <xdr:cNvPr id="153" name="楕円 152">
          <a:extLst>
            <a:ext uri="{FF2B5EF4-FFF2-40B4-BE49-F238E27FC236}">
              <a16:creationId xmlns:a16="http://schemas.microsoft.com/office/drawing/2014/main" id="{4F1B354B-1F68-4429-A6E7-784E15C9A583}"/>
            </a:ext>
          </a:extLst>
        </xdr:cNvPr>
        <xdr:cNvSpPr/>
      </xdr:nvSpPr>
      <xdr:spPr>
        <a:xfrm>
          <a:off x="13271500" y="5851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163569</xdr:rowOff>
    </xdr:from>
    <xdr:to>
      <xdr:col>64</xdr:col>
      <xdr:colOff>123825</xdr:colOff>
      <xdr:row>29</xdr:row>
      <xdr:rowOff>93719</xdr:rowOff>
    </xdr:to>
    <xdr:sp macro="" textlink="">
      <xdr:nvSpPr>
        <xdr:cNvPr id="154" name="楕円 153">
          <a:extLst>
            <a:ext uri="{FF2B5EF4-FFF2-40B4-BE49-F238E27FC236}">
              <a16:creationId xmlns:a16="http://schemas.microsoft.com/office/drawing/2014/main" id="{1E89B36E-334F-422D-A14B-AD45BB37F247}"/>
            </a:ext>
          </a:extLst>
        </xdr:cNvPr>
        <xdr:cNvSpPr/>
      </xdr:nvSpPr>
      <xdr:spPr>
        <a:xfrm>
          <a:off x="12509500" y="573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42919</xdr:rowOff>
    </xdr:from>
    <xdr:to>
      <xdr:col>68</xdr:col>
      <xdr:colOff>73025</xdr:colOff>
      <xdr:row>29</xdr:row>
      <xdr:rowOff>158305</xdr:rowOff>
    </xdr:to>
    <xdr:cxnSp macro="">
      <xdr:nvCxnSpPr>
        <xdr:cNvPr id="155" name="直線コネクタ 154">
          <a:extLst>
            <a:ext uri="{FF2B5EF4-FFF2-40B4-BE49-F238E27FC236}">
              <a16:creationId xmlns:a16="http://schemas.microsoft.com/office/drawing/2014/main" id="{ACFE27E5-E397-46F7-8A56-1190142AA31E}"/>
            </a:ext>
          </a:extLst>
        </xdr:cNvPr>
        <xdr:cNvCxnSpPr/>
      </xdr:nvCxnSpPr>
      <xdr:spPr>
        <a:xfrm>
          <a:off x="12560300" y="5786494"/>
          <a:ext cx="762000" cy="115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28</xdr:row>
      <xdr:rowOff>119190</xdr:rowOff>
    </xdr:from>
    <xdr:to>
      <xdr:col>60</xdr:col>
      <xdr:colOff>123825</xdr:colOff>
      <xdr:row>29</xdr:row>
      <xdr:rowOff>49340</xdr:rowOff>
    </xdr:to>
    <xdr:sp macro="" textlink="">
      <xdr:nvSpPr>
        <xdr:cNvPr id="156" name="楕円 155">
          <a:extLst>
            <a:ext uri="{FF2B5EF4-FFF2-40B4-BE49-F238E27FC236}">
              <a16:creationId xmlns:a16="http://schemas.microsoft.com/office/drawing/2014/main" id="{8CC84F23-6526-4E2E-B885-D7FF42CADAD0}"/>
            </a:ext>
          </a:extLst>
        </xdr:cNvPr>
        <xdr:cNvSpPr/>
      </xdr:nvSpPr>
      <xdr:spPr>
        <a:xfrm>
          <a:off x="11747500" y="569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169990</xdr:rowOff>
    </xdr:from>
    <xdr:to>
      <xdr:col>64</xdr:col>
      <xdr:colOff>73025</xdr:colOff>
      <xdr:row>29</xdr:row>
      <xdr:rowOff>42919</xdr:rowOff>
    </xdr:to>
    <xdr:cxnSp macro="">
      <xdr:nvCxnSpPr>
        <xdr:cNvPr id="157" name="直線コネクタ 156">
          <a:extLst>
            <a:ext uri="{FF2B5EF4-FFF2-40B4-BE49-F238E27FC236}">
              <a16:creationId xmlns:a16="http://schemas.microsoft.com/office/drawing/2014/main" id="{6F0BE793-3D32-442A-8597-BC5C0A115F3E}"/>
            </a:ext>
          </a:extLst>
        </xdr:cNvPr>
        <xdr:cNvCxnSpPr/>
      </xdr:nvCxnSpPr>
      <xdr:spPr>
        <a:xfrm>
          <a:off x="11798300" y="5742115"/>
          <a:ext cx="762000" cy="44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124759</xdr:rowOff>
    </xdr:from>
    <xdr:ext cx="469744" cy="259045"/>
    <xdr:sp macro="" textlink="">
      <xdr:nvSpPr>
        <xdr:cNvPr id="158" name="n_1aveValue債務償還比率">
          <a:extLst>
            <a:ext uri="{FF2B5EF4-FFF2-40B4-BE49-F238E27FC236}">
              <a16:creationId xmlns:a16="http://schemas.microsoft.com/office/drawing/2014/main" id="{87CA92EB-75A3-48A6-B4F0-970F667C9F69}"/>
            </a:ext>
          </a:extLst>
        </xdr:cNvPr>
        <xdr:cNvSpPr txBox="1"/>
      </xdr:nvSpPr>
      <xdr:spPr>
        <a:xfrm>
          <a:off x="13836727" y="5525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133395</xdr:rowOff>
    </xdr:from>
    <xdr:ext cx="469744" cy="259045"/>
    <xdr:sp macro="" textlink="">
      <xdr:nvSpPr>
        <xdr:cNvPr id="159" name="n_2aveValue債務償還比率">
          <a:extLst>
            <a:ext uri="{FF2B5EF4-FFF2-40B4-BE49-F238E27FC236}">
              <a16:creationId xmlns:a16="http://schemas.microsoft.com/office/drawing/2014/main" id="{B758DAB2-6BBC-44CE-8E98-AA10141A9BA9}"/>
            </a:ext>
          </a:extLst>
        </xdr:cNvPr>
        <xdr:cNvSpPr txBox="1"/>
      </xdr:nvSpPr>
      <xdr:spPr>
        <a:xfrm>
          <a:off x="13087427" y="553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98012</xdr:rowOff>
    </xdr:from>
    <xdr:ext cx="469744" cy="259045"/>
    <xdr:sp macro="" textlink="">
      <xdr:nvSpPr>
        <xdr:cNvPr id="160" name="n_3aveValue債務償還比率">
          <a:extLst>
            <a:ext uri="{FF2B5EF4-FFF2-40B4-BE49-F238E27FC236}">
              <a16:creationId xmlns:a16="http://schemas.microsoft.com/office/drawing/2014/main" id="{53ED3A3F-380D-4582-B101-3F47DF5CD4BE}"/>
            </a:ext>
          </a:extLst>
        </xdr:cNvPr>
        <xdr:cNvSpPr txBox="1"/>
      </xdr:nvSpPr>
      <xdr:spPr>
        <a:xfrm>
          <a:off x="12325427" y="5498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47084</xdr:rowOff>
    </xdr:from>
    <xdr:ext cx="469744" cy="259045"/>
    <xdr:sp macro="" textlink="">
      <xdr:nvSpPr>
        <xdr:cNvPr id="161" name="n_4aveValue債務償還比率">
          <a:extLst>
            <a:ext uri="{FF2B5EF4-FFF2-40B4-BE49-F238E27FC236}">
              <a16:creationId xmlns:a16="http://schemas.microsoft.com/office/drawing/2014/main" id="{9B9B60EE-34F1-4A84-9B9B-1B01B2D2861E}"/>
            </a:ext>
          </a:extLst>
        </xdr:cNvPr>
        <xdr:cNvSpPr txBox="1"/>
      </xdr:nvSpPr>
      <xdr:spPr>
        <a:xfrm>
          <a:off x="11563427" y="5276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28782</xdr:rowOff>
    </xdr:from>
    <xdr:ext cx="469744" cy="259045"/>
    <xdr:sp macro="" textlink="">
      <xdr:nvSpPr>
        <xdr:cNvPr id="162" name="n_2mainValue債務償還比率">
          <a:extLst>
            <a:ext uri="{FF2B5EF4-FFF2-40B4-BE49-F238E27FC236}">
              <a16:creationId xmlns:a16="http://schemas.microsoft.com/office/drawing/2014/main" id="{A59A458E-9D58-4054-80C1-92F3A1D07C7C}"/>
            </a:ext>
          </a:extLst>
        </xdr:cNvPr>
        <xdr:cNvSpPr txBox="1"/>
      </xdr:nvSpPr>
      <xdr:spPr>
        <a:xfrm>
          <a:off x="13087427" y="594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84846</xdr:rowOff>
    </xdr:from>
    <xdr:ext cx="469744" cy="259045"/>
    <xdr:sp macro="" textlink="">
      <xdr:nvSpPr>
        <xdr:cNvPr id="163" name="n_3mainValue債務償還比率">
          <a:extLst>
            <a:ext uri="{FF2B5EF4-FFF2-40B4-BE49-F238E27FC236}">
              <a16:creationId xmlns:a16="http://schemas.microsoft.com/office/drawing/2014/main" id="{73B8D78C-50CB-4C6A-8786-C30B1C0AFC3E}"/>
            </a:ext>
          </a:extLst>
        </xdr:cNvPr>
        <xdr:cNvSpPr txBox="1"/>
      </xdr:nvSpPr>
      <xdr:spPr>
        <a:xfrm>
          <a:off x="12325427" y="582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40467</xdr:rowOff>
    </xdr:from>
    <xdr:ext cx="469744" cy="259045"/>
    <xdr:sp macro="" textlink="">
      <xdr:nvSpPr>
        <xdr:cNvPr id="164" name="n_4mainValue債務償還比率">
          <a:extLst>
            <a:ext uri="{FF2B5EF4-FFF2-40B4-BE49-F238E27FC236}">
              <a16:creationId xmlns:a16="http://schemas.microsoft.com/office/drawing/2014/main" id="{36DA4238-6A90-47E1-A51A-6BECB11CD254}"/>
            </a:ext>
          </a:extLst>
        </xdr:cNvPr>
        <xdr:cNvSpPr txBox="1"/>
      </xdr:nvSpPr>
      <xdr:spPr>
        <a:xfrm>
          <a:off x="11563427" y="5784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5" name="正方形/長方形 164">
          <a:extLst>
            <a:ext uri="{FF2B5EF4-FFF2-40B4-BE49-F238E27FC236}">
              <a16:creationId xmlns:a16="http://schemas.microsoft.com/office/drawing/2014/main" id="{E067AD0E-C1FB-491F-9F3A-29876716DCED}"/>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6" name="正方形/長方形 165">
          <a:extLst>
            <a:ext uri="{FF2B5EF4-FFF2-40B4-BE49-F238E27FC236}">
              <a16:creationId xmlns:a16="http://schemas.microsoft.com/office/drawing/2014/main" id="{3BC369DD-C737-478C-A7F2-701BA5B75F58}"/>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7" name="テキスト ボックス 166">
          <a:extLst>
            <a:ext uri="{FF2B5EF4-FFF2-40B4-BE49-F238E27FC236}">
              <a16:creationId xmlns:a16="http://schemas.microsoft.com/office/drawing/2014/main" id="{0C741AE8-BB6D-4682-92CB-73A8EB44C048}"/>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8" name="テキスト ボックス 167">
          <a:extLst>
            <a:ext uri="{FF2B5EF4-FFF2-40B4-BE49-F238E27FC236}">
              <a16:creationId xmlns:a16="http://schemas.microsoft.com/office/drawing/2014/main" id="{1DE3E51F-98E3-4544-A2E0-08A6C36ACA39}"/>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9" name="テキスト ボックス 168">
          <a:extLst>
            <a:ext uri="{FF2B5EF4-FFF2-40B4-BE49-F238E27FC236}">
              <a16:creationId xmlns:a16="http://schemas.microsoft.com/office/drawing/2014/main" id="{89939C60-F033-49A2-A67E-859B5E0D5017}"/>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0" name="テキスト ボックス 169">
          <a:extLst>
            <a:ext uri="{FF2B5EF4-FFF2-40B4-BE49-F238E27FC236}">
              <a16:creationId xmlns:a16="http://schemas.microsoft.com/office/drawing/2014/main" id="{71C63978-6589-452C-8500-3739889BBEAA}"/>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7E5720D-ADF1-4EB0-B190-C5F4BDF391B7}"/>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D607FB0-F6A4-4168-B4BB-211CCF5FD24D}"/>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6C1E04F-5CCF-4B91-9DDD-9DA33EEAF95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C21C275-57E9-4392-B5E8-BC3FD990B82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和歌山県高野町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44F5120-3C82-4BE9-8A3B-32A4DBC88DE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A6478B6-2B42-44EA-9140-1099BCF65BD9}"/>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7B5B7D5-9547-4969-8A89-036782B8815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FE23E35-3F0F-422C-B739-694A20E7FFEE}"/>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E7BCF3A-CDAA-4C12-811E-15A6A4C6757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2173FF5-6974-4271-A169-ECC1ECC2F7C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2,983
2,944
137.03
3,713,915
3,578,927
95,391
1,998,707
3,398,093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34ACD33-8B0F-4E9E-9DAA-482D7EAA1A0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4D6533E-A55E-4982-ACA2-0393782A01F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C5D2345-406E-4B9A-BA74-06AC7F846A9D}"/>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2C62574-D451-4A33-8F5F-1A6CCDA4CEA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671397B-B853-4CF6-B65C-43958328B38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39EF9A3-4863-4B75-8CA0-A179C827AFC9}"/>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8B77E62-B73F-4B7D-9B8E-0D91ABDB3BC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7F02DF7-4B34-49B8-8754-466D28B198F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88DA0C3-2DCB-4F2E-8CD4-1B00308FE39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A629E4C-08DD-424A-B749-D95BDB9B72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CD09FF8-6EFF-45DE-AA56-C0D513668402}"/>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4707F51-C8E1-46D7-B8B9-905190D642AF}"/>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FF0F991-FCBF-49CE-BA6F-5D68C5920BA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114531E-FABF-4A0B-AA21-A27209E0D30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9B5C0D2-5A86-4D8C-9477-79292514ED8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6241A79-2513-4AB1-A3BE-2FD76F4AF8C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0DE4E2F-EB44-4A3A-B9DA-3F991A2EAF1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F5069799-1BFA-45FC-8942-C01EEDC84DF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37B6863-E0EB-4DA7-BFF2-0BE028389D37}"/>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B75CE877-9C1C-4602-9BBF-D3B511C97C47}"/>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B7853BB-0361-4CC1-9F9D-8722D0E41DC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A6E4F65-711B-4BE2-810F-F2BC15E67DF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489BD2B-9134-4395-BA4E-DDF28B07A554}"/>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A9207481-9A70-495A-BA10-C3B1B95147F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1260A3C-D1E2-4380-8DD1-C27848A77524}"/>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96364EBD-DF69-4F70-B77F-560249A7CF1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3000AFD-A0D4-4208-893A-307E3125FB9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DABE7236-87FF-4190-B200-B375B8A05D0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A992ECE-3E63-4E01-A66B-D545B97D9B8F}"/>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25FBAF2-ABA7-4CEA-9280-5FCCCAD5DC2B}"/>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E636908-6C8C-4282-B5A3-D424D106F3B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AED5D04-4739-4269-99F9-C4F07C9BDC34}"/>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3E9B82DC-BC6D-48B4-83EF-959BF7C90C0D}"/>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20C17E58-9815-4104-89F0-36CAE20D164A}"/>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44873174-718B-401C-875D-1697B443A859}"/>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8E7E419C-DBFF-482B-B1FB-EC17CE6056C8}"/>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5CDB6E7C-FA74-4B5B-AC92-1D8FB2AAFD23}"/>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3C0B33B9-B6A9-47F1-A77E-AA8D8C41ED44}"/>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63B0805-EF8D-4CC4-AF3F-2CAFD92A568E}"/>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FA7CE42C-17C2-45D8-BEBC-2ED9C204885E}"/>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DBBC883E-62F4-46EB-A323-A5C0D0CC2FD8}"/>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CA2FEAE6-6D74-4E26-A865-6523144F5BCE}"/>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3AFBCA30-4E39-4790-983C-FAA737AA7616}"/>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7091274A-8D9C-43D5-8AA5-F8B35D6522A3}"/>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E62B2175-3E2C-4418-ADBD-2FBAE82866E2}"/>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102870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9B8A5D28-C597-493D-953C-5EBEFA2E39F2}"/>
            </a:ext>
          </a:extLst>
        </xdr:cNvPr>
        <xdr:cNvCxnSpPr/>
      </xdr:nvCxnSpPr>
      <xdr:spPr>
        <a:xfrm flipV="1">
          <a:off x="4634865" y="593217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6A2A6523-5C68-416F-99DA-D83B540FEF4E}"/>
            </a:ext>
          </a:extLst>
        </xdr:cNvPr>
        <xdr:cNvSpPr txBox="1"/>
      </xdr:nvSpPr>
      <xdr:spPr>
        <a:xfrm>
          <a:off x="4673600" y="721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5D48A6E8-DC71-4980-B232-17555B0058EA}"/>
            </a:ext>
          </a:extLst>
        </xdr:cNvPr>
        <xdr:cNvCxnSpPr/>
      </xdr:nvCxnSpPr>
      <xdr:spPr>
        <a:xfrm>
          <a:off x="4546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49547</xdr:rowOff>
    </xdr:from>
    <xdr:ext cx="405111" cy="259045"/>
    <xdr:sp macro="" textlink="">
      <xdr:nvSpPr>
        <xdr:cNvPr id="60" name="【道路】&#10;有形固定資産減価償却率最大値テキスト">
          <a:extLst>
            <a:ext uri="{FF2B5EF4-FFF2-40B4-BE49-F238E27FC236}">
              <a16:creationId xmlns:a16="http://schemas.microsoft.com/office/drawing/2014/main" id="{47C60FD3-F25A-4708-A826-BA467AD81496}"/>
            </a:ext>
          </a:extLst>
        </xdr:cNvPr>
        <xdr:cNvSpPr txBox="1"/>
      </xdr:nvSpPr>
      <xdr:spPr>
        <a:xfrm>
          <a:off x="4673600" y="5707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102870</xdr:rowOff>
    </xdr:from>
    <xdr:to>
      <xdr:col>24</xdr:col>
      <xdr:colOff>152400</xdr:colOff>
      <xdr:row>34</xdr:row>
      <xdr:rowOff>102870</xdr:rowOff>
    </xdr:to>
    <xdr:cxnSp macro="">
      <xdr:nvCxnSpPr>
        <xdr:cNvPr id="61" name="直線コネクタ 60">
          <a:extLst>
            <a:ext uri="{FF2B5EF4-FFF2-40B4-BE49-F238E27FC236}">
              <a16:creationId xmlns:a16="http://schemas.microsoft.com/office/drawing/2014/main" id="{750841AC-9889-41BF-A8D1-4176278F4766}"/>
            </a:ext>
          </a:extLst>
        </xdr:cNvPr>
        <xdr:cNvCxnSpPr/>
      </xdr:nvCxnSpPr>
      <xdr:spPr>
        <a:xfrm>
          <a:off x="4546600" y="593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153052</xdr:rowOff>
    </xdr:from>
    <xdr:ext cx="405111" cy="259045"/>
    <xdr:sp macro="" textlink="">
      <xdr:nvSpPr>
        <xdr:cNvPr id="62" name="【道路】&#10;有形固定資産減価償却率平均値テキスト">
          <a:extLst>
            <a:ext uri="{FF2B5EF4-FFF2-40B4-BE49-F238E27FC236}">
              <a16:creationId xmlns:a16="http://schemas.microsoft.com/office/drawing/2014/main" id="{BD677D81-2037-4C71-8CD3-69B8DE210D54}"/>
            </a:ext>
          </a:extLst>
        </xdr:cNvPr>
        <xdr:cNvSpPr txBox="1"/>
      </xdr:nvSpPr>
      <xdr:spPr>
        <a:xfrm>
          <a:off x="4673600" y="63252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130175</xdr:rowOff>
    </xdr:from>
    <xdr:to>
      <xdr:col>24</xdr:col>
      <xdr:colOff>114300</xdr:colOff>
      <xdr:row>38</xdr:row>
      <xdr:rowOff>60325</xdr:rowOff>
    </xdr:to>
    <xdr:sp macro="" textlink="">
      <xdr:nvSpPr>
        <xdr:cNvPr id="63" name="フローチャート: 判断 62">
          <a:extLst>
            <a:ext uri="{FF2B5EF4-FFF2-40B4-BE49-F238E27FC236}">
              <a16:creationId xmlns:a16="http://schemas.microsoft.com/office/drawing/2014/main" id="{90C22988-0AA4-4B25-9B8D-54B3083425A3}"/>
            </a:ext>
          </a:extLst>
        </xdr:cNvPr>
        <xdr:cNvSpPr/>
      </xdr:nvSpPr>
      <xdr:spPr>
        <a:xfrm>
          <a:off x="45847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86360</xdr:rowOff>
    </xdr:from>
    <xdr:to>
      <xdr:col>20</xdr:col>
      <xdr:colOff>38100</xdr:colOff>
      <xdr:row>38</xdr:row>
      <xdr:rowOff>16510</xdr:rowOff>
    </xdr:to>
    <xdr:sp macro="" textlink="">
      <xdr:nvSpPr>
        <xdr:cNvPr id="64" name="フローチャート: 判断 63">
          <a:extLst>
            <a:ext uri="{FF2B5EF4-FFF2-40B4-BE49-F238E27FC236}">
              <a16:creationId xmlns:a16="http://schemas.microsoft.com/office/drawing/2014/main" id="{9C760921-7C02-4EA7-AA5C-6FADADA41B93}"/>
            </a:ext>
          </a:extLst>
        </xdr:cNvPr>
        <xdr:cNvSpPr/>
      </xdr:nvSpPr>
      <xdr:spPr>
        <a:xfrm>
          <a:off x="37465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76835</xdr:rowOff>
    </xdr:from>
    <xdr:to>
      <xdr:col>15</xdr:col>
      <xdr:colOff>101600</xdr:colOff>
      <xdr:row>38</xdr:row>
      <xdr:rowOff>6985</xdr:rowOff>
    </xdr:to>
    <xdr:sp macro="" textlink="">
      <xdr:nvSpPr>
        <xdr:cNvPr id="65" name="フローチャート: 判断 64">
          <a:extLst>
            <a:ext uri="{FF2B5EF4-FFF2-40B4-BE49-F238E27FC236}">
              <a16:creationId xmlns:a16="http://schemas.microsoft.com/office/drawing/2014/main" id="{81366BB5-6630-43FB-ACFE-9BA7642ACEE4}"/>
            </a:ext>
          </a:extLst>
        </xdr:cNvPr>
        <xdr:cNvSpPr/>
      </xdr:nvSpPr>
      <xdr:spPr>
        <a:xfrm>
          <a:off x="2857500" y="642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61595</xdr:rowOff>
    </xdr:from>
    <xdr:to>
      <xdr:col>10</xdr:col>
      <xdr:colOff>165100</xdr:colOff>
      <xdr:row>37</xdr:row>
      <xdr:rowOff>163195</xdr:rowOff>
    </xdr:to>
    <xdr:sp macro="" textlink="">
      <xdr:nvSpPr>
        <xdr:cNvPr id="66" name="フローチャート: 判断 65">
          <a:extLst>
            <a:ext uri="{FF2B5EF4-FFF2-40B4-BE49-F238E27FC236}">
              <a16:creationId xmlns:a16="http://schemas.microsoft.com/office/drawing/2014/main" id="{B0F2FF1D-0666-4861-8C62-92B026861B53}"/>
            </a:ext>
          </a:extLst>
        </xdr:cNvPr>
        <xdr:cNvSpPr/>
      </xdr:nvSpPr>
      <xdr:spPr>
        <a:xfrm>
          <a:off x="1968500" y="64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27305</xdr:rowOff>
    </xdr:from>
    <xdr:to>
      <xdr:col>6</xdr:col>
      <xdr:colOff>38100</xdr:colOff>
      <xdr:row>37</xdr:row>
      <xdr:rowOff>128905</xdr:rowOff>
    </xdr:to>
    <xdr:sp macro="" textlink="">
      <xdr:nvSpPr>
        <xdr:cNvPr id="67" name="フローチャート: 判断 66">
          <a:extLst>
            <a:ext uri="{FF2B5EF4-FFF2-40B4-BE49-F238E27FC236}">
              <a16:creationId xmlns:a16="http://schemas.microsoft.com/office/drawing/2014/main" id="{C3388265-F42F-469F-B82F-10F524E20AF8}"/>
            </a:ext>
          </a:extLst>
        </xdr:cNvPr>
        <xdr:cNvSpPr/>
      </xdr:nvSpPr>
      <xdr:spPr>
        <a:xfrm>
          <a:off x="1079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AF2FDA4-3AA3-4C04-9CCF-05AB0C90900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A21953F-7155-41EC-915D-692E2EB52A2E}"/>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C2212C61-F54A-48D3-A3FF-6199C6EE9D8E}"/>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1479877-2E82-4E69-A356-16676465BABD}"/>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AA44493-C613-4639-B0B9-33B00EE85A67}"/>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139700</xdr:rowOff>
    </xdr:from>
    <xdr:to>
      <xdr:col>24</xdr:col>
      <xdr:colOff>114300</xdr:colOff>
      <xdr:row>38</xdr:row>
      <xdr:rowOff>69850</xdr:rowOff>
    </xdr:to>
    <xdr:sp macro="" textlink="">
      <xdr:nvSpPr>
        <xdr:cNvPr id="73" name="楕円 72">
          <a:extLst>
            <a:ext uri="{FF2B5EF4-FFF2-40B4-BE49-F238E27FC236}">
              <a16:creationId xmlns:a16="http://schemas.microsoft.com/office/drawing/2014/main" id="{33CAF6D5-60C0-48EB-9249-9B1FC34941FE}"/>
            </a:ext>
          </a:extLst>
        </xdr:cNvPr>
        <xdr:cNvSpPr/>
      </xdr:nvSpPr>
      <xdr:spPr>
        <a:xfrm>
          <a:off x="4584700" y="648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118127</xdr:rowOff>
    </xdr:from>
    <xdr:ext cx="405111" cy="259045"/>
    <xdr:sp macro="" textlink="">
      <xdr:nvSpPr>
        <xdr:cNvPr id="74" name="【道路】&#10;有形固定資産減価償却率該当値テキスト">
          <a:extLst>
            <a:ext uri="{FF2B5EF4-FFF2-40B4-BE49-F238E27FC236}">
              <a16:creationId xmlns:a16="http://schemas.microsoft.com/office/drawing/2014/main" id="{ED533C22-1BB0-4B0A-8858-DEE4D42EEFDE}"/>
            </a:ext>
          </a:extLst>
        </xdr:cNvPr>
        <xdr:cNvSpPr txBox="1"/>
      </xdr:nvSpPr>
      <xdr:spPr>
        <a:xfrm>
          <a:off x="4673600" y="646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113030</xdr:rowOff>
    </xdr:from>
    <xdr:to>
      <xdr:col>20</xdr:col>
      <xdr:colOff>38100</xdr:colOff>
      <xdr:row>38</xdr:row>
      <xdr:rowOff>43180</xdr:rowOff>
    </xdr:to>
    <xdr:sp macro="" textlink="">
      <xdr:nvSpPr>
        <xdr:cNvPr id="75" name="楕円 74">
          <a:extLst>
            <a:ext uri="{FF2B5EF4-FFF2-40B4-BE49-F238E27FC236}">
              <a16:creationId xmlns:a16="http://schemas.microsoft.com/office/drawing/2014/main" id="{39CAFDC5-A53D-40E8-8697-0420FC701C0D}"/>
            </a:ext>
          </a:extLst>
        </xdr:cNvPr>
        <xdr:cNvSpPr/>
      </xdr:nvSpPr>
      <xdr:spPr>
        <a:xfrm>
          <a:off x="3746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163830</xdr:rowOff>
    </xdr:from>
    <xdr:to>
      <xdr:col>24</xdr:col>
      <xdr:colOff>63500</xdr:colOff>
      <xdr:row>38</xdr:row>
      <xdr:rowOff>19050</xdr:rowOff>
    </xdr:to>
    <xdr:cxnSp macro="">
      <xdr:nvCxnSpPr>
        <xdr:cNvPr id="76" name="直線コネクタ 75">
          <a:extLst>
            <a:ext uri="{FF2B5EF4-FFF2-40B4-BE49-F238E27FC236}">
              <a16:creationId xmlns:a16="http://schemas.microsoft.com/office/drawing/2014/main" id="{FBD23D3F-B8DE-4A29-88BB-F49992CA48DB}"/>
            </a:ext>
          </a:extLst>
        </xdr:cNvPr>
        <xdr:cNvCxnSpPr/>
      </xdr:nvCxnSpPr>
      <xdr:spPr>
        <a:xfrm>
          <a:off x="3797300" y="650748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76835</xdr:rowOff>
    </xdr:from>
    <xdr:to>
      <xdr:col>15</xdr:col>
      <xdr:colOff>101600</xdr:colOff>
      <xdr:row>38</xdr:row>
      <xdr:rowOff>6985</xdr:rowOff>
    </xdr:to>
    <xdr:sp macro="" textlink="">
      <xdr:nvSpPr>
        <xdr:cNvPr id="77" name="楕円 76">
          <a:extLst>
            <a:ext uri="{FF2B5EF4-FFF2-40B4-BE49-F238E27FC236}">
              <a16:creationId xmlns:a16="http://schemas.microsoft.com/office/drawing/2014/main" id="{402C31FA-6C49-4E2D-AC5B-C11455EE95E8}"/>
            </a:ext>
          </a:extLst>
        </xdr:cNvPr>
        <xdr:cNvSpPr/>
      </xdr:nvSpPr>
      <xdr:spPr>
        <a:xfrm>
          <a:off x="2857500" y="642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127635</xdr:rowOff>
    </xdr:from>
    <xdr:to>
      <xdr:col>19</xdr:col>
      <xdr:colOff>177800</xdr:colOff>
      <xdr:row>37</xdr:row>
      <xdr:rowOff>163830</xdr:rowOff>
    </xdr:to>
    <xdr:cxnSp macro="">
      <xdr:nvCxnSpPr>
        <xdr:cNvPr id="78" name="直線コネクタ 77">
          <a:extLst>
            <a:ext uri="{FF2B5EF4-FFF2-40B4-BE49-F238E27FC236}">
              <a16:creationId xmlns:a16="http://schemas.microsoft.com/office/drawing/2014/main" id="{55BD704C-BA48-4114-B69D-5AD42EE179C0}"/>
            </a:ext>
          </a:extLst>
        </xdr:cNvPr>
        <xdr:cNvCxnSpPr/>
      </xdr:nvCxnSpPr>
      <xdr:spPr>
        <a:xfrm>
          <a:off x="2908300" y="647128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46355</xdr:rowOff>
    </xdr:from>
    <xdr:to>
      <xdr:col>10</xdr:col>
      <xdr:colOff>165100</xdr:colOff>
      <xdr:row>37</xdr:row>
      <xdr:rowOff>147955</xdr:rowOff>
    </xdr:to>
    <xdr:sp macro="" textlink="">
      <xdr:nvSpPr>
        <xdr:cNvPr id="79" name="楕円 78">
          <a:extLst>
            <a:ext uri="{FF2B5EF4-FFF2-40B4-BE49-F238E27FC236}">
              <a16:creationId xmlns:a16="http://schemas.microsoft.com/office/drawing/2014/main" id="{4DC3BF53-95AA-4DC7-85C7-422E430BCC92}"/>
            </a:ext>
          </a:extLst>
        </xdr:cNvPr>
        <xdr:cNvSpPr/>
      </xdr:nvSpPr>
      <xdr:spPr>
        <a:xfrm>
          <a:off x="19685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97155</xdr:rowOff>
    </xdr:from>
    <xdr:to>
      <xdr:col>15</xdr:col>
      <xdr:colOff>50800</xdr:colOff>
      <xdr:row>37</xdr:row>
      <xdr:rowOff>127635</xdr:rowOff>
    </xdr:to>
    <xdr:cxnSp macro="">
      <xdr:nvCxnSpPr>
        <xdr:cNvPr id="80" name="直線コネクタ 79">
          <a:extLst>
            <a:ext uri="{FF2B5EF4-FFF2-40B4-BE49-F238E27FC236}">
              <a16:creationId xmlns:a16="http://schemas.microsoft.com/office/drawing/2014/main" id="{790E23AD-D097-46D8-BDFE-C966DF86A4B0}"/>
            </a:ext>
          </a:extLst>
        </xdr:cNvPr>
        <xdr:cNvCxnSpPr/>
      </xdr:nvCxnSpPr>
      <xdr:spPr>
        <a:xfrm>
          <a:off x="2019300" y="644080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135890</xdr:rowOff>
    </xdr:from>
    <xdr:to>
      <xdr:col>6</xdr:col>
      <xdr:colOff>38100</xdr:colOff>
      <xdr:row>37</xdr:row>
      <xdr:rowOff>66040</xdr:rowOff>
    </xdr:to>
    <xdr:sp macro="" textlink="">
      <xdr:nvSpPr>
        <xdr:cNvPr id="81" name="楕円 80">
          <a:extLst>
            <a:ext uri="{FF2B5EF4-FFF2-40B4-BE49-F238E27FC236}">
              <a16:creationId xmlns:a16="http://schemas.microsoft.com/office/drawing/2014/main" id="{7EE7719E-7DC4-4064-AEAF-95F085BBBA14}"/>
            </a:ext>
          </a:extLst>
        </xdr:cNvPr>
        <xdr:cNvSpPr/>
      </xdr:nvSpPr>
      <xdr:spPr>
        <a:xfrm>
          <a:off x="1079500" y="6308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15240</xdr:rowOff>
    </xdr:from>
    <xdr:to>
      <xdr:col>10</xdr:col>
      <xdr:colOff>114300</xdr:colOff>
      <xdr:row>37</xdr:row>
      <xdr:rowOff>97155</xdr:rowOff>
    </xdr:to>
    <xdr:cxnSp macro="">
      <xdr:nvCxnSpPr>
        <xdr:cNvPr id="82" name="直線コネクタ 81">
          <a:extLst>
            <a:ext uri="{FF2B5EF4-FFF2-40B4-BE49-F238E27FC236}">
              <a16:creationId xmlns:a16="http://schemas.microsoft.com/office/drawing/2014/main" id="{344B94F0-EC71-4639-8DE3-A17C9E9E5C91}"/>
            </a:ext>
          </a:extLst>
        </xdr:cNvPr>
        <xdr:cNvCxnSpPr/>
      </xdr:nvCxnSpPr>
      <xdr:spPr>
        <a:xfrm>
          <a:off x="1130300" y="6358890"/>
          <a:ext cx="88900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33037</xdr:rowOff>
    </xdr:from>
    <xdr:ext cx="405111" cy="259045"/>
    <xdr:sp macro="" textlink="">
      <xdr:nvSpPr>
        <xdr:cNvPr id="83" name="n_1aveValue【道路】&#10;有形固定資産減価償却率">
          <a:extLst>
            <a:ext uri="{FF2B5EF4-FFF2-40B4-BE49-F238E27FC236}">
              <a16:creationId xmlns:a16="http://schemas.microsoft.com/office/drawing/2014/main" id="{04868E42-0DEC-4F79-8588-721C9FB0E3AF}"/>
            </a:ext>
          </a:extLst>
        </xdr:cNvPr>
        <xdr:cNvSpPr txBox="1"/>
      </xdr:nvSpPr>
      <xdr:spPr>
        <a:xfrm>
          <a:off x="35820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169562</xdr:rowOff>
    </xdr:from>
    <xdr:ext cx="405111" cy="259045"/>
    <xdr:sp macro="" textlink="">
      <xdr:nvSpPr>
        <xdr:cNvPr id="84" name="n_2aveValue【道路】&#10;有形固定資産減価償却率">
          <a:extLst>
            <a:ext uri="{FF2B5EF4-FFF2-40B4-BE49-F238E27FC236}">
              <a16:creationId xmlns:a16="http://schemas.microsoft.com/office/drawing/2014/main" id="{56F11933-5042-46FA-BE8A-8519E57AA267}"/>
            </a:ext>
          </a:extLst>
        </xdr:cNvPr>
        <xdr:cNvSpPr txBox="1"/>
      </xdr:nvSpPr>
      <xdr:spPr>
        <a:xfrm>
          <a:off x="2705744" y="651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154322</xdr:rowOff>
    </xdr:from>
    <xdr:ext cx="405111" cy="259045"/>
    <xdr:sp macro="" textlink="">
      <xdr:nvSpPr>
        <xdr:cNvPr id="85" name="n_3aveValue【道路】&#10;有形固定資産減価償却率">
          <a:extLst>
            <a:ext uri="{FF2B5EF4-FFF2-40B4-BE49-F238E27FC236}">
              <a16:creationId xmlns:a16="http://schemas.microsoft.com/office/drawing/2014/main" id="{20CD653E-EFEF-4004-97CD-4BC3EEDF1FAD}"/>
            </a:ext>
          </a:extLst>
        </xdr:cNvPr>
        <xdr:cNvSpPr txBox="1"/>
      </xdr:nvSpPr>
      <xdr:spPr>
        <a:xfrm>
          <a:off x="1816744" y="649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120032</xdr:rowOff>
    </xdr:from>
    <xdr:ext cx="405111" cy="259045"/>
    <xdr:sp macro="" textlink="">
      <xdr:nvSpPr>
        <xdr:cNvPr id="86" name="n_4aveValue【道路】&#10;有形固定資産減価償却率">
          <a:extLst>
            <a:ext uri="{FF2B5EF4-FFF2-40B4-BE49-F238E27FC236}">
              <a16:creationId xmlns:a16="http://schemas.microsoft.com/office/drawing/2014/main" id="{1E2B97CE-3CEB-45DF-9829-CACA74160064}"/>
            </a:ext>
          </a:extLst>
        </xdr:cNvPr>
        <xdr:cNvSpPr txBox="1"/>
      </xdr:nvSpPr>
      <xdr:spPr>
        <a:xfrm>
          <a:off x="927744" y="646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34307</xdr:rowOff>
    </xdr:from>
    <xdr:ext cx="405111" cy="259045"/>
    <xdr:sp macro="" textlink="">
      <xdr:nvSpPr>
        <xdr:cNvPr id="87" name="n_1mainValue【道路】&#10;有形固定資産減価償却率">
          <a:extLst>
            <a:ext uri="{FF2B5EF4-FFF2-40B4-BE49-F238E27FC236}">
              <a16:creationId xmlns:a16="http://schemas.microsoft.com/office/drawing/2014/main" id="{01A14247-0D9C-4986-BBDE-79BD8F5C8F73}"/>
            </a:ext>
          </a:extLst>
        </xdr:cNvPr>
        <xdr:cNvSpPr txBox="1"/>
      </xdr:nvSpPr>
      <xdr:spPr>
        <a:xfrm>
          <a:off x="35820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23512</xdr:rowOff>
    </xdr:from>
    <xdr:ext cx="405111" cy="259045"/>
    <xdr:sp macro="" textlink="">
      <xdr:nvSpPr>
        <xdr:cNvPr id="88" name="n_2mainValue【道路】&#10;有形固定資産減価償却率">
          <a:extLst>
            <a:ext uri="{FF2B5EF4-FFF2-40B4-BE49-F238E27FC236}">
              <a16:creationId xmlns:a16="http://schemas.microsoft.com/office/drawing/2014/main" id="{B53D5178-061B-4BC1-BEA6-DD09906E6AAC}"/>
            </a:ext>
          </a:extLst>
        </xdr:cNvPr>
        <xdr:cNvSpPr txBox="1"/>
      </xdr:nvSpPr>
      <xdr:spPr>
        <a:xfrm>
          <a:off x="2705744" y="6195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164482</xdr:rowOff>
    </xdr:from>
    <xdr:ext cx="405111" cy="259045"/>
    <xdr:sp macro="" textlink="">
      <xdr:nvSpPr>
        <xdr:cNvPr id="89" name="n_3mainValue【道路】&#10;有形固定資産減価償却率">
          <a:extLst>
            <a:ext uri="{FF2B5EF4-FFF2-40B4-BE49-F238E27FC236}">
              <a16:creationId xmlns:a16="http://schemas.microsoft.com/office/drawing/2014/main" id="{CD068A8F-DF42-4DEB-A638-89829DCB3016}"/>
            </a:ext>
          </a:extLst>
        </xdr:cNvPr>
        <xdr:cNvSpPr txBox="1"/>
      </xdr:nvSpPr>
      <xdr:spPr>
        <a:xfrm>
          <a:off x="181674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82567</xdr:rowOff>
    </xdr:from>
    <xdr:ext cx="405111" cy="259045"/>
    <xdr:sp macro="" textlink="">
      <xdr:nvSpPr>
        <xdr:cNvPr id="90" name="n_4mainValue【道路】&#10;有形固定資産減価償却率">
          <a:extLst>
            <a:ext uri="{FF2B5EF4-FFF2-40B4-BE49-F238E27FC236}">
              <a16:creationId xmlns:a16="http://schemas.microsoft.com/office/drawing/2014/main" id="{2842920F-35A5-41CB-B08E-EA42AA1C2439}"/>
            </a:ext>
          </a:extLst>
        </xdr:cNvPr>
        <xdr:cNvSpPr txBox="1"/>
      </xdr:nvSpPr>
      <xdr:spPr>
        <a:xfrm>
          <a:off x="927744"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2449F5D-3DBC-44E4-913A-E50C7B7F1B7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D54F51D1-1EF8-4190-AD1C-F19635A8DA5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EF16F2C1-1522-49AF-A290-E258C8705D1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533A624E-C7D7-4BCB-8A07-21FCF0D9190C}"/>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9D03D79F-99CE-4BB3-8176-47D6CF85E7D6}"/>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CE40D3CB-DFF5-4260-B44B-F0D7C37FB3B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DCC23D04-C789-45D0-99C3-FE4FC751DA2D}"/>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99B4585F-9DB6-4D66-9265-5BD44B383D0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B1B4A99B-3A45-4018-AC72-95FA486C1987}"/>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93DED1B8-9245-4685-96FB-B693FECA0127}"/>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47F4280A-A190-4095-AA64-2E775348F64F}"/>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C2791956-8101-493A-A010-40FA329280A5}"/>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E6D27D6F-9A67-4795-BDFF-7D4C058D9BA3}"/>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9B28000A-94CD-41D5-A34C-684B524ED92E}"/>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10C6541A-F46A-4524-B6B0-6FF6C9C0AC3F}"/>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733CB805-F662-4E37-8FA9-3709504F4574}"/>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3113633C-7698-4387-B2DF-539C2F8E65A6}"/>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15FE543A-A05A-45BB-A91F-7E9D4D67ADC7}"/>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C4200A70-60C2-4AF4-96A8-3EBF9DD94E6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1855B43C-AEEA-48CD-93E4-FD0CD19AEEF4}"/>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426287C3-6413-48C9-8E8E-319E1DAC3FD6}"/>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166284</xdr:rowOff>
    </xdr:from>
    <xdr:to>
      <xdr:col>54</xdr:col>
      <xdr:colOff>189865</xdr:colOff>
      <xdr:row>41</xdr:row>
      <xdr:rowOff>131661</xdr:rowOff>
    </xdr:to>
    <xdr:cxnSp macro="">
      <xdr:nvCxnSpPr>
        <xdr:cNvPr id="112" name="直線コネクタ 111">
          <a:extLst>
            <a:ext uri="{FF2B5EF4-FFF2-40B4-BE49-F238E27FC236}">
              <a16:creationId xmlns:a16="http://schemas.microsoft.com/office/drawing/2014/main" id="{5B348308-6CA6-49D0-8CEF-A6D06AA6DC8E}"/>
            </a:ext>
          </a:extLst>
        </xdr:cNvPr>
        <xdr:cNvCxnSpPr/>
      </xdr:nvCxnSpPr>
      <xdr:spPr>
        <a:xfrm flipV="1">
          <a:off x="10476865" y="5995584"/>
          <a:ext cx="0" cy="1165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135488</xdr:rowOff>
    </xdr:from>
    <xdr:ext cx="469744" cy="259045"/>
    <xdr:sp macro="" textlink="">
      <xdr:nvSpPr>
        <xdr:cNvPr id="113" name="【道路】&#10;一人当たり延長最小値テキスト">
          <a:extLst>
            <a:ext uri="{FF2B5EF4-FFF2-40B4-BE49-F238E27FC236}">
              <a16:creationId xmlns:a16="http://schemas.microsoft.com/office/drawing/2014/main" id="{123ECF44-99B5-4364-9789-FF32FC1943A9}"/>
            </a:ext>
          </a:extLst>
        </xdr:cNvPr>
        <xdr:cNvSpPr txBox="1"/>
      </xdr:nvSpPr>
      <xdr:spPr>
        <a:xfrm>
          <a:off x="10515600" y="7164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131661</xdr:rowOff>
    </xdr:from>
    <xdr:to>
      <xdr:col>55</xdr:col>
      <xdr:colOff>88900</xdr:colOff>
      <xdr:row>41</xdr:row>
      <xdr:rowOff>131661</xdr:rowOff>
    </xdr:to>
    <xdr:cxnSp macro="">
      <xdr:nvCxnSpPr>
        <xdr:cNvPr id="114" name="直線コネクタ 113">
          <a:extLst>
            <a:ext uri="{FF2B5EF4-FFF2-40B4-BE49-F238E27FC236}">
              <a16:creationId xmlns:a16="http://schemas.microsoft.com/office/drawing/2014/main" id="{DD2A7A98-3788-4178-A127-B831DA9C41EC}"/>
            </a:ext>
          </a:extLst>
        </xdr:cNvPr>
        <xdr:cNvCxnSpPr/>
      </xdr:nvCxnSpPr>
      <xdr:spPr>
        <a:xfrm>
          <a:off x="10388600" y="71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112961</xdr:rowOff>
    </xdr:from>
    <xdr:ext cx="599010" cy="259045"/>
    <xdr:sp macro="" textlink="">
      <xdr:nvSpPr>
        <xdr:cNvPr id="115" name="【道路】&#10;一人当たり延長最大値テキスト">
          <a:extLst>
            <a:ext uri="{FF2B5EF4-FFF2-40B4-BE49-F238E27FC236}">
              <a16:creationId xmlns:a16="http://schemas.microsoft.com/office/drawing/2014/main" id="{EB8A1396-2E5B-4449-B0F6-50E2AF180091}"/>
            </a:ext>
          </a:extLst>
        </xdr:cNvPr>
        <xdr:cNvSpPr txBox="1"/>
      </xdr:nvSpPr>
      <xdr:spPr>
        <a:xfrm>
          <a:off x="10515600" y="5770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510.593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166284</xdr:rowOff>
    </xdr:from>
    <xdr:to>
      <xdr:col>55</xdr:col>
      <xdr:colOff>88900</xdr:colOff>
      <xdr:row>34</xdr:row>
      <xdr:rowOff>166284</xdr:rowOff>
    </xdr:to>
    <xdr:cxnSp macro="">
      <xdr:nvCxnSpPr>
        <xdr:cNvPr id="116" name="直線コネクタ 115">
          <a:extLst>
            <a:ext uri="{FF2B5EF4-FFF2-40B4-BE49-F238E27FC236}">
              <a16:creationId xmlns:a16="http://schemas.microsoft.com/office/drawing/2014/main" id="{01F23A02-A5FA-4457-AF57-232A823FF672}"/>
            </a:ext>
          </a:extLst>
        </xdr:cNvPr>
        <xdr:cNvCxnSpPr/>
      </xdr:nvCxnSpPr>
      <xdr:spPr>
        <a:xfrm>
          <a:off x="10388600" y="5995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108304</xdr:rowOff>
    </xdr:from>
    <xdr:ext cx="534377" cy="259045"/>
    <xdr:sp macro="" textlink="">
      <xdr:nvSpPr>
        <xdr:cNvPr id="117" name="【道路】&#10;一人当たり延長平均値テキスト">
          <a:extLst>
            <a:ext uri="{FF2B5EF4-FFF2-40B4-BE49-F238E27FC236}">
              <a16:creationId xmlns:a16="http://schemas.microsoft.com/office/drawing/2014/main" id="{93E41D80-2344-434F-8BE1-BECA2FDE5797}"/>
            </a:ext>
          </a:extLst>
        </xdr:cNvPr>
        <xdr:cNvSpPr txBox="1"/>
      </xdr:nvSpPr>
      <xdr:spPr>
        <a:xfrm>
          <a:off x="10515600" y="69663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129877</xdr:rowOff>
    </xdr:from>
    <xdr:to>
      <xdr:col>55</xdr:col>
      <xdr:colOff>50800</xdr:colOff>
      <xdr:row>41</xdr:row>
      <xdr:rowOff>60027</xdr:rowOff>
    </xdr:to>
    <xdr:sp macro="" textlink="">
      <xdr:nvSpPr>
        <xdr:cNvPr id="118" name="フローチャート: 判断 117">
          <a:extLst>
            <a:ext uri="{FF2B5EF4-FFF2-40B4-BE49-F238E27FC236}">
              <a16:creationId xmlns:a16="http://schemas.microsoft.com/office/drawing/2014/main" id="{095FDA2D-32E3-4BA6-B18E-DF362A0516AB}"/>
            </a:ext>
          </a:extLst>
        </xdr:cNvPr>
        <xdr:cNvSpPr/>
      </xdr:nvSpPr>
      <xdr:spPr>
        <a:xfrm>
          <a:off x="10426700" y="698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133903</xdr:rowOff>
    </xdr:from>
    <xdr:to>
      <xdr:col>50</xdr:col>
      <xdr:colOff>165100</xdr:colOff>
      <xdr:row>41</xdr:row>
      <xdr:rowOff>64053</xdr:rowOff>
    </xdr:to>
    <xdr:sp macro="" textlink="">
      <xdr:nvSpPr>
        <xdr:cNvPr id="119" name="フローチャート: 判断 118">
          <a:extLst>
            <a:ext uri="{FF2B5EF4-FFF2-40B4-BE49-F238E27FC236}">
              <a16:creationId xmlns:a16="http://schemas.microsoft.com/office/drawing/2014/main" id="{D72B0AA0-D6D0-4DAF-8A6B-E99322060689}"/>
            </a:ext>
          </a:extLst>
        </xdr:cNvPr>
        <xdr:cNvSpPr/>
      </xdr:nvSpPr>
      <xdr:spPr>
        <a:xfrm>
          <a:off x="9588500" y="6991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127342</xdr:rowOff>
    </xdr:from>
    <xdr:to>
      <xdr:col>46</xdr:col>
      <xdr:colOff>38100</xdr:colOff>
      <xdr:row>41</xdr:row>
      <xdr:rowOff>57492</xdr:rowOff>
    </xdr:to>
    <xdr:sp macro="" textlink="">
      <xdr:nvSpPr>
        <xdr:cNvPr id="120" name="フローチャート: 判断 119">
          <a:extLst>
            <a:ext uri="{FF2B5EF4-FFF2-40B4-BE49-F238E27FC236}">
              <a16:creationId xmlns:a16="http://schemas.microsoft.com/office/drawing/2014/main" id="{A121EBDD-9D4F-447A-8C48-FAC928603014}"/>
            </a:ext>
          </a:extLst>
        </xdr:cNvPr>
        <xdr:cNvSpPr/>
      </xdr:nvSpPr>
      <xdr:spPr>
        <a:xfrm>
          <a:off x="8699500" y="698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98330</xdr:rowOff>
    </xdr:from>
    <xdr:to>
      <xdr:col>41</xdr:col>
      <xdr:colOff>101600</xdr:colOff>
      <xdr:row>41</xdr:row>
      <xdr:rowOff>28480</xdr:rowOff>
    </xdr:to>
    <xdr:sp macro="" textlink="">
      <xdr:nvSpPr>
        <xdr:cNvPr id="121" name="フローチャート: 判断 120">
          <a:extLst>
            <a:ext uri="{FF2B5EF4-FFF2-40B4-BE49-F238E27FC236}">
              <a16:creationId xmlns:a16="http://schemas.microsoft.com/office/drawing/2014/main" id="{8A98DA15-B177-4D86-8651-047647A56597}"/>
            </a:ext>
          </a:extLst>
        </xdr:cNvPr>
        <xdr:cNvSpPr/>
      </xdr:nvSpPr>
      <xdr:spPr>
        <a:xfrm>
          <a:off x="7810500" y="6956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139878</xdr:rowOff>
    </xdr:from>
    <xdr:to>
      <xdr:col>36</xdr:col>
      <xdr:colOff>165100</xdr:colOff>
      <xdr:row>41</xdr:row>
      <xdr:rowOff>70028</xdr:rowOff>
    </xdr:to>
    <xdr:sp macro="" textlink="">
      <xdr:nvSpPr>
        <xdr:cNvPr id="122" name="フローチャート: 判断 121">
          <a:extLst>
            <a:ext uri="{FF2B5EF4-FFF2-40B4-BE49-F238E27FC236}">
              <a16:creationId xmlns:a16="http://schemas.microsoft.com/office/drawing/2014/main" id="{1C1800AF-27DF-4407-829B-1E7D81D5707B}"/>
            </a:ext>
          </a:extLst>
        </xdr:cNvPr>
        <xdr:cNvSpPr/>
      </xdr:nvSpPr>
      <xdr:spPr>
        <a:xfrm>
          <a:off x="6921500" y="699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449F3F7E-F782-44A6-AC3E-05A51DEFF9D2}"/>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548B317B-9845-4736-8E0F-AB426643A3C3}"/>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DD40F5E-A896-447B-A030-27A574054DB1}"/>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353F404-8A19-4479-A6B9-1EF2C682D88A}"/>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1968BB9-3B82-42A1-A993-F668DD25460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118982</xdr:rowOff>
    </xdr:from>
    <xdr:to>
      <xdr:col>55</xdr:col>
      <xdr:colOff>50800</xdr:colOff>
      <xdr:row>41</xdr:row>
      <xdr:rowOff>49132</xdr:rowOff>
    </xdr:to>
    <xdr:sp macro="" textlink="">
      <xdr:nvSpPr>
        <xdr:cNvPr id="128" name="楕円 127">
          <a:extLst>
            <a:ext uri="{FF2B5EF4-FFF2-40B4-BE49-F238E27FC236}">
              <a16:creationId xmlns:a16="http://schemas.microsoft.com/office/drawing/2014/main" id="{DA60E524-2E05-46B6-91BF-494A4AE0605A}"/>
            </a:ext>
          </a:extLst>
        </xdr:cNvPr>
        <xdr:cNvSpPr/>
      </xdr:nvSpPr>
      <xdr:spPr>
        <a:xfrm>
          <a:off x="10426700" y="697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141859</xdr:rowOff>
    </xdr:from>
    <xdr:ext cx="534377" cy="259045"/>
    <xdr:sp macro="" textlink="">
      <xdr:nvSpPr>
        <xdr:cNvPr id="129" name="【道路】&#10;一人当たり延長該当値テキスト">
          <a:extLst>
            <a:ext uri="{FF2B5EF4-FFF2-40B4-BE49-F238E27FC236}">
              <a16:creationId xmlns:a16="http://schemas.microsoft.com/office/drawing/2014/main" id="{300039B9-C920-436A-9B12-7FDB7AE883C3}"/>
            </a:ext>
          </a:extLst>
        </xdr:cNvPr>
        <xdr:cNvSpPr txBox="1"/>
      </xdr:nvSpPr>
      <xdr:spPr>
        <a:xfrm>
          <a:off x="10515600" y="682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122937</xdr:rowOff>
    </xdr:from>
    <xdr:to>
      <xdr:col>50</xdr:col>
      <xdr:colOff>165100</xdr:colOff>
      <xdr:row>41</xdr:row>
      <xdr:rowOff>53087</xdr:rowOff>
    </xdr:to>
    <xdr:sp macro="" textlink="">
      <xdr:nvSpPr>
        <xdr:cNvPr id="130" name="楕円 129">
          <a:extLst>
            <a:ext uri="{FF2B5EF4-FFF2-40B4-BE49-F238E27FC236}">
              <a16:creationId xmlns:a16="http://schemas.microsoft.com/office/drawing/2014/main" id="{5D1E5E17-F228-47B7-A5D1-5349B621FFAF}"/>
            </a:ext>
          </a:extLst>
        </xdr:cNvPr>
        <xdr:cNvSpPr/>
      </xdr:nvSpPr>
      <xdr:spPr>
        <a:xfrm>
          <a:off x="9588500" y="698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169782</xdr:rowOff>
    </xdr:from>
    <xdr:to>
      <xdr:col>55</xdr:col>
      <xdr:colOff>0</xdr:colOff>
      <xdr:row>41</xdr:row>
      <xdr:rowOff>2287</xdr:rowOff>
    </xdr:to>
    <xdr:cxnSp macro="">
      <xdr:nvCxnSpPr>
        <xdr:cNvPr id="131" name="直線コネクタ 130">
          <a:extLst>
            <a:ext uri="{FF2B5EF4-FFF2-40B4-BE49-F238E27FC236}">
              <a16:creationId xmlns:a16="http://schemas.microsoft.com/office/drawing/2014/main" id="{36CDA9AF-BAFD-47BF-98C8-3E5F3FEE9085}"/>
            </a:ext>
          </a:extLst>
        </xdr:cNvPr>
        <xdr:cNvCxnSpPr/>
      </xdr:nvCxnSpPr>
      <xdr:spPr>
        <a:xfrm flipV="1">
          <a:off x="9639300" y="7027782"/>
          <a:ext cx="838200" cy="3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125159</xdr:rowOff>
    </xdr:from>
    <xdr:to>
      <xdr:col>46</xdr:col>
      <xdr:colOff>38100</xdr:colOff>
      <xdr:row>41</xdr:row>
      <xdr:rowOff>55309</xdr:rowOff>
    </xdr:to>
    <xdr:sp macro="" textlink="">
      <xdr:nvSpPr>
        <xdr:cNvPr id="132" name="楕円 131">
          <a:extLst>
            <a:ext uri="{FF2B5EF4-FFF2-40B4-BE49-F238E27FC236}">
              <a16:creationId xmlns:a16="http://schemas.microsoft.com/office/drawing/2014/main" id="{0524F30B-0679-4952-AFD2-9700B78F5BA1}"/>
            </a:ext>
          </a:extLst>
        </xdr:cNvPr>
        <xdr:cNvSpPr/>
      </xdr:nvSpPr>
      <xdr:spPr>
        <a:xfrm>
          <a:off x="8699500" y="6983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2287</xdr:rowOff>
    </xdr:from>
    <xdr:to>
      <xdr:col>50</xdr:col>
      <xdr:colOff>114300</xdr:colOff>
      <xdr:row>41</xdr:row>
      <xdr:rowOff>4509</xdr:rowOff>
    </xdr:to>
    <xdr:cxnSp macro="">
      <xdr:nvCxnSpPr>
        <xdr:cNvPr id="133" name="直線コネクタ 132">
          <a:extLst>
            <a:ext uri="{FF2B5EF4-FFF2-40B4-BE49-F238E27FC236}">
              <a16:creationId xmlns:a16="http://schemas.microsoft.com/office/drawing/2014/main" id="{65395470-741A-41B8-8422-F0144A905A31}"/>
            </a:ext>
          </a:extLst>
        </xdr:cNvPr>
        <xdr:cNvCxnSpPr/>
      </xdr:nvCxnSpPr>
      <xdr:spPr>
        <a:xfrm flipV="1">
          <a:off x="8750300" y="7031737"/>
          <a:ext cx="889000" cy="2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129808</xdr:rowOff>
    </xdr:from>
    <xdr:to>
      <xdr:col>41</xdr:col>
      <xdr:colOff>101600</xdr:colOff>
      <xdr:row>41</xdr:row>
      <xdr:rowOff>59958</xdr:rowOff>
    </xdr:to>
    <xdr:sp macro="" textlink="">
      <xdr:nvSpPr>
        <xdr:cNvPr id="134" name="楕円 133">
          <a:extLst>
            <a:ext uri="{FF2B5EF4-FFF2-40B4-BE49-F238E27FC236}">
              <a16:creationId xmlns:a16="http://schemas.microsoft.com/office/drawing/2014/main" id="{323911E4-CC15-43D4-809B-E02A06F8D5A2}"/>
            </a:ext>
          </a:extLst>
        </xdr:cNvPr>
        <xdr:cNvSpPr/>
      </xdr:nvSpPr>
      <xdr:spPr>
        <a:xfrm>
          <a:off x="7810500" y="698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4509</xdr:rowOff>
    </xdr:from>
    <xdr:to>
      <xdr:col>45</xdr:col>
      <xdr:colOff>177800</xdr:colOff>
      <xdr:row>41</xdr:row>
      <xdr:rowOff>9158</xdr:rowOff>
    </xdr:to>
    <xdr:cxnSp macro="">
      <xdr:nvCxnSpPr>
        <xdr:cNvPr id="135" name="直線コネクタ 134">
          <a:extLst>
            <a:ext uri="{FF2B5EF4-FFF2-40B4-BE49-F238E27FC236}">
              <a16:creationId xmlns:a16="http://schemas.microsoft.com/office/drawing/2014/main" id="{1EEA73EE-36E2-4180-ADD8-83B177FF631B}"/>
            </a:ext>
          </a:extLst>
        </xdr:cNvPr>
        <xdr:cNvCxnSpPr/>
      </xdr:nvCxnSpPr>
      <xdr:spPr>
        <a:xfrm flipV="1">
          <a:off x="7861300" y="7033959"/>
          <a:ext cx="889000" cy="4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131880</xdr:rowOff>
    </xdr:from>
    <xdr:to>
      <xdr:col>36</xdr:col>
      <xdr:colOff>165100</xdr:colOff>
      <xdr:row>41</xdr:row>
      <xdr:rowOff>62030</xdr:rowOff>
    </xdr:to>
    <xdr:sp macro="" textlink="">
      <xdr:nvSpPr>
        <xdr:cNvPr id="136" name="楕円 135">
          <a:extLst>
            <a:ext uri="{FF2B5EF4-FFF2-40B4-BE49-F238E27FC236}">
              <a16:creationId xmlns:a16="http://schemas.microsoft.com/office/drawing/2014/main" id="{D198BDFA-4832-4239-AD4F-94AC3AA871C4}"/>
            </a:ext>
          </a:extLst>
        </xdr:cNvPr>
        <xdr:cNvSpPr/>
      </xdr:nvSpPr>
      <xdr:spPr>
        <a:xfrm>
          <a:off x="6921500" y="698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9158</xdr:rowOff>
    </xdr:from>
    <xdr:to>
      <xdr:col>41</xdr:col>
      <xdr:colOff>50800</xdr:colOff>
      <xdr:row>41</xdr:row>
      <xdr:rowOff>11230</xdr:rowOff>
    </xdr:to>
    <xdr:cxnSp macro="">
      <xdr:nvCxnSpPr>
        <xdr:cNvPr id="137" name="直線コネクタ 136">
          <a:extLst>
            <a:ext uri="{FF2B5EF4-FFF2-40B4-BE49-F238E27FC236}">
              <a16:creationId xmlns:a16="http://schemas.microsoft.com/office/drawing/2014/main" id="{C5FDB258-69E7-49B4-AEC1-0B6DDF5B571B}"/>
            </a:ext>
          </a:extLst>
        </xdr:cNvPr>
        <xdr:cNvCxnSpPr/>
      </xdr:nvCxnSpPr>
      <xdr:spPr>
        <a:xfrm flipV="1">
          <a:off x="6972300" y="7038608"/>
          <a:ext cx="889000" cy="2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55180</xdr:rowOff>
    </xdr:from>
    <xdr:ext cx="534377" cy="259045"/>
    <xdr:sp macro="" textlink="">
      <xdr:nvSpPr>
        <xdr:cNvPr id="138" name="n_1aveValue【道路】&#10;一人当たり延長">
          <a:extLst>
            <a:ext uri="{FF2B5EF4-FFF2-40B4-BE49-F238E27FC236}">
              <a16:creationId xmlns:a16="http://schemas.microsoft.com/office/drawing/2014/main" id="{6765E72C-7825-4FB6-A0BD-83CE8C69B335}"/>
            </a:ext>
          </a:extLst>
        </xdr:cNvPr>
        <xdr:cNvSpPr txBox="1"/>
      </xdr:nvSpPr>
      <xdr:spPr>
        <a:xfrm>
          <a:off x="9359411" y="708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48619</xdr:rowOff>
    </xdr:from>
    <xdr:ext cx="534377" cy="259045"/>
    <xdr:sp macro="" textlink="">
      <xdr:nvSpPr>
        <xdr:cNvPr id="139" name="n_2aveValue【道路】&#10;一人当たり延長">
          <a:extLst>
            <a:ext uri="{FF2B5EF4-FFF2-40B4-BE49-F238E27FC236}">
              <a16:creationId xmlns:a16="http://schemas.microsoft.com/office/drawing/2014/main" id="{C77CCEF8-80E9-4A5D-9782-AD1316B9765A}"/>
            </a:ext>
          </a:extLst>
        </xdr:cNvPr>
        <xdr:cNvSpPr txBox="1"/>
      </xdr:nvSpPr>
      <xdr:spPr>
        <a:xfrm>
          <a:off x="8483111" y="7078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45007</xdr:rowOff>
    </xdr:from>
    <xdr:ext cx="534377" cy="259045"/>
    <xdr:sp macro="" textlink="">
      <xdr:nvSpPr>
        <xdr:cNvPr id="140" name="n_3aveValue【道路】&#10;一人当たり延長">
          <a:extLst>
            <a:ext uri="{FF2B5EF4-FFF2-40B4-BE49-F238E27FC236}">
              <a16:creationId xmlns:a16="http://schemas.microsoft.com/office/drawing/2014/main" id="{C98F527A-EAA6-468C-8A4A-F630B11B1623}"/>
            </a:ext>
          </a:extLst>
        </xdr:cNvPr>
        <xdr:cNvSpPr txBox="1"/>
      </xdr:nvSpPr>
      <xdr:spPr>
        <a:xfrm>
          <a:off x="7594111" y="673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61155</xdr:rowOff>
    </xdr:from>
    <xdr:ext cx="534377" cy="259045"/>
    <xdr:sp macro="" textlink="">
      <xdr:nvSpPr>
        <xdr:cNvPr id="141" name="n_4aveValue【道路】&#10;一人当たり延長">
          <a:extLst>
            <a:ext uri="{FF2B5EF4-FFF2-40B4-BE49-F238E27FC236}">
              <a16:creationId xmlns:a16="http://schemas.microsoft.com/office/drawing/2014/main" id="{BD5B6E32-F138-4B12-B654-ED85395261C9}"/>
            </a:ext>
          </a:extLst>
        </xdr:cNvPr>
        <xdr:cNvSpPr txBox="1"/>
      </xdr:nvSpPr>
      <xdr:spPr>
        <a:xfrm>
          <a:off x="6705111" y="709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69614</xdr:rowOff>
    </xdr:from>
    <xdr:ext cx="534377" cy="259045"/>
    <xdr:sp macro="" textlink="">
      <xdr:nvSpPr>
        <xdr:cNvPr id="142" name="n_1mainValue【道路】&#10;一人当たり延長">
          <a:extLst>
            <a:ext uri="{FF2B5EF4-FFF2-40B4-BE49-F238E27FC236}">
              <a16:creationId xmlns:a16="http://schemas.microsoft.com/office/drawing/2014/main" id="{F191E619-DBFD-4541-BDC1-B153236E82F9}"/>
            </a:ext>
          </a:extLst>
        </xdr:cNvPr>
        <xdr:cNvSpPr txBox="1"/>
      </xdr:nvSpPr>
      <xdr:spPr>
        <a:xfrm>
          <a:off x="9359411" y="675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71836</xdr:rowOff>
    </xdr:from>
    <xdr:ext cx="534377" cy="259045"/>
    <xdr:sp macro="" textlink="">
      <xdr:nvSpPr>
        <xdr:cNvPr id="143" name="n_2mainValue【道路】&#10;一人当たり延長">
          <a:extLst>
            <a:ext uri="{FF2B5EF4-FFF2-40B4-BE49-F238E27FC236}">
              <a16:creationId xmlns:a16="http://schemas.microsoft.com/office/drawing/2014/main" id="{66D48D94-F825-4540-B577-8080E7017F2F}"/>
            </a:ext>
          </a:extLst>
        </xdr:cNvPr>
        <xdr:cNvSpPr txBox="1"/>
      </xdr:nvSpPr>
      <xdr:spPr>
        <a:xfrm>
          <a:off x="8483111" y="675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51085</xdr:rowOff>
    </xdr:from>
    <xdr:ext cx="534377" cy="259045"/>
    <xdr:sp macro="" textlink="">
      <xdr:nvSpPr>
        <xdr:cNvPr id="144" name="n_3mainValue【道路】&#10;一人当たり延長">
          <a:extLst>
            <a:ext uri="{FF2B5EF4-FFF2-40B4-BE49-F238E27FC236}">
              <a16:creationId xmlns:a16="http://schemas.microsoft.com/office/drawing/2014/main" id="{48F35666-BB8F-40DF-B4C2-8AA9784F02D8}"/>
            </a:ext>
          </a:extLst>
        </xdr:cNvPr>
        <xdr:cNvSpPr txBox="1"/>
      </xdr:nvSpPr>
      <xdr:spPr>
        <a:xfrm>
          <a:off x="7594111" y="7080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78557</xdr:rowOff>
    </xdr:from>
    <xdr:ext cx="534377" cy="259045"/>
    <xdr:sp macro="" textlink="">
      <xdr:nvSpPr>
        <xdr:cNvPr id="145" name="n_4mainValue【道路】&#10;一人当たり延長">
          <a:extLst>
            <a:ext uri="{FF2B5EF4-FFF2-40B4-BE49-F238E27FC236}">
              <a16:creationId xmlns:a16="http://schemas.microsoft.com/office/drawing/2014/main" id="{E0C842FD-DD04-4C44-837D-A0216727F2F2}"/>
            </a:ext>
          </a:extLst>
        </xdr:cNvPr>
        <xdr:cNvSpPr txBox="1"/>
      </xdr:nvSpPr>
      <xdr:spPr>
        <a:xfrm>
          <a:off x="6705111" y="676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5FF276AE-FBF5-434A-88BF-9A319F430FE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0A857A50-4EA1-4801-965F-7E6FBA713B0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148D0C4D-832B-4DDD-8315-DF15F24405B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383CE467-AF80-486B-ABCC-8F21F76ED834}"/>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1E595BEE-EB70-41CE-8770-3692A2B2F82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A2DAD87B-F2D1-4AB8-9F7B-DE5129ECD41F}"/>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1F9C733C-5790-4A81-AA4A-1331254C718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28CB99C5-8FA2-4D82-9ACE-234D1A9A1D5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FFB4DA3E-370C-439A-A803-050B0F92F334}"/>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78820372-B71A-4B11-A2FA-02759545A9FF}"/>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53E3E562-FBEA-453C-BD9B-2A6FEDBB96A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AC3586D4-D786-437B-8E3F-9EBA2F05A5D4}"/>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C1E31E55-688E-44D3-8769-0F93D792CEFE}"/>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B759A3FB-5776-491A-94D2-50D7870A541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A5BC5848-8E3B-45AA-8019-6E82C3E14981}"/>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5A52B107-B451-45FE-A9CD-D154AF563D16}"/>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D3473E75-4DC6-421D-92DD-695B85CFA13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B06EC340-4081-46B6-AB62-7F517DCA7288}"/>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B0C2F936-C5E1-4D6E-BF3E-F8E74A84FBD5}"/>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7BC5E52C-971B-4083-BBF4-18A3E1D78225}"/>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F9C3E69C-8035-4EE5-81EF-FBAA6CF95565}"/>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1DF6BBDA-B4DB-49BC-875E-E8A5682702F8}"/>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C14164B7-40CE-4A4F-933F-39F05E28E939}"/>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22F060D7-8B5B-4152-B103-E204BFBC538F}"/>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244C23F1-EB74-4B65-817A-B8FC8215765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122465</xdr:rowOff>
    </xdr:from>
    <xdr:to>
      <xdr:col>24</xdr:col>
      <xdr:colOff>62865</xdr:colOff>
      <xdr:row>63</xdr:row>
      <xdr:rowOff>96338</xdr:rowOff>
    </xdr:to>
    <xdr:cxnSp macro="">
      <xdr:nvCxnSpPr>
        <xdr:cNvPr id="171" name="直線コネクタ 170">
          <a:extLst>
            <a:ext uri="{FF2B5EF4-FFF2-40B4-BE49-F238E27FC236}">
              <a16:creationId xmlns:a16="http://schemas.microsoft.com/office/drawing/2014/main" id="{3F9EAA5D-5C07-41AE-9919-DE607F1FE3E8}"/>
            </a:ext>
          </a:extLst>
        </xdr:cNvPr>
        <xdr:cNvCxnSpPr/>
      </xdr:nvCxnSpPr>
      <xdr:spPr>
        <a:xfrm flipV="1">
          <a:off x="4634865" y="9552215"/>
          <a:ext cx="0" cy="13454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100165</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A6056032-49AD-4A03-B178-C8C7F900F681}"/>
            </a:ext>
          </a:extLst>
        </xdr:cNvPr>
        <xdr:cNvSpPr txBox="1"/>
      </xdr:nvSpPr>
      <xdr:spPr>
        <a:xfrm>
          <a:off x="4673600" y="10901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96338</xdr:rowOff>
    </xdr:from>
    <xdr:to>
      <xdr:col>24</xdr:col>
      <xdr:colOff>152400</xdr:colOff>
      <xdr:row>63</xdr:row>
      <xdr:rowOff>96338</xdr:rowOff>
    </xdr:to>
    <xdr:cxnSp macro="">
      <xdr:nvCxnSpPr>
        <xdr:cNvPr id="173" name="直線コネクタ 172">
          <a:extLst>
            <a:ext uri="{FF2B5EF4-FFF2-40B4-BE49-F238E27FC236}">
              <a16:creationId xmlns:a16="http://schemas.microsoft.com/office/drawing/2014/main" id="{B81BD6A0-A869-4522-A62A-1575988DDBA5}"/>
            </a:ext>
          </a:extLst>
        </xdr:cNvPr>
        <xdr:cNvCxnSpPr/>
      </xdr:nvCxnSpPr>
      <xdr:spPr>
        <a:xfrm>
          <a:off x="4546600" y="10897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69142</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3F9AAD3A-B9D6-44AF-B7ED-10536A490387}"/>
            </a:ext>
          </a:extLst>
        </xdr:cNvPr>
        <xdr:cNvSpPr txBox="1"/>
      </xdr:nvSpPr>
      <xdr:spPr>
        <a:xfrm>
          <a:off x="4673600" y="93274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122465</xdr:rowOff>
    </xdr:from>
    <xdr:to>
      <xdr:col>24</xdr:col>
      <xdr:colOff>152400</xdr:colOff>
      <xdr:row>55</xdr:row>
      <xdr:rowOff>122465</xdr:rowOff>
    </xdr:to>
    <xdr:cxnSp macro="">
      <xdr:nvCxnSpPr>
        <xdr:cNvPr id="175" name="直線コネクタ 174">
          <a:extLst>
            <a:ext uri="{FF2B5EF4-FFF2-40B4-BE49-F238E27FC236}">
              <a16:creationId xmlns:a16="http://schemas.microsoft.com/office/drawing/2014/main" id="{5ED48700-679B-4D40-AC1C-D7B9F3769B3E}"/>
            </a:ext>
          </a:extLst>
        </xdr:cNvPr>
        <xdr:cNvCxnSpPr/>
      </xdr:nvCxnSpPr>
      <xdr:spPr>
        <a:xfrm>
          <a:off x="4546600" y="9552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143164</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D202989A-7BC8-49CF-9941-C537DAEB79DD}"/>
            </a:ext>
          </a:extLst>
        </xdr:cNvPr>
        <xdr:cNvSpPr txBox="1"/>
      </xdr:nvSpPr>
      <xdr:spPr>
        <a:xfrm>
          <a:off x="4673600" y="1043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164737</xdr:rowOff>
    </xdr:from>
    <xdr:to>
      <xdr:col>24</xdr:col>
      <xdr:colOff>114300</xdr:colOff>
      <xdr:row>61</xdr:row>
      <xdr:rowOff>94887</xdr:rowOff>
    </xdr:to>
    <xdr:sp macro="" textlink="">
      <xdr:nvSpPr>
        <xdr:cNvPr id="177" name="フローチャート: 判断 176">
          <a:extLst>
            <a:ext uri="{FF2B5EF4-FFF2-40B4-BE49-F238E27FC236}">
              <a16:creationId xmlns:a16="http://schemas.microsoft.com/office/drawing/2014/main" id="{0FA05093-1923-43CA-8DA1-77A9A6B35F8A}"/>
            </a:ext>
          </a:extLst>
        </xdr:cNvPr>
        <xdr:cNvSpPr/>
      </xdr:nvSpPr>
      <xdr:spPr>
        <a:xfrm>
          <a:off x="4584700" y="1045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146776</xdr:rowOff>
    </xdr:from>
    <xdr:to>
      <xdr:col>20</xdr:col>
      <xdr:colOff>38100</xdr:colOff>
      <xdr:row>61</xdr:row>
      <xdr:rowOff>76926</xdr:rowOff>
    </xdr:to>
    <xdr:sp macro="" textlink="">
      <xdr:nvSpPr>
        <xdr:cNvPr id="178" name="フローチャート: 判断 177">
          <a:extLst>
            <a:ext uri="{FF2B5EF4-FFF2-40B4-BE49-F238E27FC236}">
              <a16:creationId xmlns:a16="http://schemas.microsoft.com/office/drawing/2014/main" id="{949609EE-83CB-4EA4-8C9A-D99D186B4790}"/>
            </a:ext>
          </a:extLst>
        </xdr:cNvPr>
        <xdr:cNvSpPr/>
      </xdr:nvSpPr>
      <xdr:spPr>
        <a:xfrm>
          <a:off x="37465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81462</xdr:rowOff>
    </xdr:from>
    <xdr:to>
      <xdr:col>15</xdr:col>
      <xdr:colOff>101600</xdr:colOff>
      <xdr:row>61</xdr:row>
      <xdr:rowOff>11612</xdr:rowOff>
    </xdr:to>
    <xdr:sp macro="" textlink="">
      <xdr:nvSpPr>
        <xdr:cNvPr id="179" name="フローチャート: 判断 178">
          <a:extLst>
            <a:ext uri="{FF2B5EF4-FFF2-40B4-BE49-F238E27FC236}">
              <a16:creationId xmlns:a16="http://schemas.microsoft.com/office/drawing/2014/main" id="{5E6E865B-BED0-4EEF-A5DA-CB159C738CE6}"/>
            </a:ext>
          </a:extLst>
        </xdr:cNvPr>
        <xdr:cNvSpPr/>
      </xdr:nvSpPr>
      <xdr:spPr>
        <a:xfrm>
          <a:off x="28575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0" name="フローチャート: 判断 179">
          <a:extLst>
            <a:ext uri="{FF2B5EF4-FFF2-40B4-BE49-F238E27FC236}">
              <a16:creationId xmlns:a16="http://schemas.microsoft.com/office/drawing/2014/main" id="{03156669-455C-4570-A2D1-D235C4DA200D}"/>
            </a:ext>
          </a:extLst>
        </xdr:cNvPr>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164737</xdr:rowOff>
    </xdr:from>
    <xdr:to>
      <xdr:col>6</xdr:col>
      <xdr:colOff>38100</xdr:colOff>
      <xdr:row>60</xdr:row>
      <xdr:rowOff>94887</xdr:rowOff>
    </xdr:to>
    <xdr:sp macro="" textlink="">
      <xdr:nvSpPr>
        <xdr:cNvPr id="181" name="フローチャート: 判断 180">
          <a:extLst>
            <a:ext uri="{FF2B5EF4-FFF2-40B4-BE49-F238E27FC236}">
              <a16:creationId xmlns:a16="http://schemas.microsoft.com/office/drawing/2014/main" id="{F2F7C93C-1F73-43F2-8720-25C09DDECBAE}"/>
            </a:ext>
          </a:extLst>
        </xdr:cNvPr>
        <xdr:cNvSpPr/>
      </xdr:nvSpPr>
      <xdr:spPr>
        <a:xfrm>
          <a:off x="1079500" y="1028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9B390673-E9E0-4D43-AD70-465E30714D95}"/>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997D01BD-7D5B-440E-9BB8-0D9D8122A65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75E77755-8A5C-4BA4-A9CD-674DA07EDBC5}"/>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7EBAA71-DF22-46EA-94CA-072B10BD652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C536C83-1766-4576-947D-73069E905A9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68399</xdr:rowOff>
    </xdr:from>
    <xdr:to>
      <xdr:col>24</xdr:col>
      <xdr:colOff>114300</xdr:colOff>
      <xdr:row>58</xdr:row>
      <xdr:rowOff>169999</xdr:rowOff>
    </xdr:to>
    <xdr:sp macro="" textlink="">
      <xdr:nvSpPr>
        <xdr:cNvPr id="187" name="楕円 186">
          <a:extLst>
            <a:ext uri="{FF2B5EF4-FFF2-40B4-BE49-F238E27FC236}">
              <a16:creationId xmlns:a16="http://schemas.microsoft.com/office/drawing/2014/main" id="{F80CD4E6-35D0-42C3-876A-B2A724D9D721}"/>
            </a:ext>
          </a:extLst>
        </xdr:cNvPr>
        <xdr:cNvSpPr/>
      </xdr:nvSpPr>
      <xdr:spPr>
        <a:xfrm>
          <a:off x="4584700" y="10012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91276</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91E1433F-C4ED-4D26-B511-CADE7DCE4F35}"/>
            </a:ext>
          </a:extLst>
        </xdr:cNvPr>
        <xdr:cNvSpPr txBox="1"/>
      </xdr:nvSpPr>
      <xdr:spPr>
        <a:xfrm>
          <a:off x="4673600" y="9863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150041</xdr:rowOff>
    </xdr:from>
    <xdr:to>
      <xdr:col>20</xdr:col>
      <xdr:colOff>38100</xdr:colOff>
      <xdr:row>59</xdr:row>
      <xdr:rowOff>80191</xdr:rowOff>
    </xdr:to>
    <xdr:sp macro="" textlink="">
      <xdr:nvSpPr>
        <xdr:cNvPr id="189" name="楕円 188">
          <a:extLst>
            <a:ext uri="{FF2B5EF4-FFF2-40B4-BE49-F238E27FC236}">
              <a16:creationId xmlns:a16="http://schemas.microsoft.com/office/drawing/2014/main" id="{3F0045D9-7DEA-4504-9435-983CB7CE3EBA}"/>
            </a:ext>
          </a:extLst>
        </xdr:cNvPr>
        <xdr:cNvSpPr/>
      </xdr:nvSpPr>
      <xdr:spPr>
        <a:xfrm>
          <a:off x="3746500" y="1009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119199</xdr:rowOff>
    </xdr:from>
    <xdr:to>
      <xdr:col>24</xdr:col>
      <xdr:colOff>63500</xdr:colOff>
      <xdr:row>59</xdr:row>
      <xdr:rowOff>29391</xdr:rowOff>
    </xdr:to>
    <xdr:cxnSp macro="">
      <xdr:nvCxnSpPr>
        <xdr:cNvPr id="190" name="直線コネクタ 189">
          <a:extLst>
            <a:ext uri="{FF2B5EF4-FFF2-40B4-BE49-F238E27FC236}">
              <a16:creationId xmlns:a16="http://schemas.microsoft.com/office/drawing/2014/main" id="{3DEFAC1C-B954-49D3-A516-4EACDC983AAD}"/>
            </a:ext>
          </a:extLst>
        </xdr:cNvPr>
        <xdr:cNvCxnSpPr/>
      </xdr:nvCxnSpPr>
      <xdr:spPr>
        <a:xfrm flipV="1">
          <a:off x="3797300" y="10063299"/>
          <a:ext cx="8382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148409</xdr:rowOff>
    </xdr:from>
    <xdr:to>
      <xdr:col>15</xdr:col>
      <xdr:colOff>101600</xdr:colOff>
      <xdr:row>59</xdr:row>
      <xdr:rowOff>78559</xdr:rowOff>
    </xdr:to>
    <xdr:sp macro="" textlink="">
      <xdr:nvSpPr>
        <xdr:cNvPr id="191" name="楕円 190">
          <a:extLst>
            <a:ext uri="{FF2B5EF4-FFF2-40B4-BE49-F238E27FC236}">
              <a16:creationId xmlns:a16="http://schemas.microsoft.com/office/drawing/2014/main" id="{B0D82878-8800-461F-B0FB-89FD030537B7}"/>
            </a:ext>
          </a:extLst>
        </xdr:cNvPr>
        <xdr:cNvSpPr/>
      </xdr:nvSpPr>
      <xdr:spPr>
        <a:xfrm>
          <a:off x="285750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27759</xdr:rowOff>
    </xdr:from>
    <xdr:to>
      <xdr:col>19</xdr:col>
      <xdr:colOff>177800</xdr:colOff>
      <xdr:row>59</xdr:row>
      <xdr:rowOff>29391</xdr:rowOff>
    </xdr:to>
    <xdr:cxnSp macro="">
      <xdr:nvCxnSpPr>
        <xdr:cNvPr id="192" name="直線コネクタ 191">
          <a:extLst>
            <a:ext uri="{FF2B5EF4-FFF2-40B4-BE49-F238E27FC236}">
              <a16:creationId xmlns:a16="http://schemas.microsoft.com/office/drawing/2014/main" id="{1DD8E48A-B95C-4AA8-9D71-3CBEAB295498}"/>
            </a:ext>
          </a:extLst>
        </xdr:cNvPr>
        <xdr:cNvCxnSpPr/>
      </xdr:nvCxnSpPr>
      <xdr:spPr>
        <a:xfrm>
          <a:off x="2908300" y="10143309"/>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30843</xdr:rowOff>
    </xdr:from>
    <xdr:to>
      <xdr:col>10</xdr:col>
      <xdr:colOff>165100</xdr:colOff>
      <xdr:row>59</xdr:row>
      <xdr:rowOff>132443</xdr:rowOff>
    </xdr:to>
    <xdr:sp macro="" textlink="">
      <xdr:nvSpPr>
        <xdr:cNvPr id="193" name="楕円 192">
          <a:extLst>
            <a:ext uri="{FF2B5EF4-FFF2-40B4-BE49-F238E27FC236}">
              <a16:creationId xmlns:a16="http://schemas.microsoft.com/office/drawing/2014/main" id="{2680E8CD-D96B-480B-B91B-CA22D29E4A6B}"/>
            </a:ext>
          </a:extLst>
        </xdr:cNvPr>
        <xdr:cNvSpPr/>
      </xdr:nvSpPr>
      <xdr:spPr>
        <a:xfrm>
          <a:off x="1968500" y="1014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27759</xdr:rowOff>
    </xdr:from>
    <xdr:to>
      <xdr:col>15</xdr:col>
      <xdr:colOff>50800</xdr:colOff>
      <xdr:row>59</xdr:row>
      <xdr:rowOff>81643</xdr:rowOff>
    </xdr:to>
    <xdr:cxnSp macro="">
      <xdr:nvCxnSpPr>
        <xdr:cNvPr id="194" name="直線コネクタ 193">
          <a:extLst>
            <a:ext uri="{FF2B5EF4-FFF2-40B4-BE49-F238E27FC236}">
              <a16:creationId xmlns:a16="http://schemas.microsoft.com/office/drawing/2014/main" id="{99AF488C-9D65-4B3B-AE83-47F1B2D85209}"/>
            </a:ext>
          </a:extLst>
        </xdr:cNvPr>
        <xdr:cNvCxnSpPr/>
      </xdr:nvCxnSpPr>
      <xdr:spPr>
        <a:xfrm flipV="1">
          <a:off x="2019300" y="10143309"/>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97790</xdr:rowOff>
    </xdr:from>
    <xdr:to>
      <xdr:col>6</xdr:col>
      <xdr:colOff>38100</xdr:colOff>
      <xdr:row>60</xdr:row>
      <xdr:rowOff>27940</xdr:rowOff>
    </xdr:to>
    <xdr:sp macro="" textlink="">
      <xdr:nvSpPr>
        <xdr:cNvPr id="195" name="楕円 194">
          <a:extLst>
            <a:ext uri="{FF2B5EF4-FFF2-40B4-BE49-F238E27FC236}">
              <a16:creationId xmlns:a16="http://schemas.microsoft.com/office/drawing/2014/main" id="{4A4B9D7F-A139-47D2-A08E-75E4EDCEEB7B}"/>
            </a:ext>
          </a:extLst>
        </xdr:cNvPr>
        <xdr:cNvSpPr/>
      </xdr:nvSpPr>
      <xdr:spPr>
        <a:xfrm>
          <a:off x="1079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81643</xdr:rowOff>
    </xdr:from>
    <xdr:to>
      <xdr:col>10</xdr:col>
      <xdr:colOff>114300</xdr:colOff>
      <xdr:row>59</xdr:row>
      <xdr:rowOff>148590</xdr:rowOff>
    </xdr:to>
    <xdr:cxnSp macro="">
      <xdr:nvCxnSpPr>
        <xdr:cNvPr id="196" name="直線コネクタ 195">
          <a:extLst>
            <a:ext uri="{FF2B5EF4-FFF2-40B4-BE49-F238E27FC236}">
              <a16:creationId xmlns:a16="http://schemas.microsoft.com/office/drawing/2014/main" id="{2D3A4879-F9D6-4A45-8988-3D6A92AD7138}"/>
            </a:ext>
          </a:extLst>
        </xdr:cNvPr>
        <xdr:cNvCxnSpPr/>
      </xdr:nvCxnSpPr>
      <xdr:spPr>
        <a:xfrm flipV="1">
          <a:off x="1130300" y="10197193"/>
          <a:ext cx="8890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68053</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D0353C95-EF96-4221-A2E0-8FF22C711B55}"/>
            </a:ext>
          </a:extLst>
        </xdr:cNvPr>
        <xdr:cNvSpPr txBox="1"/>
      </xdr:nvSpPr>
      <xdr:spPr>
        <a:xfrm>
          <a:off x="35820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2739</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8023CADC-D2B4-4B87-9C00-941C19BFFEAF}"/>
            </a:ext>
          </a:extLst>
        </xdr:cNvPr>
        <xdr:cNvSpPr txBox="1"/>
      </xdr:nvSpPr>
      <xdr:spPr>
        <a:xfrm>
          <a:off x="2705744" y="1046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6125915E-2FCF-4FDB-BE48-FA1D624D7852}"/>
            </a:ext>
          </a:extLst>
        </xdr:cNvPr>
        <xdr:cNvSpPr txBox="1"/>
      </xdr:nvSpPr>
      <xdr:spPr>
        <a:xfrm>
          <a:off x="1816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86014</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4E44605C-0B4C-4322-BC94-C7261937B32E}"/>
            </a:ext>
          </a:extLst>
        </xdr:cNvPr>
        <xdr:cNvSpPr txBox="1"/>
      </xdr:nvSpPr>
      <xdr:spPr>
        <a:xfrm>
          <a:off x="927744" y="1037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96718</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F7BEF300-F816-47F6-8D2D-866D79E10AC4}"/>
            </a:ext>
          </a:extLst>
        </xdr:cNvPr>
        <xdr:cNvSpPr txBox="1"/>
      </xdr:nvSpPr>
      <xdr:spPr>
        <a:xfrm>
          <a:off x="3582044" y="986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95086</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827917FA-6CDE-442B-959E-970478056040}"/>
            </a:ext>
          </a:extLst>
        </xdr:cNvPr>
        <xdr:cNvSpPr txBox="1"/>
      </xdr:nvSpPr>
      <xdr:spPr>
        <a:xfrm>
          <a:off x="2705744" y="9867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148970</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8E1E38FC-AB6B-4E90-BF95-F2BDCBE388AE}"/>
            </a:ext>
          </a:extLst>
        </xdr:cNvPr>
        <xdr:cNvSpPr txBox="1"/>
      </xdr:nvSpPr>
      <xdr:spPr>
        <a:xfrm>
          <a:off x="1816744" y="9921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44467</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CADE9992-934F-4471-B6A5-FA4EE5FACE8F}"/>
            </a:ext>
          </a:extLst>
        </xdr:cNvPr>
        <xdr:cNvSpPr txBox="1"/>
      </xdr:nvSpPr>
      <xdr:spPr>
        <a:xfrm>
          <a:off x="927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9ACCB1FD-070E-4030-8FAB-7D6A87FDB42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BA3AA91A-C822-4C47-A1FD-8F7D89806A3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240258CA-8E45-474E-A6A2-191FE575872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42685BEF-E77A-4547-AD32-A26BA9D4767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B094544C-E3C9-4A33-8438-BF598567817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39BF6719-1CC9-41F8-A0BF-8982B85158D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4369A566-F6A8-4BCE-B2D3-7E66DE644837}"/>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E0C02BC4-86EC-41AC-8512-A37EB58F1E1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5D42509E-F2BC-48B8-B4F3-9A7798C9B83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B7F7CDAE-EB9A-4804-9D52-2D8E78C1B86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328218CE-B684-41B2-833D-F8BBD305CEF4}"/>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97BADEA5-D60A-4140-B8E6-CC1D1912E354}"/>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257D2585-6EC2-48E0-8E5D-6394D39CB28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8" name="テキスト ボックス 217">
          <a:extLst>
            <a:ext uri="{FF2B5EF4-FFF2-40B4-BE49-F238E27FC236}">
              <a16:creationId xmlns:a16="http://schemas.microsoft.com/office/drawing/2014/main" id="{397AD895-B873-4580-AF99-0FC0FDAD1F75}"/>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614E9EAF-FDD4-488E-AB50-89306BAFCB51}"/>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id="{F0F19978-5C91-4CA8-8546-8FE2977F1DA7}"/>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9F95E5D4-9299-4334-9ADD-F1E48677839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id="{35E77D5D-750B-4824-B92F-BC603745A6BA}"/>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1DBBC536-BD21-42D9-8915-923F025441F2}"/>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4" name="テキスト ボックス 223">
          <a:extLst>
            <a:ext uri="{FF2B5EF4-FFF2-40B4-BE49-F238E27FC236}">
              <a16:creationId xmlns:a16="http://schemas.microsoft.com/office/drawing/2014/main" id="{7CFA5868-87AD-490D-88E3-B468A0B9FD3B}"/>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77DF82B3-F20B-435B-B1A6-49362CC033C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6" name="テキスト ボックス 225">
          <a:extLst>
            <a:ext uri="{FF2B5EF4-FFF2-40B4-BE49-F238E27FC236}">
              <a16:creationId xmlns:a16="http://schemas.microsoft.com/office/drawing/2014/main" id="{45F54AE8-C6F2-4731-8125-94C2E89B5B9F}"/>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E96C4F51-0A1C-411C-9886-D185508D5E0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76758</xdr:rowOff>
    </xdr:from>
    <xdr:to>
      <xdr:col>54</xdr:col>
      <xdr:colOff>189865</xdr:colOff>
      <xdr:row>64</xdr:row>
      <xdr:rowOff>75160</xdr:rowOff>
    </xdr:to>
    <xdr:cxnSp macro="">
      <xdr:nvCxnSpPr>
        <xdr:cNvPr id="228" name="直線コネクタ 227">
          <a:extLst>
            <a:ext uri="{FF2B5EF4-FFF2-40B4-BE49-F238E27FC236}">
              <a16:creationId xmlns:a16="http://schemas.microsoft.com/office/drawing/2014/main" id="{A2D11128-5138-499C-8E11-B5D84D049DDC}"/>
            </a:ext>
          </a:extLst>
        </xdr:cNvPr>
        <xdr:cNvCxnSpPr/>
      </xdr:nvCxnSpPr>
      <xdr:spPr>
        <a:xfrm flipV="1">
          <a:off x="10476865" y="9677958"/>
          <a:ext cx="0" cy="1370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78987</xdr:rowOff>
    </xdr:from>
    <xdr:ext cx="469744" cy="259045"/>
    <xdr:sp macro="" textlink="">
      <xdr:nvSpPr>
        <xdr:cNvPr id="229" name="【橋りょう・トンネル】&#10;一人当たり有形固定資産（償却資産）額最小値テキスト">
          <a:extLst>
            <a:ext uri="{FF2B5EF4-FFF2-40B4-BE49-F238E27FC236}">
              <a16:creationId xmlns:a16="http://schemas.microsoft.com/office/drawing/2014/main" id="{EB93AEFF-DB77-45D5-8777-0CAA2E1079B4}"/>
            </a:ext>
          </a:extLst>
        </xdr:cNvPr>
        <xdr:cNvSpPr txBox="1"/>
      </xdr:nvSpPr>
      <xdr:spPr>
        <a:xfrm>
          <a:off x="10515600" y="1105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75160</xdr:rowOff>
    </xdr:from>
    <xdr:to>
      <xdr:col>55</xdr:col>
      <xdr:colOff>88900</xdr:colOff>
      <xdr:row>64</xdr:row>
      <xdr:rowOff>75160</xdr:rowOff>
    </xdr:to>
    <xdr:cxnSp macro="">
      <xdr:nvCxnSpPr>
        <xdr:cNvPr id="230" name="直線コネクタ 229">
          <a:extLst>
            <a:ext uri="{FF2B5EF4-FFF2-40B4-BE49-F238E27FC236}">
              <a16:creationId xmlns:a16="http://schemas.microsoft.com/office/drawing/2014/main" id="{961A1F87-44B2-4632-8C41-67A019CF3325}"/>
            </a:ext>
          </a:extLst>
        </xdr:cNvPr>
        <xdr:cNvCxnSpPr/>
      </xdr:nvCxnSpPr>
      <xdr:spPr>
        <a:xfrm>
          <a:off x="10388600" y="11047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23435</xdr:rowOff>
    </xdr:from>
    <xdr:ext cx="754822" cy="259045"/>
    <xdr:sp macro="" textlink="">
      <xdr:nvSpPr>
        <xdr:cNvPr id="231" name="【橋りょう・トンネル】&#10;一人当たり有形固定資産（償却資産）額最大値テキスト">
          <a:extLst>
            <a:ext uri="{FF2B5EF4-FFF2-40B4-BE49-F238E27FC236}">
              <a16:creationId xmlns:a16="http://schemas.microsoft.com/office/drawing/2014/main" id="{72F40EBE-CC41-4B44-B928-8C8C3C597C3F}"/>
            </a:ext>
          </a:extLst>
        </xdr:cNvPr>
        <xdr:cNvSpPr txBox="1"/>
      </xdr:nvSpPr>
      <xdr:spPr>
        <a:xfrm>
          <a:off x="10515600" y="9453185"/>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76758</xdr:rowOff>
    </xdr:from>
    <xdr:to>
      <xdr:col>55</xdr:col>
      <xdr:colOff>88900</xdr:colOff>
      <xdr:row>56</xdr:row>
      <xdr:rowOff>76758</xdr:rowOff>
    </xdr:to>
    <xdr:cxnSp macro="">
      <xdr:nvCxnSpPr>
        <xdr:cNvPr id="232" name="直線コネクタ 231">
          <a:extLst>
            <a:ext uri="{FF2B5EF4-FFF2-40B4-BE49-F238E27FC236}">
              <a16:creationId xmlns:a16="http://schemas.microsoft.com/office/drawing/2014/main" id="{5FA5C579-8FF6-40D2-9F7D-96B3FC5D9901}"/>
            </a:ext>
          </a:extLst>
        </xdr:cNvPr>
        <xdr:cNvCxnSpPr/>
      </xdr:nvCxnSpPr>
      <xdr:spPr>
        <a:xfrm>
          <a:off x="10388600" y="9677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6331</xdr:rowOff>
    </xdr:from>
    <xdr:ext cx="690189" cy="259045"/>
    <xdr:sp macro="" textlink="">
      <xdr:nvSpPr>
        <xdr:cNvPr id="233" name="【橋りょう・トンネル】&#10;一人当たり有形固定資産（償却資産）額平均値テキスト">
          <a:extLst>
            <a:ext uri="{FF2B5EF4-FFF2-40B4-BE49-F238E27FC236}">
              <a16:creationId xmlns:a16="http://schemas.microsoft.com/office/drawing/2014/main" id="{B390A422-835C-426B-BC98-B28B73044335}"/>
            </a:ext>
          </a:extLst>
        </xdr:cNvPr>
        <xdr:cNvSpPr txBox="1"/>
      </xdr:nvSpPr>
      <xdr:spPr>
        <a:xfrm>
          <a:off x="10515600" y="1063623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154904</xdr:rowOff>
    </xdr:from>
    <xdr:to>
      <xdr:col>55</xdr:col>
      <xdr:colOff>50800</xdr:colOff>
      <xdr:row>63</xdr:row>
      <xdr:rowOff>85054</xdr:rowOff>
    </xdr:to>
    <xdr:sp macro="" textlink="">
      <xdr:nvSpPr>
        <xdr:cNvPr id="234" name="フローチャート: 判断 233">
          <a:extLst>
            <a:ext uri="{FF2B5EF4-FFF2-40B4-BE49-F238E27FC236}">
              <a16:creationId xmlns:a16="http://schemas.microsoft.com/office/drawing/2014/main" id="{1876F556-2F8D-4043-98B2-A8A0F1840F1B}"/>
            </a:ext>
          </a:extLst>
        </xdr:cNvPr>
        <xdr:cNvSpPr/>
      </xdr:nvSpPr>
      <xdr:spPr>
        <a:xfrm>
          <a:off x="10426700" y="10784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154923</xdr:rowOff>
    </xdr:from>
    <xdr:to>
      <xdr:col>50</xdr:col>
      <xdr:colOff>165100</xdr:colOff>
      <xdr:row>63</xdr:row>
      <xdr:rowOff>85073</xdr:rowOff>
    </xdr:to>
    <xdr:sp macro="" textlink="">
      <xdr:nvSpPr>
        <xdr:cNvPr id="235" name="フローチャート: 判断 234">
          <a:extLst>
            <a:ext uri="{FF2B5EF4-FFF2-40B4-BE49-F238E27FC236}">
              <a16:creationId xmlns:a16="http://schemas.microsoft.com/office/drawing/2014/main" id="{7D1EE146-6FF0-4500-9CED-13DF3A062850}"/>
            </a:ext>
          </a:extLst>
        </xdr:cNvPr>
        <xdr:cNvSpPr/>
      </xdr:nvSpPr>
      <xdr:spPr>
        <a:xfrm>
          <a:off x="9588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46446</xdr:rowOff>
    </xdr:from>
    <xdr:to>
      <xdr:col>46</xdr:col>
      <xdr:colOff>38100</xdr:colOff>
      <xdr:row>63</xdr:row>
      <xdr:rowOff>148046</xdr:rowOff>
    </xdr:to>
    <xdr:sp macro="" textlink="">
      <xdr:nvSpPr>
        <xdr:cNvPr id="236" name="フローチャート: 判断 235">
          <a:extLst>
            <a:ext uri="{FF2B5EF4-FFF2-40B4-BE49-F238E27FC236}">
              <a16:creationId xmlns:a16="http://schemas.microsoft.com/office/drawing/2014/main" id="{1C313B62-9E86-4EF6-B38C-A9B4498B346A}"/>
            </a:ext>
          </a:extLst>
        </xdr:cNvPr>
        <xdr:cNvSpPr/>
      </xdr:nvSpPr>
      <xdr:spPr>
        <a:xfrm>
          <a:off x="8699500"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161131</xdr:rowOff>
    </xdr:from>
    <xdr:to>
      <xdr:col>41</xdr:col>
      <xdr:colOff>101600</xdr:colOff>
      <xdr:row>63</xdr:row>
      <xdr:rowOff>91281</xdr:rowOff>
    </xdr:to>
    <xdr:sp macro="" textlink="">
      <xdr:nvSpPr>
        <xdr:cNvPr id="237" name="フローチャート: 判断 236">
          <a:extLst>
            <a:ext uri="{FF2B5EF4-FFF2-40B4-BE49-F238E27FC236}">
              <a16:creationId xmlns:a16="http://schemas.microsoft.com/office/drawing/2014/main" id="{99AB9CD7-1DC2-49D0-9201-116E9ABD2DB3}"/>
            </a:ext>
          </a:extLst>
        </xdr:cNvPr>
        <xdr:cNvSpPr/>
      </xdr:nvSpPr>
      <xdr:spPr>
        <a:xfrm>
          <a:off x="7810500" y="10791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89258</xdr:rowOff>
    </xdr:from>
    <xdr:to>
      <xdr:col>36</xdr:col>
      <xdr:colOff>165100</xdr:colOff>
      <xdr:row>64</xdr:row>
      <xdr:rowOff>19408</xdr:rowOff>
    </xdr:to>
    <xdr:sp macro="" textlink="">
      <xdr:nvSpPr>
        <xdr:cNvPr id="238" name="フローチャート: 判断 237">
          <a:extLst>
            <a:ext uri="{FF2B5EF4-FFF2-40B4-BE49-F238E27FC236}">
              <a16:creationId xmlns:a16="http://schemas.microsoft.com/office/drawing/2014/main" id="{D834A75D-B618-4CE9-9B24-64A2CDEC41A8}"/>
            </a:ext>
          </a:extLst>
        </xdr:cNvPr>
        <xdr:cNvSpPr/>
      </xdr:nvSpPr>
      <xdr:spPr>
        <a:xfrm>
          <a:off x="6921500" y="10890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499EAA94-5972-4783-9403-0EBF7E65C6DA}"/>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95E783B-2872-43AD-AEA9-20DDB6CDCAD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53C71EEB-2263-436D-BE9C-0945E718E2C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3F6CA10-8BBF-408F-B866-6CCB5F3A767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3963B792-D2A4-411F-B851-B1C69F7B974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1174</xdr:rowOff>
    </xdr:from>
    <xdr:to>
      <xdr:col>55</xdr:col>
      <xdr:colOff>50800</xdr:colOff>
      <xdr:row>64</xdr:row>
      <xdr:rowOff>102774</xdr:rowOff>
    </xdr:to>
    <xdr:sp macro="" textlink="">
      <xdr:nvSpPr>
        <xdr:cNvPr id="244" name="楕円 243">
          <a:extLst>
            <a:ext uri="{FF2B5EF4-FFF2-40B4-BE49-F238E27FC236}">
              <a16:creationId xmlns:a16="http://schemas.microsoft.com/office/drawing/2014/main" id="{4DB50B99-609D-4FFB-98F8-B91C0CE3F5A6}"/>
            </a:ext>
          </a:extLst>
        </xdr:cNvPr>
        <xdr:cNvSpPr/>
      </xdr:nvSpPr>
      <xdr:spPr>
        <a:xfrm>
          <a:off x="10426700" y="1097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87551</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id="{F14F1204-60CB-4C37-86CD-AAD6001B2E22}"/>
            </a:ext>
          </a:extLst>
        </xdr:cNvPr>
        <xdr:cNvSpPr txBox="1"/>
      </xdr:nvSpPr>
      <xdr:spPr>
        <a:xfrm>
          <a:off x="10515600" y="1088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5475</xdr:rowOff>
    </xdr:from>
    <xdr:to>
      <xdr:col>50</xdr:col>
      <xdr:colOff>165100</xdr:colOff>
      <xdr:row>64</xdr:row>
      <xdr:rowOff>107075</xdr:rowOff>
    </xdr:to>
    <xdr:sp macro="" textlink="">
      <xdr:nvSpPr>
        <xdr:cNvPr id="246" name="楕円 245">
          <a:extLst>
            <a:ext uri="{FF2B5EF4-FFF2-40B4-BE49-F238E27FC236}">
              <a16:creationId xmlns:a16="http://schemas.microsoft.com/office/drawing/2014/main" id="{8C81409D-04C1-49CB-8804-FA5C4447BE53}"/>
            </a:ext>
          </a:extLst>
        </xdr:cNvPr>
        <xdr:cNvSpPr/>
      </xdr:nvSpPr>
      <xdr:spPr>
        <a:xfrm>
          <a:off x="9588500" y="1097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51974</xdr:rowOff>
    </xdr:from>
    <xdr:to>
      <xdr:col>55</xdr:col>
      <xdr:colOff>0</xdr:colOff>
      <xdr:row>64</xdr:row>
      <xdr:rowOff>56275</xdr:rowOff>
    </xdr:to>
    <xdr:cxnSp macro="">
      <xdr:nvCxnSpPr>
        <xdr:cNvPr id="247" name="直線コネクタ 246">
          <a:extLst>
            <a:ext uri="{FF2B5EF4-FFF2-40B4-BE49-F238E27FC236}">
              <a16:creationId xmlns:a16="http://schemas.microsoft.com/office/drawing/2014/main" id="{58F3BE18-3FC6-490B-A410-CA19CE7E626B}"/>
            </a:ext>
          </a:extLst>
        </xdr:cNvPr>
        <xdr:cNvCxnSpPr/>
      </xdr:nvCxnSpPr>
      <xdr:spPr>
        <a:xfrm flipV="1">
          <a:off x="9639300" y="11024774"/>
          <a:ext cx="838200" cy="4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6569</xdr:rowOff>
    </xdr:from>
    <xdr:to>
      <xdr:col>46</xdr:col>
      <xdr:colOff>38100</xdr:colOff>
      <xdr:row>64</xdr:row>
      <xdr:rowOff>108169</xdr:rowOff>
    </xdr:to>
    <xdr:sp macro="" textlink="">
      <xdr:nvSpPr>
        <xdr:cNvPr id="248" name="楕円 247">
          <a:extLst>
            <a:ext uri="{FF2B5EF4-FFF2-40B4-BE49-F238E27FC236}">
              <a16:creationId xmlns:a16="http://schemas.microsoft.com/office/drawing/2014/main" id="{0FFCCAF7-255C-4902-A257-E722CE404039}"/>
            </a:ext>
          </a:extLst>
        </xdr:cNvPr>
        <xdr:cNvSpPr/>
      </xdr:nvSpPr>
      <xdr:spPr>
        <a:xfrm>
          <a:off x="8699500" y="10979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56275</xdr:rowOff>
    </xdr:from>
    <xdr:to>
      <xdr:col>50</xdr:col>
      <xdr:colOff>114300</xdr:colOff>
      <xdr:row>64</xdr:row>
      <xdr:rowOff>57369</xdr:rowOff>
    </xdr:to>
    <xdr:cxnSp macro="">
      <xdr:nvCxnSpPr>
        <xdr:cNvPr id="249" name="直線コネクタ 248">
          <a:extLst>
            <a:ext uri="{FF2B5EF4-FFF2-40B4-BE49-F238E27FC236}">
              <a16:creationId xmlns:a16="http://schemas.microsoft.com/office/drawing/2014/main" id="{59D11693-F721-4BA7-B34A-881AC61E07B9}"/>
            </a:ext>
          </a:extLst>
        </xdr:cNvPr>
        <xdr:cNvCxnSpPr/>
      </xdr:nvCxnSpPr>
      <xdr:spPr>
        <a:xfrm flipV="1">
          <a:off x="8750300" y="11029075"/>
          <a:ext cx="889000" cy="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9249</xdr:rowOff>
    </xdr:from>
    <xdr:to>
      <xdr:col>41</xdr:col>
      <xdr:colOff>101600</xdr:colOff>
      <xdr:row>64</xdr:row>
      <xdr:rowOff>110849</xdr:rowOff>
    </xdr:to>
    <xdr:sp macro="" textlink="">
      <xdr:nvSpPr>
        <xdr:cNvPr id="250" name="楕円 249">
          <a:extLst>
            <a:ext uri="{FF2B5EF4-FFF2-40B4-BE49-F238E27FC236}">
              <a16:creationId xmlns:a16="http://schemas.microsoft.com/office/drawing/2014/main" id="{D7905FAA-32E4-4ABD-BE1E-19D549541186}"/>
            </a:ext>
          </a:extLst>
        </xdr:cNvPr>
        <xdr:cNvSpPr/>
      </xdr:nvSpPr>
      <xdr:spPr>
        <a:xfrm>
          <a:off x="7810500" y="1098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57369</xdr:rowOff>
    </xdr:from>
    <xdr:to>
      <xdr:col>45</xdr:col>
      <xdr:colOff>177800</xdr:colOff>
      <xdr:row>64</xdr:row>
      <xdr:rowOff>60049</xdr:rowOff>
    </xdr:to>
    <xdr:cxnSp macro="">
      <xdr:nvCxnSpPr>
        <xdr:cNvPr id="251" name="直線コネクタ 250">
          <a:extLst>
            <a:ext uri="{FF2B5EF4-FFF2-40B4-BE49-F238E27FC236}">
              <a16:creationId xmlns:a16="http://schemas.microsoft.com/office/drawing/2014/main" id="{55FDB8C1-BDD7-4BDF-AB84-3B35A2CED769}"/>
            </a:ext>
          </a:extLst>
        </xdr:cNvPr>
        <xdr:cNvCxnSpPr/>
      </xdr:nvCxnSpPr>
      <xdr:spPr>
        <a:xfrm flipV="1">
          <a:off x="7861300" y="11030169"/>
          <a:ext cx="889000" cy="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11353</xdr:rowOff>
    </xdr:from>
    <xdr:to>
      <xdr:col>36</xdr:col>
      <xdr:colOff>165100</xdr:colOff>
      <xdr:row>64</xdr:row>
      <xdr:rowOff>112953</xdr:rowOff>
    </xdr:to>
    <xdr:sp macro="" textlink="">
      <xdr:nvSpPr>
        <xdr:cNvPr id="252" name="楕円 251">
          <a:extLst>
            <a:ext uri="{FF2B5EF4-FFF2-40B4-BE49-F238E27FC236}">
              <a16:creationId xmlns:a16="http://schemas.microsoft.com/office/drawing/2014/main" id="{3AFCD24D-D3CD-4C56-A9CD-384C9D5C9656}"/>
            </a:ext>
          </a:extLst>
        </xdr:cNvPr>
        <xdr:cNvSpPr/>
      </xdr:nvSpPr>
      <xdr:spPr>
        <a:xfrm>
          <a:off x="6921500" y="1098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60049</xdr:rowOff>
    </xdr:from>
    <xdr:to>
      <xdr:col>41</xdr:col>
      <xdr:colOff>50800</xdr:colOff>
      <xdr:row>64</xdr:row>
      <xdr:rowOff>62153</xdr:rowOff>
    </xdr:to>
    <xdr:cxnSp macro="">
      <xdr:nvCxnSpPr>
        <xdr:cNvPr id="253" name="直線コネクタ 252">
          <a:extLst>
            <a:ext uri="{FF2B5EF4-FFF2-40B4-BE49-F238E27FC236}">
              <a16:creationId xmlns:a16="http://schemas.microsoft.com/office/drawing/2014/main" id="{4A97DC77-B587-4BCC-BFF9-BAE7298E6755}"/>
            </a:ext>
          </a:extLst>
        </xdr:cNvPr>
        <xdr:cNvCxnSpPr/>
      </xdr:nvCxnSpPr>
      <xdr:spPr>
        <a:xfrm flipV="1">
          <a:off x="6972300" y="11032849"/>
          <a:ext cx="889000" cy="2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101600</xdr:rowOff>
    </xdr:from>
    <xdr:ext cx="690189" cy="259045"/>
    <xdr:sp macro="" textlink="">
      <xdr:nvSpPr>
        <xdr:cNvPr id="254" name="n_1aveValue【橋りょう・トンネル】&#10;一人当たり有形固定資産（償却資産）額">
          <a:extLst>
            <a:ext uri="{FF2B5EF4-FFF2-40B4-BE49-F238E27FC236}">
              <a16:creationId xmlns:a16="http://schemas.microsoft.com/office/drawing/2014/main" id="{F00194D6-73E1-487A-8E5F-D2B4B223E11F}"/>
            </a:ext>
          </a:extLst>
        </xdr:cNvPr>
        <xdr:cNvSpPr txBox="1"/>
      </xdr:nvSpPr>
      <xdr:spPr>
        <a:xfrm>
          <a:off x="92815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164573</xdr:rowOff>
    </xdr:from>
    <xdr:ext cx="690189" cy="259045"/>
    <xdr:sp macro="" textlink="">
      <xdr:nvSpPr>
        <xdr:cNvPr id="255" name="n_2aveValue【橋りょう・トンネル】&#10;一人当たり有形固定資産（償却資産）額">
          <a:extLst>
            <a:ext uri="{FF2B5EF4-FFF2-40B4-BE49-F238E27FC236}">
              <a16:creationId xmlns:a16="http://schemas.microsoft.com/office/drawing/2014/main" id="{D72CC340-E485-444C-9511-4D693FC56995}"/>
            </a:ext>
          </a:extLst>
        </xdr:cNvPr>
        <xdr:cNvSpPr txBox="1"/>
      </xdr:nvSpPr>
      <xdr:spPr>
        <a:xfrm>
          <a:off x="8405205" y="10623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107808</xdr:rowOff>
    </xdr:from>
    <xdr:ext cx="690189" cy="259045"/>
    <xdr:sp macro="" textlink="">
      <xdr:nvSpPr>
        <xdr:cNvPr id="256" name="n_3aveValue【橋りょう・トンネル】&#10;一人当たり有形固定資産（償却資産）額">
          <a:extLst>
            <a:ext uri="{FF2B5EF4-FFF2-40B4-BE49-F238E27FC236}">
              <a16:creationId xmlns:a16="http://schemas.microsoft.com/office/drawing/2014/main" id="{6FE32E38-F1EE-44B0-99E0-2D3469640066}"/>
            </a:ext>
          </a:extLst>
        </xdr:cNvPr>
        <xdr:cNvSpPr txBox="1"/>
      </xdr:nvSpPr>
      <xdr:spPr>
        <a:xfrm>
          <a:off x="7516205" y="105662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35935</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FAFDA346-0058-403A-9E63-A7BB898D4B40}"/>
            </a:ext>
          </a:extLst>
        </xdr:cNvPr>
        <xdr:cNvSpPr txBox="1"/>
      </xdr:nvSpPr>
      <xdr:spPr>
        <a:xfrm>
          <a:off x="6672795" y="10665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98202</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id="{E57FF955-34DB-49CB-B181-760ABB0949C2}"/>
            </a:ext>
          </a:extLst>
        </xdr:cNvPr>
        <xdr:cNvSpPr txBox="1"/>
      </xdr:nvSpPr>
      <xdr:spPr>
        <a:xfrm>
          <a:off x="9327095" y="11071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99296</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id="{735050A8-F881-44A6-8B98-FDD9B305693D}"/>
            </a:ext>
          </a:extLst>
        </xdr:cNvPr>
        <xdr:cNvSpPr txBox="1"/>
      </xdr:nvSpPr>
      <xdr:spPr>
        <a:xfrm>
          <a:off x="8450795" y="11072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101976</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id="{6D1C0055-E58C-4249-80F3-5829DAF3F56A}"/>
            </a:ext>
          </a:extLst>
        </xdr:cNvPr>
        <xdr:cNvSpPr txBox="1"/>
      </xdr:nvSpPr>
      <xdr:spPr>
        <a:xfrm>
          <a:off x="7561795" y="11074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104080</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id="{194B5EAA-0B1D-4C36-BA45-77BE84FEB8AE}"/>
            </a:ext>
          </a:extLst>
        </xdr:cNvPr>
        <xdr:cNvSpPr txBox="1"/>
      </xdr:nvSpPr>
      <xdr:spPr>
        <a:xfrm>
          <a:off x="6672795" y="11076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19C1407F-B0B0-476D-B467-B3BA676CA9C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7CC27274-F60D-4938-9317-A25B23BD655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7D651C2D-7EAA-4905-AE91-08275E5CB50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57093E0F-71C7-4F99-AD04-E961FDC25AC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3862F94F-9460-4AA0-B44E-AC6D5FF7A7B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DD099363-C348-414F-AFC2-950AF572641E}"/>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E9D14FB6-4957-438E-AE17-AD860808FBA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DCFDE129-E80D-4858-9188-D311C9DA344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E242958-A9C3-4D52-865D-47CF7F0F3C5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C52572BE-BF9E-445D-B2A6-DB97253ECBB3}"/>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58A35E38-A2F7-4624-8F44-F9D8AEC848A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id="{6485E688-82DB-4E34-A2BD-0441A1596A4E}"/>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id="{AF01541A-4B02-4A67-9A45-B70B5C22BF87}"/>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id="{B5EAACD2-0B8E-4777-BF4D-1C98BD814EC2}"/>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id="{A4ED2A37-6A7E-4427-A883-F0943C3965CB}"/>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id="{194207F9-2816-4045-A54E-B29A69BB3CB9}"/>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id="{5DE1CE7D-56D6-47DA-B976-8893414B874B}"/>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id="{6B4AF09F-0515-478B-ADA2-32F6B3F40DCF}"/>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id="{877B977C-CAC3-4CAB-AF18-E6F9D0224151}"/>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id="{D8E439BE-8EAF-4086-B9D4-BDF57916F28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id="{8B1FA031-A0F8-41E7-9F6E-665C60B6E2A2}"/>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id="{69DA0CEC-140E-4FC3-AF07-7CD2BA3FCCE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id="{38245AC6-3862-4939-BDB6-5F542F09EBE9}"/>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id="{EF721099-AC84-4D90-850A-8235832E9D8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144780</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id="{4343A280-5913-45B4-9B48-361D7DA95423}"/>
            </a:ext>
          </a:extLst>
        </xdr:cNvPr>
        <xdr:cNvCxnSpPr/>
      </xdr:nvCxnSpPr>
      <xdr:spPr>
        <a:xfrm flipV="1">
          <a:off x="4634865" y="1334643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id="{686076BF-89B9-4CF2-80A0-F1AB5FDB60AF}"/>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id="{E9C5E9A2-906E-496A-BA33-53CC797945DF}"/>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91457</xdr:rowOff>
    </xdr:from>
    <xdr:ext cx="405111" cy="259045"/>
    <xdr:sp macro="" textlink="">
      <xdr:nvSpPr>
        <xdr:cNvPr id="289" name="【公営住宅】&#10;有形固定資産減価償却率最大値テキスト">
          <a:extLst>
            <a:ext uri="{FF2B5EF4-FFF2-40B4-BE49-F238E27FC236}">
              <a16:creationId xmlns:a16="http://schemas.microsoft.com/office/drawing/2014/main" id="{4CD10543-A6A6-4E55-980E-ADF7029473C5}"/>
            </a:ext>
          </a:extLst>
        </xdr:cNvPr>
        <xdr:cNvSpPr txBox="1"/>
      </xdr:nvSpPr>
      <xdr:spPr>
        <a:xfrm>
          <a:off x="4673600" y="13121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144780</xdr:rowOff>
    </xdr:from>
    <xdr:to>
      <xdr:col>24</xdr:col>
      <xdr:colOff>152400</xdr:colOff>
      <xdr:row>77</xdr:row>
      <xdr:rowOff>144780</xdr:rowOff>
    </xdr:to>
    <xdr:cxnSp macro="">
      <xdr:nvCxnSpPr>
        <xdr:cNvPr id="290" name="直線コネクタ 289">
          <a:extLst>
            <a:ext uri="{FF2B5EF4-FFF2-40B4-BE49-F238E27FC236}">
              <a16:creationId xmlns:a16="http://schemas.microsoft.com/office/drawing/2014/main" id="{C4676B9F-416F-40C2-9F9E-2D4546295509}"/>
            </a:ext>
          </a:extLst>
        </xdr:cNvPr>
        <xdr:cNvCxnSpPr/>
      </xdr:nvCxnSpPr>
      <xdr:spPr>
        <a:xfrm>
          <a:off x="4546600" y="13346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44466</xdr:rowOff>
    </xdr:from>
    <xdr:ext cx="405111" cy="259045"/>
    <xdr:sp macro="" textlink="">
      <xdr:nvSpPr>
        <xdr:cNvPr id="291" name="【公営住宅】&#10;有形固定資産減価償却率平均値テキスト">
          <a:extLst>
            <a:ext uri="{FF2B5EF4-FFF2-40B4-BE49-F238E27FC236}">
              <a16:creationId xmlns:a16="http://schemas.microsoft.com/office/drawing/2014/main" id="{A0619F48-5C24-43F6-A5BD-71BBA741391F}"/>
            </a:ext>
          </a:extLst>
        </xdr:cNvPr>
        <xdr:cNvSpPr txBox="1"/>
      </xdr:nvSpPr>
      <xdr:spPr>
        <a:xfrm>
          <a:off x="4673600" y="1393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92" name="フローチャート: 判断 291">
          <a:extLst>
            <a:ext uri="{FF2B5EF4-FFF2-40B4-BE49-F238E27FC236}">
              <a16:creationId xmlns:a16="http://schemas.microsoft.com/office/drawing/2014/main" id="{FA29E7AF-3799-4D8E-9BDF-26BB4F448F65}"/>
            </a:ext>
          </a:extLst>
        </xdr:cNvPr>
        <xdr:cNvSpPr/>
      </xdr:nvSpPr>
      <xdr:spPr>
        <a:xfrm>
          <a:off x="45847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76836</xdr:rowOff>
    </xdr:from>
    <xdr:to>
      <xdr:col>20</xdr:col>
      <xdr:colOff>38100</xdr:colOff>
      <xdr:row>83</xdr:row>
      <xdr:rowOff>6986</xdr:rowOff>
    </xdr:to>
    <xdr:sp macro="" textlink="">
      <xdr:nvSpPr>
        <xdr:cNvPr id="293" name="フローチャート: 判断 292">
          <a:extLst>
            <a:ext uri="{FF2B5EF4-FFF2-40B4-BE49-F238E27FC236}">
              <a16:creationId xmlns:a16="http://schemas.microsoft.com/office/drawing/2014/main" id="{1DF79D25-FB29-4F79-B40E-1A6B39B68D8F}"/>
            </a:ext>
          </a:extLst>
        </xdr:cNvPr>
        <xdr:cNvSpPr/>
      </xdr:nvSpPr>
      <xdr:spPr>
        <a:xfrm>
          <a:off x="37465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40639</xdr:rowOff>
    </xdr:from>
    <xdr:to>
      <xdr:col>15</xdr:col>
      <xdr:colOff>101600</xdr:colOff>
      <xdr:row>82</xdr:row>
      <xdr:rowOff>142239</xdr:rowOff>
    </xdr:to>
    <xdr:sp macro="" textlink="">
      <xdr:nvSpPr>
        <xdr:cNvPr id="294" name="フローチャート: 判断 293">
          <a:extLst>
            <a:ext uri="{FF2B5EF4-FFF2-40B4-BE49-F238E27FC236}">
              <a16:creationId xmlns:a16="http://schemas.microsoft.com/office/drawing/2014/main" id="{5BDCBB58-5AC6-4B6C-B81A-FDBB731516A9}"/>
            </a:ext>
          </a:extLst>
        </xdr:cNvPr>
        <xdr:cNvSpPr/>
      </xdr:nvSpPr>
      <xdr:spPr>
        <a:xfrm>
          <a:off x="2857500" y="1409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15875</xdr:rowOff>
    </xdr:from>
    <xdr:to>
      <xdr:col>10</xdr:col>
      <xdr:colOff>165100</xdr:colOff>
      <xdr:row>82</xdr:row>
      <xdr:rowOff>117475</xdr:rowOff>
    </xdr:to>
    <xdr:sp macro="" textlink="">
      <xdr:nvSpPr>
        <xdr:cNvPr id="295" name="フローチャート: 判断 294">
          <a:extLst>
            <a:ext uri="{FF2B5EF4-FFF2-40B4-BE49-F238E27FC236}">
              <a16:creationId xmlns:a16="http://schemas.microsoft.com/office/drawing/2014/main" id="{07FAE44D-2187-419D-BB8C-C82DF2116D26}"/>
            </a:ext>
          </a:extLst>
        </xdr:cNvPr>
        <xdr:cNvSpPr/>
      </xdr:nvSpPr>
      <xdr:spPr>
        <a:xfrm>
          <a:off x="1968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8255</xdr:rowOff>
    </xdr:from>
    <xdr:to>
      <xdr:col>6</xdr:col>
      <xdr:colOff>38100</xdr:colOff>
      <xdr:row>82</xdr:row>
      <xdr:rowOff>109855</xdr:rowOff>
    </xdr:to>
    <xdr:sp macro="" textlink="">
      <xdr:nvSpPr>
        <xdr:cNvPr id="296" name="フローチャート: 判断 295">
          <a:extLst>
            <a:ext uri="{FF2B5EF4-FFF2-40B4-BE49-F238E27FC236}">
              <a16:creationId xmlns:a16="http://schemas.microsoft.com/office/drawing/2014/main" id="{265E0F09-B668-4B3E-B2E7-8442736D142D}"/>
            </a:ext>
          </a:extLst>
        </xdr:cNvPr>
        <xdr:cNvSpPr/>
      </xdr:nvSpPr>
      <xdr:spPr>
        <a:xfrm>
          <a:off x="1079500" y="1406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636694B4-2770-4861-89B6-36B12702EBEF}"/>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FFFD13E-9CED-4163-8FF3-73C6ACABCD31}"/>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A6B9613B-D30E-4870-95D3-70340C938E4B}"/>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DF5BBA43-697B-4C6C-98BD-1E269793F78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2F048FD9-5CDD-489B-B825-E8BA0DCCB756}"/>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114936</xdr:rowOff>
    </xdr:from>
    <xdr:to>
      <xdr:col>24</xdr:col>
      <xdr:colOff>114300</xdr:colOff>
      <xdr:row>83</xdr:row>
      <xdr:rowOff>45086</xdr:rowOff>
    </xdr:to>
    <xdr:sp macro="" textlink="">
      <xdr:nvSpPr>
        <xdr:cNvPr id="302" name="楕円 301">
          <a:extLst>
            <a:ext uri="{FF2B5EF4-FFF2-40B4-BE49-F238E27FC236}">
              <a16:creationId xmlns:a16="http://schemas.microsoft.com/office/drawing/2014/main" id="{5513E5AD-36D5-4CE2-9B8E-4DAE05E86969}"/>
            </a:ext>
          </a:extLst>
        </xdr:cNvPr>
        <xdr:cNvSpPr/>
      </xdr:nvSpPr>
      <xdr:spPr>
        <a:xfrm>
          <a:off x="45847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93363</xdr:rowOff>
    </xdr:from>
    <xdr:ext cx="405111" cy="259045"/>
    <xdr:sp macro="" textlink="">
      <xdr:nvSpPr>
        <xdr:cNvPr id="303" name="【公営住宅】&#10;有形固定資産減価償却率該当値テキスト">
          <a:extLst>
            <a:ext uri="{FF2B5EF4-FFF2-40B4-BE49-F238E27FC236}">
              <a16:creationId xmlns:a16="http://schemas.microsoft.com/office/drawing/2014/main" id="{6194F6B9-453C-463F-B143-BAAF8CAC6056}"/>
            </a:ext>
          </a:extLst>
        </xdr:cNvPr>
        <xdr:cNvSpPr txBox="1"/>
      </xdr:nvSpPr>
      <xdr:spPr>
        <a:xfrm>
          <a:off x="4673600" y="1415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107314</xdr:rowOff>
    </xdr:from>
    <xdr:to>
      <xdr:col>20</xdr:col>
      <xdr:colOff>38100</xdr:colOff>
      <xdr:row>83</xdr:row>
      <xdr:rowOff>37464</xdr:rowOff>
    </xdr:to>
    <xdr:sp macro="" textlink="">
      <xdr:nvSpPr>
        <xdr:cNvPr id="304" name="楕円 303">
          <a:extLst>
            <a:ext uri="{FF2B5EF4-FFF2-40B4-BE49-F238E27FC236}">
              <a16:creationId xmlns:a16="http://schemas.microsoft.com/office/drawing/2014/main" id="{3970C2F3-2328-4347-B9F3-523C4B8CA05F}"/>
            </a:ext>
          </a:extLst>
        </xdr:cNvPr>
        <xdr:cNvSpPr/>
      </xdr:nvSpPr>
      <xdr:spPr>
        <a:xfrm>
          <a:off x="3746500" y="1416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158114</xdr:rowOff>
    </xdr:from>
    <xdr:to>
      <xdr:col>24</xdr:col>
      <xdr:colOff>63500</xdr:colOff>
      <xdr:row>82</xdr:row>
      <xdr:rowOff>165736</xdr:rowOff>
    </xdr:to>
    <xdr:cxnSp macro="">
      <xdr:nvCxnSpPr>
        <xdr:cNvPr id="305" name="直線コネクタ 304">
          <a:extLst>
            <a:ext uri="{FF2B5EF4-FFF2-40B4-BE49-F238E27FC236}">
              <a16:creationId xmlns:a16="http://schemas.microsoft.com/office/drawing/2014/main" id="{CDA74D3E-C201-4654-91C4-7D32315CB75F}"/>
            </a:ext>
          </a:extLst>
        </xdr:cNvPr>
        <xdr:cNvCxnSpPr/>
      </xdr:nvCxnSpPr>
      <xdr:spPr>
        <a:xfrm>
          <a:off x="3797300" y="14217014"/>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78739</xdr:rowOff>
    </xdr:from>
    <xdr:to>
      <xdr:col>15</xdr:col>
      <xdr:colOff>101600</xdr:colOff>
      <xdr:row>83</xdr:row>
      <xdr:rowOff>8889</xdr:rowOff>
    </xdr:to>
    <xdr:sp macro="" textlink="">
      <xdr:nvSpPr>
        <xdr:cNvPr id="306" name="楕円 305">
          <a:extLst>
            <a:ext uri="{FF2B5EF4-FFF2-40B4-BE49-F238E27FC236}">
              <a16:creationId xmlns:a16="http://schemas.microsoft.com/office/drawing/2014/main" id="{79D9BE67-E0FB-4552-BCFE-A37D7506748D}"/>
            </a:ext>
          </a:extLst>
        </xdr:cNvPr>
        <xdr:cNvSpPr/>
      </xdr:nvSpPr>
      <xdr:spPr>
        <a:xfrm>
          <a:off x="2857500" y="1413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129539</xdr:rowOff>
    </xdr:from>
    <xdr:to>
      <xdr:col>19</xdr:col>
      <xdr:colOff>177800</xdr:colOff>
      <xdr:row>82</xdr:row>
      <xdr:rowOff>158114</xdr:rowOff>
    </xdr:to>
    <xdr:cxnSp macro="">
      <xdr:nvCxnSpPr>
        <xdr:cNvPr id="307" name="直線コネクタ 306">
          <a:extLst>
            <a:ext uri="{FF2B5EF4-FFF2-40B4-BE49-F238E27FC236}">
              <a16:creationId xmlns:a16="http://schemas.microsoft.com/office/drawing/2014/main" id="{B25B3133-6699-4A5E-B8D8-55EE68D83675}"/>
            </a:ext>
          </a:extLst>
        </xdr:cNvPr>
        <xdr:cNvCxnSpPr/>
      </xdr:nvCxnSpPr>
      <xdr:spPr>
        <a:xfrm>
          <a:off x="2908300" y="14188439"/>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38736</xdr:rowOff>
    </xdr:from>
    <xdr:to>
      <xdr:col>10</xdr:col>
      <xdr:colOff>165100</xdr:colOff>
      <xdr:row>82</xdr:row>
      <xdr:rowOff>140336</xdr:rowOff>
    </xdr:to>
    <xdr:sp macro="" textlink="">
      <xdr:nvSpPr>
        <xdr:cNvPr id="308" name="楕円 307">
          <a:extLst>
            <a:ext uri="{FF2B5EF4-FFF2-40B4-BE49-F238E27FC236}">
              <a16:creationId xmlns:a16="http://schemas.microsoft.com/office/drawing/2014/main" id="{1B8C93B8-C4EA-4D1A-95FB-BC73D43A8A89}"/>
            </a:ext>
          </a:extLst>
        </xdr:cNvPr>
        <xdr:cNvSpPr/>
      </xdr:nvSpPr>
      <xdr:spPr>
        <a:xfrm>
          <a:off x="1968500" y="14097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89536</xdr:rowOff>
    </xdr:from>
    <xdr:to>
      <xdr:col>15</xdr:col>
      <xdr:colOff>50800</xdr:colOff>
      <xdr:row>82</xdr:row>
      <xdr:rowOff>129539</xdr:rowOff>
    </xdr:to>
    <xdr:cxnSp macro="">
      <xdr:nvCxnSpPr>
        <xdr:cNvPr id="309" name="直線コネクタ 308">
          <a:extLst>
            <a:ext uri="{FF2B5EF4-FFF2-40B4-BE49-F238E27FC236}">
              <a16:creationId xmlns:a16="http://schemas.microsoft.com/office/drawing/2014/main" id="{90395C4D-E8F5-4ACE-8181-BCFFAC4E315D}"/>
            </a:ext>
          </a:extLst>
        </xdr:cNvPr>
        <xdr:cNvCxnSpPr/>
      </xdr:nvCxnSpPr>
      <xdr:spPr>
        <a:xfrm>
          <a:off x="2019300" y="14148436"/>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170180</xdr:rowOff>
    </xdr:from>
    <xdr:to>
      <xdr:col>6</xdr:col>
      <xdr:colOff>38100</xdr:colOff>
      <xdr:row>82</xdr:row>
      <xdr:rowOff>100330</xdr:rowOff>
    </xdr:to>
    <xdr:sp macro="" textlink="">
      <xdr:nvSpPr>
        <xdr:cNvPr id="310" name="楕円 309">
          <a:extLst>
            <a:ext uri="{FF2B5EF4-FFF2-40B4-BE49-F238E27FC236}">
              <a16:creationId xmlns:a16="http://schemas.microsoft.com/office/drawing/2014/main" id="{A3B5E8A9-80DC-4DBC-98F8-05D388A2927C}"/>
            </a:ext>
          </a:extLst>
        </xdr:cNvPr>
        <xdr:cNvSpPr/>
      </xdr:nvSpPr>
      <xdr:spPr>
        <a:xfrm>
          <a:off x="1079500" y="1405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49530</xdr:rowOff>
    </xdr:from>
    <xdr:to>
      <xdr:col>10</xdr:col>
      <xdr:colOff>114300</xdr:colOff>
      <xdr:row>82</xdr:row>
      <xdr:rowOff>89536</xdr:rowOff>
    </xdr:to>
    <xdr:cxnSp macro="">
      <xdr:nvCxnSpPr>
        <xdr:cNvPr id="311" name="直線コネクタ 310">
          <a:extLst>
            <a:ext uri="{FF2B5EF4-FFF2-40B4-BE49-F238E27FC236}">
              <a16:creationId xmlns:a16="http://schemas.microsoft.com/office/drawing/2014/main" id="{3E7A6824-554D-49D2-9D99-4718F54DB216}"/>
            </a:ext>
          </a:extLst>
        </xdr:cNvPr>
        <xdr:cNvCxnSpPr/>
      </xdr:nvCxnSpPr>
      <xdr:spPr>
        <a:xfrm>
          <a:off x="1130300" y="1410843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23513</xdr:rowOff>
    </xdr:from>
    <xdr:ext cx="405111" cy="259045"/>
    <xdr:sp macro="" textlink="">
      <xdr:nvSpPr>
        <xdr:cNvPr id="312" name="n_1aveValue【公営住宅】&#10;有形固定資産減価償却率">
          <a:extLst>
            <a:ext uri="{FF2B5EF4-FFF2-40B4-BE49-F238E27FC236}">
              <a16:creationId xmlns:a16="http://schemas.microsoft.com/office/drawing/2014/main" id="{851B96D9-6971-4AB8-A56D-7D64558E7542}"/>
            </a:ext>
          </a:extLst>
        </xdr:cNvPr>
        <xdr:cNvSpPr txBox="1"/>
      </xdr:nvSpPr>
      <xdr:spPr>
        <a:xfrm>
          <a:off x="3582044" y="13910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158766</xdr:rowOff>
    </xdr:from>
    <xdr:ext cx="405111" cy="259045"/>
    <xdr:sp macro="" textlink="">
      <xdr:nvSpPr>
        <xdr:cNvPr id="313" name="n_2aveValue【公営住宅】&#10;有形固定資産減価償却率">
          <a:extLst>
            <a:ext uri="{FF2B5EF4-FFF2-40B4-BE49-F238E27FC236}">
              <a16:creationId xmlns:a16="http://schemas.microsoft.com/office/drawing/2014/main" id="{7E5466B0-31D0-4E51-B95E-B07CAFF37AE5}"/>
            </a:ext>
          </a:extLst>
        </xdr:cNvPr>
        <xdr:cNvSpPr txBox="1"/>
      </xdr:nvSpPr>
      <xdr:spPr>
        <a:xfrm>
          <a:off x="2705744" y="13874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134002</xdr:rowOff>
    </xdr:from>
    <xdr:ext cx="405111" cy="259045"/>
    <xdr:sp macro="" textlink="">
      <xdr:nvSpPr>
        <xdr:cNvPr id="314" name="n_3aveValue【公営住宅】&#10;有形固定資産減価償却率">
          <a:extLst>
            <a:ext uri="{FF2B5EF4-FFF2-40B4-BE49-F238E27FC236}">
              <a16:creationId xmlns:a16="http://schemas.microsoft.com/office/drawing/2014/main" id="{4FC39FD7-CDBF-4607-87D8-A784C65AE101}"/>
            </a:ext>
          </a:extLst>
        </xdr:cNvPr>
        <xdr:cNvSpPr txBox="1"/>
      </xdr:nvSpPr>
      <xdr:spPr>
        <a:xfrm>
          <a:off x="1816744" y="13850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100982</xdr:rowOff>
    </xdr:from>
    <xdr:ext cx="405111" cy="259045"/>
    <xdr:sp macro="" textlink="">
      <xdr:nvSpPr>
        <xdr:cNvPr id="315" name="n_4aveValue【公営住宅】&#10;有形固定資産減価償却率">
          <a:extLst>
            <a:ext uri="{FF2B5EF4-FFF2-40B4-BE49-F238E27FC236}">
              <a16:creationId xmlns:a16="http://schemas.microsoft.com/office/drawing/2014/main" id="{4DF6F47D-355E-4AD8-95CF-A22346E5D22F}"/>
            </a:ext>
          </a:extLst>
        </xdr:cNvPr>
        <xdr:cNvSpPr txBox="1"/>
      </xdr:nvSpPr>
      <xdr:spPr>
        <a:xfrm>
          <a:off x="927744" y="1415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28591</xdr:rowOff>
    </xdr:from>
    <xdr:ext cx="405111" cy="259045"/>
    <xdr:sp macro="" textlink="">
      <xdr:nvSpPr>
        <xdr:cNvPr id="316" name="n_1mainValue【公営住宅】&#10;有形固定資産減価償却率">
          <a:extLst>
            <a:ext uri="{FF2B5EF4-FFF2-40B4-BE49-F238E27FC236}">
              <a16:creationId xmlns:a16="http://schemas.microsoft.com/office/drawing/2014/main" id="{848E9C6D-6340-4AB8-8648-7CCED57C8F4F}"/>
            </a:ext>
          </a:extLst>
        </xdr:cNvPr>
        <xdr:cNvSpPr txBox="1"/>
      </xdr:nvSpPr>
      <xdr:spPr>
        <a:xfrm>
          <a:off x="3582044" y="1425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16</xdr:rowOff>
    </xdr:from>
    <xdr:ext cx="405111" cy="259045"/>
    <xdr:sp macro="" textlink="">
      <xdr:nvSpPr>
        <xdr:cNvPr id="317" name="n_2mainValue【公営住宅】&#10;有形固定資産減価償却率">
          <a:extLst>
            <a:ext uri="{FF2B5EF4-FFF2-40B4-BE49-F238E27FC236}">
              <a16:creationId xmlns:a16="http://schemas.microsoft.com/office/drawing/2014/main" id="{25969FB6-B0F7-44FE-A772-D10BD54CC67C}"/>
            </a:ext>
          </a:extLst>
        </xdr:cNvPr>
        <xdr:cNvSpPr txBox="1"/>
      </xdr:nvSpPr>
      <xdr:spPr>
        <a:xfrm>
          <a:off x="27057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131463</xdr:rowOff>
    </xdr:from>
    <xdr:ext cx="405111" cy="259045"/>
    <xdr:sp macro="" textlink="">
      <xdr:nvSpPr>
        <xdr:cNvPr id="318" name="n_3mainValue【公営住宅】&#10;有形固定資産減価償却率">
          <a:extLst>
            <a:ext uri="{FF2B5EF4-FFF2-40B4-BE49-F238E27FC236}">
              <a16:creationId xmlns:a16="http://schemas.microsoft.com/office/drawing/2014/main" id="{362540EA-15A1-41B2-8992-8F616146D9C7}"/>
            </a:ext>
          </a:extLst>
        </xdr:cNvPr>
        <xdr:cNvSpPr txBox="1"/>
      </xdr:nvSpPr>
      <xdr:spPr>
        <a:xfrm>
          <a:off x="1816744" y="14190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116857</xdr:rowOff>
    </xdr:from>
    <xdr:ext cx="405111" cy="259045"/>
    <xdr:sp macro="" textlink="">
      <xdr:nvSpPr>
        <xdr:cNvPr id="319" name="n_4mainValue【公営住宅】&#10;有形固定資産減価償却率">
          <a:extLst>
            <a:ext uri="{FF2B5EF4-FFF2-40B4-BE49-F238E27FC236}">
              <a16:creationId xmlns:a16="http://schemas.microsoft.com/office/drawing/2014/main" id="{04B15E09-E8F5-43B4-8A9F-291DFEC2C721}"/>
            </a:ext>
          </a:extLst>
        </xdr:cNvPr>
        <xdr:cNvSpPr txBox="1"/>
      </xdr:nvSpPr>
      <xdr:spPr>
        <a:xfrm>
          <a:off x="9277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id="{BDB435F8-A025-4F3C-A3AB-4C5E577C9F3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id="{8772B5D3-2EE3-4F17-922E-1B60A288CA56}"/>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id="{8FECF415-2559-47F5-9058-5DEDD8C873F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id="{08A97E61-C1BF-406E-BC83-66C619DF1E2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id="{D90D704F-9560-41A1-9DF2-8A9AE0E5FCAF}"/>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id="{59F3D350-0CE8-4FCA-8D31-A9B328DE0AD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id="{F2448758-436D-4470-8C86-437E2CAAE468}"/>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id="{ACE51D50-1B32-405D-8C91-A785A8F7FD9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id="{9A44566E-ABEF-471B-B4D7-6EFDD6A8A67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id="{625EECCB-F60D-490E-A785-7D2793BFE216}"/>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id="{473788B5-A71C-44D6-806A-5F25C9EEB949}"/>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id="{A52B1592-EE71-4977-A95D-2A3C6857C093}"/>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id="{34062BC0-44B1-46F1-8522-06E25B8314B7}"/>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a16="http://schemas.microsoft.com/office/drawing/2014/main" id="{C071FE05-0E05-4AB9-87AB-24F1D28FD138}"/>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id="{259EE484-2A9A-4BFC-9E37-1DBC12D51CB6}"/>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a16="http://schemas.microsoft.com/office/drawing/2014/main" id="{43A8E4B0-F5BC-464F-9E59-4F495FC9A536}"/>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id="{ACC56C59-72FE-4CA2-9FAB-E19C3BEA925B}"/>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a16="http://schemas.microsoft.com/office/drawing/2014/main" id="{A30BC060-A169-4537-80FB-F77B256A9337}"/>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4E1B5ACE-9639-41B3-818A-1338D837990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DEADE15E-AB21-4081-A4D3-7305EAA5522F}"/>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722B6679-D1D8-497C-BC4E-521A3FC1368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81626</xdr:rowOff>
    </xdr:from>
    <xdr:to>
      <xdr:col>54</xdr:col>
      <xdr:colOff>189865</xdr:colOff>
      <xdr:row>86</xdr:row>
      <xdr:rowOff>20177</xdr:rowOff>
    </xdr:to>
    <xdr:cxnSp macro="">
      <xdr:nvCxnSpPr>
        <xdr:cNvPr id="341" name="直線コネクタ 340">
          <a:extLst>
            <a:ext uri="{FF2B5EF4-FFF2-40B4-BE49-F238E27FC236}">
              <a16:creationId xmlns:a16="http://schemas.microsoft.com/office/drawing/2014/main" id="{3D15ED98-264E-4A29-9E0A-47A38E50345F}"/>
            </a:ext>
          </a:extLst>
        </xdr:cNvPr>
        <xdr:cNvCxnSpPr/>
      </xdr:nvCxnSpPr>
      <xdr:spPr>
        <a:xfrm flipV="1">
          <a:off x="10476865" y="13454726"/>
          <a:ext cx="0" cy="1310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24004</xdr:rowOff>
    </xdr:from>
    <xdr:ext cx="469744" cy="259045"/>
    <xdr:sp macro="" textlink="">
      <xdr:nvSpPr>
        <xdr:cNvPr id="342" name="【公営住宅】&#10;一人当たり面積最小値テキスト">
          <a:extLst>
            <a:ext uri="{FF2B5EF4-FFF2-40B4-BE49-F238E27FC236}">
              <a16:creationId xmlns:a16="http://schemas.microsoft.com/office/drawing/2014/main" id="{2A44E44A-6DF8-42B7-B376-96EA0F69221E}"/>
            </a:ext>
          </a:extLst>
        </xdr:cNvPr>
        <xdr:cNvSpPr txBox="1"/>
      </xdr:nvSpPr>
      <xdr:spPr>
        <a:xfrm>
          <a:off x="10515600" y="14768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20177</xdr:rowOff>
    </xdr:from>
    <xdr:to>
      <xdr:col>55</xdr:col>
      <xdr:colOff>88900</xdr:colOff>
      <xdr:row>86</xdr:row>
      <xdr:rowOff>20177</xdr:rowOff>
    </xdr:to>
    <xdr:cxnSp macro="">
      <xdr:nvCxnSpPr>
        <xdr:cNvPr id="343" name="直線コネクタ 342">
          <a:extLst>
            <a:ext uri="{FF2B5EF4-FFF2-40B4-BE49-F238E27FC236}">
              <a16:creationId xmlns:a16="http://schemas.microsoft.com/office/drawing/2014/main" id="{C0ACDEFF-98AC-4395-8995-56A0686F4A1D}"/>
            </a:ext>
          </a:extLst>
        </xdr:cNvPr>
        <xdr:cNvCxnSpPr/>
      </xdr:nvCxnSpPr>
      <xdr:spPr>
        <a:xfrm>
          <a:off x="10388600" y="14764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28303</xdr:rowOff>
    </xdr:from>
    <xdr:ext cx="534377" cy="259045"/>
    <xdr:sp macro="" textlink="">
      <xdr:nvSpPr>
        <xdr:cNvPr id="344" name="【公営住宅】&#10;一人当たり面積最大値テキスト">
          <a:extLst>
            <a:ext uri="{FF2B5EF4-FFF2-40B4-BE49-F238E27FC236}">
              <a16:creationId xmlns:a16="http://schemas.microsoft.com/office/drawing/2014/main" id="{4C3463EA-DEE8-41B4-BB08-66C6BF7E1088}"/>
            </a:ext>
          </a:extLst>
        </xdr:cNvPr>
        <xdr:cNvSpPr txBox="1"/>
      </xdr:nvSpPr>
      <xdr:spPr>
        <a:xfrm>
          <a:off x="10515600" y="13229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81626</xdr:rowOff>
    </xdr:from>
    <xdr:to>
      <xdr:col>55</xdr:col>
      <xdr:colOff>88900</xdr:colOff>
      <xdr:row>78</xdr:row>
      <xdr:rowOff>81626</xdr:rowOff>
    </xdr:to>
    <xdr:cxnSp macro="">
      <xdr:nvCxnSpPr>
        <xdr:cNvPr id="345" name="直線コネクタ 344">
          <a:extLst>
            <a:ext uri="{FF2B5EF4-FFF2-40B4-BE49-F238E27FC236}">
              <a16:creationId xmlns:a16="http://schemas.microsoft.com/office/drawing/2014/main" id="{872F394D-6585-474A-B5D8-23081E8D7535}"/>
            </a:ext>
          </a:extLst>
        </xdr:cNvPr>
        <xdr:cNvCxnSpPr/>
      </xdr:nvCxnSpPr>
      <xdr:spPr>
        <a:xfrm>
          <a:off x="10388600" y="13454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100829</xdr:rowOff>
    </xdr:from>
    <xdr:ext cx="469744" cy="259045"/>
    <xdr:sp macro="" textlink="">
      <xdr:nvSpPr>
        <xdr:cNvPr id="346" name="【公営住宅】&#10;一人当たり面積平均値テキスト">
          <a:extLst>
            <a:ext uri="{FF2B5EF4-FFF2-40B4-BE49-F238E27FC236}">
              <a16:creationId xmlns:a16="http://schemas.microsoft.com/office/drawing/2014/main" id="{A30824E0-CCF9-4371-8A8C-EDFAEA67DAEB}"/>
            </a:ext>
          </a:extLst>
        </xdr:cNvPr>
        <xdr:cNvSpPr txBox="1"/>
      </xdr:nvSpPr>
      <xdr:spPr>
        <a:xfrm>
          <a:off x="10515600" y="145026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122402</xdr:rowOff>
    </xdr:from>
    <xdr:to>
      <xdr:col>55</xdr:col>
      <xdr:colOff>50800</xdr:colOff>
      <xdr:row>85</xdr:row>
      <xdr:rowOff>52552</xdr:rowOff>
    </xdr:to>
    <xdr:sp macro="" textlink="">
      <xdr:nvSpPr>
        <xdr:cNvPr id="347" name="フローチャート: 判断 346">
          <a:extLst>
            <a:ext uri="{FF2B5EF4-FFF2-40B4-BE49-F238E27FC236}">
              <a16:creationId xmlns:a16="http://schemas.microsoft.com/office/drawing/2014/main" id="{57BAABE4-C5A7-461A-B089-C35B4DB6035B}"/>
            </a:ext>
          </a:extLst>
        </xdr:cNvPr>
        <xdr:cNvSpPr/>
      </xdr:nvSpPr>
      <xdr:spPr>
        <a:xfrm>
          <a:off x="10426700" y="14524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134107</xdr:rowOff>
    </xdr:from>
    <xdr:to>
      <xdr:col>50</xdr:col>
      <xdr:colOff>165100</xdr:colOff>
      <xdr:row>85</xdr:row>
      <xdr:rowOff>64257</xdr:rowOff>
    </xdr:to>
    <xdr:sp macro="" textlink="">
      <xdr:nvSpPr>
        <xdr:cNvPr id="348" name="フローチャート: 判断 347">
          <a:extLst>
            <a:ext uri="{FF2B5EF4-FFF2-40B4-BE49-F238E27FC236}">
              <a16:creationId xmlns:a16="http://schemas.microsoft.com/office/drawing/2014/main" id="{6185D176-8E5D-49E0-AFBC-93D6DCAB30FB}"/>
            </a:ext>
          </a:extLst>
        </xdr:cNvPr>
        <xdr:cNvSpPr/>
      </xdr:nvSpPr>
      <xdr:spPr>
        <a:xfrm>
          <a:off x="9588500" y="14535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14458</xdr:rowOff>
    </xdr:from>
    <xdr:to>
      <xdr:col>46</xdr:col>
      <xdr:colOff>38100</xdr:colOff>
      <xdr:row>85</xdr:row>
      <xdr:rowOff>116058</xdr:rowOff>
    </xdr:to>
    <xdr:sp macro="" textlink="">
      <xdr:nvSpPr>
        <xdr:cNvPr id="349" name="フローチャート: 判断 348">
          <a:extLst>
            <a:ext uri="{FF2B5EF4-FFF2-40B4-BE49-F238E27FC236}">
              <a16:creationId xmlns:a16="http://schemas.microsoft.com/office/drawing/2014/main" id="{C1798EF4-B744-46E8-A3FD-98C4401B3698}"/>
            </a:ext>
          </a:extLst>
        </xdr:cNvPr>
        <xdr:cNvSpPr/>
      </xdr:nvSpPr>
      <xdr:spPr>
        <a:xfrm>
          <a:off x="8699500" y="1458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165334</xdr:rowOff>
    </xdr:from>
    <xdr:to>
      <xdr:col>41</xdr:col>
      <xdr:colOff>101600</xdr:colOff>
      <xdr:row>85</xdr:row>
      <xdr:rowOff>95484</xdr:rowOff>
    </xdr:to>
    <xdr:sp macro="" textlink="">
      <xdr:nvSpPr>
        <xdr:cNvPr id="350" name="フローチャート: 判断 349">
          <a:extLst>
            <a:ext uri="{FF2B5EF4-FFF2-40B4-BE49-F238E27FC236}">
              <a16:creationId xmlns:a16="http://schemas.microsoft.com/office/drawing/2014/main" id="{72CC4F8B-AF8D-408B-B12D-484CCD0B673B}"/>
            </a:ext>
          </a:extLst>
        </xdr:cNvPr>
        <xdr:cNvSpPr/>
      </xdr:nvSpPr>
      <xdr:spPr>
        <a:xfrm>
          <a:off x="7810500" y="1456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159390</xdr:rowOff>
    </xdr:from>
    <xdr:to>
      <xdr:col>36</xdr:col>
      <xdr:colOff>165100</xdr:colOff>
      <xdr:row>85</xdr:row>
      <xdr:rowOff>89540</xdr:rowOff>
    </xdr:to>
    <xdr:sp macro="" textlink="">
      <xdr:nvSpPr>
        <xdr:cNvPr id="351" name="フローチャート: 判断 350">
          <a:extLst>
            <a:ext uri="{FF2B5EF4-FFF2-40B4-BE49-F238E27FC236}">
              <a16:creationId xmlns:a16="http://schemas.microsoft.com/office/drawing/2014/main" id="{779E1B9C-61D2-4CE5-910A-47605791BA8D}"/>
            </a:ext>
          </a:extLst>
        </xdr:cNvPr>
        <xdr:cNvSpPr/>
      </xdr:nvSpPr>
      <xdr:spPr>
        <a:xfrm>
          <a:off x="6921500" y="14561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AB05DCF5-33DB-4BA0-B4A2-812661184F3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5FCB7A8C-9742-4997-8A85-B4CD56F5DF9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8B6B348F-5FBB-4A73-877A-86B974C365C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D302D0E2-E0E0-4C66-9A12-5BBA882BBB5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3224DD5E-6EB1-4446-BDC6-5FBF7FD6069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99268</xdr:rowOff>
    </xdr:from>
    <xdr:to>
      <xdr:col>55</xdr:col>
      <xdr:colOff>50800</xdr:colOff>
      <xdr:row>85</xdr:row>
      <xdr:rowOff>29418</xdr:rowOff>
    </xdr:to>
    <xdr:sp macro="" textlink="">
      <xdr:nvSpPr>
        <xdr:cNvPr id="357" name="楕円 356">
          <a:extLst>
            <a:ext uri="{FF2B5EF4-FFF2-40B4-BE49-F238E27FC236}">
              <a16:creationId xmlns:a16="http://schemas.microsoft.com/office/drawing/2014/main" id="{ADFDD664-42C1-47C9-BFBB-13518852B532}"/>
            </a:ext>
          </a:extLst>
        </xdr:cNvPr>
        <xdr:cNvSpPr/>
      </xdr:nvSpPr>
      <xdr:spPr>
        <a:xfrm>
          <a:off x="10426700" y="1450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122145</xdr:rowOff>
    </xdr:from>
    <xdr:ext cx="469744" cy="259045"/>
    <xdr:sp macro="" textlink="">
      <xdr:nvSpPr>
        <xdr:cNvPr id="358" name="【公営住宅】&#10;一人当たり面積該当値テキスト">
          <a:extLst>
            <a:ext uri="{FF2B5EF4-FFF2-40B4-BE49-F238E27FC236}">
              <a16:creationId xmlns:a16="http://schemas.microsoft.com/office/drawing/2014/main" id="{8A8BB48D-10A3-4FF5-8715-56D7DA1BB2B2}"/>
            </a:ext>
          </a:extLst>
        </xdr:cNvPr>
        <xdr:cNvSpPr txBox="1"/>
      </xdr:nvSpPr>
      <xdr:spPr>
        <a:xfrm>
          <a:off x="10515600" y="1435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106035</xdr:rowOff>
    </xdr:from>
    <xdr:to>
      <xdr:col>50</xdr:col>
      <xdr:colOff>165100</xdr:colOff>
      <xdr:row>85</xdr:row>
      <xdr:rowOff>36185</xdr:rowOff>
    </xdr:to>
    <xdr:sp macro="" textlink="">
      <xdr:nvSpPr>
        <xdr:cNvPr id="359" name="楕円 358">
          <a:extLst>
            <a:ext uri="{FF2B5EF4-FFF2-40B4-BE49-F238E27FC236}">
              <a16:creationId xmlns:a16="http://schemas.microsoft.com/office/drawing/2014/main" id="{4A97D926-CEE5-4EEC-89E8-CC6E9BAF5E35}"/>
            </a:ext>
          </a:extLst>
        </xdr:cNvPr>
        <xdr:cNvSpPr/>
      </xdr:nvSpPr>
      <xdr:spPr>
        <a:xfrm>
          <a:off x="9588500" y="1450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150068</xdr:rowOff>
    </xdr:from>
    <xdr:to>
      <xdr:col>55</xdr:col>
      <xdr:colOff>0</xdr:colOff>
      <xdr:row>84</xdr:row>
      <xdr:rowOff>156835</xdr:rowOff>
    </xdr:to>
    <xdr:cxnSp macro="">
      <xdr:nvCxnSpPr>
        <xdr:cNvPr id="360" name="直線コネクタ 359">
          <a:extLst>
            <a:ext uri="{FF2B5EF4-FFF2-40B4-BE49-F238E27FC236}">
              <a16:creationId xmlns:a16="http://schemas.microsoft.com/office/drawing/2014/main" id="{5054F677-63DE-4F60-A1BC-85945C1F0C6A}"/>
            </a:ext>
          </a:extLst>
        </xdr:cNvPr>
        <xdr:cNvCxnSpPr/>
      </xdr:nvCxnSpPr>
      <xdr:spPr>
        <a:xfrm flipV="1">
          <a:off x="9639300" y="14551868"/>
          <a:ext cx="838200" cy="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109829</xdr:rowOff>
    </xdr:from>
    <xdr:to>
      <xdr:col>46</xdr:col>
      <xdr:colOff>38100</xdr:colOff>
      <xdr:row>85</xdr:row>
      <xdr:rowOff>39979</xdr:rowOff>
    </xdr:to>
    <xdr:sp macro="" textlink="">
      <xdr:nvSpPr>
        <xdr:cNvPr id="361" name="楕円 360">
          <a:extLst>
            <a:ext uri="{FF2B5EF4-FFF2-40B4-BE49-F238E27FC236}">
              <a16:creationId xmlns:a16="http://schemas.microsoft.com/office/drawing/2014/main" id="{35073D3D-D605-463B-B123-AB70DDA94A91}"/>
            </a:ext>
          </a:extLst>
        </xdr:cNvPr>
        <xdr:cNvSpPr/>
      </xdr:nvSpPr>
      <xdr:spPr>
        <a:xfrm>
          <a:off x="8699500" y="1451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156835</xdr:rowOff>
    </xdr:from>
    <xdr:to>
      <xdr:col>50</xdr:col>
      <xdr:colOff>114300</xdr:colOff>
      <xdr:row>84</xdr:row>
      <xdr:rowOff>160629</xdr:rowOff>
    </xdr:to>
    <xdr:cxnSp macro="">
      <xdr:nvCxnSpPr>
        <xdr:cNvPr id="362" name="直線コネクタ 361">
          <a:extLst>
            <a:ext uri="{FF2B5EF4-FFF2-40B4-BE49-F238E27FC236}">
              <a16:creationId xmlns:a16="http://schemas.microsoft.com/office/drawing/2014/main" id="{64691D93-398C-4210-A284-CA2F27A46E7A}"/>
            </a:ext>
          </a:extLst>
        </xdr:cNvPr>
        <xdr:cNvCxnSpPr/>
      </xdr:nvCxnSpPr>
      <xdr:spPr>
        <a:xfrm flipV="1">
          <a:off x="8750300" y="14558635"/>
          <a:ext cx="889000" cy="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117785</xdr:rowOff>
    </xdr:from>
    <xdr:to>
      <xdr:col>41</xdr:col>
      <xdr:colOff>101600</xdr:colOff>
      <xdr:row>85</xdr:row>
      <xdr:rowOff>47935</xdr:rowOff>
    </xdr:to>
    <xdr:sp macro="" textlink="">
      <xdr:nvSpPr>
        <xdr:cNvPr id="363" name="楕円 362">
          <a:extLst>
            <a:ext uri="{FF2B5EF4-FFF2-40B4-BE49-F238E27FC236}">
              <a16:creationId xmlns:a16="http://schemas.microsoft.com/office/drawing/2014/main" id="{BCB82035-9234-4036-93B5-69080FBBDD2B}"/>
            </a:ext>
          </a:extLst>
        </xdr:cNvPr>
        <xdr:cNvSpPr/>
      </xdr:nvSpPr>
      <xdr:spPr>
        <a:xfrm>
          <a:off x="7810500" y="1451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160629</xdr:rowOff>
    </xdr:from>
    <xdr:to>
      <xdr:col>45</xdr:col>
      <xdr:colOff>177800</xdr:colOff>
      <xdr:row>84</xdr:row>
      <xdr:rowOff>168585</xdr:rowOff>
    </xdr:to>
    <xdr:cxnSp macro="">
      <xdr:nvCxnSpPr>
        <xdr:cNvPr id="364" name="直線コネクタ 363">
          <a:extLst>
            <a:ext uri="{FF2B5EF4-FFF2-40B4-BE49-F238E27FC236}">
              <a16:creationId xmlns:a16="http://schemas.microsoft.com/office/drawing/2014/main" id="{941A0E64-F3F9-46A6-9D11-CD8398AE57C8}"/>
            </a:ext>
          </a:extLst>
        </xdr:cNvPr>
        <xdr:cNvCxnSpPr/>
      </xdr:nvCxnSpPr>
      <xdr:spPr>
        <a:xfrm flipV="1">
          <a:off x="7861300" y="14562429"/>
          <a:ext cx="889000" cy="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121351</xdr:rowOff>
    </xdr:from>
    <xdr:to>
      <xdr:col>36</xdr:col>
      <xdr:colOff>165100</xdr:colOff>
      <xdr:row>85</xdr:row>
      <xdr:rowOff>51501</xdr:rowOff>
    </xdr:to>
    <xdr:sp macro="" textlink="">
      <xdr:nvSpPr>
        <xdr:cNvPr id="365" name="楕円 364">
          <a:extLst>
            <a:ext uri="{FF2B5EF4-FFF2-40B4-BE49-F238E27FC236}">
              <a16:creationId xmlns:a16="http://schemas.microsoft.com/office/drawing/2014/main" id="{F554FE2B-5FA3-4922-8B19-78AFB3571819}"/>
            </a:ext>
          </a:extLst>
        </xdr:cNvPr>
        <xdr:cNvSpPr/>
      </xdr:nvSpPr>
      <xdr:spPr>
        <a:xfrm>
          <a:off x="6921500" y="1452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168585</xdr:rowOff>
    </xdr:from>
    <xdr:to>
      <xdr:col>41</xdr:col>
      <xdr:colOff>50800</xdr:colOff>
      <xdr:row>85</xdr:row>
      <xdr:rowOff>701</xdr:rowOff>
    </xdr:to>
    <xdr:cxnSp macro="">
      <xdr:nvCxnSpPr>
        <xdr:cNvPr id="366" name="直線コネクタ 365">
          <a:extLst>
            <a:ext uri="{FF2B5EF4-FFF2-40B4-BE49-F238E27FC236}">
              <a16:creationId xmlns:a16="http://schemas.microsoft.com/office/drawing/2014/main" id="{996571D5-F6FE-4621-BBF6-2350ED67E066}"/>
            </a:ext>
          </a:extLst>
        </xdr:cNvPr>
        <xdr:cNvCxnSpPr/>
      </xdr:nvCxnSpPr>
      <xdr:spPr>
        <a:xfrm flipV="1">
          <a:off x="6972300" y="14570385"/>
          <a:ext cx="889000" cy="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55384</xdr:rowOff>
    </xdr:from>
    <xdr:ext cx="469744" cy="259045"/>
    <xdr:sp macro="" textlink="">
      <xdr:nvSpPr>
        <xdr:cNvPr id="367" name="n_1aveValue【公営住宅】&#10;一人当たり面積">
          <a:extLst>
            <a:ext uri="{FF2B5EF4-FFF2-40B4-BE49-F238E27FC236}">
              <a16:creationId xmlns:a16="http://schemas.microsoft.com/office/drawing/2014/main" id="{14B96981-EB21-4C7D-AA82-5403977AF3D3}"/>
            </a:ext>
          </a:extLst>
        </xdr:cNvPr>
        <xdr:cNvSpPr txBox="1"/>
      </xdr:nvSpPr>
      <xdr:spPr>
        <a:xfrm>
          <a:off x="9391727" y="14628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107185</xdr:rowOff>
    </xdr:from>
    <xdr:ext cx="469744" cy="259045"/>
    <xdr:sp macro="" textlink="">
      <xdr:nvSpPr>
        <xdr:cNvPr id="368" name="n_2aveValue【公営住宅】&#10;一人当たり面積">
          <a:extLst>
            <a:ext uri="{FF2B5EF4-FFF2-40B4-BE49-F238E27FC236}">
              <a16:creationId xmlns:a16="http://schemas.microsoft.com/office/drawing/2014/main" id="{6CE97F4F-06CF-45EF-9ECF-927DB5B47973}"/>
            </a:ext>
          </a:extLst>
        </xdr:cNvPr>
        <xdr:cNvSpPr txBox="1"/>
      </xdr:nvSpPr>
      <xdr:spPr>
        <a:xfrm>
          <a:off x="8515427" y="14680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86611</xdr:rowOff>
    </xdr:from>
    <xdr:ext cx="469744" cy="259045"/>
    <xdr:sp macro="" textlink="">
      <xdr:nvSpPr>
        <xdr:cNvPr id="369" name="n_3aveValue【公営住宅】&#10;一人当たり面積">
          <a:extLst>
            <a:ext uri="{FF2B5EF4-FFF2-40B4-BE49-F238E27FC236}">
              <a16:creationId xmlns:a16="http://schemas.microsoft.com/office/drawing/2014/main" id="{9F88226D-4458-4BA8-B81F-823985DB937F}"/>
            </a:ext>
          </a:extLst>
        </xdr:cNvPr>
        <xdr:cNvSpPr txBox="1"/>
      </xdr:nvSpPr>
      <xdr:spPr>
        <a:xfrm>
          <a:off x="7626427" y="1465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80667</xdr:rowOff>
    </xdr:from>
    <xdr:ext cx="469744" cy="259045"/>
    <xdr:sp macro="" textlink="">
      <xdr:nvSpPr>
        <xdr:cNvPr id="370" name="n_4aveValue【公営住宅】&#10;一人当たり面積">
          <a:extLst>
            <a:ext uri="{FF2B5EF4-FFF2-40B4-BE49-F238E27FC236}">
              <a16:creationId xmlns:a16="http://schemas.microsoft.com/office/drawing/2014/main" id="{6ECA0D45-2C6B-45DA-B3A8-3B2B5AF6676A}"/>
            </a:ext>
          </a:extLst>
        </xdr:cNvPr>
        <xdr:cNvSpPr txBox="1"/>
      </xdr:nvSpPr>
      <xdr:spPr>
        <a:xfrm>
          <a:off x="6737427" y="14653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52712</xdr:rowOff>
    </xdr:from>
    <xdr:ext cx="469744" cy="259045"/>
    <xdr:sp macro="" textlink="">
      <xdr:nvSpPr>
        <xdr:cNvPr id="371" name="n_1mainValue【公営住宅】&#10;一人当たり面積">
          <a:extLst>
            <a:ext uri="{FF2B5EF4-FFF2-40B4-BE49-F238E27FC236}">
              <a16:creationId xmlns:a16="http://schemas.microsoft.com/office/drawing/2014/main" id="{C9C9F0F3-6DD3-452E-BA0C-E77A3E9F8F15}"/>
            </a:ext>
          </a:extLst>
        </xdr:cNvPr>
        <xdr:cNvSpPr txBox="1"/>
      </xdr:nvSpPr>
      <xdr:spPr>
        <a:xfrm>
          <a:off x="9391727" y="14283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56506</xdr:rowOff>
    </xdr:from>
    <xdr:ext cx="469744" cy="259045"/>
    <xdr:sp macro="" textlink="">
      <xdr:nvSpPr>
        <xdr:cNvPr id="372" name="n_2mainValue【公営住宅】&#10;一人当たり面積">
          <a:extLst>
            <a:ext uri="{FF2B5EF4-FFF2-40B4-BE49-F238E27FC236}">
              <a16:creationId xmlns:a16="http://schemas.microsoft.com/office/drawing/2014/main" id="{28FEFF88-9D42-4C76-A57F-F9E0F1907EDE}"/>
            </a:ext>
          </a:extLst>
        </xdr:cNvPr>
        <xdr:cNvSpPr txBox="1"/>
      </xdr:nvSpPr>
      <xdr:spPr>
        <a:xfrm>
          <a:off x="8515427" y="1428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64462</xdr:rowOff>
    </xdr:from>
    <xdr:ext cx="469744" cy="259045"/>
    <xdr:sp macro="" textlink="">
      <xdr:nvSpPr>
        <xdr:cNvPr id="373" name="n_3mainValue【公営住宅】&#10;一人当たり面積">
          <a:extLst>
            <a:ext uri="{FF2B5EF4-FFF2-40B4-BE49-F238E27FC236}">
              <a16:creationId xmlns:a16="http://schemas.microsoft.com/office/drawing/2014/main" id="{B47E012E-AA87-4860-94EE-2B045E003F64}"/>
            </a:ext>
          </a:extLst>
        </xdr:cNvPr>
        <xdr:cNvSpPr txBox="1"/>
      </xdr:nvSpPr>
      <xdr:spPr>
        <a:xfrm>
          <a:off x="7626427" y="14294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68028</xdr:rowOff>
    </xdr:from>
    <xdr:ext cx="469744" cy="259045"/>
    <xdr:sp macro="" textlink="">
      <xdr:nvSpPr>
        <xdr:cNvPr id="374" name="n_4mainValue【公営住宅】&#10;一人当たり面積">
          <a:extLst>
            <a:ext uri="{FF2B5EF4-FFF2-40B4-BE49-F238E27FC236}">
              <a16:creationId xmlns:a16="http://schemas.microsoft.com/office/drawing/2014/main" id="{FD99D82B-BF45-4BE7-B9ED-3B81F1479158}"/>
            </a:ext>
          </a:extLst>
        </xdr:cNvPr>
        <xdr:cNvSpPr txBox="1"/>
      </xdr:nvSpPr>
      <xdr:spPr>
        <a:xfrm>
          <a:off x="6737427" y="14298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0EEA6A70-D7D0-437D-9A1D-9CE6A880E64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A30838FB-6623-487D-94FF-0337EFA40A68}"/>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17221038-4782-4B99-820E-F1B53AB2B3C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A703319B-3B07-4116-A290-64737AFA5164}"/>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E765C06F-5827-4764-B74C-3CCF8F7C0E8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2B366282-203F-4269-81D1-6E91FF4986D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5EAC2CE4-C958-4F11-A233-503F8EBB43B9}"/>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E994FD3A-3651-49F1-A946-6268CBBF22D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04B65E9E-BB7D-4DEF-A0F0-54BA7090B29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90E82B4C-CB67-425F-87E9-8347CE7E420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6975EF84-70C3-4DC3-AE2B-4D47B178C98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EF03459A-A6F7-44FB-84B0-5F21F75C538E}"/>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A82EB086-038C-4705-98A8-9E754508577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111,417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E0B55EE3-ABCF-4963-A920-220856652CEF}"/>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12EBBE72-A0F5-41F8-ACBD-93BB1D3C378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150,453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9BD4283B-1ACC-48C4-BCA3-9CB1ADD0E998}"/>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E78AF77A-8CB4-4A73-A08D-B25B5F5D52E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E9076583-642D-4160-8A17-EE85912C4D8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72CAFE9D-3789-4D0B-8353-57D36C35E51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341DB4F5-ADDB-4E71-B314-6E77F8A4E9FD}"/>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A8879D81-072F-48CB-AA38-6F7A1800C185}"/>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79086567-A18F-465B-A72C-10A65985E33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0C7F6C60-0FAE-454E-A849-DAF908C29EC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F3A0AA94-A3E5-4ECB-9203-3DF66A69FD5D}"/>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1FA121C5-C5E1-4803-802F-ACBA5E3E05E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21284B10-399B-4407-9224-EAF14970B20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6AFC9009-BDF1-46E5-8C81-6F7ECC21115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2" name="直線コネクタ 401">
          <a:extLst>
            <a:ext uri="{FF2B5EF4-FFF2-40B4-BE49-F238E27FC236}">
              <a16:creationId xmlns:a16="http://schemas.microsoft.com/office/drawing/2014/main" id="{B2E89D1F-C0FB-48B7-8537-327301B6454B}"/>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3" name="テキスト ボックス 402">
          <a:extLst>
            <a:ext uri="{FF2B5EF4-FFF2-40B4-BE49-F238E27FC236}">
              <a16:creationId xmlns:a16="http://schemas.microsoft.com/office/drawing/2014/main" id="{4E015E48-349B-43B8-930E-C0AD5B18AC7C}"/>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4" name="直線コネクタ 403">
          <a:extLst>
            <a:ext uri="{FF2B5EF4-FFF2-40B4-BE49-F238E27FC236}">
              <a16:creationId xmlns:a16="http://schemas.microsoft.com/office/drawing/2014/main" id="{EA360B1A-44EB-43D5-9AFE-995BB921D01B}"/>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5" name="テキスト ボックス 404">
          <a:extLst>
            <a:ext uri="{FF2B5EF4-FFF2-40B4-BE49-F238E27FC236}">
              <a16:creationId xmlns:a16="http://schemas.microsoft.com/office/drawing/2014/main" id="{02658CBE-661C-473F-9720-E905449A1BCB}"/>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6" name="直線コネクタ 405">
          <a:extLst>
            <a:ext uri="{FF2B5EF4-FFF2-40B4-BE49-F238E27FC236}">
              <a16:creationId xmlns:a16="http://schemas.microsoft.com/office/drawing/2014/main" id="{18140711-1C69-4D8F-8E3F-972DFA9C2ED6}"/>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7" name="テキスト ボックス 406">
          <a:extLst>
            <a:ext uri="{FF2B5EF4-FFF2-40B4-BE49-F238E27FC236}">
              <a16:creationId xmlns:a16="http://schemas.microsoft.com/office/drawing/2014/main" id="{6A15F36D-0B6F-4C70-AD29-CF7ED10380CB}"/>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8" name="直線コネクタ 407">
          <a:extLst>
            <a:ext uri="{FF2B5EF4-FFF2-40B4-BE49-F238E27FC236}">
              <a16:creationId xmlns:a16="http://schemas.microsoft.com/office/drawing/2014/main" id="{9F2E56AC-6279-454A-A331-AA1756D9A94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9" name="テキスト ボックス 408">
          <a:extLst>
            <a:ext uri="{FF2B5EF4-FFF2-40B4-BE49-F238E27FC236}">
              <a16:creationId xmlns:a16="http://schemas.microsoft.com/office/drawing/2014/main" id="{75901C88-7D1C-4ABC-9608-714F057C6C5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0" name="直線コネクタ 409">
          <a:extLst>
            <a:ext uri="{FF2B5EF4-FFF2-40B4-BE49-F238E27FC236}">
              <a16:creationId xmlns:a16="http://schemas.microsoft.com/office/drawing/2014/main" id="{8474E1BF-32CC-4147-97AD-10098BBA2E7F}"/>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1" name="テキスト ボックス 410">
          <a:extLst>
            <a:ext uri="{FF2B5EF4-FFF2-40B4-BE49-F238E27FC236}">
              <a16:creationId xmlns:a16="http://schemas.microsoft.com/office/drawing/2014/main" id="{AA507865-8FA9-41E7-A8F7-8FDDABBCC292}"/>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2" name="直線コネクタ 411">
          <a:extLst>
            <a:ext uri="{FF2B5EF4-FFF2-40B4-BE49-F238E27FC236}">
              <a16:creationId xmlns:a16="http://schemas.microsoft.com/office/drawing/2014/main" id="{02D3E71C-BAF5-406D-B285-CD2BA86E100E}"/>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3" name="テキスト ボックス 412">
          <a:extLst>
            <a:ext uri="{FF2B5EF4-FFF2-40B4-BE49-F238E27FC236}">
              <a16:creationId xmlns:a16="http://schemas.microsoft.com/office/drawing/2014/main" id="{54B14410-4BA6-497C-9EBD-7B54212AE4E9}"/>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5FD95F43-B566-44FD-A1E4-3B21EA2DAA4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5" name="【認定こども園・幼稚園・保育所】&#10;有形固定資産減価償却率グラフ枠">
          <a:extLst>
            <a:ext uri="{FF2B5EF4-FFF2-40B4-BE49-F238E27FC236}">
              <a16:creationId xmlns:a16="http://schemas.microsoft.com/office/drawing/2014/main" id="{F5D6FE94-5ABB-4EB2-A198-266A0F1B7066}"/>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48442</xdr:rowOff>
    </xdr:from>
    <xdr:to>
      <xdr:col>85</xdr:col>
      <xdr:colOff>126364</xdr:colOff>
      <xdr:row>42</xdr:row>
      <xdr:rowOff>92528</xdr:rowOff>
    </xdr:to>
    <xdr:cxnSp macro="">
      <xdr:nvCxnSpPr>
        <xdr:cNvPr id="416" name="直線コネクタ 415">
          <a:extLst>
            <a:ext uri="{FF2B5EF4-FFF2-40B4-BE49-F238E27FC236}">
              <a16:creationId xmlns:a16="http://schemas.microsoft.com/office/drawing/2014/main" id="{B65996B7-BE36-4DEC-82BE-642611093365}"/>
            </a:ext>
          </a:extLst>
        </xdr:cNvPr>
        <xdr:cNvCxnSpPr/>
      </xdr:nvCxnSpPr>
      <xdr:spPr>
        <a:xfrm flipV="1">
          <a:off x="16318864" y="5706292"/>
          <a:ext cx="0" cy="1587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17" name="【認定こども園・幼稚園・保育所】&#10;有形固定資産減価償却率最小値テキスト">
          <a:extLst>
            <a:ext uri="{FF2B5EF4-FFF2-40B4-BE49-F238E27FC236}">
              <a16:creationId xmlns:a16="http://schemas.microsoft.com/office/drawing/2014/main" id="{6A151BB1-AE98-4B48-AB78-A752D1C8EB94}"/>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18" name="直線コネクタ 417">
          <a:extLst>
            <a:ext uri="{FF2B5EF4-FFF2-40B4-BE49-F238E27FC236}">
              <a16:creationId xmlns:a16="http://schemas.microsoft.com/office/drawing/2014/main" id="{D230DD23-0777-4B0E-8B43-BD3A7F88ED49}"/>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166569</xdr:rowOff>
    </xdr:from>
    <xdr:ext cx="340478" cy="259045"/>
    <xdr:sp macro="" textlink="">
      <xdr:nvSpPr>
        <xdr:cNvPr id="419" name="【認定こども園・幼稚園・保育所】&#10;有形固定資産減価償却率最大値テキスト">
          <a:extLst>
            <a:ext uri="{FF2B5EF4-FFF2-40B4-BE49-F238E27FC236}">
              <a16:creationId xmlns:a16="http://schemas.microsoft.com/office/drawing/2014/main" id="{258D1EE2-8212-4278-88EF-BF9C020014F8}"/>
            </a:ext>
          </a:extLst>
        </xdr:cNvPr>
        <xdr:cNvSpPr txBox="1"/>
      </xdr:nvSpPr>
      <xdr:spPr>
        <a:xfrm>
          <a:off x="16357600" y="54815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48442</xdr:rowOff>
    </xdr:from>
    <xdr:to>
      <xdr:col>86</xdr:col>
      <xdr:colOff>25400</xdr:colOff>
      <xdr:row>33</xdr:row>
      <xdr:rowOff>48442</xdr:rowOff>
    </xdr:to>
    <xdr:cxnSp macro="">
      <xdr:nvCxnSpPr>
        <xdr:cNvPr id="420" name="直線コネクタ 419">
          <a:extLst>
            <a:ext uri="{FF2B5EF4-FFF2-40B4-BE49-F238E27FC236}">
              <a16:creationId xmlns:a16="http://schemas.microsoft.com/office/drawing/2014/main" id="{8C7A94C4-7C67-4ABE-B15B-9715D6424516}"/>
            </a:ext>
          </a:extLst>
        </xdr:cNvPr>
        <xdr:cNvCxnSpPr/>
      </xdr:nvCxnSpPr>
      <xdr:spPr>
        <a:xfrm>
          <a:off x="16230600" y="57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146249</xdr:rowOff>
    </xdr:from>
    <xdr:ext cx="405111" cy="259045"/>
    <xdr:sp macro="" textlink="">
      <xdr:nvSpPr>
        <xdr:cNvPr id="421" name="【認定こども園・幼稚園・保育所】&#10;有形固定資産減価償却率平均値テキスト">
          <a:extLst>
            <a:ext uri="{FF2B5EF4-FFF2-40B4-BE49-F238E27FC236}">
              <a16:creationId xmlns:a16="http://schemas.microsoft.com/office/drawing/2014/main" id="{DC19D067-ABE1-444E-B199-762ABF3A4FB0}"/>
            </a:ext>
          </a:extLst>
        </xdr:cNvPr>
        <xdr:cNvSpPr txBox="1"/>
      </xdr:nvSpPr>
      <xdr:spPr>
        <a:xfrm>
          <a:off x="16357600" y="61469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123372</xdr:rowOff>
    </xdr:from>
    <xdr:to>
      <xdr:col>85</xdr:col>
      <xdr:colOff>177800</xdr:colOff>
      <xdr:row>37</xdr:row>
      <xdr:rowOff>53522</xdr:rowOff>
    </xdr:to>
    <xdr:sp macro="" textlink="">
      <xdr:nvSpPr>
        <xdr:cNvPr id="422" name="フローチャート: 判断 421">
          <a:extLst>
            <a:ext uri="{FF2B5EF4-FFF2-40B4-BE49-F238E27FC236}">
              <a16:creationId xmlns:a16="http://schemas.microsoft.com/office/drawing/2014/main" id="{08B304CD-A712-4C42-9B41-3F640DBD13E0}"/>
            </a:ext>
          </a:extLst>
        </xdr:cNvPr>
        <xdr:cNvSpPr/>
      </xdr:nvSpPr>
      <xdr:spPr>
        <a:xfrm>
          <a:off x="16268700" y="629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139700</xdr:rowOff>
    </xdr:from>
    <xdr:to>
      <xdr:col>81</xdr:col>
      <xdr:colOff>101600</xdr:colOff>
      <xdr:row>37</xdr:row>
      <xdr:rowOff>69850</xdr:rowOff>
    </xdr:to>
    <xdr:sp macro="" textlink="">
      <xdr:nvSpPr>
        <xdr:cNvPr id="423" name="フローチャート: 判断 422">
          <a:extLst>
            <a:ext uri="{FF2B5EF4-FFF2-40B4-BE49-F238E27FC236}">
              <a16:creationId xmlns:a16="http://schemas.microsoft.com/office/drawing/2014/main" id="{9A546B22-B64D-4092-AE85-470E327D6E42}"/>
            </a:ext>
          </a:extLst>
        </xdr:cNvPr>
        <xdr:cNvSpPr/>
      </xdr:nvSpPr>
      <xdr:spPr>
        <a:xfrm>
          <a:off x="154305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141333</xdr:rowOff>
    </xdr:from>
    <xdr:to>
      <xdr:col>76</xdr:col>
      <xdr:colOff>165100</xdr:colOff>
      <xdr:row>38</xdr:row>
      <xdr:rowOff>71482</xdr:rowOff>
    </xdr:to>
    <xdr:sp macro="" textlink="">
      <xdr:nvSpPr>
        <xdr:cNvPr id="424" name="フローチャート: 判断 423">
          <a:extLst>
            <a:ext uri="{FF2B5EF4-FFF2-40B4-BE49-F238E27FC236}">
              <a16:creationId xmlns:a16="http://schemas.microsoft.com/office/drawing/2014/main" id="{24EB0472-F033-423D-B271-F0941AF55A28}"/>
            </a:ext>
          </a:extLst>
        </xdr:cNvPr>
        <xdr:cNvSpPr/>
      </xdr:nvSpPr>
      <xdr:spPr>
        <a:xfrm>
          <a:off x="14541500" y="64849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147864</xdr:rowOff>
    </xdr:from>
    <xdr:to>
      <xdr:col>72</xdr:col>
      <xdr:colOff>38100</xdr:colOff>
      <xdr:row>38</xdr:row>
      <xdr:rowOff>78014</xdr:rowOff>
    </xdr:to>
    <xdr:sp macro="" textlink="">
      <xdr:nvSpPr>
        <xdr:cNvPr id="425" name="フローチャート: 判断 424">
          <a:extLst>
            <a:ext uri="{FF2B5EF4-FFF2-40B4-BE49-F238E27FC236}">
              <a16:creationId xmlns:a16="http://schemas.microsoft.com/office/drawing/2014/main" id="{BDCD516E-51CC-42F3-9944-B989E59C0D2D}"/>
            </a:ext>
          </a:extLst>
        </xdr:cNvPr>
        <xdr:cNvSpPr/>
      </xdr:nvSpPr>
      <xdr:spPr>
        <a:xfrm>
          <a:off x="13652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20501</xdr:rowOff>
    </xdr:from>
    <xdr:to>
      <xdr:col>67</xdr:col>
      <xdr:colOff>101600</xdr:colOff>
      <xdr:row>38</xdr:row>
      <xdr:rowOff>122101</xdr:rowOff>
    </xdr:to>
    <xdr:sp macro="" textlink="">
      <xdr:nvSpPr>
        <xdr:cNvPr id="426" name="フローチャート: 判断 425">
          <a:extLst>
            <a:ext uri="{FF2B5EF4-FFF2-40B4-BE49-F238E27FC236}">
              <a16:creationId xmlns:a16="http://schemas.microsoft.com/office/drawing/2014/main" id="{C2BDFD30-3E98-4142-8D80-DD6C829BB8C4}"/>
            </a:ext>
          </a:extLst>
        </xdr:cNvPr>
        <xdr:cNvSpPr/>
      </xdr:nvSpPr>
      <xdr:spPr>
        <a:xfrm>
          <a:off x="12763500" y="653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A5750315-6196-4813-9445-1635FBD8BA8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76BBB67C-F05A-48AE-89AE-01742DE7072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F4CE9C6F-CC4A-44E0-87F4-3DE3143CB605}"/>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81AE3AF6-9EF2-4C41-8036-7733E6A68C14}"/>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0BAD0202-6557-4DA9-BEC3-8997CD2F78E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61323</xdr:rowOff>
    </xdr:from>
    <xdr:to>
      <xdr:col>85</xdr:col>
      <xdr:colOff>177800</xdr:colOff>
      <xdr:row>41</xdr:row>
      <xdr:rowOff>162923</xdr:rowOff>
    </xdr:to>
    <xdr:sp macro="" textlink="">
      <xdr:nvSpPr>
        <xdr:cNvPr id="432" name="楕円 431">
          <a:extLst>
            <a:ext uri="{FF2B5EF4-FFF2-40B4-BE49-F238E27FC236}">
              <a16:creationId xmlns:a16="http://schemas.microsoft.com/office/drawing/2014/main" id="{0636B9BE-4BCF-4143-9958-B95BA1B753B7}"/>
            </a:ext>
          </a:extLst>
        </xdr:cNvPr>
        <xdr:cNvSpPr/>
      </xdr:nvSpPr>
      <xdr:spPr>
        <a:xfrm>
          <a:off x="16268700" y="709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39750</xdr:rowOff>
    </xdr:from>
    <xdr:ext cx="405111" cy="259045"/>
    <xdr:sp macro="" textlink="">
      <xdr:nvSpPr>
        <xdr:cNvPr id="433" name="【認定こども園・幼稚園・保育所】&#10;有形固定資産減価償却率該当値テキスト">
          <a:extLst>
            <a:ext uri="{FF2B5EF4-FFF2-40B4-BE49-F238E27FC236}">
              <a16:creationId xmlns:a16="http://schemas.microsoft.com/office/drawing/2014/main" id="{A377F6E2-A628-4DBB-9998-CD5E6DE28EFF}"/>
            </a:ext>
          </a:extLst>
        </xdr:cNvPr>
        <xdr:cNvSpPr txBox="1"/>
      </xdr:nvSpPr>
      <xdr:spPr>
        <a:xfrm>
          <a:off x="16357600" y="706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35197</xdr:rowOff>
    </xdr:from>
    <xdr:to>
      <xdr:col>81</xdr:col>
      <xdr:colOff>101600</xdr:colOff>
      <xdr:row>41</xdr:row>
      <xdr:rowOff>136797</xdr:rowOff>
    </xdr:to>
    <xdr:sp macro="" textlink="">
      <xdr:nvSpPr>
        <xdr:cNvPr id="434" name="楕円 433">
          <a:extLst>
            <a:ext uri="{FF2B5EF4-FFF2-40B4-BE49-F238E27FC236}">
              <a16:creationId xmlns:a16="http://schemas.microsoft.com/office/drawing/2014/main" id="{65808C3F-930F-4C23-B749-85C759760E21}"/>
            </a:ext>
          </a:extLst>
        </xdr:cNvPr>
        <xdr:cNvSpPr/>
      </xdr:nvSpPr>
      <xdr:spPr>
        <a:xfrm>
          <a:off x="15430500" y="706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85997</xdr:rowOff>
    </xdr:from>
    <xdr:to>
      <xdr:col>85</xdr:col>
      <xdr:colOff>127000</xdr:colOff>
      <xdr:row>41</xdr:row>
      <xdr:rowOff>112123</xdr:rowOff>
    </xdr:to>
    <xdr:cxnSp macro="">
      <xdr:nvCxnSpPr>
        <xdr:cNvPr id="435" name="直線コネクタ 434">
          <a:extLst>
            <a:ext uri="{FF2B5EF4-FFF2-40B4-BE49-F238E27FC236}">
              <a16:creationId xmlns:a16="http://schemas.microsoft.com/office/drawing/2014/main" id="{D2DCF2BB-006E-45E9-83D9-E394815528CC}"/>
            </a:ext>
          </a:extLst>
        </xdr:cNvPr>
        <xdr:cNvCxnSpPr/>
      </xdr:nvCxnSpPr>
      <xdr:spPr>
        <a:xfrm>
          <a:off x="15481300" y="711544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7438</xdr:rowOff>
    </xdr:from>
    <xdr:to>
      <xdr:col>76</xdr:col>
      <xdr:colOff>165100</xdr:colOff>
      <xdr:row>41</xdr:row>
      <xdr:rowOff>109038</xdr:rowOff>
    </xdr:to>
    <xdr:sp macro="" textlink="">
      <xdr:nvSpPr>
        <xdr:cNvPr id="436" name="楕円 435">
          <a:extLst>
            <a:ext uri="{FF2B5EF4-FFF2-40B4-BE49-F238E27FC236}">
              <a16:creationId xmlns:a16="http://schemas.microsoft.com/office/drawing/2014/main" id="{A79473DB-832A-4B3A-913B-D5E721109DF4}"/>
            </a:ext>
          </a:extLst>
        </xdr:cNvPr>
        <xdr:cNvSpPr/>
      </xdr:nvSpPr>
      <xdr:spPr>
        <a:xfrm>
          <a:off x="14541500" y="703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58238</xdr:rowOff>
    </xdr:from>
    <xdr:to>
      <xdr:col>81</xdr:col>
      <xdr:colOff>50800</xdr:colOff>
      <xdr:row>41</xdr:row>
      <xdr:rowOff>85997</xdr:rowOff>
    </xdr:to>
    <xdr:cxnSp macro="">
      <xdr:nvCxnSpPr>
        <xdr:cNvPr id="437" name="直線コネクタ 436">
          <a:extLst>
            <a:ext uri="{FF2B5EF4-FFF2-40B4-BE49-F238E27FC236}">
              <a16:creationId xmlns:a16="http://schemas.microsoft.com/office/drawing/2014/main" id="{C1E308B9-ECF4-48E2-8CE6-8935473BCF84}"/>
            </a:ext>
          </a:extLst>
        </xdr:cNvPr>
        <xdr:cNvCxnSpPr/>
      </xdr:nvCxnSpPr>
      <xdr:spPr>
        <a:xfrm>
          <a:off x="14592300" y="7087688"/>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157662</xdr:rowOff>
    </xdr:from>
    <xdr:to>
      <xdr:col>72</xdr:col>
      <xdr:colOff>38100</xdr:colOff>
      <xdr:row>41</xdr:row>
      <xdr:rowOff>87812</xdr:rowOff>
    </xdr:to>
    <xdr:sp macro="" textlink="">
      <xdr:nvSpPr>
        <xdr:cNvPr id="438" name="楕円 437">
          <a:extLst>
            <a:ext uri="{FF2B5EF4-FFF2-40B4-BE49-F238E27FC236}">
              <a16:creationId xmlns:a16="http://schemas.microsoft.com/office/drawing/2014/main" id="{FAF71823-840B-4AA3-8C5C-6E07F086B893}"/>
            </a:ext>
          </a:extLst>
        </xdr:cNvPr>
        <xdr:cNvSpPr/>
      </xdr:nvSpPr>
      <xdr:spPr>
        <a:xfrm>
          <a:off x="13652500" y="701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37012</xdr:rowOff>
    </xdr:from>
    <xdr:to>
      <xdr:col>76</xdr:col>
      <xdr:colOff>114300</xdr:colOff>
      <xdr:row>41</xdr:row>
      <xdr:rowOff>58238</xdr:rowOff>
    </xdr:to>
    <xdr:cxnSp macro="">
      <xdr:nvCxnSpPr>
        <xdr:cNvPr id="439" name="直線コネクタ 438">
          <a:extLst>
            <a:ext uri="{FF2B5EF4-FFF2-40B4-BE49-F238E27FC236}">
              <a16:creationId xmlns:a16="http://schemas.microsoft.com/office/drawing/2014/main" id="{72F35728-3156-4118-9B81-2D8053DB96E5}"/>
            </a:ext>
          </a:extLst>
        </xdr:cNvPr>
        <xdr:cNvCxnSpPr/>
      </xdr:nvCxnSpPr>
      <xdr:spPr>
        <a:xfrm>
          <a:off x="13703300" y="7066462"/>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131535</xdr:rowOff>
    </xdr:from>
    <xdr:to>
      <xdr:col>67</xdr:col>
      <xdr:colOff>101600</xdr:colOff>
      <xdr:row>41</xdr:row>
      <xdr:rowOff>61685</xdr:rowOff>
    </xdr:to>
    <xdr:sp macro="" textlink="">
      <xdr:nvSpPr>
        <xdr:cNvPr id="440" name="楕円 439">
          <a:extLst>
            <a:ext uri="{FF2B5EF4-FFF2-40B4-BE49-F238E27FC236}">
              <a16:creationId xmlns:a16="http://schemas.microsoft.com/office/drawing/2014/main" id="{57CC2C49-7504-492F-8927-8A3729BB8498}"/>
            </a:ext>
          </a:extLst>
        </xdr:cNvPr>
        <xdr:cNvSpPr/>
      </xdr:nvSpPr>
      <xdr:spPr>
        <a:xfrm>
          <a:off x="12763500" y="698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10885</xdr:rowOff>
    </xdr:from>
    <xdr:to>
      <xdr:col>71</xdr:col>
      <xdr:colOff>177800</xdr:colOff>
      <xdr:row>41</xdr:row>
      <xdr:rowOff>37012</xdr:rowOff>
    </xdr:to>
    <xdr:cxnSp macro="">
      <xdr:nvCxnSpPr>
        <xdr:cNvPr id="441" name="直線コネクタ 440">
          <a:extLst>
            <a:ext uri="{FF2B5EF4-FFF2-40B4-BE49-F238E27FC236}">
              <a16:creationId xmlns:a16="http://schemas.microsoft.com/office/drawing/2014/main" id="{836BB7BE-80E9-441E-8582-BAE738EBE47D}"/>
            </a:ext>
          </a:extLst>
        </xdr:cNvPr>
        <xdr:cNvCxnSpPr/>
      </xdr:nvCxnSpPr>
      <xdr:spPr>
        <a:xfrm>
          <a:off x="12814300" y="7040335"/>
          <a:ext cx="8890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86377</xdr:rowOff>
    </xdr:from>
    <xdr:ext cx="405111" cy="259045"/>
    <xdr:sp macro="" textlink="">
      <xdr:nvSpPr>
        <xdr:cNvPr id="442" name="n_1aveValue【認定こども園・幼稚園・保育所】&#10;有形固定資産減価償却率">
          <a:extLst>
            <a:ext uri="{FF2B5EF4-FFF2-40B4-BE49-F238E27FC236}">
              <a16:creationId xmlns:a16="http://schemas.microsoft.com/office/drawing/2014/main" id="{DB0E3F33-AE66-4287-83C4-CD334AF9F961}"/>
            </a:ext>
          </a:extLst>
        </xdr:cNvPr>
        <xdr:cNvSpPr txBox="1"/>
      </xdr:nvSpPr>
      <xdr:spPr>
        <a:xfrm>
          <a:off x="1526604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88010</xdr:rowOff>
    </xdr:from>
    <xdr:ext cx="405111" cy="259045"/>
    <xdr:sp macro="" textlink="">
      <xdr:nvSpPr>
        <xdr:cNvPr id="443" name="n_2aveValue【認定こども園・幼稚園・保育所】&#10;有形固定資産減価償却率">
          <a:extLst>
            <a:ext uri="{FF2B5EF4-FFF2-40B4-BE49-F238E27FC236}">
              <a16:creationId xmlns:a16="http://schemas.microsoft.com/office/drawing/2014/main" id="{945D5F25-E020-42AC-9EA9-AD78C34A740B}"/>
            </a:ext>
          </a:extLst>
        </xdr:cNvPr>
        <xdr:cNvSpPr txBox="1"/>
      </xdr:nvSpPr>
      <xdr:spPr>
        <a:xfrm>
          <a:off x="14389744" y="6260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94541</xdr:rowOff>
    </xdr:from>
    <xdr:ext cx="405111" cy="259045"/>
    <xdr:sp macro="" textlink="">
      <xdr:nvSpPr>
        <xdr:cNvPr id="444" name="n_3aveValue【認定こども園・幼稚園・保育所】&#10;有形固定資産減価償却率">
          <a:extLst>
            <a:ext uri="{FF2B5EF4-FFF2-40B4-BE49-F238E27FC236}">
              <a16:creationId xmlns:a16="http://schemas.microsoft.com/office/drawing/2014/main" id="{7239864B-DEBC-468B-B4CD-20C1BEA44A01}"/>
            </a:ext>
          </a:extLst>
        </xdr:cNvPr>
        <xdr:cNvSpPr txBox="1"/>
      </xdr:nvSpPr>
      <xdr:spPr>
        <a:xfrm>
          <a:off x="13500744" y="626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138628</xdr:rowOff>
    </xdr:from>
    <xdr:ext cx="405111" cy="259045"/>
    <xdr:sp macro="" textlink="">
      <xdr:nvSpPr>
        <xdr:cNvPr id="445" name="n_4aveValue【認定こども園・幼稚園・保育所】&#10;有形固定資産減価償却率">
          <a:extLst>
            <a:ext uri="{FF2B5EF4-FFF2-40B4-BE49-F238E27FC236}">
              <a16:creationId xmlns:a16="http://schemas.microsoft.com/office/drawing/2014/main" id="{48C992B6-3BE9-4898-9F5F-135EB18DDFCB}"/>
            </a:ext>
          </a:extLst>
        </xdr:cNvPr>
        <xdr:cNvSpPr txBox="1"/>
      </xdr:nvSpPr>
      <xdr:spPr>
        <a:xfrm>
          <a:off x="12611744" y="631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127924</xdr:rowOff>
    </xdr:from>
    <xdr:ext cx="405111" cy="259045"/>
    <xdr:sp macro="" textlink="">
      <xdr:nvSpPr>
        <xdr:cNvPr id="446" name="n_1mainValue【認定こども園・幼稚園・保育所】&#10;有形固定資産減価償却率">
          <a:extLst>
            <a:ext uri="{FF2B5EF4-FFF2-40B4-BE49-F238E27FC236}">
              <a16:creationId xmlns:a16="http://schemas.microsoft.com/office/drawing/2014/main" id="{E3403EC6-4F7F-4F71-9560-4EDE82820E12}"/>
            </a:ext>
          </a:extLst>
        </xdr:cNvPr>
        <xdr:cNvSpPr txBox="1"/>
      </xdr:nvSpPr>
      <xdr:spPr>
        <a:xfrm>
          <a:off x="15266044" y="715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100165</xdr:rowOff>
    </xdr:from>
    <xdr:ext cx="405111" cy="259045"/>
    <xdr:sp macro="" textlink="">
      <xdr:nvSpPr>
        <xdr:cNvPr id="447" name="n_2mainValue【認定こども園・幼稚園・保育所】&#10;有形固定資産減価償却率">
          <a:extLst>
            <a:ext uri="{FF2B5EF4-FFF2-40B4-BE49-F238E27FC236}">
              <a16:creationId xmlns:a16="http://schemas.microsoft.com/office/drawing/2014/main" id="{708176F4-267B-43C2-A13E-39062F10B77E}"/>
            </a:ext>
          </a:extLst>
        </xdr:cNvPr>
        <xdr:cNvSpPr txBox="1"/>
      </xdr:nvSpPr>
      <xdr:spPr>
        <a:xfrm>
          <a:off x="14389744" y="712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78939</xdr:rowOff>
    </xdr:from>
    <xdr:ext cx="405111" cy="259045"/>
    <xdr:sp macro="" textlink="">
      <xdr:nvSpPr>
        <xdr:cNvPr id="448" name="n_3mainValue【認定こども園・幼稚園・保育所】&#10;有形固定資産減価償却率">
          <a:extLst>
            <a:ext uri="{FF2B5EF4-FFF2-40B4-BE49-F238E27FC236}">
              <a16:creationId xmlns:a16="http://schemas.microsoft.com/office/drawing/2014/main" id="{319DCA5C-6EC2-456F-A209-31B3E610BEF3}"/>
            </a:ext>
          </a:extLst>
        </xdr:cNvPr>
        <xdr:cNvSpPr txBox="1"/>
      </xdr:nvSpPr>
      <xdr:spPr>
        <a:xfrm>
          <a:off x="13500744" y="710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52812</xdr:rowOff>
    </xdr:from>
    <xdr:ext cx="405111" cy="259045"/>
    <xdr:sp macro="" textlink="">
      <xdr:nvSpPr>
        <xdr:cNvPr id="449" name="n_4mainValue【認定こども園・幼稚園・保育所】&#10;有形固定資産減価償却率">
          <a:extLst>
            <a:ext uri="{FF2B5EF4-FFF2-40B4-BE49-F238E27FC236}">
              <a16:creationId xmlns:a16="http://schemas.microsoft.com/office/drawing/2014/main" id="{E4BFD044-1B8B-4F32-A7ED-C1CA5390ABC0}"/>
            </a:ext>
          </a:extLst>
        </xdr:cNvPr>
        <xdr:cNvSpPr txBox="1"/>
      </xdr:nvSpPr>
      <xdr:spPr>
        <a:xfrm>
          <a:off x="12611744" y="7082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a:extLst>
            <a:ext uri="{FF2B5EF4-FFF2-40B4-BE49-F238E27FC236}">
              <a16:creationId xmlns:a16="http://schemas.microsoft.com/office/drawing/2014/main" id="{468E49EB-CD73-4DDE-8ECC-58094E0CEF3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a:extLst>
            <a:ext uri="{FF2B5EF4-FFF2-40B4-BE49-F238E27FC236}">
              <a16:creationId xmlns:a16="http://schemas.microsoft.com/office/drawing/2014/main" id="{2279FB5E-2DC6-49AB-BFEE-D6E76009C53B}"/>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a:extLst>
            <a:ext uri="{FF2B5EF4-FFF2-40B4-BE49-F238E27FC236}">
              <a16:creationId xmlns:a16="http://schemas.microsoft.com/office/drawing/2014/main" id="{286219F3-4781-4B12-A3F4-3DEB5EA00FDD}"/>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a:extLst>
            <a:ext uri="{FF2B5EF4-FFF2-40B4-BE49-F238E27FC236}">
              <a16:creationId xmlns:a16="http://schemas.microsoft.com/office/drawing/2014/main" id="{6892BB31-36D6-4279-B448-56E9E7687532}"/>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a:extLst>
            <a:ext uri="{FF2B5EF4-FFF2-40B4-BE49-F238E27FC236}">
              <a16:creationId xmlns:a16="http://schemas.microsoft.com/office/drawing/2014/main" id="{3FB28857-76D7-4467-8F5A-F70D8141ADD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a:extLst>
            <a:ext uri="{FF2B5EF4-FFF2-40B4-BE49-F238E27FC236}">
              <a16:creationId xmlns:a16="http://schemas.microsoft.com/office/drawing/2014/main" id="{1BCAF55D-9A4E-4156-A698-5C57031559F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a:extLst>
            <a:ext uri="{FF2B5EF4-FFF2-40B4-BE49-F238E27FC236}">
              <a16:creationId xmlns:a16="http://schemas.microsoft.com/office/drawing/2014/main" id="{330C5CAC-B0E2-4030-A62A-19EFBB648252}"/>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a:extLst>
            <a:ext uri="{FF2B5EF4-FFF2-40B4-BE49-F238E27FC236}">
              <a16:creationId xmlns:a16="http://schemas.microsoft.com/office/drawing/2014/main" id="{7DBDC08D-BFF3-4F11-B917-978767C8CD6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a:extLst>
            <a:ext uri="{FF2B5EF4-FFF2-40B4-BE49-F238E27FC236}">
              <a16:creationId xmlns:a16="http://schemas.microsoft.com/office/drawing/2014/main" id="{DD1E792F-57A4-4E2E-91DF-2D3060FEE68F}"/>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a:extLst>
            <a:ext uri="{FF2B5EF4-FFF2-40B4-BE49-F238E27FC236}">
              <a16:creationId xmlns:a16="http://schemas.microsoft.com/office/drawing/2014/main" id="{6A130DC0-164C-4ABC-8FD3-8225A972C7F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0" name="直線コネクタ 459">
          <a:extLst>
            <a:ext uri="{FF2B5EF4-FFF2-40B4-BE49-F238E27FC236}">
              <a16:creationId xmlns:a16="http://schemas.microsoft.com/office/drawing/2014/main" id="{A837BD67-71A6-4171-A7B0-5A4A442B6574}"/>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1" name="テキスト ボックス 460">
          <a:extLst>
            <a:ext uri="{FF2B5EF4-FFF2-40B4-BE49-F238E27FC236}">
              <a16:creationId xmlns:a16="http://schemas.microsoft.com/office/drawing/2014/main" id="{05A329FA-F70E-4235-A865-789A2D8ED39B}"/>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2" name="直線コネクタ 461">
          <a:extLst>
            <a:ext uri="{FF2B5EF4-FFF2-40B4-BE49-F238E27FC236}">
              <a16:creationId xmlns:a16="http://schemas.microsoft.com/office/drawing/2014/main" id="{E8DB4DF4-84C8-412C-ACAD-9E826C531152}"/>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3" name="テキスト ボックス 462">
          <a:extLst>
            <a:ext uri="{FF2B5EF4-FFF2-40B4-BE49-F238E27FC236}">
              <a16:creationId xmlns:a16="http://schemas.microsoft.com/office/drawing/2014/main" id="{E92292F4-978F-4E49-B2B0-B1523B12BF0D}"/>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4" name="直線コネクタ 463">
          <a:extLst>
            <a:ext uri="{FF2B5EF4-FFF2-40B4-BE49-F238E27FC236}">
              <a16:creationId xmlns:a16="http://schemas.microsoft.com/office/drawing/2014/main" id="{48CD4FED-6BFE-45C9-867F-30AFE6C40080}"/>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5" name="テキスト ボックス 464">
          <a:extLst>
            <a:ext uri="{FF2B5EF4-FFF2-40B4-BE49-F238E27FC236}">
              <a16:creationId xmlns:a16="http://schemas.microsoft.com/office/drawing/2014/main" id="{E10AA90D-1FFD-4151-BC55-7BC5358F36CE}"/>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6" name="直線コネクタ 465">
          <a:extLst>
            <a:ext uri="{FF2B5EF4-FFF2-40B4-BE49-F238E27FC236}">
              <a16:creationId xmlns:a16="http://schemas.microsoft.com/office/drawing/2014/main" id="{15A629EC-E3A1-430A-A943-C9CB1C463B92}"/>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67" name="テキスト ボックス 466">
          <a:extLst>
            <a:ext uri="{FF2B5EF4-FFF2-40B4-BE49-F238E27FC236}">
              <a16:creationId xmlns:a16="http://schemas.microsoft.com/office/drawing/2014/main" id="{A123E765-3B54-4655-BC68-2DCD331F875E}"/>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8" name="直線コネクタ 467">
          <a:extLst>
            <a:ext uri="{FF2B5EF4-FFF2-40B4-BE49-F238E27FC236}">
              <a16:creationId xmlns:a16="http://schemas.microsoft.com/office/drawing/2014/main" id="{62BACCAF-545D-40B7-ABC3-33B7BD447C9C}"/>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69" name="テキスト ボックス 468">
          <a:extLst>
            <a:ext uri="{FF2B5EF4-FFF2-40B4-BE49-F238E27FC236}">
              <a16:creationId xmlns:a16="http://schemas.microsoft.com/office/drawing/2014/main" id="{FE65B154-7AA9-45C0-9FED-990E4463B305}"/>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0" name="直線コネクタ 469">
          <a:extLst>
            <a:ext uri="{FF2B5EF4-FFF2-40B4-BE49-F238E27FC236}">
              <a16:creationId xmlns:a16="http://schemas.microsoft.com/office/drawing/2014/main" id="{A264F60D-ED3F-449A-872A-4EE53DAA4A74}"/>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1" name="テキスト ボックス 470">
          <a:extLst>
            <a:ext uri="{FF2B5EF4-FFF2-40B4-BE49-F238E27FC236}">
              <a16:creationId xmlns:a16="http://schemas.microsoft.com/office/drawing/2014/main" id="{99FE21EA-A472-428C-88C5-7BA99DF1258F}"/>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a:extLst>
            <a:ext uri="{FF2B5EF4-FFF2-40B4-BE49-F238E27FC236}">
              <a16:creationId xmlns:a16="http://schemas.microsoft.com/office/drawing/2014/main" id="{3A5644E6-D80E-4859-971D-0E68712EE32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3" name="テキスト ボックス 472">
          <a:extLst>
            <a:ext uri="{FF2B5EF4-FFF2-40B4-BE49-F238E27FC236}">
              <a16:creationId xmlns:a16="http://schemas.microsoft.com/office/drawing/2014/main" id="{3B1DC73A-3E80-4F91-94B8-45706636BE14}"/>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認定こども園・幼稚園・保育所】&#10;一人当たり面積グラフ枠">
          <a:extLst>
            <a:ext uri="{FF2B5EF4-FFF2-40B4-BE49-F238E27FC236}">
              <a16:creationId xmlns:a16="http://schemas.microsoft.com/office/drawing/2014/main" id="{25E8243D-40DF-42FC-BA62-FDC6854865C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42999</xdr:rowOff>
    </xdr:from>
    <xdr:to>
      <xdr:col>116</xdr:col>
      <xdr:colOff>62864</xdr:colOff>
      <xdr:row>41</xdr:row>
      <xdr:rowOff>89807</xdr:rowOff>
    </xdr:to>
    <xdr:cxnSp macro="">
      <xdr:nvCxnSpPr>
        <xdr:cNvPr id="475" name="直線コネクタ 474">
          <a:extLst>
            <a:ext uri="{FF2B5EF4-FFF2-40B4-BE49-F238E27FC236}">
              <a16:creationId xmlns:a16="http://schemas.microsoft.com/office/drawing/2014/main" id="{7C132A19-41C9-41D6-9C89-4CB014C34C05}"/>
            </a:ext>
          </a:extLst>
        </xdr:cNvPr>
        <xdr:cNvCxnSpPr/>
      </xdr:nvCxnSpPr>
      <xdr:spPr>
        <a:xfrm flipV="1">
          <a:off x="22160864" y="5700849"/>
          <a:ext cx="0" cy="141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93634</xdr:rowOff>
    </xdr:from>
    <xdr:ext cx="469744" cy="259045"/>
    <xdr:sp macro="" textlink="">
      <xdr:nvSpPr>
        <xdr:cNvPr id="476" name="【認定こども園・幼稚園・保育所】&#10;一人当たり面積最小値テキスト">
          <a:extLst>
            <a:ext uri="{FF2B5EF4-FFF2-40B4-BE49-F238E27FC236}">
              <a16:creationId xmlns:a16="http://schemas.microsoft.com/office/drawing/2014/main" id="{0103F475-AB0E-469B-8E42-9F34B4B76E1A}"/>
            </a:ext>
          </a:extLst>
        </xdr:cNvPr>
        <xdr:cNvSpPr txBox="1"/>
      </xdr:nvSpPr>
      <xdr:spPr>
        <a:xfrm>
          <a:off x="22199600" y="7123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89807</xdr:rowOff>
    </xdr:from>
    <xdr:to>
      <xdr:col>116</xdr:col>
      <xdr:colOff>152400</xdr:colOff>
      <xdr:row>41</xdr:row>
      <xdr:rowOff>89807</xdr:rowOff>
    </xdr:to>
    <xdr:cxnSp macro="">
      <xdr:nvCxnSpPr>
        <xdr:cNvPr id="477" name="直線コネクタ 476">
          <a:extLst>
            <a:ext uri="{FF2B5EF4-FFF2-40B4-BE49-F238E27FC236}">
              <a16:creationId xmlns:a16="http://schemas.microsoft.com/office/drawing/2014/main" id="{F94717BE-F0F7-42EF-AD42-4B42E03D2DF8}"/>
            </a:ext>
          </a:extLst>
        </xdr:cNvPr>
        <xdr:cNvCxnSpPr/>
      </xdr:nvCxnSpPr>
      <xdr:spPr>
        <a:xfrm>
          <a:off x="22072600" y="7119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161126</xdr:rowOff>
    </xdr:from>
    <xdr:ext cx="469744" cy="259045"/>
    <xdr:sp macro="" textlink="">
      <xdr:nvSpPr>
        <xdr:cNvPr id="478" name="【認定こども園・幼稚園・保育所】&#10;一人当たり面積最大値テキスト">
          <a:extLst>
            <a:ext uri="{FF2B5EF4-FFF2-40B4-BE49-F238E27FC236}">
              <a16:creationId xmlns:a16="http://schemas.microsoft.com/office/drawing/2014/main" id="{74226EF0-1738-4527-A16C-ECD1BBF0D09B}"/>
            </a:ext>
          </a:extLst>
        </xdr:cNvPr>
        <xdr:cNvSpPr txBox="1"/>
      </xdr:nvSpPr>
      <xdr:spPr>
        <a:xfrm>
          <a:off x="22199600" y="5476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42999</xdr:rowOff>
    </xdr:from>
    <xdr:to>
      <xdr:col>116</xdr:col>
      <xdr:colOff>152400</xdr:colOff>
      <xdr:row>33</xdr:row>
      <xdr:rowOff>42999</xdr:rowOff>
    </xdr:to>
    <xdr:cxnSp macro="">
      <xdr:nvCxnSpPr>
        <xdr:cNvPr id="479" name="直線コネクタ 478">
          <a:extLst>
            <a:ext uri="{FF2B5EF4-FFF2-40B4-BE49-F238E27FC236}">
              <a16:creationId xmlns:a16="http://schemas.microsoft.com/office/drawing/2014/main" id="{BBEFC5B0-1F5D-42B2-9688-B62333710949}"/>
            </a:ext>
          </a:extLst>
        </xdr:cNvPr>
        <xdr:cNvCxnSpPr/>
      </xdr:nvCxnSpPr>
      <xdr:spPr>
        <a:xfrm>
          <a:off x="22072600" y="5700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102161</xdr:rowOff>
    </xdr:from>
    <xdr:ext cx="469744" cy="259045"/>
    <xdr:sp macro="" textlink="">
      <xdr:nvSpPr>
        <xdr:cNvPr id="480" name="【認定こども園・幼稚園・保育所】&#10;一人当たり面積平均値テキスト">
          <a:extLst>
            <a:ext uri="{FF2B5EF4-FFF2-40B4-BE49-F238E27FC236}">
              <a16:creationId xmlns:a16="http://schemas.microsoft.com/office/drawing/2014/main" id="{E01C7D0F-B259-4D83-8B74-2F6A1C67B524}"/>
            </a:ext>
          </a:extLst>
        </xdr:cNvPr>
        <xdr:cNvSpPr txBox="1"/>
      </xdr:nvSpPr>
      <xdr:spPr>
        <a:xfrm>
          <a:off x="22199600" y="66172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79284</xdr:rowOff>
    </xdr:from>
    <xdr:to>
      <xdr:col>116</xdr:col>
      <xdr:colOff>114300</xdr:colOff>
      <xdr:row>40</xdr:row>
      <xdr:rowOff>9434</xdr:rowOff>
    </xdr:to>
    <xdr:sp macro="" textlink="">
      <xdr:nvSpPr>
        <xdr:cNvPr id="481" name="フローチャート: 判断 480">
          <a:extLst>
            <a:ext uri="{FF2B5EF4-FFF2-40B4-BE49-F238E27FC236}">
              <a16:creationId xmlns:a16="http://schemas.microsoft.com/office/drawing/2014/main" id="{CE6B22F0-8520-4C2E-AD5C-6F7EA1AE87DC}"/>
            </a:ext>
          </a:extLst>
        </xdr:cNvPr>
        <xdr:cNvSpPr/>
      </xdr:nvSpPr>
      <xdr:spPr>
        <a:xfrm>
          <a:off x="22110700" y="6765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102144</xdr:rowOff>
    </xdr:from>
    <xdr:to>
      <xdr:col>112</xdr:col>
      <xdr:colOff>38100</xdr:colOff>
      <xdr:row>40</xdr:row>
      <xdr:rowOff>32294</xdr:rowOff>
    </xdr:to>
    <xdr:sp macro="" textlink="">
      <xdr:nvSpPr>
        <xdr:cNvPr id="482" name="フローチャート: 判断 481">
          <a:extLst>
            <a:ext uri="{FF2B5EF4-FFF2-40B4-BE49-F238E27FC236}">
              <a16:creationId xmlns:a16="http://schemas.microsoft.com/office/drawing/2014/main" id="{11F5CE80-4DDC-4379-94D0-9DFF53CBC58B}"/>
            </a:ext>
          </a:extLst>
        </xdr:cNvPr>
        <xdr:cNvSpPr/>
      </xdr:nvSpPr>
      <xdr:spPr>
        <a:xfrm>
          <a:off x="21272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110853</xdr:rowOff>
    </xdr:from>
    <xdr:to>
      <xdr:col>107</xdr:col>
      <xdr:colOff>101600</xdr:colOff>
      <xdr:row>40</xdr:row>
      <xdr:rowOff>41003</xdr:rowOff>
    </xdr:to>
    <xdr:sp macro="" textlink="">
      <xdr:nvSpPr>
        <xdr:cNvPr id="483" name="フローチャート: 判断 482">
          <a:extLst>
            <a:ext uri="{FF2B5EF4-FFF2-40B4-BE49-F238E27FC236}">
              <a16:creationId xmlns:a16="http://schemas.microsoft.com/office/drawing/2014/main" id="{82C584D1-3419-41A4-9AF5-8FB636D31406}"/>
            </a:ext>
          </a:extLst>
        </xdr:cNvPr>
        <xdr:cNvSpPr/>
      </xdr:nvSpPr>
      <xdr:spPr>
        <a:xfrm>
          <a:off x="20383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113030</xdr:rowOff>
    </xdr:from>
    <xdr:to>
      <xdr:col>102</xdr:col>
      <xdr:colOff>165100</xdr:colOff>
      <xdr:row>40</xdr:row>
      <xdr:rowOff>43180</xdr:rowOff>
    </xdr:to>
    <xdr:sp macro="" textlink="">
      <xdr:nvSpPr>
        <xdr:cNvPr id="484" name="フローチャート: 判断 483">
          <a:extLst>
            <a:ext uri="{FF2B5EF4-FFF2-40B4-BE49-F238E27FC236}">
              <a16:creationId xmlns:a16="http://schemas.microsoft.com/office/drawing/2014/main" id="{A045EC36-0553-413F-8ACD-821B622444B1}"/>
            </a:ext>
          </a:extLst>
        </xdr:cNvPr>
        <xdr:cNvSpPr/>
      </xdr:nvSpPr>
      <xdr:spPr>
        <a:xfrm>
          <a:off x="19494500" y="679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11793</xdr:rowOff>
    </xdr:from>
    <xdr:to>
      <xdr:col>98</xdr:col>
      <xdr:colOff>38100</xdr:colOff>
      <xdr:row>39</xdr:row>
      <xdr:rowOff>113393</xdr:rowOff>
    </xdr:to>
    <xdr:sp macro="" textlink="">
      <xdr:nvSpPr>
        <xdr:cNvPr id="485" name="フローチャート: 判断 484">
          <a:extLst>
            <a:ext uri="{FF2B5EF4-FFF2-40B4-BE49-F238E27FC236}">
              <a16:creationId xmlns:a16="http://schemas.microsoft.com/office/drawing/2014/main" id="{AAF290F0-D60C-4CCC-A5DC-A704869739D7}"/>
            </a:ext>
          </a:extLst>
        </xdr:cNvPr>
        <xdr:cNvSpPr/>
      </xdr:nvSpPr>
      <xdr:spPr>
        <a:xfrm>
          <a:off x="18605500" y="669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A51C387A-95C0-488E-88DC-36C9D9F4F0B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F32D7816-D66F-47B7-8E33-187D9A188B4F}"/>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A2530915-32E7-458E-9632-5B1CF49E8AA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4D1B0FC7-40A1-4CA4-BF79-084C629425B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71810A3A-1264-456B-B2EA-D3465A54D81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43906</xdr:rowOff>
    </xdr:from>
    <xdr:to>
      <xdr:col>116</xdr:col>
      <xdr:colOff>114300</xdr:colOff>
      <xdr:row>40</xdr:row>
      <xdr:rowOff>145506</xdr:rowOff>
    </xdr:to>
    <xdr:sp macro="" textlink="">
      <xdr:nvSpPr>
        <xdr:cNvPr id="491" name="楕円 490">
          <a:extLst>
            <a:ext uri="{FF2B5EF4-FFF2-40B4-BE49-F238E27FC236}">
              <a16:creationId xmlns:a16="http://schemas.microsoft.com/office/drawing/2014/main" id="{6CCADC55-91DF-4E3C-A817-1B90A6A074E7}"/>
            </a:ext>
          </a:extLst>
        </xdr:cNvPr>
        <xdr:cNvSpPr/>
      </xdr:nvSpPr>
      <xdr:spPr>
        <a:xfrm>
          <a:off x="22110700" y="690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22333</xdr:rowOff>
    </xdr:from>
    <xdr:ext cx="469744" cy="259045"/>
    <xdr:sp macro="" textlink="">
      <xdr:nvSpPr>
        <xdr:cNvPr id="492" name="【認定こども園・幼稚園・保育所】&#10;一人当たり面積該当値テキスト">
          <a:extLst>
            <a:ext uri="{FF2B5EF4-FFF2-40B4-BE49-F238E27FC236}">
              <a16:creationId xmlns:a16="http://schemas.microsoft.com/office/drawing/2014/main" id="{FEF9B4D6-B88E-4471-80AF-E9174B122A89}"/>
            </a:ext>
          </a:extLst>
        </xdr:cNvPr>
        <xdr:cNvSpPr txBox="1"/>
      </xdr:nvSpPr>
      <xdr:spPr>
        <a:xfrm>
          <a:off x="22199600" y="688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53703</xdr:rowOff>
    </xdr:from>
    <xdr:to>
      <xdr:col>112</xdr:col>
      <xdr:colOff>38100</xdr:colOff>
      <xdr:row>40</xdr:row>
      <xdr:rowOff>155303</xdr:rowOff>
    </xdr:to>
    <xdr:sp macro="" textlink="">
      <xdr:nvSpPr>
        <xdr:cNvPr id="493" name="楕円 492">
          <a:extLst>
            <a:ext uri="{FF2B5EF4-FFF2-40B4-BE49-F238E27FC236}">
              <a16:creationId xmlns:a16="http://schemas.microsoft.com/office/drawing/2014/main" id="{50205C57-E2EA-44A4-81C8-AF4CEADBC8BD}"/>
            </a:ext>
          </a:extLst>
        </xdr:cNvPr>
        <xdr:cNvSpPr/>
      </xdr:nvSpPr>
      <xdr:spPr>
        <a:xfrm>
          <a:off x="21272500" y="691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94706</xdr:rowOff>
    </xdr:from>
    <xdr:to>
      <xdr:col>116</xdr:col>
      <xdr:colOff>63500</xdr:colOff>
      <xdr:row>40</xdr:row>
      <xdr:rowOff>104503</xdr:rowOff>
    </xdr:to>
    <xdr:cxnSp macro="">
      <xdr:nvCxnSpPr>
        <xdr:cNvPr id="494" name="直線コネクタ 493">
          <a:extLst>
            <a:ext uri="{FF2B5EF4-FFF2-40B4-BE49-F238E27FC236}">
              <a16:creationId xmlns:a16="http://schemas.microsoft.com/office/drawing/2014/main" id="{5E257F24-62A5-4BF7-94BD-F7D99736C39E}"/>
            </a:ext>
          </a:extLst>
        </xdr:cNvPr>
        <xdr:cNvCxnSpPr/>
      </xdr:nvCxnSpPr>
      <xdr:spPr>
        <a:xfrm flipV="1">
          <a:off x="21323300" y="6952706"/>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60234</xdr:rowOff>
    </xdr:from>
    <xdr:to>
      <xdr:col>107</xdr:col>
      <xdr:colOff>101600</xdr:colOff>
      <xdr:row>40</xdr:row>
      <xdr:rowOff>161834</xdr:rowOff>
    </xdr:to>
    <xdr:sp macro="" textlink="">
      <xdr:nvSpPr>
        <xdr:cNvPr id="495" name="楕円 494">
          <a:extLst>
            <a:ext uri="{FF2B5EF4-FFF2-40B4-BE49-F238E27FC236}">
              <a16:creationId xmlns:a16="http://schemas.microsoft.com/office/drawing/2014/main" id="{B5500BED-558A-4718-971E-FA26FEB9B4E4}"/>
            </a:ext>
          </a:extLst>
        </xdr:cNvPr>
        <xdr:cNvSpPr/>
      </xdr:nvSpPr>
      <xdr:spPr>
        <a:xfrm>
          <a:off x="20383500" y="6918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104503</xdr:rowOff>
    </xdr:from>
    <xdr:to>
      <xdr:col>111</xdr:col>
      <xdr:colOff>177800</xdr:colOff>
      <xdr:row>40</xdr:row>
      <xdr:rowOff>111034</xdr:rowOff>
    </xdr:to>
    <xdr:cxnSp macro="">
      <xdr:nvCxnSpPr>
        <xdr:cNvPr id="496" name="直線コネクタ 495">
          <a:extLst>
            <a:ext uri="{FF2B5EF4-FFF2-40B4-BE49-F238E27FC236}">
              <a16:creationId xmlns:a16="http://schemas.microsoft.com/office/drawing/2014/main" id="{A348A71F-8FD5-4364-B0A7-5BFF089E23FE}"/>
            </a:ext>
          </a:extLst>
        </xdr:cNvPr>
        <xdr:cNvCxnSpPr/>
      </xdr:nvCxnSpPr>
      <xdr:spPr>
        <a:xfrm flipV="1">
          <a:off x="20434300" y="696250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71120</xdr:rowOff>
    </xdr:from>
    <xdr:to>
      <xdr:col>102</xdr:col>
      <xdr:colOff>165100</xdr:colOff>
      <xdr:row>41</xdr:row>
      <xdr:rowOff>1270</xdr:rowOff>
    </xdr:to>
    <xdr:sp macro="" textlink="">
      <xdr:nvSpPr>
        <xdr:cNvPr id="497" name="楕円 496">
          <a:extLst>
            <a:ext uri="{FF2B5EF4-FFF2-40B4-BE49-F238E27FC236}">
              <a16:creationId xmlns:a16="http://schemas.microsoft.com/office/drawing/2014/main" id="{BD2DBE9E-3EBB-4942-BB52-E99E169B08B6}"/>
            </a:ext>
          </a:extLst>
        </xdr:cNvPr>
        <xdr:cNvSpPr/>
      </xdr:nvSpPr>
      <xdr:spPr>
        <a:xfrm>
          <a:off x="19494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111034</xdr:rowOff>
    </xdr:from>
    <xdr:to>
      <xdr:col>107</xdr:col>
      <xdr:colOff>50800</xdr:colOff>
      <xdr:row>40</xdr:row>
      <xdr:rowOff>121920</xdr:rowOff>
    </xdr:to>
    <xdr:cxnSp macro="">
      <xdr:nvCxnSpPr>
        <xdr:cNvPr id="498" name="直線コネクタ 497">
          <a:extLst>
            <a:ext uri="{FF2B5EF4-FFF2-40B4-BE49-F238E27FC236}">
              <a16:creationId xmlns:a16="http://schemas.microsoft.com/office/drawing/2014/main" id="{19A0F58E-5E2D-4A8C-9129-169CAD18539A}"/>
            </a:ext>
          </a:extLst>
        </xdr:cNvPr>
        <xdr:cNvCxnSpPr/>
      </xdr:nvCxnSpPr>
      <xdr:spPr>
        <a:xfrm flipV="1">
          <a:off x="19545300" y="6969034"/>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76563</xdr:rowOff>
    </xdr:from>
    <xdr:to>
      <xdr:col>98</xdr:col>
      <xdr:colOff>38100</xdr:colOff>
      <xdr:row>41</xdr:row>
      <xdr:rowOff>6713</xdr:rowOff>
    </xdr:to>
    <xdr:sp macro="" textlink="">
      <xdr:nvSpPr>
        <xdr:cNvPr id="499" name="楕円 498">
          <a:extLst>
            <a:ext uri="{FF2B5EF4-FFF2-40B4-BE49-F238E27FC236}">
              <a16:creationId xmlns:a16="http://schemas.microsoft.com/office/drawing/2014/main" id="{A6118D8F-AACA-4421-AD19-B7962549187C}"/>
            </a:ext>
          </a:extLst>
        </xdr:cNvPr>
        <xdr:cNvSpPr/>
      </xdr:nvSpPr>
      <xdr:spPr>
        <a:xfrm>
          <a:off x="18605500" y="6934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121920</xdr:rowOff>
    </xdr:from>
    <xdr:to>
      <xdr:col>102</xdr:col>
      <xdr:colOff>114300</xdr:colOff>
      <xdr:row>40</xdr:row>
      <xdr:rowOff>127363</xdr:rowOff>
    </xdr:to>
    <xdr:cxnSp macro="">
      <xdr:nvCxnSpPr>
        <xdr:cNvPr id="500" name="直線コネクタ 499">
          <a:extLst>
            <a:ext uri="{FF2B5EF4-FFF2-40B4-BE49-F238E27FC236}">
              <a16:creationId xmlns:a16="http://schemas.microsoft.com/office/drawing/2014/main" id="{5377EB86-4F7B-4E26-A7AD-F2F49C4CF97A}"/>
            </a:ext>
          </a:extLst>
        </xdr:cNvPr>
        <xdr:cNvCxnSpPr/>
      </xdr:nvCxnSpPr>
      <xdr:spPr>
        <a:xfrm flipV="1">
          <a:off x="18656300" y="6979920"/>
          <a:ext cx="889000" cy="5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48821</xdr:rowOff>
    </xdr:from>
    <xdr:ext cx="469744" cy="259045"/>
    <xdr:sp macro="" textlink="">
      <xdr:nvSpPr>
        <xdr:cNvPr id="501" name="n_1aveValue【認定こども園・幼稚園・保育所】&#10;一人当たり面積">
          <a:extLst>
            <a:ext uri="{FF2B5EF4-FFF2-40B4-BE49-F238E27FC236}">
              <a16:creationId xmlns:a16="http://schemas.microsoft.com/office/drawing/2014/main" id="{BFEB8847-CE48-461A-A224-99754E17C389}"/>
            </a:ext>
          </a:extLst>
        </xdr:cNvPr>
        <xdr:cNvSpPr txBox="1"/>
      </xdr:nvSpPr>
      <xdr:spPr>
        <a:xfrm>
          <a:off x="21075727" y="6563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57530</xdr:rowOff>
    </xdr:from>
    <xdr:ext cx="469744" cy="259045"/>
    <xdr:sp macro="" textlink="">
      <xdr:nvSpPr>
        <xdr:cNvPr id="502" name="n_2aveValue【認定こども園・幼稚園・保育所】&#10;一人当たり面積">
          <a:extLst>
            <a:ext uri="{FF2B5EF4-FFF2-40B4-BE49-F238E27FC236}">
              <a16:creationId xmlns:a16="http://schemas.microsoft.com/office/drawing/2014/main" id="{E28868AA-0DD2-476F-BAA6-30DAF30CF39D}"/>
            </a:ext>
          </a:extLst>
        </xdr:cNvPr>
        <xdr:cNvSpPr txBox="1"/>
      </xdr:nvSpPr>
      <xdr:spPr>
        <a:xfrm>
          <a:off x="20199427" y="657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59707</xdr:rowOff>
    </xdr:from>
    <xdr:ext cx="469744" cy="259045"/>
    <xdr:sp macro="" textlink="">
      <xdr:nvSpPr>
        <xdr:cNvPr id="503" name="n_3aveValue【認定こども園・幼稚園・保育所】&#10;一人当たり面積">
          <a:extLst>
            <a:ext uri="{FF2B5EF4-FFF2-40B4-BE49-F238E27FC236}">
              <a16:creationId xmlns:a16="http://schemas.microsoft.com/office/drawing/2014/main" id="{F922CF5B-2582-4599-A6C3-1C9641542111}"/>
            </a:ext>
          </a:extLst>
        </xdr:cNvPr>
        <xdr:cNvSpPr txBox="1"/>
      </xdr:nvSpPr>
      <xdr:spPr>
        <a:xfrm>
          <a:off x="19310427"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129920</xdr:rowOff>
    </xdr:from>
    <xdr:ext cx="469744" cy="259045"/>
    <xdr:sp macro="" textlink="">
      <xdr:nvSpPr>
        <xdr:cNvPr id="504" name="n_4aveValue【認定こども園・幼稚園・保育所】&#10;一人当たり面積">
          <a:extLst>
            <a:ext uri="{FF2B5EF4-FFF2-40B4-BE49-F238E27FC236}">
              <a16:creationId xmlns:a16="http://schemas.microsoft.com/office/drawing/2014/main" id="{03162DF3-A56D-4950-80E2-3A8ABBA6DF3F}"/>
            </a:ext>
          </a:extLst>
        </xdr:cNvPr>
        <xdr:cNvSpPr txBox="1"/>
      </xdr:nvSpPr>
      <xdr:spPr>
        <a:xfrm>
          <a:off x="18421427" y="6473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146430</xdr:rowOff>
    </xdr:from>
    <xdr:ext cx="469744" cy="259045"/>
    <xdr:sp macro="" textlink="">
      <xdr:nvSpPr>
        <xdr:cNvPr id="505" name="n_1mainValue【認定こども園・幼稚園・保育所】&#10;一人当たり面積">
          <a:extLst>
            <a:ext uri="{FF2B5EF4-FFF2-40B4-BE49-F238E27FC236}">
              <a16:creationId xmlns:a16="http://schemas.microsoft.com/office/drawing/2014/main" id="{4EE61C8C-DC38-417D-B3A1-4B108F966A57}"/>
            </a:ext>
          </a:extLst>
        </xdr:cNvPr>
        <xdr:cNvSpPr txBox="1"/>
      </xdr:nvSpPr>
      <xdr:spPr>
        <a:xfrm>
          <a:off x="21075727" y="7004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152961</xdr:rowOff>
    </xdr:from>
    <xdr:ext cx="469744" cy="259045"/>
    <xdr:sp macro="" textlink="">
      <xdr:nvSpPr>
        <xdr:cNvPr id="506" name="n_2mainValue【認定こども園・幼稚園・保育所】&#10;一人当たり面積">
          <a:extLst>
            <a:ext uri="{FF2B5EF4-FFF2-40B4-BE49-F238E27FC236}">
              <a16:creationId xmlns:a16="http://schemas.microsoft.com/office/drawing/2014/main" id="{F1DAC680-5EB5-449B-AB1F-619C556B0E1A}"/>
            </a:ext>
          </a:extLst>
        </xdr:cNvPr>
        <xdr:cNvSpPr txBox="1"/>
      </xdr:nvSpPr>
      <xdr:spPr>
        <a:xfrm>
          <a:off x="20199427" y="701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163847</xdr:rowOff>
    </xdr:from>
    <xdr:ext cx="469744" cy="259045"/>
    <xdr:sp macro="" textlink="">
      <xdr:nvSpPr>
        <xdr:cNvPr id="507" name="n_3mainValue【認定こども園・幼稚園・保育所】&#10;一人当たり面積">
          <a:extLst>
            <a:ext uri="{FF2B5EF4-FFF2-40B4-BE49-F238E27FC236}">
              <a16:creationId xmlns:a16="http://schemas.microsoft.com/office/drawing/2014/main" id="{4F449310-6F23-44CC-8605-CABF58CA2B7A}"/>
            </a:ext>
          </a:extLst>
        </xdr:cNvPr>
        <xdr:cNvSpPr txBox="1"/>
      </xdr:nvSpPr>
      <xdr:spPr>
        <a:xfrm>
          <a:off x="193104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169290</xdr:rowOff>
    </xdr:from>
    <xdr:ext cx="469744" cy="259045"/>
    <xdr:sp macro="" textlink="">
      <xdr:nvSpPr>
        <xdr:cNvPr id="508" name="n_4mainValue【認定こども園・幼稚園・保育所】&#10;一人当たり面積">
          <a:extLst>
            <a:ext uri="{FF2B5EF4-FFF2-40B4-BE49-F238E27FC236}">
              <a16:creationId xmlns:a16="http://schemas.microsoft.com/office/drawing/2014/main" id="{47681BA2-EE2A-4583-BFE4-7D847A305584}"/>
            </a:ext>
          </a:extLst>
        </xdr:cNvPr>
        <xdr:cNvSpPr txBox="1"/>
      </xdr:nvSpPr>
      <xdr:spPr>
        <a:xfrm>
          <a:off x="18421427" y="702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a:extLst>
            <a:ext uri="{FF2B5EF4-FFF2-40B4-BE49-F238E27FC236}">
              <a16:creationId xmlns:a16="http://schemas.microsoft.com/office/drawing/2014/main" id="{B38203BF-72C5-4110-B24E-738609896D8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a:extLst>
            <a:ext uri="{FF2B5EF4-FFF2-40B4-BE49-F238E27FC236}">
              <a16:creationId xmlns:a16="http://schemas.microsoft.com/office/drawing/2014/main" id="{D3CD2302-4C74-4262-929A-588C256CE90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a:extLst>
            <a:ext uri="{FF2B5EF4-FFF2-40B4-BE49-F238E27FC236}">
              <a16:creationId xmlns:a16="http://schemas.microsoft.com/office/drawing/2014/main" id="{80272471-2440-4EFB-BE0D-37B534B2DFD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a:extLst>
            <a:ext uri="{FF2B5EF4-FFF2-40B4-BE49-F238E27FC236}">
              <a16:creationId xmlns:a16="http://schemas.microsoft.com/office/drawing/2014/main" id="{404556A5-6A6E-4F34-A582-2FBFBAABEBA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a:extLst>
            <a:ext uri="{FF2B5EF4-FFF2-40B4-BE49-F238E27FC236}">
              <a16:creationId xmlns:a16="http://schemas.microsoft.com/office/drawing/2014/main" id="{B2AE7992-34B9-45F0-BCDD-6208328E326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a:extLst>
            <a:ext uri="{FF2B5EF4-FFF2-40B4-BE49-F238E27FC236}">
              <a16:creationId xmlns:a16="http://schemas.microsoft.com/office/drawing/2014/main" id="{22D20415-0322-439F-8848-F1661D33C50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a:extLst>
            <a:ext uri="{FF2B5EF4-FFF2-40B4-BE49-F238E27FC236}">
              <a16:creationId xmlns:a16="http://schemas.microsoft.com/office/drawing/2014/main" id="{C77C2CE0-FBD9-4AD6-AA9E-1D01F0E9935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a:extLst>
            <a:ext uri="{FF2B5EF4-FFF2-40B4-BE49-F238E27FC236}">
              <a16:creationId xmlns:a16="http://schemas.microsoft.com/office/drawing/2014/main" id="{493BCFBD-FF1B-45E0-947C-5314DA0BDCF5}"/>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7" name="テキスト ボックス 516">
          <a:extLst>
            <a:ext uri="{FF2B5EF4-FFF2-40B4-BE49-F238E27FC236}">
              <a16:creationId xmlns:a16="http://schemas.microsoft.com/office/drawing/2014/main" id="{45BB0E58-4500-46E3-A2C9-D3A07FC020AF}"/>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8" name="直線コネクタ 517">
          <a:extLst>
            <a:ext uri="{FF2B5EF4-FFF2-40B4-BE49-F238E27FC236}">
              <a16:creationId xmlns:a16="http://schemas.microsoft.com/office/drawing/2014/main" id="{4AB3A29C-4F00-4F2D-BF64-EF01FDB9FD6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9" name="テキスト ボックス 518">
          <a:extLst>
            <a:ext uri="{FF2B5EF4-FFF2-40B4-BE49-F238E27FC236}">
              <a16:creationId xmlns:a16="http://schemas.microsoft.com/office/drawing/2014/main" id="{5D23BE98-AD1F-4DE5-B46A-025233AF3048}"/>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0" name="直線コネクタ 519">
          <a:extLst>
            <a:ext uri="{FF2B5EF4-FFF2-40B4-BE49-F238E27FC236}">
              <a16:creationId xmlns:a16="http://schemas.microsoft.com/office/drawing/2014/main" id="{1C904ABF-AB2E-4C54-8744-D825861AE001}"/>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1" name="テキスト ボックス 520">
          <a:extLst>
            <a:ext uri="{FF2B5EF4-FFF2-40B4-BE49-F238E27FC236}">
              <a16:creationId xmlns:a16="http://schemas.microsoft.com/office/drawing/2014/main" id="{407FE463-3573-4EFB-8363-5AB883B8BB17}"/>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2" name="直線コネクタ 521">
          <a:extLst>
            <a:ext uri="{FF2B5EF4-FFF2-40B4-BE49-F238E27FC236}">
              <a16:creationId xmlns:a16="http://schemas.microsoft.com/office/drawing/2014/main" id="{6AF8B579-DF29-4959-B407-34FD0F771D4A}"/>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3" name="テキスト ボックス 522">
          <a:extLst>
            <a:ext uri="{FF2B5EF4-FFF2-40B4-BE49-F238E27FC236}">
              <a16:creationId xmlns:a16="http://schemas.microsoft.com/office/drawing/2014/main" id="{A823E06E-4D97-4301-8860-47ADA50377AB}"/>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4" name="直線コネクタ 523">
          <a:extLst>
            <a:ext uri="{FF2B5EF4-FFF2-40B4-BE49-F238E27FC236}">
              <a16:creationId xmlns:a16="http://schemas.microsoft.com/office/drawing/2014/main" id="{4125D0DC-2372-40B8-933B-EF8E132FEB3D}"/>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5" name="テキスト ボックス 524">
          <a:extLst>
            <a:ext uri="{FF2B5EF4-FFF2-40B4-BE49-F238E27FC236}">
              <a16:creationId xmlns:a16="http://schemas.microsoft.com/office/drawing/2014/main" id="{F337330E-BC79-4406-9F36-AE9337905255}"/>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6" name="直線コネクタ 525">
          <a:extLst>
            <a:ext uri="{FF2B5EF4-FFF2-40B4-BE49-F238E27FC236}">
              <a16:creationId xmlns:a16="http://schemas.microsoft.com/office/drawing/2014/main" id="{3267A11A-6845-4B64-A0E4-1E7D0D24B6C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7" name="テキスト ボックス 526">
          <a:extLst>
            <a:ext uri="{FF2B5EF4-FFF2-40B4-BE49-F238E27FC236}">
              <a16:creationId xmlns:a16="http://schemas.microsoft.com/office/drawing/2014/main" id="{AAA4BCD0-7E6C-48AF-90E7-770D7E0E96B3}"/>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8" name="直線コネクタ 527">
          <a:extLst>
            <a:ext uri="{FF2B5EF4-FFF2-40B4-BE49-F238E27FC236}">
              <a16:creationId xmlns:a16="http://schemas.microsoft.com/office/drawing/2014/main" id="{2655A41A-0B11-44A9-A05B-BDE1C6BEABA2}"/>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9" name="テキスト ボックス 528">
          <a:extLst>
            <a:ext uri="{FF2B5EF4-FFF2-40B4-BE49-F238E27FC236}">
              <a16:creationId xmlns:a16="http://schemas.microsoft.com/office/drawing/2014/main" id="{36F95BCB-0B95-40D1-AC11-68A3FA8915E5}"/>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0" name="直線コネクタ 529">
          <a:extLst>
            <a:ext uri="{FF2B5EF4-FFF2-40B4-BE49-F238E27FC236}">
              <a16:creationId xmlns:a16="http://schemas.microsoft.com/office/drawing/2014/main" id="{1AE5211D-9EA0-4A0B-A551-8FA2526A71EC}"/>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1" name="テキスト ボックス 530">
          <a:extLst>
            <a:ext uri="{FF2B5EF4-FFF2-40B4-BE49-F238E27FC236}">
              <a16:creationId xmlns:a16="http://schemas.microsoft.com/office/drawing/2014/main" id="{10FCFFC7-CF4E-4497-A66F-7F8C052A2D2D}"/>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2" name="【学校施設】&#10;有形固定資産減価償却率グラフ枠">
          <a:extLst>
            <a:ext uri="{FF2B5EF4-FFF2-40B4-BE49-F238E27FC236}">
              <a16:creationId xmlns:a16="http://schemas.microsoft.com/office/drawing/2014/main" id="{CF6BE311-1793-4C02-8888-0317F7FBE2B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120015</xdr:rowOff>
    </xdr:from>
    <xdr:to>
      <xdr:col>85</xdr:col>
      <xdr:colOff>126364</xdr:colOff>
      <xdr:row>64</xdr:row>
      <xdr:rowOff>66675</xdr:rowOff>
    </xdr:to>
    <xdr:cxnSp macro="">
      <xdr:nvCxnSpPr>
        <xdr:cNvPr id="533" name="直線コネクタ 532">
          <a:extLst>
            <a:ext uri="{FF2B5EF4-FFF2-40B4-BE49-F238E27FC236}">
              <a16:creationId xmlns:a16="http://schemas.microsoft.com/office/drawing/2014/main" id="{BAF54285-F077-41FB-902F-3D15559FEA70}"/>
            </a:ext>
          </a:extLst>
        </xdr:cNvPr>
        <xdr:cNvCxnSpPr/>
      </xdr:nvCxnSpPr>
      <xdr:spPr>
        <a:xfrm flipV="1">
          <a:off x="16318864" y="9549765"/>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70502</xdr:rowOff>
    </xdr:from>
    <xdr:ext cx="405111" cy="259045"/>
    <xdr:sp macro="" textlink="">
      <xdr:nvSpPr>
        <xdr:cNvPr id="534" name="【学校施設】&#10;有形固定資産減価償却率最小値テキスト">
          <a:extLst>
            <a:ext uri="{FF2B5EF4-FFF2-40B4-BE49-F238E27FC236}">
              <a16:creationId xmlns:a16="http://schemas.microsoft.com/office/drawing/2014/main" id="{F17BDDCC-EA0F-4F78-AF15-F19EC3995D4F}"/>
            </a:ext>
          </a:extLst>
        </xdr:cNvPr>
        <xdr:cNvSpPr txBox="1"/>
      </xdr:nvSpPr>
      <xdr:spPr>
        <a:xfrm>
          <a:off x="16357600" y="1104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66675</xdr:rowOff>
    </xdr:from>
    <xdr:to>
      <xdr:col>86</xdr:col>
      <xdr:colOff>25400</xdr:colOff>
      <xdr:row>64</xdr:row>
      <xdr:rowOff>66675</xdr:rowOff>
    </xdr:to>
    <xdr:cxnSp macro="">
      <xdr:nvCxnSpPr>
        <xdr:cNvPr id="535" name="直線コネクタ 534">
          <a:extLst>
            <a:ext uri="{FF2B5EF4-FFF2-40B4-BE49-F238E27FC236}">
              <a16:creationId xmlns:a16="http://schemas.microsoft.com/office/drawing/2014/main" id="{DEA4FDFB-FD95-419F-9878-A2B52DF9F640}"/>
            </a:ext>
          </a:extLst>
        </xdr:cNvPr>
        <xdr:cNvCxnSpPr/>
      </xdr:nvCxnSpPr>
      <xdr:spPr>
        <a:xfrm>
          <a:off x="16230600" y="1103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66692</xdr:rowOff>
    </xdr:from>
    <xdr:ext cx="405111" cy="259045"/>
    <xdr:sp macro="" textlink="">
      <xdr:nvSpPr>
        <xdr:cNvPr id="536" name="【学校施設】&#10;有形固定資産減価償却率最大値テキスト">
          <a:extLst>
            <a:ext uri="{FF2B5EF4-FFF2-40B4-BE49-F238E27FC236}">
              <a16:creationId xmlns:a16="http://schemas.microsoft.com/office/drawing/2014/main" id="{234B11E9-C879-4BC3-99B8-35B2D9BB50D3}"/>
            </a:ext>
          </a:extLst>
        </xdr:cNvPr>
        <xdr:cNvSpPr txBox="1"/>
      </xdr:nvSpPr>
      <xdr:spPr>
        <a:xfrm>
          <a:off x="16357600" y="932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120015</xdr:rowOff>
    </xdr:from>
    <xdr:to>
      <xdr:col>86</xdr:col>
      <xdr:colOff>25400</xdr:colOff>
      <xdr:row>55</xdr:row>
      <xdr:rowOff>120015</xdr:rowOff>
    </xdr:to>
    <xdr:cxnSp macro="">
      <xdr:nvCxnSpPr>
        <xdr:cNvPr id="537" name="直線コネクタ 536">
          <a:extLst>
            <a:ext uri="{FF2B5EF4-FFF2-40B4-BE49-F238E27FC236}">
              <a16:creationId xmlns:a16="http://schemas.microsoft.com/office/drawing/2014/main" id="{2BA99129-29E1-435B-8ECF-E3A0A88D70C0}"/>
            </a:ext>
          </a:extLst>
        </xdr:cNvPr>
        <xdr:cNvCxnSpPr/>
      </xdr:nvCxnSpPr>
      <xdr:spPr>
        <a:xfrm>
          <a:off x="16230600" y="9549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2557</xdr:rowOff>
    </xdr:from>
    <xdr:ext cx="405111" cy="259045"/>
    <xdr:sp macro="" textlink="">
      <xdr:nvSpPr>
        <xdr:cNvPr id="538" name="【学校施設】&#10;有形固定資産減価償却率平均値テキスト">
          <a:extLst>
            <a:ext uri="{FF2B5EF4-FFF2-40B4-BE49-F238E27FC236}">
              <a16:creationId xmlns:a16="http://schemas.microsoft.com/office/drawing/2014/main" id="{39990202-03FA-4D16-BE44-682DF61B07DA}"/>
            </a:ext>
          </a:extLst>
        </xdr:cNvPr>
        <xdr:cNvSpPr txBox="1"/>
      </xdr:nvSpPr>
      <xdr:spPr>
        <a:xfrm>
          <a:off x="16357600" y="10118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151130</xdr:rowOff>
    </xdr:from>
    <xdr:to>
      <xdr:col>85</xdr:col>
      <xdr:colOff>177800</xdr:colOff>
      <xdr:row>60</xdr:row>
      <xdr:rowOff>81280</xdr:rowOff>
    </xdr:to>
    <xdr:sp macro="" textlink="">
      <xdr:nvSpPr>
        <xdr:cNvPr id="539" name="フローチャート: 判断 538">
          <a:extLst>
            <a:ext uri="{FF2B5EF4-FFF2-40B4-BE49-F238E27FC236}">
              <a16:creationId xmlns:a16="http://schemas.microsoft.com/office/drawing/2014/main" id="{0DAA05A0-BFD3-4B0D-812C-A0E649C397DD}"/>
            </a:ext>
          </a:extLst>
        </xdr:cNvPr>
        <xdr:cNvSpPr/>
      </xdr:nvSpPr>
      <xdr:spPr>
        <a:xfrm>
          <a:off x="162687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128270</xdr:rowOff>
    </xdr:from>
    <xdr:to>
      <xdr:col>81</xdr:col>
      <xdr:colOff>101600</xdr:colOff>
      <xdr:row>60</xdr:row>
      <xdr:rowOff>58420</xdr:rowOff>
    </xdr:to>
    <xdr:sp macro="" textlink="">
      <xdr:nvSpPr>
        <xdr:cNvPr id="540" name="フローチャート: 判断 539">
          <a:extLst>
            <a:ext uri="{FF2B5EF4-FFF2-40B4-BE49-F238E27FC236}">
              <a16:creationId xmlns:a16="http://schemas.microsoft.com/office/drawing/2014/main" id="{77E21CC9-A1D5-4558-A2EC-4E8039835DB2}"/>
            </a:ext>
          </a:extLst>
        </xdr:cNvPr>
        <xdr:cNvSpPr/>
      </xdr:nvSpPr>
      <xdr:spPr>
        <a:xfrm>
          <a:off x="15430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57785</xdr:rowOff>
    </xdr:from>
    <xdr:to>
      <xdr:col>76</xdr:col>
      <xdr:colOff>165100</xdr:colOff>
      <xdr:row>59</xdr:row>
      <xdr:rowOff>159385</xdr:rowOff>
    </xdr:to>
    <xdr:sp macro="" textlink="">
      <xdr:nvSpPr>
        <xdr:cNvPr id="541" name="フローチャート: 判断 540">
          <a:extLst>
            <a:ext uri="{FF2B5EF4-FFF2-40B4-BE49-F238E27FC236}">
              <a16:creationId xmlns:a16="http://schemas.microsoft.com/office/drawing/2014/main" id="{0CAD89B3-549F-424D-BC31-1F55BF797C7D}"/>
            </a:ext>
          </a:extLst>
        </xdr:cNvPr>
        <xdr:cNvSpPr/>
      </xdr:nvSpPr>
      <xdr:spPr>
        <a:xfrm>
          <a:off x="14541500" y="10173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76835</xdr:rowOff>
    </xdr:from>
    <xdr:to>
      <xdr:col>72</xdr:col>
      <xdr:colOff>38100</xdr:colOff>
      <xdr:row>60</xdr:row>
      <xdr:rowOff>6985</xdr:rowOff>
    </xdr:to>
    <xdr:sp macro="" textlink="">
      <xdr:nvSpPr>
        <xdr:cNvPr id="542" name="フローチャート: 判断 541">
          <a:extLst>
            <a:ext uri="{FF2B5EF4-FFF2-40B4-BE49-F238E27FC236}">
              <a16:creationId xmlns:a16="http://schemas.microsoft.com/office/drawing/2014/main" id="{67113510-8E60-413D-9BEC-77E8944BCE38}"/>
            </a:ext>
          </a:extLst>
        </xdr:cNvPr>
        <xdr:cNvSpPr/>
      </xdr:nvSpPr>
      <xdr:spPr>
        <a:xfrm>
          <a:off x="13652500" y="1019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126365</xdr:rowOff>
    </xdr:from>
    <xdr:to>
      <xdr:col>67</xdr:col>
      <xdr:colOff>101600</xdr:colOff>
      <xdr:row>60</xdr:row>
      <xdr:rowOff>56515</xdr:rowOff>
    </xdr:to>
    <xdr:sp macro="" textlink="">
      <xdr:nvSpPr>
        <xdr:cNvPr id="543" name="フローチャート: 判断 542">
          <a:extLst>
            <a:ext uri="{FF2B5EF4-FFF2-40B4-BE49-F238E27FC236}">
              <a16:creationId xmlns:a16="http://schemas.microsoft.com/office/drawing/2014/main" id="{00DE57A6-8483-406C-A562-A25E48226986}"/>
            </a:ext>
          </a:extLst>
        </xdr:cNvPr>
        <xdr:cNvSpPr/>
      </xdr:nvSpPr>
      <xdr:spPr>
        <a:xfrm>
          <a:off x="12763500" y="1024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738958B9-881A-47C5-8083-AEF624E088C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A77B8319-2797-471F-A58F-7C3340B58AD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2DED8A09-CC97-4F3C-97E6-4DEF75BC475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69B91A0C-4861-408B-AB47-2BC495006C7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AAE87AD5-14C7-4425-9405-9B38A37FD48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2540</xdr:rowOff>
    </xdr:from>
    <xdr:to>
      <xdr:col>85</xdr:col>
      <xdr:colOff>177800</xdr:colOff>
      <xdr:row>62</xdr:row>
      <xdr:rowOff>104140</xdr:rowOff>
    </xdr:to>
    <xdr:sp macro="" textlink="">
      <xdr:nvSpPr>
        <xdr:cNvPr id="549" name="楕円 548">
          <a:extLst>
            <a:ext uri="{FF2B5EF4-FFF2-40B4-BE49-F238E27FC236}">
              <a16:creationId xmlns:a16="http://schemas.microsoft.com/office/drawing/2014/main" id="{002C4D5D-FE8F-4A78-A70B-2EAA7E11B07C}"/>
            </a:ext>
          </a:extLst>
        </xdr:cNvPr>
        <xdr:cNvSpPr/>
      </xdr:nvSpPr>
      <xdr:spPr>
        <a:xfrm>
          <a:off x="16268700" y="1063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152417</xdr:rowOff>
    </xdr:from>
    <xdr:ext cx="405111" cy="259045"/>
    <xdr:sp macro="" textlink="">
      <xdr:nvSpPr>
        <xdr:cNvPr id="550" name="【学校施設】&#10;有形固定資産減価償却率該当値テキスト">
          <a:extLst>
            <a:ext uri="{FF2B5EF4-FFF2-40B4-BE49-F238E27FC236}">
              <a16:creationId xmlns:a16="http://schemas.microsoft.com/office/drawing/2014/main" id="{B0C34115-AE4D-4E2E-83F4-E53A93884A7B}"/>
            </a:ext>
          </a:extLst>
        </xdr:cNvPr>
        <xdr:cNvSpPr txBox="1"/>
      </xdr:nvSpPr>
      <xdr:spPr>
        <a:xfrm>
          <a:off x="16357600" y="1061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151130</xdr:rowOff>
    </xdr:from>
    <xdr:to>
      <xdr:col>81</xdr:col>
      <xdr:colOff>101600</xdr:colOff>
      <xdr:row>62</xdr:row>
      <xdr:rowOff>81280</xdr:rowOff>
    </xdr:to>
    <xdr:sp macro="" textlink="">
      <xdr:nvSpPr>
        <xdr:cNvPr id="551" name="楕円 550">
          <a:extLst>
            <a:ext uri="{FF2B5EF4-FFF2-40B4-BE49-F238E27FC236}">
              <a16:creationId xmlns:a16="http://schemas.microsoft.com/office/drawing/2014/main" id="{60145C7A-52E9-4B79-B2C1-202AF9639F7E}"/>
            </a:ext>
          </a:extLst>
        </xdr:cNvPr>
        <xdr:cNvSpPr/>
      </xdr:nvSpPr>
      <xdr:spPr>
        <a:xfrm>
          <a:off x="15430500" y="1060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30480</xdr:rowOff>
    </xdr:from>
    <xdr:to>
      <xdr:col>85</xdr:col>
      <xdr:colOff>127000</xdr:colOff>
      <xdr:row>62</xdr:row>
      <xdr:rowOff>53340</xdr:rowOff>
    </xdr:to>
    <xdr:cxnSp macro="">
      <xdr:nvCxnSpPr>
        <xdr:cNvPr id="552" name="直線コネクタ 551">
          <a:extLst>
            <a:ext uri="{FF2B5EF4-FFF2-40B4-BE49-F238E27FC236}">
              <a16:creationId xmlns:a16="http://schemas.microsoft.com/office/drawing/2014/main" id="{E374BCE2-9F89-46A2-A2EE-DEB9E35B7292}"/>
            </a:ext>
          </a:extLst>
        </xdr:cNvPr>
        <xdr:cNvCxnSpPr/>
      </xdr:nvCxnSpPr>
      <xdr:spPr>
        <a:xfrm>
          <a:off x="15481300" y="106603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124460</xdr:rowOff>
    </xdr:from>
    <xdr:to>
      <xdr:col>76</xdr:col>
      <xdr:colOff>165100</xdr:colOff>
      <xdr:row>62</xdr:row>
      <xdr:rowOff>54610</xdr:rowOff>
    </xdr:to>
    <xdr:sp macro="" textlink="">
      <xdr:nvSpPr>
        <xdr:cNvPr id="553" name="楕円 552">
          <a:extLst>
            <a:ext uri="{FF2B5EF4-FFF2-40B4-BE49-F238E27FC236}">
              <a16:creationId xmlns:a16="http://schemas.microsoft.com/office/drawing/2014/main" id="{65C6F82C-3CC4-4137-B1BE-68B755F3A128}"/>
            </a:ext>
          </a:extLst>
        </xdr:cNvPr>
        <xdr:cNvSpPr/>
      </xdr:nvSpPr>
      <xdr:spPr>
        <a:xfrm>
          <a:off x="14541500" y="10582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3810</xdr:rowOff>
    </xdr:from>
    <xdr:to>
      <xdr:col>81</xdr:col>
      <xdr:colOff>50800</xdr:colOff>
      <xdr:row>62</xdr:row>
      <xdr:rowOff>30480</xdr:rowOff>
    </xdr:to>
    <xdr:cxnSp macro="">
      <xdr:nvCxnSpPr>
        <xdr:cNvPr id="554" name="直線コネクタ 553">
          <a:extLst>
            <a:ext uri="{FF2B5EF4-FFF2-40B4-BE49-F238E27FC236}">
              <a16:creationId xmlns:a16="http://schemas.microsoft.com/office/drawing/2014/main" id="{86562D70-5C48-4A4F-87FB-296FA2C99171}"/>
            </a:ext>
          </a:extLst>
        </xdr:cNvPr>
        <xdr:cNvCxnSpPr/>
      </xdr:nvCxnSpPr>
      <xdr:spPr>
        <a:xfrm>
          <a:off x="14592300" y="1063371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97790</xdr:rowOff>
    </xdr:from>
    <xdr:to>
      <xdr:col>72</xdr:col>
      <xdr:colOff>38100</xdr:colOff>
      <xdr:row>62</xdr:row>
      <xdr:rowOff>27940</xdr:rowOff>
    </xdr:to>
    <xdr:sp macro="" textlink="">
      <xdr:nvSpPr>
        <xdr:cNvPr id="555" name="楕円 554">
          <a:extLst>
            <a:ext uri="{FF2B5EF4-FFF2-40B4-BE49-F238E27FC236}">
              <a16:creationId xmlns:a16="http://schemas.microsoft.com/office/drawing/2014/main" id="{B651C53B-C3FE-40B2-9875-12F1668B10CF}"/>
            </a:ext>
          </a:extLst>
        </xdr:cNvPr>
        <xdr:cNvSpPr/>
      </xdr:nvSpPr>
      <xdr:spPr>
        <a:xfrm>
          <a:off x="13652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148590</xdr:rowOff>
    </xdr:from>
    <xdr:to>
      <xdr:col>76</xdr:col>
      <xdr:colOff>114300</xdr:colOff>
      <xdr:row>62</xdr:row>
      <xdr:rowOff>3810</xdr:rowOff>
    </xdr:to>
    <xdr:cxnSp macro="">
      <xdr:nvCxnSpPr>
        <xdr:cNvPr id="556" name="直線コネクタ 555">
          <a:extLst>
            <a:ext uri="{FF2B5EF4-FFF2-40B4-BE49-F238E27FC236}">
              <a16:creationId xmlns:a16="http://schemas.microsoft.com/office/drawing/2014/main" id="{C79ED02D-18EE-4844-AC78-94A095C031B8}"/>
            </a:ext>
          </a:extLst>
        </xdr:cNvPr>
        <xdr:cNvCxnSpPr/>
      </xdr:nvCxnSpPr>
      <xdr:spPr>
        <a:xfrm>
          <a:off x="13703300" y="1060704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73025</xdr:rowOff>
    </xdr:from>
    <xdr:to>
      <xdr:col>67</xdr:col>
      <xdr:colOff>101600</xdr:colOff>
      <xdr:row>62</xdr:row>
      <xdr:rowOff>3175</xdr:rowOff>
    </xdr:to>
    <xdr:sp macro="" textlink="">
      <xdr:nvSpPr>
        <xdr:cNvPr id="557" name="楕円 556">
          <a:extLst>
            <a:ext uri="{FF2B5EF4-FFF2-40B4-BE49-F238E27FC236}">
              <a16:creationId xmlns:a16="http://schemas.microsoft.com/office/drawing/2014/main" id="{74276517-7D11-48E3-B4CE-2B6734BE7310}"/>
            </a:ext>
          </a:extLst>
        </xdr:cNvPr>
        <xdr:cNvSpPr/>
      </xdr:nvSpPr>
      <xdr:spPr>
        <a:xfrm>
          <a:off x="12763500" y="10531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123825</xdr:rowOff>
    </xdr:from>
    <xdr:to>
      <xdr:col>71</xdr:col>
      <xdr:colOff>177800</xdr:colOff>
      <xdr:row>61</xdr:row>
      <xdr:rowOff>148590</xdr:rowOff>
    </xdr:to>
    <xdr:cxnSp macro="">
      <xdr:nvCxnSpPr>
        <xdr:cNvPr id="558" name="直線コネクタ 557">
          <a:extLst>
            <a:ext uri="{FF2B5EF4-FFF2-40B4-BE49-F238E27FC236}">
              <a16:creationId xmlns:a16="http://schemas.microsoft.com/office/drawing/2014/main" id="{2EA844EC-3E35-4B79-AE1B-9B04D186F5CC}"/>
            </a:ext>
          </a:extLst>
        </xdr:cNvPr>
        <xdr:cNvCxnSpPr/>
      </xdr:nvCxnSpPr>
      <xdr:spPr>
        <a:xfrm>
          <a:off x="12814300" y="1058227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74947</xdr:rowOff>
    </xdr:from>
    <xdr:ext cx="405111" cy="259045"/>
    <xdr:sp macro="" textlink="">
      <xdr:nvSpPr>
        <xdr:cNvPr id="559" name="n_1aveValue【学校施設】&#10;有形固定資産減価償却率">
          <a:extLst>
            <a:ext uri="{FF2B5EF4-FFF2-40B4-BE49-F238E27FC236}">
              <a16:creationId xmlns:a16="http://schemas.microsoft.com/office/drawing/2014/main" id="{37A4DCEA-0DAC-4A55-9541-7F21F3C74D60}"/>
            </a:ext>
          </a:extLst>
        </xdr:cNvPr>
        <xdr:cNvSpPr txBox="1"/>
      </xdr:nvSpPr>
      <xdr:spPr>
        <a:xfrm>
          <a:off x="152660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4462</xdr:rowOff>
    </xdr:from>
    <xdr:ext cx="405111" cy="259045"/>
    <xdr:sp macro="" textlink="">
      <xdr:nvSpPr>
        <xdr:cNvPr id="560" name="n_2aveValue【学校施設】&#10;有形固定資産減価償却率">
          <a:extLst>
            <a:ext uri="{FF2B5EF4-FFF2-40B4-BE49-F238E27FC236}">
              <a16:creationId xmlns:a16="http://schemas.microsoft.com/office/drawing/2014/main" id="{A6BA609D-17A5-4412-AC0C-DE055338391C}"/>
            </a:ext>
          </a:extLst>
        </xdr:cNvPr>
        <xdr:cNvSpPr txBox="1"/>
      </xdr:nvSpPr>
      <xdr:spPr>
        <a:xfrm>
          <a:off x="14389744" y="9948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23512</xdr:rowOff>
    </xdr:from>
    <xdr:ext cx="405111" cy="259045"/>
    <xdr:sp macro="" textlink="">
      <xdr:nvSpPr>
        <xdr:cNvPr id="561" name="n_3aveValue【学校施設】&#10;有形固定資産減価償却率">
          <a:extLst>
            <a:ext uri="{FF2B5EF4-FFF2-40B4-BE49-F238E27FC236}">
              <a16:creationId xmlns:a16="http://schemas.microsoft.com/office/drawing/2014/main" id="{24DACC20-C0EA-40DF-8011-1959D8BF3B4B}"/>
            </a:ext>
          </a:extLst>
        </xdr:cNvPr>
        <xdr:cNvSpPr txBox="1"/>
      </xdr:nvSpPr>
      <xdr:spPr>
        <a:xfrm>
          <a:off x="13500744" y="996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73042</xdr:rowOff>
    </xdr:from>
    <xdr:ext cx="405111" cy="259045"/>
    <xdr:sp macro="" textlink="">
      <xdr:nvSpPr>
        <xdr:cNvPr id="562" name="n_4aveValue【学校施設】&#10;有形固定資産減価償却率">
          <a:extLst>
            <a:ext uri="{FF2B5EF4-FFF2-40B4-BE49-F238E27FC236}">
              <a16:creationId xmlns:a16="http://schemas.microsoft.com/office/drawing/2014/main" id="{56CD367D-B455-4B46-820E-135F78CF94D6}"/>
            </a:ext>
          </a:extLst>
        </xdr:cNvPr>
        <xdr:cNvSpPr txBox="1"/>
      </xdr:nvSpPr>
      <xdr:spPr>
        <a:xfrm>
          <a:off x="12611744" y="1001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72407</xdr:rowOff>
    </xdr:from>
    <xdr:ext cx="405111" cy="259045"/>
    <xdr:sp macro="" textlink="">
      <xdr:nvSpPr>
        <xdr:cNvPr id="563" name="n_1mainValue【学校施設】&#10;有形固定資産減価償却率">
          <a:extLst>
            <a:ext uri="{FF2B5EF4-FFF2-40B4-BE49-F238E27FC236}">
              <a16:creationId xmlns:a16="http://schemas.microsoft.com/office/drawing/2014/main" id="{2559971D-9719-499B-9834-BFE464738986}"/>
            </a:ext>
          </a:extLst>
        </xdr:cNvPr>
        <xdr:cNvSpPr txBox="1"/>
      </xdr:nvSpPr>
      <xdr:spPr>
        <a:xfrm>
          <a:off x="15266044" y="1070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45737</xdr:rowOff>
    </xdr:from>
    <xdr:ext cx="405111" cy="259045"/>
    <xdr:sp macro="" textlink="">
      <xdr:nvSpPr>
        <xdr:cNvPr id="564" name="n_2mainValue【学校施設】&#10;有形固定資産減価償却率">
          <a:extLst>
            <a:ext uri="{FF2B5EF4-FFF2-40B4-BE49-F238E27FC236}">
              <a16:creationId xmlns:a16="http://schemas.microsoft.com/office/drawing/2014/main" id="{6292C568-AB50-4CD4-88C5-B143050C34F0}"/>
            </a:ext>
          </a:extLst>
        </xdr:cNvPr>
        <xdr:cNvSpPr txBox="1"/>
      </xdr:nvSpPr>
      <xdr:spPr>
        <a:xfrm>
          <a:off x="14389744" y="1067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19067</xdr:rowOff>
    </xdr:from>
    <xdr:ext cx="405111" cy="259045"/>
    <xdr:sp macro="" textlink="">
      <xdr:nvSpPr>
        <xdr:cNvPr id="565" name="n_3mainValue【学校施設】&#10;有形固定資産減価償却率">
          <a:extLst>
            <a:ext uri="{FF2B5EF4-FFF2-40B4-BE49-F238E27FC236}">
              <a16:creationId xmlns:a16="http://schemas.microsoft.com/office/drawing/2014/main" id="{04F785E1-FC87-4A5D-A0A6-56EB05C4F369}"/>
            </a:ext>
          </a:extLst>
        </xdr:cNvPr>
        <xdr:cNvSpPr txBox="1"/>
      </xdr:nvSpPr>
      <xdr:spPr>
        <a:xfrm>
          <a:off x="135007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165752</xdr:rowOff>
    </xdr:from>
    <xdr:ext cx="405111" cy="259045"/>
    <xdr:sp macro="" textlink="">
      <xdr:nvSpPr>
        <xdr:cNvPr id="566" name="n_4mainValue【学校施設】&#10;有形固定資産減価償却率">
          <a:extLst>
            <a:ext uri="{FF2B5EF4-FFF2-40B4-BE49-F238E27FC236}">
              <a16:creationId xmlns:a16="http://schemas.microsoft.com/office/drawing/2014/main" id="{D0CC67EF-FEE5-4B96-9CED-F364457043F6}"/>
            </a:ext>
          </a:extLst>
        </xdr:cNvPr>
        <xdr:cNvSpPr txBox="1"/>
      </xdr:nvSpPr>
      <xdr:spPr>
        <a:xfrm>
          <a:off x="12611744" y="10624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7" name="正方形/長方形 566">
          <a:extLst>
            <a:ext uri="{FF2B5EF4-FFF2-40B4-BE49-F238E27FC236}">
              <a16:creationId xmlns:a16="http://schemas.microsoft.com/office/drawing/2014/main" id="{860BCBEA-3AA4-4115-B52D-8CCCED5A8DD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8" name="正方形/長方形 567">
          <a:extLst>
            <a:ext uri="{FF2B5EF4-FFF2-40B4-BE49-F238E27FC236}">
              <a16:creationId xmlns:a16="http://schemas.microsoft.com/office/drawing/2014/main" id="{EAC28588-3808-497F-936A-1323E10B8FC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9" name="正方形/長方形 568">
          <a:extLst>
            <a:ext uri="{FF2B5EF4-FFF2-40B4-BE49-F238E27FC236}">
              <a16:creationId xmlns:a16="http://schemas.microsoft.com/office/drawing/2014/main" id="{D203CFB1-B8F9-4413-A308-73B921E5F8C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0" name="正方形/長方形 569">
          <a:extLst>
            <a:ext uri="{FF2B5EF4-FFF2-40B4-BE49-F238E27FC236}">
              <a16:creationId xmlns:a16="http://schemas.microsoft.com/office/drawing/2014/main" id="{8701CC35-528C-4535-BCB4-268AE2CC98EA}"/>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1" name="正方形/長方形 570">
          <a:extLst>
            <a:ext uri="{FF2B5EF4-FFF2-40B4-BE49-F238E27FC236}">
              <a16:creationId xmlns:a16="http://schemas.microsoft.com/office/drawing/2014/main" id="{90A7E790-7E2C-4FF9-B280-389FDEA6894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2" name="正方形/長方形 571">
          <a:extLst>
            <a:ext uri="{FF2B5EF4-FFF2-40B4-BE49-F238E27FC236}">
              <a16:creationId xmlns:a16="http://schemas.microsoft.com/office/drawing/2014/main" id="{739B6A82-F49E-4004-9CEC-E6C5D7FC3EF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3" name="正方形/長方形 572">
          <a:extLst>
            <a:ext uri="{FF2B5EF4-FFF2-40B4-BE49-F238E27FC236}">
              <a16:creationId xmlns:a16="http://schemas.microsoft.com/office/drawing/2014/main" id="{A44678AF-DDC1-49B8-9997-356107AB2D8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4" name="正方形/長方形 573">
          <a:extLst>
            <a:ext uri="{FF2B5EF4-FFF2-40B4-BE49-F238E27FC236}">
              <a16:creationId xmlns:a16="http://schemas.microsoft.com/office/drawing/2014/main" id="{380CB123-661D-4786-8537-874A2F3B3CA4}"/>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5" name="テキスト ボックス 574">
          <a:extLst>
            <a:ext uri="{FF2B5EF4-FFF2-40B4-BE49-F238E27FC236}">
              <a16:creationId xmlns:a16="http://schemas.microsoft.com/office/drawing/2014/main" id="{A422B52D-470F-48BD-982F-D5309B561FC2}"/>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6" name="直線コネクタ 575">
          <a:extLst>
            <a:ext uri="{FF2B5EF4-FFF2-40B4-BE49-F238E27FC236}">
              <a16:creationId xmlns:a16="http://schemas.microsoft.com/office/drawing/2014/main" id="{85DB891A-26FC-4FA0-8A1B-4E2589C8604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7" name="直線コネクタ 576">
          <a:extLst>
            <a:ext uri="{FF2B5EF4-FFF2-40B4-BE49-F238E27FC236}">
              <a16:creationId xmlns:a16="http://schemas.microsoft.com/office/drawing/2014/main" id="{B5980C54-DB70-4870-96A3-2914AF03FC26}"/>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8" name="テキスト ボックス 577">
          <a:extLst>
            <a:ext uri="{FF2B5EF4-FFF2-40B4-BE49-F238E27FC236}">
              <a16:creationId xmlns:a16="http://schemas.microsoft.com/office/drawing/2014/main" id="{A8EBC1EC-5A9E-463E-94D6-6E053F813145}"/>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9" name="直線コネクタ 578">
          <a:extLst>
            <a:ext uri="{FF2B5EF4-FFF2-40B4-BE49-F238E27FC236}">
              <a16:creationId xmlns:a16="http://schemas.microsoft.com/office/drawing/2014/main" id="{055190E3-0548-47B3-885F-A78B4AE8CD89}"/>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0" name="テキスト ボックス 579">
          <a:extLst>
            <a:ext uri="{FF2B5EF4-FFF2-40B4-BE49-F238E27FC236}">
              <a16:creationId xmlns:a16="http://schemas.microsoft.com/office/drawing/2014/main" id="{73C21DCB-AAD4-41E4-B5FB-A8F48F265599}"/>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1" name="直線コネクタ 580">
          <a:extLst>
            <a:ext uri="{FF2B5EF4-FFF2-40B4-BE49-F238E27FC236}">
              <a16:creationId xmlns:a16="http://schemas.microsoft.com/office/drawing/2014/main" id="{258AFC4F-2492-4AD0-950A-A298AA91160C}"/>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2" name="テキスト ボックス 581">
          <a:extLst>
            <a:ext uri="{FF2B5EF4-FFF2-40B4-BE49-F238E27FC236}">
              <a16:creationId xmlns:a16="http://schemas.microsoft.com/office/drawing/2014/main" id="{13E0EFAC-E277-43B0-B56A-9A42150169FA}"/>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3" name="直線コネクタ 582">
          <a:extLst>
            <a:ext uri="{FF2B5EF4-FFF2-40B4-BE49-F238E27FC236}">
              <a16:creationId xmlns:a16="http://schemas.microsoft.com/office/drawing/2014/main" id="{7A761C1D-B427-41AD-A58C-87B9E3838E13}"/>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4" name="テキスト ボックス 583">
          <a:extLst>
            <a:ext uri="{FF2B5EF4-FFF2-40B4-BE49-F238E27FC236}">
              <a16:creationId xmlns:a16="http://schemas.microsoft.com/office/drawing/2014/main" id="{19A51B2E-A30E-4F5B-AFAE-F5717812A47B}"/>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5" name="直線コネクタ 584">
          <a:extLst>
            <a:ext uri="{FF2B5EF4-FFF2-40B4-BE49-F238E27FC236}">
              <a16:creationId xmlns:a16="http://schemas.microsoft.com/office/drawing/2014/main" id="{9B315E03-7F80-4811-BE67-BEBA539A15EE}"/>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6" name="テキスト ボックス 585">
          <a:extLst>
            <a:ext uri="{FF2B5EF4-FFF2-40B4-BE49-F238E27FC236}">
              <a16:creationId xmlns:a16="http://schemas.microsoft.com/office/drawing/2014/main" id="{0A735B37-A6CD-4E0E-B385-116FF8288EB9}"/>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7" name="直線コネクタ 586">
          <a:extLst>
            <a:ext uri="{FF2B5EF4-FFF2-40B4-BE49-F238E27FC236}">
              <a16:creationId xmlns:a16="http://schemas.microsoft.com/office/drawing/2014/main" id="{8DD30206-8975-46DE-A211-F6580238494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8" name="テキスト ボックス 587">
          <a:extLst>
            <a:ext uri="{FF2B5EF4-FFF2-40B4-BE49-F238E27FC236}">
              <a16:creationId xmlns:a16="http://schemas.microsoft.com/office/drawing/2014/main" id="{16C4C882-2FF4-4BC7-B3E6-7FD06236D02B}"/>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9" name="【学校施設】&#10;一人当たり面積グラフ枠">
          <a:extLst>
            <a:ext uri="{FF2B5EF4-FFF2-40B4-BE49-F238E27FC236}">
              <a16:creationId xmlns:a16="http://schemas.microsoft.com/office/drawing/2014/main" id="{E172ED13-9C28-4B76-B596-DCEEA1EAB3C1}"/>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27204</xdr:rowOff>
    </xdr:from>
    <xdr:to>
      <xdr:col>116</xdr:col>
      <xdr:colOff>62864</xdr:colOff>
      <xdr:row>63</xdr:row>
      <xdr:rowOff>130988</xdr:rowOff>
    </xdr:to>
    <xdr:cxnSp macro="">
      <xdr:nvCxnSpPr>
        <xdr:cNvPr id="590" name="直線コネクタ 589">
          <a:extLst>
            <a:ext uri="{FF2B5EF4-FFF2-40B4-BE49-F238E27FC236}">
              <a16:creationId xmlns:a16="http://schemas.microsoft.com/office/drawing/2014/main" id="{F8BDAA85-2574-44BB-90D7-22C8E4EB19AA}"/>
            </a:ext>
          </a:extLst>
        </xdr:cNvPr>
        <xdr:cNvCxnSpPr/>
      </xdr:nvCxnSpPr>
      <xdr:spPr>
        <a:xfrm flipV="1">
          <a:off x="22160864" y="9628404"/>
          <a:ext cx="0" cy="130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134815</xdr:rowOff>
    </xdr:from>
    <xdr:ext cx="469744" cy="259045"/>
    <xdr:sp macro="" textlink="">
      <xdr:nvSpPr>
        <xdr:cNvPr id="591" name="【学校施設】&#10;一人当たり面積最小値テキスト">
          <a:extLst>
            <a:ext uri="{FF2B5EF4-FFF2-40B4-BE49-F238E27FC236}">
              <a16:creationId xmlns:a16="http://schemas.microsoft.com/office/drawing/2014/main" id="{BC5D913F-7F7C-43EE-9D69-6752B6FEF535}"/>
            </a:ext>
          </a:extLst>
        </xdr:cNvPr>
        <xdr:cNvSpPr txBox="1"/>
      </xdr:nvSpPr>
      <xdr:spPr>
        <a:xfrm>
          <a:off x="22199600" y="109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130988</xdr:rowOff>
    </xdr:from>
    <xdr:to>
      <xdr:col>116</xdr:col>
      <xdr:colOff>152400</xdr:colOff>
      <xdr:row>63</xdr:row>
      <xdr:rowOff>130988</xdr:rowOff>
    </xdr:to>
    <xdr:cxnSp macro="">
      <xdr:nvCxnSpPr>
        <xdr:cNvPr id="592" name="直線コネクタ 591">
          <a:extLst>
            <a:ext uri="{FF2B5EF4-FFF2-40B4-BE49-F238E27FC236}">
              <a16:creationId xmlns:a16="http://schemas.microsoft.com/office/drawing/2014/main" id="{0C29444A-D46B-4202-979E-785D695B1052}"/>
            </a:ext>
          </a:extLst>
        </xdr:cNvPr>
        <xdr:cNvCxnSpPr/>
      </xdr:nvCxnSpPr>
      <xdr:spPr>
        <a:xfrm>
          <a:off x="22072600" y="10932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145331</xdr:rowOff>
    </xdr:from>
    <xdr:ext cx="534377" cy="259045"/>
    <xdr:sp macro="" textlink="">
      <xdr:nvSpPr>
        <xdr:cNvPr id="593" name="【学校施設】&#10;一人当たり面積最大値テキスト">
          <a:extLst>
            <a:ext uri="{FF2B5EF4-FFF2-40B4-BE49-F238E27FC236}">
              <a16:creationId xmlns:a16="http://schemas.microsoft.com/office/drawing/2014/main" id="{751C7155-74C4-4FD6-B7A2-7B6761096463}"/>
            </a:ext>
          </a:extLst>
        </xdr:cNvPr>
        <xdr:cNvSpPr txBox="1"/>
      </xdr:nvSpPr>
      <xdr:spPr>
        <a:xfrm>
          <a:off x="22199600" y="9403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27204</xdr:rowOff>
    </xdr:from>
    <xdr:to>
      <xdr:col>116</xdr:col>
      <xdr:colOff>152400</xdr:colOff>
      <xdr:row>56</xdr:row>
      <xdr:rowOff>27204</xdr:rowOff>
    </xdr:to>
    <xdr:cxnSp macro="">
      <xdr:nvCxnSpPr>
        <xdr:cNvPr id="594" name="直線コネクタ 593">
          <a:extLst>
            <a:ext uri="{FF2B5EF4-FFF2-40B4-BE49-F238E27FC236}">
              <a16:creationId xmlns:a16="http://schemas.microsoft.com/office/drawing/2014/main" id="{BCB65AA1-8C67-43B2-9F60-CA0279956BC6}"/>
            </a:ext>
          </a:extLst>
        </xdr:cNvPr>
        <xdr:cNvCxnSpPr/>
      </xdr:nvCxnSpPr>
      <xdr:spPr>
        <a:xfrm>
          <a:off x="22072600" y="962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47565</xdr:rowOff>
    </xdr:from>
    <xdr:ext cx="469744" cy="259045"/>
    <xdr:sp macro="" textlink="">
      <xdr:nvSpPr>
        <xdr:cNvPr id="595" name="【学校施設】&#10;一人当たり面積平均値テキスト">
          <a:extLst>
            <a:ext uri="{FF2B5EF4-FFF2-40B4-BE49-F238E27FC236}">
              <a16:creationId xmlns:a16="http://schemas.microsoft.com/office/drawing/2014/main" id="{01012B28-547B-4079-8478-9E693828AB65}"/>
            </a:ext>
          </a:extLst>
        </xdr:cNvPr>
        <xdr:cNvSpPr txBox="1"/>
      </xdr:nvSpPr>
      <xdr:spPr>
        <a:xfrm>
          <a:off x="22199600" y="106774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69138</xdr:rowOff>
    </xdr:from>
    <xdr:to>
      <xdr:col>116</xdr:col>
      <xdr:colOff>114300</xdr:colOff>
      <xdr:row>62</xdr:row>
      <xdr:rowOff>170738</xdr:rowOff>
    </xdr:to>
    <xdr:sp macro="" textlink="">
      <xdr:nvSpPr>
        <xdr:cNvPr id="596" name="フローチャート: 判断 595">
          <a:extLst>
            <a:ext uri="{FF2B5EF4-FFF2-40B4-BE49-F238E27FC236}">
              <a16:creationId xmlns:a16="http://schemas.microsoft.com/office/drawing/2014/main" id="{ECB2A5F6-89B3-47E6-8E6A-0D92848F5379}"/>
            </a:ext>
          </a:extLst>
        </xdr:cNvPr>
        <xdr:cNvSpPr/>
      </xdr:nvSpPr>
      <xdr:spPr>
        <a:xfrm>
          <a:off x="22110700" y="10699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70739</xdr:rowOff>
    </xdr:from>
    <xdr:to>
      <xdr:col>112</xdr:col>
      <xdr:colOff>38100</xdr:colOff>
      <xdr:row>63</xdr:row>
      <xdr:rowOff>889</xdr:rowOff>
    </xdr:to>
    <xdr:sp macro="" textlink="">
      <xdr:nvSpPr>
        <xdr:cNvPr id="597" name="フローチャート: 判断 596">
          <a:extLst>
            <a:ext uri="{FF2B5EF4-FFF2-40B4-BE49-F238E27FC236}">
              <a16:creationId xmlns:a16="http://schemas.microsoft.com/office/drawing/2014/main" id="{B3DB6A9A-DB4F-43F4-8C1C-A74A4609FC4A}"/>
            </a:ext>
          </a:extLst>
        </xdr:cNvPr>
        <xdr:cNvSpPr/>
      </xdr:nvSpPr>
      <xdr:spPr>
        <a:xfrm>
          <a:off x="21272500" y="10700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47422</xdr:rowOff>
    </xdr:from>
    <xdr:to>
      <xdr:col>107</xdr:col>
      <xdr:colOff>101600</xdr:colOff>
      <xdr:row>62</xdr:row>
      <xdr:rowOff>149022</xdr:rowOff>
    </xdr:to>
    <xdr:sp macro="" textlink="">
      <xdr:nvSpPr>
        <xdr:cNvPr id="598" name="フローチャート: 判断 597">
          <a:extLst>
            <a:ext uri="{FF2B5EF4-FFF2-40B4-BE49-F238E27FC236}">
              <a16:creationId xmlns:a16="http://schemas.microsoft.com/office/drawing/2014/main" id="{ECD6CD1F-623C-4E12-8DD2-C687F335B910}"/>
            </a:ext>
          </a:extLst>
        </xdr:cNvPr>
        <xdr:cNvSpPr/>
      </xdr:nvSpPr>
      <xdr:spPr>
        <a:xfrm>
          <a:off x="20383500" y="10677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57709</xdr:rowOff>
    </xdr:from>
    <xdr:to>
      <xdr:col>102</xdr:col>
      <xdr:colOff>165100</xdr:colOff>
      <xdr:row>62</xdr:row>
      <xdr:rowOff>159309</xdr:rowOff>
    </xdr:to>
    <xdr:sp macro="" textlink="">
      <xdr:nvSpPr>
        <xdr:cNvPr id="599" name="フローチャート: 判断 598">
          <a:extLst>
            <a:ext uri="{FF2B5EF4-FFF2-40B4-BE49-F238E27FC236}">
              <a16:creationId xmlns:a16="http://schemas.microsoft.com/office/drawing/2014/main" id="{AF8D4C5D-9D5E-4E7F-95EA-31A9CBD78851}"/>
            </a:ext>
          </a:extLst>
        </xdr:cNvPr>
        <xdr:cNvSpPr/>
      </xdr:nvSpPr>
      <xdr:spPr>
        <a:xfrm>
          <a:off x="19494500" y="10687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79731</xdr:rowOff>
    </xdr:from>
    <xdr:to>
      <xdr:col>98</xdr:col>
      <xdr:colOff>38100</xdr:colOff>
      <xdr:row>63</xdr:row>
      <xdr:rowOff>9881</xdr:rowOff>
    </xdr:to>
    <xdr:sp macro="" textlink="">
      <xdr:nvSpPr>
        <xdr:cNvPr id="600" name="フローチャート: 判断 599">
          <a:extLst>
            <a:ext uri="{FF2B5EF4-FFF2-40B4-BE49-F238E27FC236}">
              <a16:creationId xmlns:a16="http://schemas.microsoft.com/office/drawing/2014/main" id="{7383F5A3-C42D-477F-89DB-2292A22C8C16}"/>
            </a:ext>
          </a:extLst>
        </xdr:cNvPr>
        <xdr:cNvSpPr/>
      </xdr:nvSpPr>
      <xdr:spPr>
        <a:xfrm>
          <a:off x="18605500" y="1070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5F195330-AF17-4ED5-8E6F-A11EDBC43A1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5DAB8E29-576F-44F3-A320-950205E06DE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F52660C5-9703-47E7-A526-67CBBAA0053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11884B08-9135-4CFF-969D-09CA142B899F}"/>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4DC161DD-1009-4773-9592-38D343A68A0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89332</xdr:rowOff>
    </xdr:from>
    <xdr:to>
      <xdr:col>116</xdr:col>
      <xdr:colOff>114300</xdr:colOff>
      <xdr:row>62</xdr:row>
      <xdr:rowOff>19482</xdr:rowOff>
    </xdr:to>
    <xdr:sp macro="" textlink="">
      <xdr:nvSpPr>
        <xdr:cNvPr id="606" name="楕円 605">
          <a:extLst>
            <a:ext uri="{FF2B5EF4-FFF2-40B4-BE49-F238E27FC236}">
              <a16:creationId xmlns:a16="http://schemas.microsoft.com/office/drawing/2014/main" id="{E9A50946-72A2-49E7-9E37-2EEFF637EC40}"/>
            </a:ext>
          </a:extLst>
        </xdr:cNvPr>
        <xdr:cNvSpPr/>
      </xdr:nvSpPr>
      <xdr:spPr>
        <a:xfrm>
          <a:off x="22110700" y="1054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112209</xdr:rowOff>
    </xdr:from>
    <xdr:ext cx="469744" cy="259045"/>
    <xdr:sp macro="" textlink="">
      <xdr:nvSpPr>
        <xdr:cNvPr id="607" name="【学校施設】&#10;一人当たり面積該当値テキスト">
          <a:extLst>
            <a:ext uri="{FF2B5EF4-FFF2-40B4-BE49-F238E27FC236}">
              <a16:creationId xmlns:a16="http://schemas.microsoft.com/office/drawing/2014/main" id="{9193D7DE-670B-40AA-B8EA-9048E909E126}"/>
            </a:ext>
          </a:extLst>
        </xdr:cNvPr>
        <xdr:cNvSpPr txBox="1"/>
      </xdr:nvSpPr>
      <xdr:spPr>
        <a:xfrm>
          <a:off x="22199600" y="1039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102515</xdr:rowOff>
    </xdr:from>
    <xdr:to>
      <xdr:col>112</xdr:col>
      <xdr:colOff>38100</xdr:colOff>
      <xdr:row>62</xdr:row>
      <xdr:rowOff>32665</xdr:rowOff>
    </xdr:to>
    <xdr:sp macro="" textlink="">
      <xdr:nvSpPr>
        <xdr:cNvPr id="608" name="楕円 607">
          <a:extLst>
            <a:ext uri="{FF2B5EF4-FFF2-40B4-BE49-F238E27FC236}">
              <a16:creationId xmlns:a16="http://schemas.microsoft.com/office/drawing/2014/main" id="{647BE027-AB46-4E71-BDE9-07F8891FE5B4}"/>
            </a:ext>
          </a:extLst>
        </xdr:cNvPr>
        <xdr:cNvSpPr/>
      </xdr:nvSpPr>
      <xdr:spPr>
        <a:xfrm>
          <a:off x="21272500" y="105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140132</xdr:rowOff>
    </xdr:from>
    <xdr:to>
      <xdr:col>116</xdr:col>
      <xdr:colOff>63500</xdr:colOff>
      <xdr:row>61</xdr:row>
      <xdr:rowOff>153315</xdr:rowOff>
    </xdr:to>
    <xdr:cxnSp macro="">
      <xdr:nvCxnSpPr>
        <xdr:cNvPr id="609" name="直線コネクタ 608">
          <a:extLst>
            <a:ext uri="{FF2B5EF4-FFF2-40B4-BE49-F238E27FC236}">
              <a16:creationId xmlns:a16="http://schemas.microsoft.com/office/drawing/2014/main" id="{2B0AC7C1-CF52-47F7-A672-773D7741BBB6}"/>
            </a:ext>
          </a:extLst>
        </xdr:cNvPr>
        <xdr:cNvCxnSpPr/>
      </xdr:nvCxnSpPr>
      <xdr:spPr>
        <a:xfrm flipV="1">
          <a:off x="21323300" y="10598582"/>
          <a:ext cx="838200" cy="1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109906</xdr:rowOff>
    </xdr:from>
    <xdr:to>
      <xdr:col>107</xdr:col>
      <xdr:colOff>101600</xdr:colOff>
      <xdr:row>62</xdr:row>
      <xdr:rowOff>40056</xdr:rowOff>
    </xdr:to>
    <xdr:sp macro="" textlink="">
      <xdr:nvSpPr>
        <xdr:cNvPr id="610" name="楕円 609">
          <a:extLst>
            <a:ext uri="{FF2B5EF4-FFF2-40B4-BE49-F238E27FC236}">
              <a16:creationId xmlns:a16="http://schemas.microsoft.com/office/drawing/2014/main" id="{374E5320-E72E-4868-87D4-097293CDA0F2}"/>
            </a:ext>
          </a:extLst>
        </xdr:cNvPr>
        <xdr:cNvSpPr/>
      </xdr:nvSpPr>
      <xdr:spPr>
        <a:xfrm>
          <a:off x="20383500" y="1056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153315</xdr:rowOff>
    </xdr:from>
    <xdr:to>
      <xdr:col>111</xdr:col>
      <xdr:colOff>177800</xdr:colOff>
      <xdr:row>61</xdr:row>
      <xdr:rowOff>160706</xdr:rowOff>
    </xdr:to>
    <xdr:cxnSp macro="">
      <xdr:nvCxnSpPr>
        <xdr:cNvPr id="611" name="直線コネクタ 610">
          <a:extLst>
            <a:ext uri="{FF2B5EF4-FFF2-40B4-BE49-F238E27FC236}">
              <a16:creationId xmlns:a16="http://schemas.microsoft.com/office/drawing/2014/main" id="{FC90786D-589F-42C1-BCEB-48455FF16503}"/>
            </a:ext>
          </a:extLst>
        </xdr:cNvPr>
        <xdr:cNvCxnSpPr/>
      </xdr:nvCxnSpPr>
      <xdr:spPr>
        <a:xfrm flipV="1">
          <a:off x="20434300" y="10611765"/>
          <a:ext cx="889000" cy="7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124079</xdr:rowOff>
    </xdr:from>
    <xdr:to>
      <xdr:col>102</xdr:col>
      <xdr:colOff>165100</xdr:colOff>
      <xdr:row>62</xdr:row>
      <xdr:rowOff>54229</xdr:rowOff>
    </xdr:to>
    <xdr:sp macro="" textlink="">
      <xdr:nvSpPr>
        <xdr:cNvPr id="612" name="楕円 611">
          <a:extLst>
            <a:ext uri="{FF2B5EF4-FFF2-40B4-BE49-F238E27FC236}">
              <a16:creationId xmlns:a16="http://schemas.microsoft.com/office/drawing/2014/main" id="{C9B1DAA8-88A0-4B4F-B763-8698B54C19CD}"/>
            </a:ext>
          </a:extLst>
        </xdr:cNvPr>
        <xdr:cNvSpPr/>
      </xdr:nvSpPr>
      <xdr:spPr>
        <a:xfrm>
          <a:off x="19494500" y="10582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160706</xdr:rowOff>
    </xdr:from>
    <xdr:to>
      <xdr:col>107</xdr:col>
      <xdr:colOff>50800</xdr:colOff>
      <xdr:row>62</xdr:row>
      <xdr:rowOff>3429</xdr:rowOff>
    </xdr:to>
    <xdr:cxnSp macro="">
      <xdr:nvCxnSpPr>
        <xdr:cNvPr id="613" name="直線コネクタ 612">
          <a:extLst>
            <a:ext uri="{FF2B5EF4-FFF2-40B4-BE49-F238E27FC236}">
              <a16:creationId xmlns:a16="http://schemas.microsoft.com/office/drawing/2014/main" id="{2DBFC351-C323-41B6-A75D-4B25D5EC1F53}"/>
            </a:ext>
          </a:extLst>
        </xdr:cNvPr>
        <xdr:cNvCxnSpPr/>
      </xdr:nvCxnSpPr>
      <xdr:spPr>
        <a:xfrm flipV="1">
          <a:off x="19545300" y="10619156"/>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131013</xdr:rowOff>
    </xdr:from>
    <xdr:to>
      <xdr:col>98</xdr:col>
      <xdr:colOff>38100</xdr:colOff>
      <xdr:row>62</xdr:row>
      <xdr:rowOff>61163</xdr:rowOff>
    </xdr:to>
    <xdr:sp macro="" textlink="">
      <xdr:nvSpPr>
        <xdr:cNvPr id="614" name="楕円 613">
          <a:extLst>
            <a:ext uri="{FF2B5EF4-FFF2-40B4-BE49-F238E27FC236}">
              <a16:creationId xmlns:a16="http://schemas.microsoft.com/office/drawing/2014/main" id="{42B2FDA4-D293-464B-B12E-90BB6056C8CA}"/>
            </a:ext>
          </a:extLst>
        </xdr:cNvPr>
        <xdr:cNvSpPr/>
      </xdr:nvSpPr>
      <xdr:spPr>
        <a:xfrm>
          <a:off x="18605500" y="10589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3429</xdr:rowOff>
    </xdr:from>
    <xdr:to>
      <xdr:col>102</xdr:col>
      <xdr:colOff>114300</xdr:colOff>
      <xdr:row>62</xdr:row>
      <xdr:rowOff>10363</xdr:rowOff>
    </xdr:to>
    <xdr:cxnSp macro="">
      <xdr:nvCxnSpPr>
        <xdr:cNvPr id="615" name="直線コネクタ 614">
          <a:extLst>
            <a:ext uri="{FF2B5EF4-FFF2-40B4-BE49-F238E27FC236}">
              <a16:creationId xmlns:a16="http://schemas.microsoft.com/office/drawing/2014/main" id="{360C35A2-1FB6-4DFC-AE33-A219A0C03926}"/>
            </a:ext>
          </a:extLst>
        </xdr:cNvPr>
        <xdr:cNvCxnSpPr/>
      </xdr:nvCxnSpPr>
      <xdr:spPr>
        <a:xfrm flipV="1">
          <a:off x="18656300" y="10633329"/>
          <a:ext cx="889000" cy="6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163466</xdr:rowOff>
    </xdr:from>
    <xdr:ext cx="469744" cy="259045"/>
    <xdr:sp macro="" textlink="">
      <xdr:nvSpPr>
        <xdr:cNvPr id="616" name="n_1aveValue【学校施設】&#10;一人当たり面積">
          <a:extLst>
            <a:ext uri="{FF2B5EF4-FFF2-40B4-BE49-F238E27FC236}">
              <a16:creationId xmlns:a16="http://schemas.microsoft.com/office/drawing/2014/main" id="{5B9EF4DB-53B1-44DD-AA76-B5D420B9736F}"/>
            </a:ext>
          </a:extLst>
        </xdr:cNvPr>
        <xdr:cNvSpPr txBox="1"/>
      </xdr:nvSpPr>
      <xdr:spPr>
        <a:xfrm>
          <a:off x="21075727" y="1079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140149</xdr:rowOff>
    </xdr:from>
    <xdr:ext cx="469744" cy="259045"/>
    <xdr:sp macro="" textlink="">
      <xdr:nvSpPr>
        <xdr:cNvPr id="617" name="n_2aveValue【学校施設】&#10;一人当たり面積">
          <a:extLst>
            <a:ext uri="{FF2B5EF4-FFF2-40B4-BE49-F238E27FC236}">
              <a16:creationId xmlns:a16="http://schemas.microsoft.com/office/drawing/2014/main" id="{8B0805CC-2B49-441F-8B1D-C4F9133DE8A6}"/>
            </a:ext>
          </a:extLst>
        </xdr:cNvPr>
        <xdr:cNvSpPr txBox="1"/>
      </xdr:nvSpPr>
      <xdr:spPr>
        <a:xfrm>
          <a:off x="20199427" y="10770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150436</xdr:rowOff>
    </xdr:from>
    <xdr:ext cx="469744" cy="259045"/>
    <xdr:sp macro="" textlink="">
      <xdr:nvSpPr>
        <xdr:cNvPr id="618" name="n_3aveValue【学校施設】&#10;一人当たり面積">
          <a:extLst>
            <a:ext uri="{FF2B5EF4-FFF2-40B4-BE49-F238E27FC236}">
              <a16:creationId xmlns:a16="http://schemas.microsoft.com/office/drawing/2014/main" id="{A6678CC1-CE09-408A-A008-BD73267581A7}"/>
            </a:ext>
          </a:extLst>
        </xdr:cNvPr>
        <xdr:cNvSpPr txBox="1"/>
      </xdr:nvSpPr>
      <xdr:spPr>
        <a:xfrm>
          <a:off x="19310427" y="10780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1008</xdr:rowOff>
    </xdr:from>
    <xdr:ext cx="469744" cy="259045"/>
    <xdr:sp macro="" textlink="">
      <xdr:nvSpPr>
        <xdr:cNvPr id="619" name="n_4aveValue【学校施設】&#10;一人当たり面積">
          <a:extLst>
            <a:ext uri="{FF2B5EF4-FFF2-40B4-BE49-F238E27FC236}">
              <a16:creationId xmlns:a16="http://schemas.microsoft.com/office/drawing/2014/main" id="{D2994E8A-F5D1-41D6-9E00-007AFFF2F50E}"/>
            </a:ext>
          </a:extLst>
        </xdr:cNvPr>
        <xdr:cNvSpPr txBox="1"/>
      </xdr:nvSpPr>
      <xdr:spPr>
        <a:xfrm>
          <a:off x="18421427" y="1080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49192</xdr:rowOff>
    </xdr:from>
    <xdr:ext cx="469744" cy="259045"/>
    <xdr:sp macro="" textlink="">
      <xdr:nvSpPr>
        <xdr:cNvPr id="620" name="n_1mainValue【学校施設】&#10;一人当たり面積">
          <a:extLst>
            <a:ext uri="{FF2B5EF4-FFF2-40B4-BE49-F238E27FC236}">
              <a16:creationId xmlns:a16="http://schemas.microsoft.com/office/drawing/2014/main" id="{5BBA5CE7-5BB6-4685-AE1A-9D5D87E823A6}"/>
            </a:ext>
          </a:extLst>
        </xdr:cNvPr>
        <xdr:cNvSpPr txBox="1"/>
      </xdr:nvSpPr>
      <xdr:spPr>
        <a:xfrm>
          <a:off x="21075727" y="10336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56583</xdr:rowOff>
    </xdr:from>
    <xdr:ext cx="469744" cy="259045"/>
    <xdr:sp macro="" textlink="">
      <xdr:nvSpPr>
        <xdr:cNvPr id="621" name="n_2mainValue【学校施設】&#10;一人当たり面積">
          <a:extLst>
            <a:ext uri="{FF2B5EF4-FFF2-40B4-BE49-F238E27FC236}">
              <a16:creationId xmlns:a16="http://schemas.microsoft.com/office/drawing/2014/main" id="{3A590B50-2F53-4954-9DBA-C469AC4A8270}"/>
            </a:ext>
          </a:extLst>
        </xdr:cNvPr>
        <xdr:cNvSpPr txBox="1"/>
      </xdr:nvSpPr>
      <xdr:spPr>
        <a:xfrm>
          <a:off x="20199427" y="1034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70756</xdr:rowOff>
    </xdr:from>
    <xdr:ext cx="469744" cy="259045"/>
    <xdr:sp macro="" textlink="">
      <xdr:nvSpPr>
        <xdr:cNvPr id="622" name="n_3mainValue【学校施設】&#10;一人当たり面積">
          <a:extLst>
            <a:ext uri="{FF2B5EF4-FFF2-40B4-BE49-F238E27FC236}">
              <a16:creationId xmlns:a16="http://schemas.microsoft.com/office/drawing/2014/main" id="{FAB480C9-52FC-4B1E-AB2A-947D05543527}"/>
            </a:ext>
          </a:extLst>
        </xdr:cNvPr>
        <xdr:cNvSpPr txBox="1"/>
      </xdr:nvSpPr>
      <xdr:spPr>
        <a:xfrm>
          <a:off x="19310427" y="1035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77690</xdr:rowOff>
    </xdr:from>
    <xdr:ext cx="469744" cy="259045"/>
    <xdr:sp macro="" textlink="">
      <xdr:nvSpPr>
        <xdr:cNvPr id="623" name="n_4mainValue【学校施設】&#10;一人当たり面積">
          <a:extLst>
            <a:ext uri="{FF2B5EF4-FFF2-40B4-BE49-F238E27FC236}">
              <a16:creationId xmlns:a16="http://schemas.microsoft.com/office/drawing/2014/main" id="{30C07594-70C9-4CC5-8D45-472866B8A719}"/>
            </a:ext>
          </a:extLst>
        </xdr:cNvPr>
        <xdr:cNvSpPr txBox="1"/>
      </xdr:nvSpPr>
      <xdr:spPr>
        <a:xfrm>
          <a:off x="18421427" y="10364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4" name="正方形/長方形 623">
          <a:extLst>
            <a:ext uri="{FF2B5EF4-FFF2-40B4-BE49-F238E27FC236}">
              <a16:creationId xmlns:a16="http://schemas.microsoft.com/office/drawing/2014/main" id="{595A86F3-590C-4196-B0FA-080EDDF7F34D}"/>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5" name="正方形/長方形 624">
          <a:extLst>
            <a:ext uri="{FF2B5EF4-FFF2-40B4-BE49-F238E27FC236}">
              <a16:creationId xmlns:a16="http://schemas.microsoft.com/office/drawing/2014/main" id="{E5DADB50-4C44-4A6A-8EBD-C1341BBDC3D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6" name="正方形/長方形 625">
          <a:extLst>
            <a:ext uri="{FF2B5EF4-FFF2-40B4-BE49-F238E27FC236}">
              <a16:creationId xmlns:a16="http://schemas.microsoft.com/office/drawing/2014/main" id="{1EACD83E-A1D9-460B-BD5B-C4BCE57FB5BA}"/>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7" name="正方形/長方形 626">
          <a:extLst>
            <a:ext uri="{FF2B5EF4-FFF2-40B4-BE49-F238E27FC236}">
              <a16:creationId xmlns:a16="http://schemas.microsoft.com/office/drawing/2014/main" id="{5CDFF031-B517-4131-A60B-E4DF751175F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8" name="正方形/長方形 627">
          <a:extLst>
            <a:ext uri="{FF2B5EF4-FFF2-40B4-BE49-F238E27FC236}">
              <a16:creationId xmlns:a16="http://schemas.microsoft.com/office/drawing/2014/main" id="{CF0049E7-9A11-4E5B-A0E5-750017CC421A}"/>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9" name="正方形/長方形 628">
          <a:extLst>
            <a:ext uri="{FF2B5EF4-FFF2-40B4-BE49-F238E27FC236}">
              <a16:creationId xmlns:a16="http://schemas.microsoft.com/office/drawing/2014/main" id="{5EE686A0-03CD-4D98-AF86-9442430EB5F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0" name="正方形/長方形 629">
          <a:extLst>
            <a:ext uri="{FF2B5EF4-FFF2-40B4-BE49-F238E27FC236}">
              <a16:creationId xmlns:a16="http://schemas.microsoft.com/office/drawing/2014/main" id="{37D15608-A3A9-4918-BB44-5CC6E397801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1" name="正方形/長方形 630">
          <a:extLst>
            <a:ext uri="{FF2B5EF4-FFF2-40B4-BE49-F238E27FC236}">
              <a16:creationId xmlns:a16="http://schemas.microsoft.com/office/drawing/2014/main" id="{532BCABA-CFD2-4F3E-937C-2386B9952A9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2" name="テキスト ボックス 631">
          <a:extLst>
            <a:ext uri="{FF2B5EF4-FFF2-40B4-BE49-F238E27FC236}">
              <a16:creationId xmlns:a16="http://schemas.microsoft.com/office/drawing/2014/main" id="{F0942D81-93BF-45D7-BBF7-692F380AE5B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3" name="直線コネクタ 632">
          <a:extLst>
            <a:ext uri="{FF2B5EF4-FFF2-40B4-BE49-F238E27FC236}">
              <a16:creationId xmlns:a16="http://schemas.microsoft.com/office/drawing/2014/main" id="{3DF14065-F008-4166-B4AC-59EFF6AA94B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4" name="テキスト ボックス 633">
          <a:extLst>
            <a:ext uri="{FF2B5EF4-FFF2-40B4-BE49-F238E27FC236}">
              <a16:creationId xmlns:a16="http://schemas.microsoft.com/office/drawing/2014/main" id="{F865E4AA-A815-46CC-9A8A-4467F8E3F4CC}"/>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35" name="直線コネクタ 634">
          <a:extLst>
            <a:ext uri="{FF2B5EF4-FFF2-40B4-BE49-F238E27FC236}">
              <a16:creationId xmlns:a16="http://schemas.microsoft.com/office/drawing/2014/main" id="{9DFDD2AF-476B-439A-A05E-86A6E95D684C}"/>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36" name="テキスト ボックス 635">
          <a:extLst>
            <a:ext uri="{FF2B5EF4-FFF2-40B4-BE49-F238E27FC236}">
              <a16:creationId xmlns:a16="http://schemas.microsoft.com/office/drawing/2014/main" id="{30FF42DC-4D6B-4A7B-B210-90C199990184}"/>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37" name="直線コネクタ 636">
          <a:extLst>
            <a:ext uri="{FF2B5EF4-FFF2-40B4-BE49-F238E27FC236}">
              <a16:creationId xmlns:a16="http://schemas.microsoft.com/office/drawing/2014/main" id="{9AF63B08-69FB-4260-871C-DC497E7D1B8C}"/>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8" name="テキスト ボックス 637">
          <a:extLst>
            <a:ext uri="{FF2B5EF4-FFF2-40B4-BE49-F238E27FC236}">
              <a16:creationId xmlns:a16="http://schemas.microsoft.com/office/drawing/2014/main" id="{B286FA78-8194-4245-9C4B-C94D7B0CA06F}"/>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9" name="直線コネクタ 638">
          <a:extLst>
            <a:ext uri="{FF2B5EF4-FFF2-40B4-BE49-F238E27FC236}">
              <a16:creationId xmlns:a16="http://schemas.microsoft.com/office/drawing/2014/main" id="{12E54B8C-1B40-41FB-8ABC-4ED487CE6293}"/>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0" name="テキスト ボックス 639">
          <a:extLst>
            <a:ext uri="{FF2B5EF4-FFF2-40B4-BE49-F238E27FC236}">
              <a16:creationId xmlns:a16="http://schemas.microsoft.com/office/drawing/2014/main" id="{CF9C2E85-AC9E-4B95-A239-A8BCDE44C138}"/>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1" name="直線コネクタ 640">
          <a:extLst>
            <a:ext uri="{FF2B5EF4-FFF2-40B4-BE49-F238E27FC236}">
              <a16:creationId xmlns:a16="http://schemas.microsoft.com/office/drawing/2014/main" id="{273E2D1F-3621-49A1-9486-F1DE58AC038A}"/>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2" name="テキスト ボックス 641">
          <a:extLst>
            <a:ext uri="{FF2B5EF4-FFF2-40B4-BE49-F238E27FC236}">
              <a16:creationId xmlns:a16="http://schemas.microsoft.com/office/drawing/2014/main" id="{EBECAD83-E984-4CB4-BC18-0BE6AF106F26}"/>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3" name="直線コネクタ 642">
          <a:extLst>
            <a:ext uri="{FF2B5EF4-FFF2-40B4-BE49-F238E27FC236}">
              <a16:creationId xmlns:a16="http://schemas.microsoft.com/office/drawing/2014/main" id="{227E22A9-95FB-4449-95DF-73F118042EBE}"/>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4" name="テキスト ボックス 643">
          <a:extLst>
            <a:ext uri="{FF2B5EF4-FFF2-40B4-BE49-F238E27FC236}">
              <a16:creationId xmlns:a16="http://schemas.microsoft.com/office/drawing/2014/main" id="{9593D6B8-0601-410B-86C8-16D24EC88BF5}"/>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45" name="直線コネクタ 644">
          <a:extLst>
            <a:ext uri="{FF2B5EF4-FFF2-40B4-BE49-F238E27FC236}">
              <a16:creationId xmlns:a16="http://schemas.microsoft.com/office/drawing/2014/main" id="{E4C70567-5AC1-4C7A-98B5-1C3BDCA3380A}"/>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46" name="テキスト ボックス 645">
          <a:extLst>
            <a:ext uri="{FF2B5EF4-FFF2-40B4-BE49-F238E27FC236}">
              <a16:creationId xmlns:a16="http://schemas.microsoft.com/office/drawing/2014/main" id="{40571EA5-8088-47EB-A90B-8301BD04B8E1}"/>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8D1306E4-5D6A-42B1-B332-9ABB85A31C4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8" name="【児童館】&#10;有形固定資産減価償却率グラフ枠">
          <a:extLst>
            <a:ext uri="{FF2B5EF4-FFF2-40B4-BE49-F238E27FC236}">
              <a16:creationId xmlns:a16="http://schemas.microsoft.com/office/drawing/2014/main" id="{5F6BD99C-5A00-484D-BF7B-B06A8170C4E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132806</xdr:rowOff>
    </xdr:from>
    <xdr:to>
      <xdr:col>85</xdr:col>
      <xdr:colOff>126364</xdr:colOff>
      <xdr:row>86</xdr:row>
      <xdr:rowOff>108313</xdr:rowOff>
    </xdr:to>
    <xdr:cxnSp macro="">
      <xdr:nvCxnSpPr>
        <xdr:cNvPr id="649" name="直線コネクタ 648">
          <a:extLst>
            <a:ext uri="{FF2B5EF4-FFF2-40B4-BE49-F238E27FC236}">
              <a16:creationId xmlns:a16="http://schemas.microsoft.com/office/drawing/2014/main" id="{E439C0D1-22CD-4EA7-9271-30767829CFD4}"/>
            </a:ext>
          </a:extLst>
        </xdr:cNvPr>
        <xdr:cNvCxnSpPr/>
      </xdr:nvCxnSpPr>
      <xdr:spPr>
        <a:xfrm flipV="1">
          <a:off x="16318864" y="13334456"/>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112140</xdr:rowOff>
    </xdr:from>
    <xdr:ext cx="405111" cy="259045"/>
    <xdr:sp macro="" textlink="">
      <xdr:nvSpPr>
        <xdr:cNvPr id="650" name="【児童館】&#10;有形固定資産減価償却率最小値テキスト">
          <a:extLst>
            <a:ext uri="{FF2B5EF4-FFF2-40B4-BE49-F238E27FC236}">
              <a16:creationId xmlns:a16="http://schemas.microsoft.com/office/drawing/2014/main" id="{F501273B-E065-40B2-ADB9-00F76BA283B8}"/>
            </a:ext>
          </a:extLst>
        </xdr:cNvPr>
        <xdr:cNvSpPr txBox="1"/>
      </xdr:nvSpPr>
      <xdr:spPr>
        <a:xfrm>
          <a:off x="16357600" y="14856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108313</xdr:rowOff>
    </xdr:from>
    <xdr:to>
      <xdr:col>86</xdr:col>
      <xdr:colOff>25400</xdr:colOff>
      <xdr:row>86</xdr:row>
      <xdr:rowOff>108313</xdr:rowOff>
    </xdr:to>
    <xdr:cxnSp macro="">
      <xdr:nvCxnSpPr>
        <xdr:cNvPr id="651" name="直線コネクタ 650">
          <a:extLst>
            <a:ext uri="{FF2B5EF4-FFF2-40B4-BE49-F238E27FC236}">
              <a16:creationId xmlns:a16="http://schemas.microsoft.com/office/drawing/2014/main" id="{2687372A-6FE8-47F3-9AAB-3D111FB079C0}"/>
            </a:ext>
          </a:extLst>
        </xdr:cNvPr>
        <xdr:cNvCxnSpPr/>
      </xdr:nvCxnSpPr>
      <xdr:spPr>
        <a:xfrm>
          <a:off x="16230600" y="1485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79483</xdr:rowOff>
    </xdr:from>
    <xdr:ext cx="340478" cy="259045"/>
    <xdr:sp macro="" textlink="">
      <xdr:nvSpPr>
        <xdr:cNvPr id="652" name="【児童館】&#10;有形固定資産減価償却率最大値テキスト">
          <a:extLst>
            <a:ext uri="{FF2B5EF4-FFF2-40B4-BE49-F238E27FC236}">
              <a16:creationId xmlns:a16="http://schemas.microsoft.com/office/drawing/2014/main" id="{96D3C30D-C9F0-49AE-B1A3-246AF5024189}"/>
            </a:ext>
          </a:extLst>
        </xdr:cNvPr>
        <xdr:cNvSpPr txBox="1"/>
      </xdr:nvSpPr>
      <xdr:spPr>
        <a:xfrm>
          <a:off x="16357600" y="1310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132806</xdr:rowOff>
    </xdr:from>
    <xdr:to>
      <xdr:col>86</xdr:col>
      <xdr:colOff>25400</xdr:colOff>
      <xdr:row>77</xdr:row>
      <xdr:rowOff>132806</xdr:rowOff>
    </xdr:to>
    <xdr:cxnSp macro="">
      <xdr:nvCxnSpPr>
        <xdr:cNvPr id="653" name="直線コネクタ 652">
          <a:extLst>
            <a:ext uri="{FF2B5EF4-FFF2-40B4-BE49-F238E27FC236}">
              <a16:creationId xmlns:a16="http://schemas.microsoft.com/office/drawing/2014/main" id="{9398AE74-7E45-4792-BB26-C72DCDAD95A4}"/>
            </a:ext>
          </a:extLst>
        </xdr:cNvPr>
        <xdr:cNvCxnSpPr/>
      </xdr:nvCxnSpPr>
      <xdr:spPr>
        <a:xfrm>
          <a:off x="16230600" y="1333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101616</xdr:rowOff>
    </xdr:from>
    <xdr:ext cx="405111" cy="259045"/>
    <xdr:sp macro="" textlink="">
      <xdr:nvSpPr>
        <xdr:cNvPr id="654" name="【児童館】&#10;有形固定資産減価償却率平均値テキスト">
          <a:extLst>
            <a:ext uri="{FF2B5EF4-FFF2-40B4-BE49-F238E27FC236}">
              <a16:creationId xmlns:a16="http://schemas.microsoft.com/office/drawing/2014/main" id="{9C2CBF38-BA1B-4F58-9557-576AE8275700}"/>
            </a:ext>
          </a:extLst>
        </xdr:cNvPr>
        <xdr:cNvSpPr txBox="1"/>
      </xdr:nvSpPr>
      <xdr:spPr>
        <a:xfrm>
          <a:off x="16357600" y="134747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78739</xdr:rowOff>
    </xdr:from>
    <xdr:to>
      <xdr:col>85</xdr:col>
      <xdr:colOff>177800</xdr:colOff>
      <xdr:row>80</xdr:row>
      <xdr:rowOff>8889</xdr:rowOff>
    </xdr:to>
    <xdr:sp macro="" textlink="">
      <xdr:nvSpPr>
        <xdr:cNvPr id="655" name="フローチャート: 判断 654">
          <a:extLst>
            <a:ext uri="{FF2B5EF4-FFF2-40B4-BE49-F238E27FC236}">
              <a16:creationId xmlns:a16="http://schemas.microsoft.com/office/drawing/2014/main" id="{DB0844FE-73D1-461A-88BD-566B75809E4E}"/>
            </a:ext>
          </a:extLst>
        </xdr:cNvPr>
        <xdr:cNvSpPr/>
      </xdr:nvSpPr>
      <xdr:spPr>
        <a:xfrm>
          <a:off x="16268700" y="1362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79</xdr:row>
      <xdr:rowOff>54248</xdr:rowOff>
    </xdr:from>
    <xdr:to>
      <xdr:col>81</xdr:col>
      <xdr:colOff>101600</xdr:colOff>
      <xdr:row>79</xdr:row>
      <xdr:rowOff>155848</xdr:rowOff>
    </xdr:to>
    <xdr:sp macro="" textlink="">
      <xdr:nvSpPr>
        <xdr:cNvPr id="656" name="フローチャート: 判断 655">
          <a:extLst>
            <a:ext uri="{FF2B5EF4-FFF2-40B4-BE49-F238E27FC236}">
              <a16:creationId xmlns:a16="http://schemas.microsoft.com/office/drawing/2014/main" id="{C1FE21A2-395C-4C8D-B1B8-F5167C240592}"/>
            </a:ext>
          </a:extLst>
        </xdr:cNvPr>
        <xdr:cNvSpPr/>
      </xdr:nvSpPr>
      <xdr:spPr>
        <a:xfrm>
          <a:off x="15430500" y="1359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134257</xdr:rowOff>
    </xdr:from>
    <xdr:to>
      <xdr:col>76</xdr:col>
      <xdr:colOff>165100</xdr:colOff>
      <xdr:row>81</xdr:row>
      <xdr:rowOff>64407</xdr:rowOff>
    </xdr:to>
    <xdr:sp macro="" textlink="">
      <xdr:nvSpPr>
        <xdr:cNvPr id="657" name="フローチャート: 判断 656">
          <a:extLst>
            <a:ext uri="{FF2B5EF4-FFF2-40B4-BE49-F238E27FC236}">
              <a16:creationId xmlns:a16="http://schemas.microsoft.com/office/drawing/2014/main" id="{A142D109-B089-40F9-A863-872571AA3611}"/>
            </a:ext>
          </a:extLst>
        </xdr:cNvPr>
        <xdr:cNvSpPr/>
      </xdr:nvSpPr>
      <xdr:spPr>
        <a:xfrm>
          <a:off x="14541500" y="13850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116295</xdr:rowOff>
    </xdr:from>
    <xdr:to>
      <xdr:col>72</xdr:col>
      <xdr:colOff>38100</xdr:colOff>
      <xdr:row>84</xdr:row>
      <xdr:rowOff>46445</xdr:rowOff>
    </xdr:to>
    <xdr:sp macro="" textlink="">
      <xdr:nvSpPr>
        <xdr:cNvPr id="658" name="フローチャート: 判断 657">
          <a:extLst>
            <a:ext uri="{FF2B5EF4-FFF2-40B4-BE49-F238E27FC236}">
              <a16:creationId xmlns:a16="http://schemas.microsoft.com/office/drawing/2014/main" id="{AF92EE22-2E4B-4B7A-8878-03B5B6082FAB}"/>
            </a:ext>
          </a:extLst>
        </xdr:cNvPr>
        <xdr:cNvSpPr/>
      </xdr:nvSpPr>
      <xdr:spPr>
        <a:xfrm>
          <a:off x="13652500" y="14346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86</xdr:row>
      <xdr:rowOff>54248</xdr:rowOff>
    </xdr:from>
    <xdr:to>
      <xdr:col>67</xdr:col>
      <xdr:colOff>101600</xdr:colOff>
      <xdr:row>86</xdr:row>
      <xdr:rowOff>155848</xdr:rowOff>
    </xdr:to>
    <xdr:sp macro="" textlink="">
      <xdr:nvSpPr>
        <xdr:cNvPr id="659" name="フローチャート: 判断 658">
          <a:extLst>
            <a:ext uri="{FF2B5EF4-FFF2-40B4-BE49-F238E27FC236}">
              <a16:creationId xmlns:a16="http://schemas.microsoft.com/office/drawing/2014/main" id="{DE239EE9-84A3-4BB6-9469-9F5E43B291C0}"/>
            </a:ext>
          </a:extLst>
        </xdr:cNvPr>
        <xdr:cNvSpPr/>
      </xdr:nvSpPr>
      <xdr:spPr>
        <a:xfrm>
          <a:off x="12763500" y="14798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id="{253F6AE6-29AB-4540-967A-4FEE3E26FC7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9F9B37CC-1814-44B5-AE95-5507FF659E7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CA1B1CA9-2E29-425F-9850-632159537AC4}"/>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E3FEE603-F823-43E3-8B0F-561BF2D430D7}"/>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10648133-7B16-4FD5-AE6A-354E59AA6182}"/>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108131</xdr:rowOff>
    </xdr:from>
    <xdr:to>
      <xdr:col>85</xdr:col>
      <xdr:colOff>177800</xdr:colOff>
      <xdr:row>86</xdr:row>
      <xdr:rowOff>38281</xdr:rowOff>
    </xdr:to>
    <xdr:sp macro="" textlink="">
      <xdr:nvSpPr>
        <xdr:cNvPr id="665" name="楕円 664">
          <a:extLst>
            <a:ext uri="{FF2B5EF4-FFF2-40B4-BE49-F238E27FC236}">
              <a16:creationId xmlns:a16="http://schemas.microsoft.com/office/drawing/2014/main" id="{542214F4-FE1F-43B2-BD9A-E4E0F967FC3D}"/>
            </a:ext>
          </a:extLst>
        </xdr:cNvPr>
        <xdr:cNvSpPr/>
      </xdr:nvSpPr>
      <xdr:spPr>
        <a:xfrm>
          <a:off x="16268700" y="1468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23058</xdr:rowOff>
    </xdr:from>
    <xdr:ext cx="405111" cy="259045"/>
    <xdr:sp macro="" textlink="">
      <xdr:nvSpPr>
        <xdr:cNvPr id="666" name="【児童館】&#10;有形固定資産減価償却率該当値テキスト">
          <a:extLst>
            <a:ext uri="{FF2B5EF4-FFF2-40B4-BE49-F238E27FC236}">
              <a16:creationId xmlns:a16="http://schemas.microsoft.com/office/drawing/2014/main" id="{B34ED834-34C7-4D08-97F7-7D6EC0DF38F7}"/>
            </a:ext>
          </a:extLst>
        </xdr:cNvPr>
        <xdr:cNvSpPr txBox="1"/>
      </xdr:nvSpPr>
      <xdr:spPr>
        <a:xfrm>
          <a:off x="16357600" y="145963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101600</xdr:rowOff>
    </xdr:from>
    <xdr:to>
      <xdr:col>81</xdr:col>
      <xdr:colOff>101600</xdr:colOff>
      <xdr:row>86</xdr:row>
      <xdr:rowOff>31750</xdr:rowOff>
    </xdr:to>
    <xdr:sp macro="" textlink="">
      <xdr:nvSpPr>
        <xdr:cNvPr id="667" name="楕円 666">
          <a:extLst>
            <a:ext uri="{FF2B5EF4-FFF2-40B4-BE49-F238E27FC236}">
              <a16:creationId xmlns:a16="http://schemas.microsoft.com/office/drawing/2014/main" id="{608C0F78-BBE6-4008-9EA1-626638ED915D}"/>
            </a:ext>
          </a:extLst>
        </xdr:cNvPr>
        <xdr:cNvSpPr/>
      </xdr:nvSpPr>
      <xdr:spPr>
        <a:xfrm>
          <a:off x="154305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152400</xdr:rowOff>
    </xdr:from>
    <xdr:to>
      <xdr:col>85</xdr:col>
      <xdr:colOff>127000</xdr:colOff>
      <xdr:row>85</xdr:row>
      <xdr:rowOff>158931</xdr:rowOff>
    </xdr:to>
    <xdr:cxnSp macro="">
      <xdr:nvCxnSpPr>
        <xdr:cNvPr id="668" name="直線コネクタ 667">
          <a:extLst>
            <a:ext uri="{FF2B5EF4-FFF2-40B4-BE49-F238E27FC236}">
              <a16:creationId xmlns:a16="http://schemas.microsoft.com/office/drawing/2014/main" id="{57A97C71-508C-4377-B45E-6300518FEFD8}"/>
            </a:ext>
          </a:extLst>
        </xdr:cNvPr>
        <xdr:cNvCxnSpPr/>
      </xdr:nvCxnSpPr>
      <xdr:spPr>
        <a:xfrm>
          <a:off x="15481300" y="14725650"/>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96701</xdr:rowOff>
    </xdr:from>
    <xdr:to>
      <xdr:col>76</xdr:col>
      <xdr:colOff>165100</xdr:colOff>
      <xdr:row>86</xdr:row>
      <xdr:rowOff>26851</xdr:rowOff>
    </xdr:to>
    <xdr:sp macro="" textlink="">
      <xdr:nvSpPr>
        <xdr:cNvPr id="669" name="楕円 668">
          <a:extLst>
            <a:ext uri="{FF2B5EF4-FFF2-40B4-BE49-F238E27FC236}">
              <a16:creationId xmlns:a16="http://schemas.microsoft.com/office/drawing/2014/main" id="{9EC8237D-0DD1-4AB8-841B-AE9999DCFB99}"/>
            </a:ext>
          </a:extLst>
        </xdr:cNvPr>
        <xdr:cNvSpPr/>
      </xdr:nvSpPr>
      <xdr:spPr>
        <a:xfrm>
          <a:off x="14541500" y="14669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147501</xdr:rowOff>
    </xdr:from>
    <xdr:to>
      <xdr:col>81</xdr:col>
      <xdr:colOff>50800</xdr:colOff>
      <xdr:row>85</xdr:row>
      <xdr:rowOff>152400</xdr:rowOff>
    </xdr:to>
    <xdr:cxnSp macro="">
      <xdr:nvCxnSpPr>
        <xdr:cNvPr id="670" name="直線コネクタ 669">
          <a:extLst>
            <a:ext uri="{FF2B5EF4-FFF2-40B4-BE49-F238E27FC236}">
              <a16:creationId xmlns:a16="http://schemas.microsoft.com/office/drawing/2014/main" id="{8EEA6D70-0300-41EF-BB84-7BCCF3F38F89}"/>
            </a:ext>
          </a:extLst>
        </xdr:cNvPr>
        <xdr:cNvCxnSpPr/>
      </xdr:nvCxnSpPr>
      <xdr:spPr>
        <a:xfrm>
          <a:off x="14592300" y="1472075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85</xdr:row>
      <xdr:rowOff>90170</xdr:rowOff>
    </xdr:from>
    <xdr:to>
      <xdr:col>72</xdr:col>
      <xdr:colOff>38100</xdr:colOff>
      <xdr:row>86</xdr:row>
      <xdr:rowOff>20320</xdr:rowOff>
    </xdr:to>
    <xdr:sp macro="" textlink="">
      <xdr:nvSpPr>
        <xdr:cNvPr id="671" name="楕円 670">
          <a:extLst>
            <a:ext uri="{FF2B5EF4-FFF2-40B4-BE49-F238E27FC236}">
              <a16:creationId xmlns:a16="http://schemas.microsoft.com/office/drawing/2014/main" id="{4D0CC876-230D-4C6B-BDEC-CF01208D0A0C}"/>
            </a:ext>
          </a:extLst>
        </xdr:cNvPr>
        <xdr:cNvSpPr/>
      </xdr:nvSpPr>
      <xdr:spPr>
        <a:xfrm>
          <a:off x="13652500" y="1466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140970</xdr:rowOff>
    </xdr:from>
    <xdr:to>
      <xdr:col>76</xdr:col>
      <xdr:colOff>114300</xdr:colOff>
      <xdr:row>85</xdr:row>
      <xdr:rowOff>147501</xdr:rowOff>
    </xdr:to>
    <xdr:cxnSp macro="">
      <xdr:nvCxnSpPr>
        <xdr:cNvPr id="672" name="直線コネクタ 671">
          <a:extLst>
            <a:ext uri="{FF2B5EF4-FFF2-40B4-BE49-F238E27FC236}">
              <a16:creationId xmlns:a16="http://schemas.microsoft.com/office/drawing/2014/main" id="{D1D639C5-CAF2-4C7C-AD74-F1F0B1A51CDE}"/>
            </a:ext>
          </a:extLst>
        </xdr:cNvPr>
        <xdr:cNvCxnSpPr/>
      </xdr:nvCxnSpPr>
      <xdr:spPr>
        <a:xfrm>
          <a:off x="13703300" y="1471422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117929</xdr:rowOff>
    </xdr:from>
    <xdr:to>
      <xdr:col>67</xdr:col>
      <xdr:colOff>101600</xdr:colOff>
      <xdr:row>87</xdr:row>
      <xdr:rowOff>48079</xdr:rowOff>
    </xdr:to>
    <xdr:sp macro="" textlink="">
      <xdr:nvSpPr>
        <xdr:cNvPr id="673" name="楕円 672">
          <a:extLst>
            <a:ext uri="{FF2B5EF4-FFF2-40B4-BE49-F238E27FC236}">
              <a16:creationId xmlns:a16="http://schemas.microsoft.com/office/drawing/2014/main" id="{55A43B0D-CFE4-4081-A0DF-A8C15357AD9E}"/>
            </a:ext>
          </a:extLst>
        </xdr:cNvPr>
        <xdr:cNvSpPr/>
      </xdr:nvSpPr>
      <xdr:spPr>
        <a:xfrm>
          <a:off x="12763500" y="1486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140970</xdr:rowOff>
    </xdr:from>
    <xdr:to>
      <xdr:col>71</xdr:col>
      <xdr:colOff>177800</xdr:colOff>
      <xdr:row>86</xdr:row>
      <xdr:rowOff>168729</xdr:rowOff>
    </xdr:to>
    <xdr:cxnSp macro="">
      <xdr:nvCxnSpPr>
        <xdr:cNvPr id="674" name="直線コネクタ 673">
          <a:extLst>
            <a:ext uri="{FF2B5EF4-FFF2-40B4-BE49-F238E27FC236}">
              <a16:creationId xmlns:a16="http://schemas.microsoft.com/office/drawing/2014/main" id="{51A2EE8D-99F3-4793-ACBF-D6DF940C5EA5}"/>
            </a:ext>
          </a:extLst>
        </xdr:cNvPr>
        <xdr:cNvCxnSpPr/>
      </xdr:nvCxnSpPr>
      <xdr:spPr>
        <a:xfrm flipV="1">
          <a:off x="12814300" y="14714220"/>
          <a:ext cx="889000" cy="199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78</xdr:row>
      <xdr:rowOff>925</xdr:rowOff>
    </xdr:from>
    <xdr:ext cx="405111" cy="259045"/>
    <xdr:sp macro="" textlink="">
      <xdr:nvSpPr>
        <xdr:cNvPr id="675" name="n_1aveValue【児童館】&#10;有形固定資産減価償却率">
          <a:extLst>
            <a:ext uri="{FF2B5EF4-FFF2-40B4-BE49-F238E27FC236}">
              <a16:creationId xmlns:a16="http://schemas.microsoft.com/office/drawing/2014/main" id="{B9343C01-40B7-47AE-AA6E-D86E4745BAF3}"/>
            </a:ext>
          </a:extLst>
        </xdr:cNvPr>
        <xdr:cNvSpPr txBox="1"/>
      </xdr:nvSpPr>
      <xdr:spPr>
        <a:xfrm>
          <a:off x="15266044" y="13374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80934</xdr:rowOff>
    </xdr:from>
    <xdr:ext cx="405111" cy="259045"/>
    <xdr:sp macro="" textlink="">
      <xdr:nvSpPr>
        <xdr:cNvPr id="676" name="n_2aveValue【児童館】&#10;有形固定資産減価償却率">
          <a:extLst>
            <a:ext uri="{FF2B5EF4-FFF2-40B4-BE49-F238E27FC236}">
              <a16:creationId xmlns:a16="http://schemas.microsoft.com/office/drawing/2014/main" id="{AC606654-B3B0-4D81-8F8E-38AE312C1FF6}"/>
            </a:ext>
          </a:extLst>
        </xdr:cNvPr>
        <xdr:cNvSpPr txBox="1"/>
      </xdr:nvSpPr>
      <xdr:spPr>
        <a:xfrm>
          <a:off x="14389744" y="1362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62972</xdr:rowOff>
    </xdr:from>
    <xdr:ext cx="405111" cy="259045"/>
    <xdr:sp macro="" textlink="">
      <xdr:nvSpPr>
        <xdr:cNvPr id="677" name="n_3aveValue【児童館】&#10;有形固定資産減価償却率">
          <a:extLst>
            <a:ext uri="{FF2B5EF4-FFF2-40B4-BE49-F238E27FC236}">
              <a16:creationId xmlns:a16="http://schemas.microsoft.com/office/drawing/2014/main" id="{0E87B3E3-50F5-4635-8120-1DDAD3C6BD3C}"/>
            </a:ext>
          </a:extLst>
        </xdr:cNvPr>
        <xdr:cNvSpPr txBox="1"/>
      </xdr:nvSpPr>
      <xdr:spPr>
        <a:xfrm>
          <a:off x="13500744" y="1412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925</xdr:rowOff>
    </xdr:from>
    <xdr:ext cx="405111" cy="259045"/>
    <xdr:sp macro="" textlink="">
      <xdr:nvSpPr>
        <xdr:cNvPr id="678" name="n_4aveValue【児童館】&#10;有形固定資産減価償却率">
          <a:extLst>
            <a:ext uri="{FF2B5EF4-FFF2-40B4-BE49-F238E27FC236}">
              <a16:creationId xmlns:a16="http://schemas.microsoft.com/office/drawing/2014/main" id="{359896FA-420A-4E54-AB6D-3FE007DC6DFC}"/>
            </a:ext>
          </a:extLst>
        </xdr:cNvPr>
        <xdr:cNvSpPr txBox="1"/>
      </xdr:nvSpPr>
      <xdr:spPr>
        <a:xfrm>
          <a:off x="12611744" y="14574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22877</xdr:rowOff>
    </xdr:from>
    <xdr:ext cx="405111" cy="259045"/>
    <xdr:sp macro="" textlink="">
      <xdr:nvSpPr>
        <xdr:cNvPr id="679" name="n_1mainValue【児童館】&#10;有形固定資産減価償却率">
          <a:extLst>
            <a:ext uri="{FF2B5EF4-FFF2-40B4-BE49-F238E27FC236}">
              <a16:creationId xmlns:a16="http://schemas.microsoft.com/office/drawing/2014/main" id="{333D0CEE-1907-450D-B447-F5CB58E2E5C2}"/>
            </a:ext>
          </a:extLst>
        </xdr:cNvPr>
        <xdr:cNvSpPr txBox="1"/>
      </xdr:nvSpPr>
      <xdr:spPr>
        <a:xfrm>
          <a:off x="15266044" y="1476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17978</xdr:rowOff>
    </xdr:from>
    <xdr:ext cx="405111" cy="259045"/>
    <xdr:sp macro="" textlink="">
      <xdr:nvSpPr>
        <xdr:cNvPr id="680" name="n_2mainValue【児童館】&#10;有形固定資産減価償却率">
          <a:extLst>
            <a:ext uri="{FF2B5EF4-FFF2-40B4-BE49-F238E27FC236}">
              <a16:creationId xmlns:a16="http://schemas.microsoft.com/office/drawing/2014/main" id="{AB3DE91C-69A6-4732-827A-6CFB24C458FE}"/>
            </a:ext>
          </a:extLst>
        </xdr:cNvPr>
        <xdr:cNvSpPr txBox="1"/>
      </xdr:nvSpPr>
      <xdr:spPr>
        <a:xfrm>
          <a:off x="14389744" y="1476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11447</xdr:rowOff>
    </xdr:from>
    <xdr:ext cx="405111" cy="259045"/>
    <xdr:sp macro="" textlink="">
      <xdr:nvSpPr>
        <xdr:cNvPr id="681" name="n_3mainValue【児童館】&#10;有形固定資産減価償却率">
          <a:extLst>
            <a:ext uri="{FF2B5EF4-FFF2-40B4-BE49-F238E27FC236}">
              <a16:creationId xmlns:a16="http://schemas.microsoft.com/office/drawing/2014/main" id="{9D7F09D0-DA56-4A7D-9F94-A7570746F8EB}"/>
            </a:ext>
          </a:extLst>
        </xdr:cNvPr>
        <xdr:cNvSpPr txBox="1"/>
      </xdr:nvSpPr>
      <xdr:spPr>
        <a:xfrm>
          <a:off x="13500744" y="1475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87</xdr:row>
      <xdr:rowOff>39206</xdr:rowOff>
    </xdr:from>
    <xdr:ext cx="469744" cy="259045"/>
    <xdr:sp macro="" textlink="">
      <xdr:nvSpPr>
        <xdr:cNvPr id="682" name="n_4mainValue【児童館】&#10;有形固定資産減価償却率">
          <a:extLst>
            <a:ext uri="{FF2B5EF4-FFF2-40B4-BE49-F238E27FC236}">
              <a16:creationId xmlns:a16="http://schemas.microsoft.com/office/drawing/2014/main" id="{784D34B3-701B-4D82-AC86-D82A88C93275}"/>
            </a:ext>
          </a:extLst>
        </xdr:cNvPr>
        <xdr:cNvSpPr txBox="1"/>
      </xdr:nvSpPr>
      <xdr:spPr>
        <a:xfrm>
          <a:off x="12579427" y="1495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3" name="正方形/長方形 682">
          <a:extLst>
            <a:ext uri="{FF2B5EF4-FFF2-40B4-BE49-F238E27FC236}">
              <a16:creationId xmlns:a16="http://schemas.microsoft.com/office/drawing/2014/main" id="{BE4A7A31-316F-47E3-9697-1538661B43F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4" name="正方形/長方形 683">
          <a:extLst>
            <a:ext uri="{FF2B5EF4-FFF2-40B4-BE49-F238E27FC236}">
              <a16:creationId xmlns:a16="http://schemas.microsoft.com/office/drawing/2014/main" id="{8DC1BA8A-43B1-457A-B111-6923C307F76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5" name="正方形/長方形 684">
          <a:extLst>
            <a:ext uri="{FF2B5EF4-FFF2-40B4-BE49-F238E27FC236}">
              <a16:creationId xmlns:a16="http://schemas.microsoft.com/office/drawing/2014/main" id="{2395F26B-ADCF-46C7-8F3C-088FA256E43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6" name="正方形/長方形 685">
          <a:extLst>
            <a:ext uri="{FF2B5EF4-FFF2-40B4-BE49-F238E27FC236}">
              <a16:creationId xmlns:a16="http://schemas.microsoft.com/office/drawing/2014/main" id="{B13671DF-529F-477D-99ED-F4E51918F983}"/>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7" name="正方形/長方形 686">
          <a:extLst>
            <a:ext uri="{FF2B5EF4-FFF2-40B4-BE49-F238E27FC236}">
              <a16:creationId xmlns:a16="http://schemas.microsoft.com/office/drawing/2014/main" id="{6585537E-4A8F-4048-9060-FD4DF737C489}"/>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8" name="正方形/長方形 687">
          <a:extLst>
            <a:ext uri="{FF2B5EF4-FFF2-40B4-BE49-F238E27FC236}">
              <a16:creationId xmlns:a16="http://schemas.microsoft.com/office/drawing/2014/main" id="{3631FBAB-761D-4DA0-9558-964DC181398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9" name="正方形/長方形 688">
          <a:extLst>
            <a:ext uri="{FF2B5EF4-FFF2-40B4-BE49-F238E27FC236}">
              <a16:creationId xmlns:a16="http://schemas.microsoft.com/office/drawing/2014/main" id="{1B622B3F-F46A-4F9B-873A-33EDA4737E5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0" name="正方形/長方形 689">
          <a:extLst>
            <a:ext uri="{FF2B5EF4-FFF2-40B4-BE49-F238E27FC236}">
              <a16:creationId xmlns:a16="http://schemas.microsoft.com/office/drawing/2014/main" id="{48347EC7-F601-4B5C-83FD-6402DE294FC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1" name="テキスト ボックス 690">
          <a:extLst>
            <a:ext uri="{FF2B5EF4-FFF2-40B4-BE49-F238E27FC236}">
              <a16:creationId xmlns:a16="http://schemas.microsoft.com/office/drawing/2014/main" id="{AEB677F6-666D-434E-8A03-13BAA875F08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2" name="直線コネクタ 691">
          <a:extLst>
            <a:ext uri="{FF2B5EF4-FFF2-40B4-BE49-F238E27FC236}">
              <a16:creationId xmlns:a16="http://schemas.microsoft.com/office/drawing/2014/main" id="{9765F9E0-B372-4563-B030-A14F4ABFAB58}"/>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3" name="直線コネクタ 692">
          <a:extLst>
            <a:ext uri="{FF2B5EF4-FFF2-40B4-BE49-F238E27FC236}">
              <a16:creationId xmlns:a16="http://schemas.microsoft.com/office/drawing/2014/main" id="{85F2CD72-1AFD-43BC-AAA9-4AD966B889F1}"/>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4" name="テキスト ボックス 693">
          <a:extLst>
            <a:ext uri="{FF2B5EF4-FFF2-40B4-BE49-F238E27FC236}">
              <a16:creationId xmlns:a16="http://schemas.microsoft.com/office/drawing/2014/main" id="{6047655D-377E-428A-B011-3B6D7F527A6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5" name="直線コネクタ 694">
          <a:extLst>
            <a:ext uri="{FF2B5EF4-FFF2-40B4-BE49-F238E27FC236}">
              <a16:creationId xmlns:a16="http://schemas.microsoft.com/office/drawing/2014/main" id="{94FFD490-60E5-4598-B18F-A0C4D49A0D01}"/>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6" name="テキスト ボックス 695">
          <a:extLst>
            <a:ext uri="{FF2B5EF4-FFF2-40B4-BE49-F238E27FC236}">
              <a16:creationId xmlns:a16="http://schemas.microsoft.com/office/drawing/2014/main" id="{79A29C64-C61B-40BA-96E2-9EB5FAC89A8E}"/>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7" name="直線コネクタ 696">
          <a:extLst>
            <a:ext uri="{FF2B5EF4-FFF2-40B4-BE49-F238E27FC236}">
              <a16:creationId xmlns:a16="http://schemas.microsoft.com/office/drawing/2014/main" id="{554C883F-3EB7-4385-8059-0D8C539F97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8" name="テキスト ボックス 697">
          <a:extLst>
            <a:ext uri="{FF2B5EF4-FFF2-40B4-BE49-F238E27FC236}">
              <a16:creationId xmlns:a16="http://schemas.microsoft.com/office/drawing/2014/main" id="{47BD39D5-F2DA-4C81-943A-3F6D566EF165}"/>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9" name="直線コネクタ 698">
          <a:extLst>
            <a:ext uri="{FF2B5EF4-FFF2-40B4-BE49-F238E27FC236}">
              <a16:creationId xmlns:a16="http://schemas.microsoft.com/office/drawing/2014/main" id="{6F782992-B842-4EA0-899C-9E1FDFDE5811}"/>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0" name="テキスト ボックス 699">
          <a:extLst>
            <a:ext uri="{FF2B5EF4-FFF2-40B4-BE49-F238E27FC236}">
              <a16:creationId xmlns:a16="http://schemas.microsoft.com/office/drawing/2014/main" id="{CDDFF3F7-DD56-49BB-937B-ECCC27B0C529}"/>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1" name="直線コネクタ 700">
          <a:extLst>
            <a:ext uri="{FF2B5EF4-FFF2-40B4-BE49-F238E27FC236}">
              <a16:creationId xmlns:a16="http://schemas.microsoft.com/office/drawing/2014/main" id="{0F4B5467-5E07-405B-9E4E-3E8F07D27A9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2" name="テキスト ボックス 701">
          <a:extLst>
            <a:ext uri="{FF2B5EF4-FFF2-40B4-BE49-F238E27FC236}">
              <a16:creationId xmlns:a16="http://schemas.microsoft.com/office/drawing/2014/main" id="{AFE94FBA-231C-4884-A37B-346D0509565E}"/>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3" name="直線コネクタ 702">
          <a:extLst>
            <a:ext uri="{FF2B5EF4-FFF2-40B4-BE49-F238E27FC236}">
              <a16:creationId xmlns:a16="http://schemas.microsoft.com/office/drawing/2014/main" id="{6A5250D9-3DD1-4869-8CFE-0154878E8D41}"/>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4" name="テキスト ボックス 703">
          <a:extLst>
            <a:ext uri="{FF2B5EF4-FFF2-40B4-BE49-F238E27FC236}">
              <a16:creationId xmlns:a16="http://schemas.microsoft.com/office/drawing/2014/main" id="{0446BDDD-9715-4852-BE91-FFF956458A3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5" name="【児童館】&#10;一人当たり面積グラフ枠">
          <a:extLst>
            <a:ext uri="{FF2B5EF4-FFF2-40B4-BE49-F238E27FC236}">
              <a16:creationId xmlns:a16="http://schemas.microsoft.com/office/drawing/2014/main" id="{8A0848DC-97C1-4B1D-BDE3-2CADC4207D4E}"/>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85</xdr:row>
      <xdr:rowOff>160020</xdr:rowOff>
    </xdr:to>
    <xdr:cxnSp macro="">
      <xdr:nvCxnSpPr>
        <xdr:cNvPr id="706" name="直線コネクタ 705">
          <a:extLst>
            <a:ext uri="{FF2B5EF4-FFF2-40B4-BE49-F238E27FC236}">
              <a16:creationId xmlns:a16="http://schemas.microsoft.com/office/drawing/2014/main" id="{31CD4822-1B88-47F0-A7C8-7DB2542F85A5}"/>
            </a:ext>
          </a:extLst>
        </xdr:cNvPr>
        <xdr:cNvCxnSpPr/>
      </xdr:nvCxnSpPr>
      <xdr:spPr>
        <a:xfrm flipV="1">
          <a:off x="22160864" y="1339215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163847</xdr:rowOff>
    </xdr:from>
    <xdr:ext cx="469744" cy="259045"/>
    <xdr:sp macro="" textlink="">
      <xdr:nvSpPr>
        <xdr:cNvPr id="707" name="【児童館】&#10;一人当たり面積最小値テキスト">
          <a:extLst>
            <a:ext uri="{FF2B5EF4-FFF2-40B4-BE49-F238E27FC236}">
              <a16:creationId xmlns:a16="http://schemas.microsoft.com/office/drawing/2014/main" id="{11547F62-D5FD-4886-A65B-C3677C694770}"/>
            </a:ext>
          </a:extLst>
        </xdr:cNvPr>
        <xdr:cNvSpPr txBox="1"/>
      </xdr:nvSpPr>
      <xdr:spPr>
        <a:xfrm>
          <a:off x="22199600" y="1473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160020</xdr:rowOff>
    </xdr:from>
    <xdr:to>
      <xdr:col>116</xdr:col>
      <xdr:colOff>152400</xdr:colOff>
      <xdr:row>85</xdr:row>
      <xdr:rowOff>160020</xdr:rowOff>
    </xdr:to>
    <xdr:cxnSp macro="">
      <xdr:nvCxnSpPr>
        <xdr:cNvPr id="708" name="直線コネクタ 707">
          <a:extLst>
            <a:ext uri="{FF2B5EF4-FFF2-40B4-BE49-F238E27FC236}">
              <a16:creationId xmlns:a16="http://schemas.microsoft.com/office/drawing/2014/main" id="{C289578B-6433-4EAA-BFEC-13F5AA58008F}"/>
            </a:ext>
          </a:extLst>
        </xdr:cNvPr>
        <xdr:cNvCxnSpPr/>
      </xdr:nvCxnSpPr>
      <xdr:spPr>
        <a:xfrm>
          <a:off x="22072600" y="14733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709" name="【児童館】&#10;一人当たり面積最大値テキスト">
          <a:extLst>
            <a:ext uri="{FF2B5EF4-FFF2-40B4-BE49-F238E27FC236}">
              <a16:creationId xmlns:a16="http://schemas.microsoft.com/office/drawing/2014/main" id="{FD4831DF-E10E-434B-B940-3D1CB99766CF}"/>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10" name="直線コネクタ 709">
          <a:extLst>
            <a:ext uri="{FF2B5EF4-FFF2-40B4-BE49-F238E27FC236}">
              <a16:creationId xmlns:a16="http://schemas.microsoft.com/office/drawing/2014/main" id="{9C05FDB0-3A73-4FFE-8D02-4A1F0F3F412E}"/>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10177</xdr:rowOff>
    </xdr:from>
    <xdr:ext cx="469744" cy="259045"/>
    <xdr:sp macro="" textlink="">
      <xdr:nvSpPr>
        <xdr:cNvPr id="711" name="【児童館】&#10;一人当たり面積平均値テキスト">
          <a:extLst>
            <a:ext uri="{FF2B5EF4-FFF2-40B4-BE49-F238E27FC236}">
              <a16:creationId xmlns:a16="http://schemas.microsoft.com/office/drawing/2014/main" id="{892E78C1-CDCF-44F9-8236-096CBC812096}"/>
            </a:ext>
          </a:extLst>
        </xdr:cNvPr>
        <xdr:cNvSpPr txBox="1"/>
      </xdr:nvSpPr>
      <xdr:spPr>
        <a:xfrm>
          <a:off x="22199600" y="14411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158750</xdr:rowOff>
    </xdr:from>
    <xdr:to>
      <xdr:col>116</xdr:col>
      <xdr:colOff>114300</xdr:colOff>
      <xdr:row>85</xdr:row>
      <xdr:rowOff>88900</xdr:rowOff>
    </xdr:to>
    <xdr:sp macro="" textlink="">
      <xdr:nvSpPr>
        <xdr:cNvPr id="712" name="フローチャート: 判断 711">
          <a:extLst>
            <a:ext uri="{FF2B5EF4-FFF2-40B4-BE49-F238E27FC236}">
              <a16:creationId xmlns:a16="http://schemas.microsoft.com/office/drawing/2014/main" id="{6B6F794E-B7CE-43A0-845C-B1AEB4FB2E21}"/>
            </a:ext>
          </a:extLst>
        </xdr:cNvPr>
        <xdr:cNvSpPr/>
      </xdr:nvSpPr>
      <xdr:spPr>
        <a:xfrm>
          <a:off x="22110700" y="1456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135889</xdr:rowOff>
    </xdr:from>
    <xdr:to>
      <xdr:col>112</xdr:col>
      <xdr:colOff>38100</xdr:colOff>
      <xdr:row>85</xdr:row>
      <xdr:rowOff>66039</xdr:rowOff>
    </xdr:to>
    <xdr:sp macro="" textlink="">
      <xdr:nvSpPr>
        <xdr:cNvPr id="713" name="フローチャート: 判断 712">
          <a:extLst>
            <a:ext uri="{FF2B5EF4-FFF2-40B4-BE49-F238E27FC236}">
              <a16:creationId xmlns:a16="http://schemas.microsoft.com/office/drawing/2014/main" id="{22CBB4B1-B123-4F18-AB55-AF4B5DB0C099}"/>
            </a:ext>
          </a:extLst>
        </xdr:cNvPr>
        <xdr:cNvSpPr/>
      </xdr:nvSpPr>
      <xdr:spPr>
        <a:xfrm>
          <a:off x="21272500" y="1453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636</xdr:rowOff>
    </xdr:from>
    <xdr:to>
      <xdr:col>107</xdr:col>
      <xdr:colOff>101600</xdr:colOff>
      <xdr:row>85</xdr:row>
      <xdr:rowOff>102236</xdr:rowOff>
    </xdr:to>
    <xdr:sp macro="" textlink="">
      <xdr:nvSpPr>
        <xdr:cNvPr id="714" name="フローチャート: 判断 713">
          <a:extLst>
            <a:ext uri="{FF2B5EF4-FFF2-40B4-BE49-F238E27FC236}">
              <a16:creationId xmlns:a16="http://schemas.microsoft.com/office/drawing/2014/main" id="{2D1462A1-90C2-4FFB-BA7E-C249B611A172}"/>
            </a:ext>
          </a:extLst>
        </xdr:cNvPr>
        <xdr:cNvSpPr/>
      </xdr:nvSpPr>
      <xdr:spPr>
        <a:xfrm>
          <a:off x="20383500" y="14573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61595</xdr:rowOff>
    </xdr:from>
    <xdr:to>
      <xdr:col>102</xdr:col>
      <xdr:colOff>165100</xdr:colOff>
      <xdr:row>85</xdr:row>
      <xdr:rowOff>163195</xdr:rowOff>
    </xdr:to>
    <xdr:sp macro="" textlink="">
      <xdr:nvSpPr>
        <xdr:cNvPr id="715" name="フローチャート: 判断 714">
          <a:extLst>
            <a:ext uri="{FF2B5EF4-FFF2-40B4-BE49-F238E27FC236}">
              <a16:creationId xmlns:a16="http://schemas.microsoft.com/office/drawing/2014/main" id="{1CEFB7EB-1685-4323-A812-3E4B0F1361DC}"/>
            </a:ext>
          </a:extLst>
        </xdr:cNvPr>
        <xdr:cNvSpPr/>
      </xdr:nvSpPr>
      <xdr:spPr>
        <a:xfrm>
          <a:off x="19494500" y="1463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73025</xdr:rowOff>
    </xdr:from>
    <xdr:to>
      <xdr:col>98</xdr:col>
      <xdr:colOff>38100</xdr:colOff>
      <xdr:row>86</xdr:row>
      <xdr:rowOff>3175</xdr:rowOff>
    </xdr:to>
    <xdr:sp macro="" textlink="">
      <xdr:nvSpPr>
        <xdr:cNvPr id="716" name="フローチャート: 判断 715">
          <a:extLst>
            <a:ext uri="{FF2B5EF4-FFF2-40B4-BE49-F238E27FC236}">
              <a16:creationId xmlns:a16="http://schemas.microsoft.com/office/drawing/2014/main" id="{D31E8F28-B84D-47A6-BF05-168DCBF97200}"/>
            </a:ext>
          </a:extLst>
        </xdr:cNvPr>
        <xdr:cNvSpPr/>
      </xdr:nvSpPr>
      <xdr:spPr>
        <a:xfrm>
          <a:off x="18605500" y="14646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id="{199F9A73-332D-4D54-9A27-6F00006DFFA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763EBC33-19F8-444E-8B60-1B637E14FBEF}"/>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9E03E543-C149-4B11-8186-FACF5306BF9A}"/>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7F4D6EEE-6495-4F1A-96DB-D2500568016F}"/>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683727C4-CB8E-4CB1-AAAD-08A71EDB04BF}"/>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109220</xdr:rowOff>
    </xdr:from>
    <xdr:to>
      <xdr:col>116</xdr:col>
      <xdr:colOff>114300</xdr:colOff>
      <xdr:row>86</xdr:row>
      <xdr:rowOff>39370</xdr:rowOff>
    </xdr:to>
    <xdr:sp macro="" textlink="">
      <xdr:nvSpPr>
        <xdr:cNvPr id="722" name="楕円 721">
          <a:extLst>
            <a:ext uri="{FF2B5EF4-FFF2-40B4-BE49-F238E27FC236}">
              <a16:creationId xmlns:a16="http://schemas.microsoft.com/office/drawing/2014/main" id="{B432E686-8BEB-484D-B69E-90A2979EDB25}"/>
            </a:ext>
          </a:extLst>
        </xdr:cNvPr>
        <xdr:cNvSpPr/>
      </xdr:nvSpPr>
      <xdr:spPr>
        <a:xfrm>
          <a:off x="22110700" y="14682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24147</xdr:rowOff>
    </xdr:from>
    <xdr:ext cx="469744" cy="259045"/>
    <xdr:sp macro="" textlink="">
      <xdr:nvSpPr>
        <xdr:cNvPr id="723" name="【児童館】&#10;一人当たり面積該当値テキスト">
          <a:extLst>
            <a:ext uri="{FF2B5EF4-FFF2-40B4-BE49-F238E27FC236}">
              <a16:creationId xmlns:a16="http://schemas.microsoft.com/office/drawing/2014/main" id="{9A190BEC-1EE2-4C1F-8DD0-8BB745C75AD4}"/>
            </a:ext>
          </a:extLst>
        </xdr:cNvPr>
        <xdr:cNvSpPr txBox="1"/>
      </xdr:nvSpPr>
      <xdr:spPr>
        <a:xfrm>
          <a:off x="22199600" y="1459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113030</xdr:rowOff>
    </xdr:from>
    <xdr:to>
      <xdr:col>112</xdr:col>
      <xdr:colOff>38100</xdr:colOff>
      <xdr:row>86</xdr:row>
      <xdr:rowOff>43180</xdr:rowOff>
    </xdr:to>
    <xdr:sp macro="" textlink="">
      <xdr:nvSpPr>
        <xdr:cNvPr id="724" name="楕円 723">
          <a:extLst>
            <a:ext uri="{FF2B5EF4-FFF2-40B4-BE49-F238E27FC236}">
              <a16:creationId xmlns:a16="http://schemas.microsoft.com/office/drawing/2014/main" id="{56309175-8CF1-462B-B785-6A3CD39871DC}"/>
            </a:ext>
          </a:extLst>
        </xdr:cNvPr>
        <xdr:cNvSpPr/>
      </xdr:nvSpPr>
      <xdr:spPr>
        <a:xfrm>
          <a:off x="21272500" y="1468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160020</xdr:rowOff>
    </xdr:from>
    <xdr:to>
      <xdr:col>116</xdr:col>
      <xdr:colOff>63500</xdr:colOff>
      <xdr:row>85</xdr:row>
      <xdr:rowOff>163830</xdr:rowOff>
    </xdr:to>
    <xdr:cxnSp macro="">
      <xdr:nvCxnSpPr>
        <xdr:cNvPr id="725" name="直線コネクタ 724">
          <a:extLst>
            <a:ext uri="{FF2B5EF4-FFF2-40B4-BE49-F238E27FC236}">
              <a16:creationId xmlns:a16="http://schemas.microsoft.com/office/drawing/2014/main" id="{BD639BE0-F90D-4762-A5BE-F7E2646D89EA}"/>
            </a:ext>
          </a:extLst>
        </xdr:cNvPr>
        <xdr:cNvCxnSpPr/>
      </xdr:nvCxnSpPr>
      <xdr:spPr>
        <a:xfrm flipV="1">
          <a:off x="21323300" y="147332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114936</xdr:rowOff>
    </xdr:from>
    <xdr:to>
      <xdr:col>107</xdr:col>
      <xdr:colOff>101600</xdr:colOff>
      <xdr:row>86</xdr:row>
      <xdr:rowOff>45086</xdr:rowOff>
    </xdr:to>
    <xdr:sp macro="" textlink="">
      <xdr:nvSpPr>
        <xdr:cNvPr id="726" name="楕円 725">
          <a:extLst>
            <a:ext uri="{FF2B5EF4-FFF2-40B4-BE49-F238E27FC236}">
              <a16:creationId xmlns:a16="http://schemas.microsoft.com/office/drawing/2014/main" id="{95568C4D-F581-47A0-9586-56E5D92DDDA9}"/>
            </a:ext>
          </a:extLst>
        </xdr:cNvPr>
        <xdr:cNvSpPr/>
      </xdr:nvSpPr>
      <xdr:spPr>
        <a:xfrm>
          <a:off x="20383500" y="1468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163830</xdr:rowOff>
    </xdr:from>
    <xdr:to>
      <xdr:col>111</xdr:col>
      <xdr:colOff>177800</xdr:colOff>
      <xdr:row>85</xdr:row>
      <xdr:rowOff>165736</xdr:rowOff>
    </xdr:to>
    <xdr:cxnSp macro="">
      <xdr:nvCxnSpPr>
        <xdr:cNvPr id="727" name="直線コネクタ 726">
          <a:extLst>
            <a:ext uri="{FF2B5EF4-FFF2-40B4-BE49-F238E27FC236}">
              <a16:creationId xmlns:a16="http://schemas.microsoft.com/office/drawing/2014/main" id="{C0A7BA43-9164-4796-8C3B-752F31421BDA}"/>
            </a:ext>
          </a:extLst>
        </xdr:cNvPr>
        <xdr:cNvCxnSpPr/>
      </xdr:nvCxnSpPr>
      <xdr:spPr>
        <a:xfrm flipV="1">
          <a:off x="20434300" y="1473708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118745</xdr:rowOff>
    </xdr:from>
    <xdr:to>
      <xdr:col>102</xdr:col>
      <xdr:colOff>165100</xdr:colOff>
      <xdr:row>86</xdr:row>
      <xdr:rowOff>48895</xdr:rowOff>
    </xdr:to>
    <xdr:sp macro="" textlink="">
      <xdr:nvSpPr>
        <xdr:cNvPr id="728" name="楕円 727">
          <a:extLst>
            <a:ext uri="{FF2B5EF4-FFF2-40B4-BE49-F238E27FC236}">
              <a16:creationId xmlns:a16="http://schemas.microsoft.com/office/drawing/2014/main" id="{8C928FB6-A4B1-4AFE-9AF4-7014CC7BFBC8}"/>
            </a:ext>
          </a:extLst>
        </xdr:cNvPr>
        <xdr:cNvSpPr/>
      </xdr:nvSpPr>
      <xdr:spPr>
        <a:xfrm>
          <a:off x="19494500" y="14691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165736</xdr:rowOff>
    </xdr:from>
    <xdr:to>
      <xdr:col>107</xdr:col>
      <xdr:colOff>50800</xdr:colOff>
      <xdr:row>85</xdr:row>
      <xdr:rowOff>169545</xdr:rowOff>
    </xdr:to>
    <xdr:cxnSp macro="">
      <xdr:nvCxnSpPr>
        <xdr:cNvPr id="729" name="直線コネクタ 728">
          <a:extLst>
            <a:ext uri="{FF2B5EF4-FFF2-40B4-BE49-F238E27FC236}">
              <a16:creationId xmlns:a16="http://schemas.microsoft.com/office/drawing/2014/main" id="{8894F4BA-7162-4ED4-8E81-CFC518ABBEE7}"/>
            </a:ext>
          </a:extLst>
        </xdr:cNvPr>
        <xdr:cNvCxnSpPr/>
      </xdr:nvCxnSpPr>
      <xdr:spPr>
        <a:xfrm flipV="1">
          <a:off x="19545300" y="14738986"/>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120650</xdr:rowOff>
    </xdr:from>
    <xdr:to>
      <xdr:col>98</xdr:col>
      <xdr:colOff>38100</xdr:colOff>
      <xdr:row>86</xdr:row>
      <xdr:rowOff>50800</xdr:rowOff>
    </xdr:to>
    <xdr:sp macro="" textlink="">
      <xdr:nvSpPr>
        <xdr:cNvPr id="730" name="楕円 729">
          <a:extLst>
            <a:ext uri="{FF2B5EF4-FFF2-40B4-BE49-F238E27FC236}">
              <a16:creationId xmlns:a16="http://schemas.microsoft.com/office/drawing/2014/main" id="{404420D0-6494-4E55-9E45-8799223D5A36}"/>
            </a:ext>
          </a:extLst>
        </xdr:cNvPr>
        <xdr:cNvSpPr/>
      </xdr:nvSpPr>
      <xdr:spPr>
        <a:xfrm>
          <a:off x="18605500" y="1469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169545</xdr:rowOff>
    </xdr:from>
    <xdr:to>
      <xdr:col>102</xdr:col>
      <xdr:colOff>114300</xdr:colOff>
      <xdr:row>86</xdr:row>
      <xdr:rowOff>0</xdr:rowOff>
    </xdr:to>
    <xdr:cxnSp macro="">
      <xdr:nvCxnSpPr>
        <xdr:cNvPr id="731" name="直線コネクタ 730">
          <a:extLst>
            <a:ext uri="{FF2B5EF4-FFF2-40B4-BE49-F238E27FC236}">
              <a16:creationId xmlns:a16="http://schemas.microsoft.com/office/drawing/2014/main" id="{043D916F-686C-4C91-9D28-808F375F1B6C}"/>
            </a:ext>
          </a:extLst>
        </xdr:cNvPr>
        <xdr:cNvCxnSpPr/>
      </xdr:nvCxnSpPr>
      <xdr:spPr>
        <a:xfrm flipV="1">
          <a:off x="18656300" y="1474279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82566</xdr:rowOff>
    </xdr:from>
    <xdr:ext cx="469744" cy="259045"/>
    <xdr:sp macro="" textlink="">
      <xdr:nvSpPr>
        <xdr:cNvPr id="732" name="n_1aveValue【児童館】&#10;一人当たり面積">
          <a:extLst>
            <a:ext uri="{FF2B5EF4-FFF2-40B4-BE49-F238E27FC236}">
              <a16:creationId xmlns:a16="http://schemas.microsoft.com/office/drawing/2014/main" id="{D0ECAC4F-97CC-47E9-B6F8-4BA81C6FCDD9}"/>
            </a:ext>
          </a:extLst>
        </xdr:cNvPr>
        <xdr:cNvSpPr txBox="1"/>
      </xdr:nvSpPr>
      <xdr:spPr>
        <a:xfrm>
          <a:off x="21075727" y="1431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118763</xdr:rowOff>
    </xdr:from>
    <xdr:ext cx="469744" cy="259045"/>
    <xdr:sp macro="" textlink="">
      <xdr:nvSpPr>
        <xdr:cNvPr id="733" name="n_2aveValue【児童館】&#10;一人当たり面積">
          <a:extLst>
            <a:ext uri="{FF2B5EF4-FFF2-40B4-BE49-F238E27FC236}">
              <a16:creationId xmlns:a16="http://schemas.microsoft.com/office/drawing/2014/main" id="{8F439EB8-E4CE-4AB0-9FA1-3CE516EBD1CB}"/>
            </a:ext>
          </a:extLst>
        </xdr:cNvPr>
        <xdr:cNvSpPr txBox="1"/>
      </xdr:nvSpPr>
      <xdr:spPr>
        <a:xfrm>
          <a:off x="20199427" y="1434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8272</xdr:rowOff>
    </xdr:from>
    <xdr:ext cx="469744" cy="259045"/>
    <xdr:sp macro="" textlink="">
      <xdr:nvSpPr>
        <xdr:cNvPr id="734" name="n_3aveValue【児童館】&#10;一人当たり面積">
          <a:extLst>
            <a:ext uri="{FF2B5EF4-FFF2-40B4-BE49-F238E27FC236}">
              <a16:creationId xmlns:a16="http://schemas.microsoft.com/office/drawing/2014/main" id="{04D64A94-9971-4886-B51F-63DB085EAFE1}"/>
            </a:ext>
          </a:extLst>
        </xdr:cNvPr>
        <xdr:cNvSpPr txBox="1"/>
      </xdr:nvSpPr>
      <xdr:spPr>
        <a:xfrm>
          <a:off x="19310427" y="1441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19702</xdr:rowOff>
    </xdr:from>
    <xdr:ext cx="469744" cy="259045"/>
    <xdr:sp macro="" textlink="">
      <xdr:nvSpPr>
        <xdr:cNvPr id="735" name="n_4aveValue【児童館】&#10;一人当たり面積">
          <a:extLst>
            <a:ext uri="{FF2B5EF4-FFF2-40B4-BE49-F238E27FC236}">
              <a16:creationId xmlns:a16="http://schemas.microsoft.com/office/drawing/2014/main" id="{34DC393D-7ECD-4CC5-BBF9-7E47E93A2415}"/>
            </a:ext>
          </a:extLst>
        </xdr:cNvPr>
        <xdr:cNvSpPr txBox="1"/>
      </xdr:nvSpPr>
      <xdr:spPr>
        <a:xfrm>
          <a:off x="18421427" y="14421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34307</xdr:rowOff>
    </xdr:from>
    <xdr:ext cx="469744" cy="259045"/>
    <xdr:sp macro="" textlink="">
      <xdr:nvSpPr>
        <xdr:cNvPr id="736" name="n_1mainValue【児童館】&#10;一人当たり面積">
          <a:extLst>
            <a:ext uri="{FF2B5EF4-FFF2-40B4-BE49-F238E27FC236}">
              <a16:creationId xmlns:a16="http://schemas.microsoft.com/office/drawing/2014/main" id="{BCF0F633-5AEB-49AC-8984-67523474DD55}"/>
            </a:ext>
          </a:extLst>
        </xdr:cNvPr>
        <xdr:cNvSpPr txBox="1"/>
      </xdr:nvSpPr>
      <xdr:spPr>
        <a:xfrm>
          <a:off x="21075727" y="1477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36213</xdr:rowOff>
    </xdr:from>
    <xdr:ext cx="469744" cy="259045"/>
    <xdr:sp macro="" textlink="">
      <xdr:nvSpPr>
        <xdr:cNvPr id="737" name="n_2mainValue【児童館】&#10;一人当たり面積">
          <a:extLst>
            <a:ext uri="{FF2B5EF4-FFF2-40B4-BE49-F238E27FC236}">
              <a16:creationId xmlns:a16="http://schemas.microsoft.com/office/drawing/2014/main" id="{835F8344-BC4D-4F61-9928-5CF43D4AC297}"/>
            </a:ext>
          </a:extLst>
        </xdr:cNvPr>
        <xdr:cNvSpPr txBox="1"/>
      </xdr:nvSpPr>
      <xdr:spPr>
        <a:xfrm>
          <a:off x="20199427" y="1478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40022</xdr:rowOff>
    </xdr:from>
    <xdr:ext cx="469744" cy="259045"/>
    <xdr:sp macro="" textlink="">
      <xdr:nvSpPr>
        <xdr:cNvPr id="738" name="n_3mainValue【児童館】&#10;一人当たり面積">
          <a:extLst>
            <a:ext uri="{FF2B5EF4-FFF2-40B4-BE49-F238E27FC236}">
              <a16:creationId xmlns:a16="http://schemas.microsoft.com/office/drawing/2014/main" id="{15F7A474-8B01-44EB-A93D-B620D6B33853}"/>
            </a:ext>
          </a:extLst>
        </xdr:cNvPr>
        <xdr:cNvSpPr txBox="1"/>
      </xdr:nvSpPr>
      <xdr:spPr>
        <a:xfrm>
          <a:off x="19310427" y="14784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41927</xdr:rowOff>
    </xdr:from>
    <xdr:ext cx="469744" cy="259045"/>
    <xdr:sp macro="" textlink="">
      <xdr:nvSpPr>
        <xdr:cNvPr id="739" name="n_4mainValue【児童館】&#10;一人当たり面積">
          <a:extLst>
            <a:ext uri="{FF2B5EF4-FFF2-40B4-BE49-F238E27FC236}">
              <a16:creationId xmlns:a16="http://schemas.microsoft.com/office/drawing/2014/main" id="{AC523874-BDB6-4E3F-AC67-2A7D37712752}"/>
            </a:ext>
          </a:extLst>
        </xdr:cNvPr>
        <xdr:cNvSpPr txBox="1"/>
      </xdr:nvSpPr>
      <xdr:spPr>
        <a:xfrm>
          <a:off x="18421427"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0" name="正方形/長方形 739">
          <a:extLst>
            <a:ext uri="{FF2B5EF4-FFF2-40B4-BE49-F238E27FC236}">
              <a16:creationId xmlns:a16="http://schemas.microsoft.com/office/drawing/2014/main" id="{1ED829A6-3B8C-451E-891A-15A7D9C8EA8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1" name="正方形/長方形 740">
          <a:extLst>
            <a:ext uri="{FF2B5EF4-FFF2-40B4-BE49-F238E27FC236}">
              <a16:creationId xmlns:a16="http://schemas.microsoft.com/office/drawing/2014/main" id="{69329E80-5E5A-4DC1-9BDD-1E4140D64B2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2" name="正方形/長方形 741">
          <a:extLst>
            <a:ext uri="{FF2B5EF4-FFF2-40B4-BE49-F238E27FC236}">
              <a16:creationId xmlns:a16="http://schemas.microsoft.com/office/drawing/2014/main" id="{87F06F25-4ED3-4015-A961-FA0A3A5E70AF}"/>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3" name="正方形/長方形 742">
          <a:extLst>
            <a:ext uri="{FF2B5EF4-FFF2-40B4-BE49-F238E27FC236}">
              <a16:creationId xmlns:a16="http://schemas.microsoft.com/office/drawing/2014/main" id="{2A9152EC-08AB-4D1A-887D-22DE02C368B9}"/>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4" name="正方形/長方形 743">
          <a:extLst>
            <a:ext uri="{FF2B5EF4-FFF2-40B4-BE49-F238E27FC236}">
              <a16:creationId xmlns:a16="http://schemas.microsoft.com/office/drawing/2014/main" id="{E47D0273-0918-40CD-805D-C92661D1F141}"/>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5" name="正方形/長方形 744">
          <a:extLst>
            <a:ext uri="{FF2B5EF4-FFF2-40B4-BE49-F238E27FC236}">
              <a16:creationId xmlns:a16="http://schemas.microsoft.com/office/drawing/2014/main" id="{3E6D9CFF-A77F-46D5-9E01-602159A307F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6" name="正方形/長方形 745">
          <a:extLst>
            <a:ext uri="{FF2B5EF4-FFF2-40B4-BE49-F238E27FC236}">
              <a16:creationId xmlns:a16="http://schemas.microsoft.com/office/drawing/2014/main" id="{A50658FF-F848-493A-86EB-D8A33D86259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7" name="正方形/長方形 746">
          <a:extLst>
            <a:ext uri="{FF2B5EF4-FFF2-40B4-BE49-F238E27FC236}">
              <a16:creationId xmlns:a16="http://schemas.microsoft.com/office/drawing/2014/main" id="{36CC6546-AEB9-45F7-8660-39C260A9D02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8" name="テキスト ボックス 747">
          <a:extLst>
            <a:ext uri="{FF2B5EF4-FFF2-40B4-BE49-F238E27FC236}">
              <a16:creationId xmlns:a16="http://schemas.microsoft.com/office/drawing/2014/main" id="{50E1A7EA-B5E0-41D2-AE8F-6D08F0A324D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9" name="直線コネクタ 748">
          <a:extLst>
            <a:ext uri="{FF2B5EF4-FFF2-40B4-BE49-F238E27FC236}">
              <a16:creationId xmlns:a16="http://schemas.microsoft.com/office/drawing/2014/main" id="{21A64766-AE7E-43B9-8018-E36781413A0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0" name="テキスト ボックス 749">
          <a:extLst>
            <a:ext uri="{FF2B5EF4-FFF2-40B4-BE49-F238E27FC236}">
              <a16:creationId xmlns:a16="http://schemas.microsoft.com/office/drawing/2014/main" id="{8D69C7E7-077F-47C8-A54E-7EF44C4B51BE}"/>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1" name="直線コネクタ 750">
          <a:extLst>
            <a:ext uri="{FF2B5EF4-FFF2-40B4-BE49-F238E27FC236}">
              <a16:creationId xmlns:a16="http://schemas.microsoft.com/office/drawing/2014/main" id="{9B2F6FFE-0762-4095-BC37-DA1399979DE8}"/>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2" name="テキスト ボックス 751">
          <a:extLst>
            <a:ext uri="{FF2B5EF4-FFF2-40B4-BE49-F238E27FC236}">
              <a16:creationId xmlns:a16="http://schemas.microsoft.com/office/drawing/2014/main" id="{4799411B-2261-4E41-B5BE-78C49F9F8807}"/>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3" name="直線コネクタ 752">
          <a:extLst>
            <a:ext uri="{FF2B5EF4-FFF2-40B4-BE49-F238E27FC236}">
              <a16:creationId xmlns:a16="http://schemas.microsoft.com/office/drawing/2014/main" id="{93500650-CC8E-4EA3-B98B-776EB4F4331C}"/>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4" name="テキスト ボックス 753">
          <a:extLst>
            <a:ext uri="{FF2B5EF4-FFF2-40B4-BE49-F238E27FC236}">
              <a16:creationId xmlns:a16="http://schemas.microsoft.com/office/drawing/2014/main" id="{B7B0013B-DCBD-4804-8E6F-69AF57925BCC}"/>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5" name="直線コネクタ 754">
          <a:extLst>
            <a:ext uri="{FF2B5EF4-FFF2-40B4-BE49-F238E27FC236}">
              <a16:creationId xmlns:a16="http://schemas.microsoft.com/office/drawing/2014/main" id="{73E96463-C47D-4F1B-9631-28F64329DDB1}"/>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6" name="テキスト ボックス 755">
          <a:extLst>
            <a:ext uri="{FF2B5EF4-FFF2-40B4-BE49-F238E27FC236}">
              <a16:creationId xmlns:a16="http://schemas.microsoft.com/office/drawing/2014/main" id="{3D555A24-07F7-4DEE-A621-1ECD418A4B16}"/>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7" name="直線コネクタ 756">
          <a:extLst>
            <a:ext uri="{FF2B5EF4-FFF2-40B4-BE49-F238E27FC236}">
              <a16:creationId xmlns:a16="http://schemas.microsoft.com/office/drawing/2014/main" id="{9E1F9C6F-EECA-4332-90A7-9F8C37F9ACD8}"/>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8" name="テキスト ボックス 757">
          <a:extLst>
            <a:ext uri="{FF2B5EF4-FFF2-40B4-BE49-F238E27FC236}">
              <a16:creationId xmlns:a16="http://schemas.microsoft.com/office/drawing/2014/main" id="{E602D6C2-D9D0-4C1A-A53A-9716BDC7C46F}"/>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9" name="直線コネクタ 758">
          <a:extLst>
            <a:ext uri="{FF2B5EF4-FFF2-40B4-BE49-F238E27FC236}">
              <a16:creationId xmlns:a16="http://schemas.microsoft.com/office/drawing/2014/main" id="{59531754-CD60-4180-9DAD-C8F7FF80761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60" name="テキスト ボックス 759">
          <a:extLst>
            <a:ext uri="{FF2B5EF4-FFF2-40B4-BE49-F238E27FC236}">
              <a16:creationId xmlns:a16="http://schemas.microsoft.com/office/drawing/2014/main" id="{7DAC50C3-009C-4D86-9EAE-33382A9AF921}"/>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1" name="直線コネクタ 760">
          <a:extLst>
            <a:ext uri="{FF2B5EF4-FFF2-40B4-BE49-F238E27FC236}">
              <a16:creationId xmlns:a16="http://schemas.microsoft.com/office/drawing/2014/main" id="{185CACB3-3008-4CA5-8C68-0DEC7BF387C2}"/>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62" name="テキスト ボックス 761">
          <a:extLst>
            <a:ext uri="{FF2B5EF4-FFF2-40B4-BE49-F238E27FC236}">
              <a16:creationId xmlns:a16="http://schemas.microsoft.com/office/drawing/2014/main" id="{85B03BE2-75D8-4D8F-AB23-3DF1E80BA5EE}"/>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3" name="【公民館】&#10;有形固定資産減価償却率グラフ枠">
          <a:extLst>
            <a:ext uri="{FF2B5EF4-FFF2-40B4-BE49-F238E27FC236}">
              <a16:creationId xmlns:a16="http://schemas.microsoft.com/office/drawing/2014/main" id="{6D4C5383-835C-44A1-856F-6FC0BBE1E8FD}"/>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91439</xdr:rowOff>
    </xdr:from>
    <xdr:to>
      <xdr:col>85</xdr:col>
      <xdr:colOff>126364</xdr:colOff>
      <xdr:row>108</xdr:row>
      <xdr:rowOff>152400</xdr:rowOff>
    </xdr:to>
    <xdr:cxnSp macro="">
      <xdr:nvCxnSpPr>
        <xdr:cNvPr id="764" name="直線コネクタ 763">
          <a:extLst>
            <a:ext uri="{FF2B5EF4-FFF2-40B4-BE49-F238E27FC236}">
              <a16:creationId xmlns:a16="http://schemas.microsoft.com/office/drawing/2014/main" id="{500A15CC-F165-4341-BD25-711D29F133D5}"/>
            </a:ext>
          </a:extLst>
        </xdr:cNvPr>
        <xdr:cNvCxnSpPr/>
      </xdr:nvCxnSpPr>
      <xdr:spPr>
        <a:xfrm flipV="1">
          <a:off x="16318864" y="17064989"/>
          <a:ext cx="0" cy="1604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65" name="【公民館】&#10;有形固定資産減価償却率最小値テキスト">
          <a:extLst>
            <a:ext uri="{FF2B5EF4-FFF2-40B4-BE49-F238E27FC236}">
              <a16:creationId xmlns:a16="http://schemas.microsoft.com/office/drawing/2014/main" id="{18150AB3-2746-464F-936C-6D5E77208113}"/>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66" name="直線コネクタ 765">
          <a:extLst>
            <a:ext uri="{FF2B5EF4-FFF2-40B4-BE49-F238E27FC236}">
              <a16:creationId xmlns:a16="http://schemas.microsoft.com/office/drawing/2014/main" id="{6E4C99B4-789D-40A5-BBE7-DE580381C928}"/>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38116</xdr:rowOff>
    </xdr:from>
    <xdr:ext cx="405111" cy="259045"/>
    <xdr:sp macro="" textlink="">
      <xdr:nvSpPr>
        <xdr:cNvPr id="767" name="【公民館】&#10;有形固定資産減価償却率最大値テキスト">
          <a:extLst>
            <a:ext uri="{FF2B5EF4-FFF2-40B4-BE49-F238E27FC236}">
              <a16:creationId xmlns:a16="http://schemas.microsoft.com/office/drawing/2014/main" id="{3BF28667-5357-4E6B-9E7C-17C6D9ECE19A}"/>
            </a:ext>
          </a:extLst>
        </xdr:cNvPr>
        <xdr:cNvSpPr txBox="1"/>
      </xdr:nvSpPr>
      <xdr:spPr>
        <a:xfrm>
          <a:off x="16357600" y="1684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91439</xdr:rowOff>
    </xdr:from>
    <xdr:to>
      <xdr:col>86</xdr:col>
      <xdr:colOff>25400</xdr:colOff>
      <xdr:row>99</xdr:row>
      <xdr:rowOff>91439</xdr:rowOff>
    </xdr:to>
    <xdr:cxnSp macro="">
      <xdr:nvCxnSpPr>
        <xdr:cNvPr id="768" name="直線コネクタ 767">
          <a:extLst>
            <a:ext uri="{FF2B5EF4-FFF2-40B4-BE49-F238E27FC236}">
              <a16:creationId xmlns:a16="http://schemas.microsoft.com/office/drawing/2014/main" id="{48B04D3C-16D0-4599-A5EB-F4F2F4E497DC}"/>
            </a:ext>
          </a:extLst>
        </xdr:cNvPr>
        <xdr:cNvCxnSpPr/>
      </xdr:nvCxnSpPr>
      <xdr:spPr>
        <a:xfrm>
          <a:off x="16230600" y="17064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135907</xdr:rowOff>
    </xdr:from>
    <xdr:ext cx="405111" cy="259045"/>
    <xdr:sp macro="" textlink="">
      <xdr:nvSpPr>
        <xdr:cNvPr id="769" name="【公民館】&#10;有形固定資産減価償却率平均値テキスト">
          <a:extLst>
            <a:ext uri="{FF2B5EF4-FFF2-40B4-BE49-F238E27FC236}">
              <a16:creationId xmlns:a16="http://schemas.microsoft.com/office/drawing/2014/main" id="{68B2D242-EA11-45E0-AC56-A50DB84485AB}"/>
            </a:ext>
          </a:extLst>
        </xdr:cNvPr>
        <xdr:cNvSpPr txBox="1"/>
      </xdr:nvSpPr>
      <xdr:spPr>
        <a:xfrm>
          <a:off x="16357600" y="1779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113030</xdr:rowOff>
    </xdr:from>
    <xdr:to>
      <xdr:col>85</xdr:col>
      <xdr:colOff>177800</xdr:colOff>
      <xdr:row>105</xdr:row>
      <xdr:rowOff>43180</xdr:rowOff>
    </xdr:to>
    <xdr:sp macro="" textlink="">
      <xdr:nvSpPr>
        <xdr:cNvPr id="770" name="フローチャート: 判断 769">
          <a:extLst>
            <a:ext uri="{FF2B5EF4-FFF2-40B4-BE49-F238E27FC236}">
              <a16:creationId xmlns:a16="http://schemas.microsoft.com/office/drawing/2014/main" id="{84D73DD7-B550-47DC-85D3-1C312D457431}"/>
            </a:ext>
          </a:extLst>
        </xdr:cNvPr>
        <xdr:cNvSpPr/>
      </xdr:nvSpPr>
      <xdr:spPr>
        <a:xfrm>
          <a:off x="162687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61595</xdr:rowOff>
    </xdr:from>
    <xdr:to>
      <xdr:col>81</xdr:col>
      <xdr:colOff>101600</xdr:colOff>
      <xdr:row>104</xdr:row>
      <xdr:rowOff>163195</xdr:rowOff>
    </xdr:to>
    <xdr:sp macro="" textlink="">
      <xdr:nvSpPr>
        <xdr:cNvPr id="771" name="フローチャート: 判断 770">
          <a:extLst>
            <a:ext uri="{FF2B5EF4-FFF2-40B4-BE49-F238E27FC236}">
              <a16:creationId xmlns:a16="http://schemas.microsoft.com/office/drawing/2014/main" id="{09D568C2-F002-468A-9EA8-A7AE6F085457}"/>
            </a:ext>
          </a:extLst>
        </xdr:cNvPr>
        <xdr:cNvSpPr/>
      </xdr:nvSpPr>
      <xdr:spPr>
        <a:xfrm>
          <a:off x="15430500" y="1789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55880</xdr:rowOff>
    </xdr:from>
    <xdr:to>
      <xdr:col>76</xdr:col>
      <xdr:colOff>165100</xdr:colOff>
      <xdr:row>104</xdr:row>
      <xdr:rowOff>157480</xdr:rowOff>
    </xdr:to>
    <xdr:sp macro="" textlink="">
      <xdr:nvSpPr>
        <xdr:cNvPr id="772" name="フローチャート: 判断 771">
          <a:extLst>
            <a:ext uri="{FF2B5EF4-FFF2-40B4-BE49-F238E27FC236}">
              <a16:creationId xmlns:a16="http://schemas.microsoft.com/office/drawing/2014/main" id="{9C5C4F59-77F4-45B5-B841-ECABCE21E393}"/>
            </a:ext>
          </a:extLst>
        </xdr:cNvPr>
        <xdr:cNvSpPr/>
      </xdr:nvSpPr>
      <xdr:spPr>
        <a:xfrm>
          <a:off x="14541500" y="1788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73025</xdr:rowOff>
    </xdr:from>
    <xdr:to>
      <xdr:col>72</xdr:col>
      <xdr:colOff>38100</xdr:colOff>
      <xdr:row>105</xdr:row>
      <xdr:rowOff>3175</xdr:rowOff>
    </xdr:to>
    <xdr:sp macro="" textlink="">
      <xdr:nvSpPr>
        <xdr:cNvPr id="773" name="フローチャート: 判断 772">
          <a:extLst>
            <a:ext uri="{FF2B5EF4-FFF2-40B4-BE49-F238E27FC236}">
              <a16:creationId xmlns:a16="http://schemas.microsoft.com/office/drawing/2014/main" id="{EDCEA99D-DF29-4CB3-8750-B9D3CF13BEC2}"/>
            </a:ext>
          </a:extLst>
        </xdr:cNvPr>
        <xdr:cNvSpPr/>
      </xdr:nvSpPr>
      <xdr:spPr>
        <a:xfrm>
          <a:off x="13652500" y="1790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126364</xdr:rowOff>
    </xdr:from>
    <xdr:to>
      <xdr:col>67</xdr:col>
      <xdr:colOff>101600</xdr:colOff>
      <xdr:row>105</xdr:row>
      <xdr:rowOff>56514</xdr:rowOff>
    </xdr:to>
    <xdr:sp macro="" textlink="">
      <xdr:nvSpPr>
        <xdr:cNvPr id="774" name="フローチャート: 判断 773">
          <a:extLst>
            <a:ext uri="{FF2B5EF4-FFF2-40B4-BE49-F238E27FC236}">
              <a16:creationId xmlns:a16="http://schemas.microsoft.com/office/drawing/2014/main" id="{7DCEA5ED-6680-4CCD-B29A-B6C3781274C7}"/>
            </a:ext>
          </a:extLst>
        </xdr:cNvPr>
        <xdr:cNvSpPr/>
      </xdr:nvSpPr>
      <xdr:spPr>
        <a:xfrm>
          <a:off x="127635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3A879F3B-EB26-4552-AED7-70CFAAF950F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8A943404-E3BE-442A-B954-9571724CCB4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50642CD7-F797-4E52-92A5-C838E8EA98B4}"/>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4E337B59-1F3B-41EF-BC3C-5435BB971C23}"/>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CD96BDE5-F999-49FA-AC7B-59541CBC7642}"/>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63500</xdr:rowOff>
    </xdr:from>
    <xdr:to>
      <xdr:col>85</xdr:col>
      <xdr:colOff>177800</xdr:colOff>
      <xdr:row>108</xdr:row>
      <xdr:rowOff>165100</xdr:rowOff>
    </xdr:to>
    <xdr:sp macro="" textlink="">
      <xdr:nvSpPr>
        <xdr:cNvPr id="780" name="楕円 779">
          <a:extLst>
            <a:ext uri="{FF2B5EF4-FFF2-40B4-BE49-F238E27FC236}">
              <a16:creationId xmlns:a16="http://schemas.microsoft.com/office/drawing/2014/main" id="{426220FC-16CF-4ADE-BE06-F83598B64BAB}"/>
            </a:ext>
          </a:extLst>
        </xdr:cNvPr>
        <xdr:cNvSpPr/>
      </xdr:nvSpPr>
      <xdr:spPr>
        <a:xfrm>
          <a:off x="16268700" y="185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149877</xdr:rowOff>
    </xdr:from>
    <xdr:ext cx="405111" cy="259045"/>
    <xdr:sp macro="" textlink="">
      <xdr:nvSpPr>
        <xdr:cNvPr id="781" name="【公民館】&#10;有形固定資産減価償却率該当値テキスト">
          <a:extLst>
            <a:ext uri="{FF2B5EF4-FFF2-40B4-BE49-F238E27FC236}">
              <a16:creationId xmlns:a16="http://schemas.microsoft.com/office/drawing/2014/main" id="{EE6D84B7-C5CE-4169-884A-96E0BC707E39}"/>
            </a:ext>
          </a:extLst>
        </xdr:cNvPr>
        <xdr:cNvSpPr txBox="1"/>
      </xdr:nvSpPr>
      <xdr:spPr>
        <a:xfrm>
          <a:off x="16357600" y="18495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25400</xdr:rowOff>
    </xdr:from>
    <xdr:to>
      <xdr:col>81</xdr:col>
      <xdr:colOff>101600</xdr:colOff>
      <xdr:row>108</xdr:row>
      <xdr:rowOff>127000</xdr:rowOff>
    </xdr:to>
    <xdr:sp macro="" textlink="">
      <xdr:nvSpPr>
        <xdr:cNvPr id="782" name="楕円 781">
          <a:extLst>
            <a:ext uri="{FF2B5EF4-FFF2-40B4-BE49-F238E27FC236}">
              <a16:creationId xmlns:a16="http://schemas.microsoft.com/office/drawing/2014/main" id="{890B2604-611D-494C-BA1B-1CD7100D804B}"/>
            </a:ext>
          </a:extLst>
        </xdr:cNvPr>
        <xdr:cNvSpPr/>
      </xdr:nvSpPr>
      <xdr:spPr>
        <a:xfrm>
          <a:off x="15430500" y="1854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76200</xdr:rowOff>
    </xdr:from>
    <xdr:to>
      <xdr:col>85</xdr:col>
      <xdr:colOff>127000</xdr:colOff>
      <xdr:row>108</xdr:row>
      <xdr:rowOff>114300</xdr:rowOff>
    </xdr:to>
    <xdr:cxnSp macro="">
      <xdr:nvCxnSpPr>
        <xdr:cNvPr id="783" name="直線コネクタ 782">
          <a:extLst>
            <a:ext uri="{FF2B5EF4-FFF2-40B4-BE49-F238E27FC236}">
              <a16:creationId xmlns:a16="http://schemas.microsoft.com/office/drawing/2014/main" id="{BC7B970C-6E8E-49D6-B542-8E4C0C45D263}"/>
            </a:ext>
          </a:extLst>
        </xdr:cNvPr>
        <xdr:cNvCxnSpPr/>
      </xdr:nvCxnSpPr>
      <xdr:spPr>
        <a:xfrm>
          <a:off x="15481300" y="18592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158750</xdr:rowOff>
    </xdr:from>
    <xdr:to>
      <xdr:col>76</xdr:col>
      <xdr:colOff>165100</xdr:colOff>
      <xdr:row>108</xdr:row>
      <xdr:rowOff>88900</xdr:rowOff>
    </xdr:to>
    <xdr:sp macro="" textlink="">
      <xdr:nvSpPr>
        <xdr:cNvPr id="784" name="楕円 783">
          <a:extLst>
            <a:ext uri="{FF2B5EF4-FFF2-40B4-BE49-F238E27FC236}">
              <a16:creationId xmlns:a16="http://schemas.microsoft.com/office/drawing/2014/main" id="{0BA3BF34-A6D6-4731-87B3-CD1D06BF89AB}"/>
            </a:ext>
          </a:extLst>
        </xdr:cNvPr>
        <xdr:cNvSpPr/>
      </xdr:nvSpPr>
      <xdr:spPr>
        <a:xfrm>
          <a:off x="14541500" y="1850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38100</xdr:rowOff>
    </xdr:from>
    <xdr:to>
      <xdr:col>81</xdr:col>
      <xdr:colOff>50800</xdr:colOff>
      <xdr:row>108</xdr:row>
      <xdr:rowOff>76200</xdr:rowOff>
    </xdr:to>
    <xdr:cxnSp macro="">
      <xdr:nvCxnSpPr>
        <xdr:cNvPr id="785" name="直線コネクタ 784">
          <a:extLst>
            <a:ext uri="{FF2B5EF4-FFF2-40B4-BE49-F238E27FC236}">
              <a16:creationId xmlns:a16="http://schemas.microsoft.com/office/drawing/2014/main" id="{673746EA-AC08-4227-AA86-0DC0B9E81A52}"/>
            </a:ext>
          </a:extLst>
        </xdr:cNvPr>
        <xdr:cNvCxnSpPr/>
      </xdr:nvCxnSpPr>
      <xdr:spPr>
        <a:xfrm>
          <a:off x="14592300" y="18554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120650</xdr:rowOff>
    </xdr:from>
    <xdr:to>
      <xdr:col>72</xdr:col>
      <xdr:colOff>38100</xdr:colOff>
      <xdr:row>108</xdr:row>
      <xdr:rowOff>50800</xdr:rowOff>
    </xdr:to>
    <xdr:sp macro="" textlink="">
      <xdr:nvSpPr>
        <xdr:cNvPr id="786" name="楕円 785">
          <a:extLst>
            <a:ext uri="{FF2B5EF4-FFF2-40B4-BE49-F238E27FC236}">
              <a16:creationId xmlns:a16="http://schemas.microsoft.com/office/drawing/2014/main" id="{8388DE4D-6EBC-4607-84BA-480357C7E1F2}"/>
            </a:ext>
          </a:extLst>
        </xdr:cNvPr>
        <xdr:cNvSpPr/>
      </xdr:nvSpPr>
      <xdr:spPr>
        <a:xfrm>
          <a:off x="13652500" y="1846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0</xdr:rowOff>
    </xdr:from>
    <xdr:to>
      <xdr:col>76</xdr:col>
      <xdr:colOff>114300</xdr:colOff>
      <xdr:row>108</xdr:row>
      <xdr:rowOff>38100</xdr:rowOff>
    </xdr:to>
    <xdr:cxnSp macro="">
      <xdr:nvCxnSpPr>
        <xdr:cNvPr id="787" name="直線コネクタ 786">
          <a:extLst>
            <a:ext uri="{FF2B5EF4-FFF2-40B4-BE49-F238E27FC236}">
              <a16:creationId xmlns:a16="http://schemas.microsoft.com/office/drawing/2014/main" id="{476B6FE2-4A45-4E91-9A1A-FB22C7A91B56}"/>
            </a:ext>
          </a:extLst>
        </xdr:cNvPr>
        <xdr:cNvCxnSpPr/>
      </xdr:nvCxnSpPr>
      <xdr:spPr>
        <a:xfrm>
          <a:off x="13703300" y="18516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82550</xdr:rowOff>
    </xdr:from>
    <xdr:to>
      <xdr:col>67</xdr:col>
      <xdr:colOff>101600</xdr:colOff>
      <xdr:row>108</xdr:row>
      <xdr:rowOff>12700</xdr:rowOff>
    </xdr:to>
    <xdr:sp macro="" textlink="">
      <xdr:nvSpPr>
        <xdr:cNvPr id="788" name="楕円 787">
          <a:extLst>
            <a:ext uri="{FF2B5EF4-FFF2-40B4-BE49-F238E27FC236}">
              <a16:creationId xmlns:a16="http://schemas.microsoft.com/office/drawing/2014/main" id="{0FDE3545-8CDD-4A47-8850-F8943E83D152}"/>
            </a:ext>
          </a:extLst>
        </xdr:cNvPr>
        <xdr:cNvSpPr/>
      </xdr:nvSpPr>
      <xdr:spPr>
        <a:xfrm>
          <a:off x="12763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133350</xdr:rowOff>
    </xdr:from>
    <xdr:to>
      <xdr:col>71</xdr:col>
      <xdr:colOff>177800</xdr:colOff>
      <xdr:row>108</xdr:row>
      <xdr:rowOff>0</xdr:rowOff>
    </xdr:to>
    <xdr:cxnSp macro="">
      <xdr:nvCxnSpPr>
        <xdr:cNvPr id="789" name="直線コネクタ 788">
          <a:extLst>
            <a:ext uri="{FF2B5EF4-FFF2-40B4-BE49-F238E27FC236}">
              <a16:creationId xmlns:a16="http://schemas.microsoft.com/office/drawing/2014/main" id="{56C2F6CC-6949-4EA7-AC3F-E86E30954E28}"/>
            </a:ext>
          </a:extLst>
        </xdr:cNvPr>
        <xdr:cNvCxnSpPr/>
      </xdr:nvCxnSpPr>
      <xdr:spPr>
        <a:xfrm>
          <a:off x="12814300" y="18478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8272</xdr:rowOff>
    </xdr:from>
    <xdr:ext cx="405111" cy="259045"/>
    <xdr:sp macro="" textlink="">
      <xdr:nvSpPr>
        <xdr:cNvPr id="790" name="n_1aveValue【公民館】&#10;有形固定資産減価償却率">
          <a:extLst>
            <a:ext uri="{FF2B5EF4-FFF2-40B4-BE49-F238E27FC236}">
              <a16:creationId xmlns:a16="http://schemas.microsoft.com/office/drawing/2014/main" id="{A62396F6-F688-4CEA-8BBE-BBF75B63184D}"/>
            </a:ext>
          </a:extLst>
        </xdr:cNvPr>
        <xdr:cNvSpPr txBox="1"/>
      </xdr:nvSpPr>
      <xdr:spPr>
        <a:xfrm>
          <a:off x="15266044" y="1766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2557</xdr:rowOff>
    </xdr:from>
    <xdr:ext cx="405111" cy="259045"/>
    <xdr:sp macro="" textlink="">
      <xdr:nvSpPr>
        <xdr:cNvPr id="791" name="n_2aveValue【公民館】&#10;有形固定資産減価償却率">
          <a:extLst>
            <a:ext uri="{FF2B5EF4-FFF2-40B4-BE49-F238E27FC236}">
              <a16:creationId xmlns:a16="http://schemas.microsoft.com/office/drawing/2014/main" id="{63644948-2286-413D-9DAE-CD664F0912B1}"/>
            </a:ext>
          </a:extLst>
        </xdr:cNvPr>
        <xdr:cNvSpPr txBox="1"/>
      </xdr:nvSpPr>
      <xdr:spPr>
        <a:xfrm>
          <a:off x="14389744" y="1766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19702</xdr:rowOff>
    </xdr:from>
    <xdr:ext cx="405111" cy="259045"/>
    <xdr:sp macro="" textlink="">
      <xdr:nvSpPr>
        <xdr:cNvPr id="792" name="n_3aveValue【公民館】&#10;有形固定資産減価償却率">
          <a:extLst>
            <a:ext uri="{FF2B5EF4-FFF2-40B4-BE49-F238E27FC236}">
              <a16:creationId xmlns:a16="http://schemas.microsoft.com/office/drawing/2014/main" id="{EAC2A652-3E79-4747-9D2A-C2CF4C55CBCF}"/>
            </a:ext>
          </a:extLst>
        </xdr:cNvPr>
        <xdr:cNvSpPr txBox="1"/>
      </xdr:nvSpPr>
      <xdr:spPr>
        <a:xfrm>
          <a:off x="13500744" y="1767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73041</xdr:rowOff>
    </xdr:from>
    <xdr:ext cx="405111" cy="259045"/>
    <xdr:sp macro="" textlink="">
      <xdr:nvSpPr>
        <xdr:cNvPr id="793" name="n_4aveValue【公民館】&#10;有形固定資産減価償却率">
          <a:extLst>
            <a:ext uri="{FF2B5EF4-FFF2-40B4-BE49-F238E27FC236}">
              <a16:creationId xmlns:a16="http://schemas.microsoft.com/office/drawing/2014/main" id="{727659F3-B2AF-43F6-B715-667156C50841}"/>
            </a:ext>
          </a:extLst>
        </xdr:cNvPr>
        <xdr:cNvSpPr txBox="1"/>
      </xdr:nvSpPr>
      <xdr:spPr>
        <a:xfrm>
          <a:off x="12611744" y="1773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118127</xdr:rowOff>
    </xdr:from>
    <xdr:ext cx="405111" cy="259045"/>
    <xdr:sp macro="" textlink="">
      <xdr:nvSpPr>
        <xdr:cNvPr id="794" name="n_1mainValue【公民館】&#10;有形固定資産減価償却率">
          <a:extLst>
            <a:ext uri="{FF2B5EF4-FFF2-40B4-BE49-F238E27FC236}">
              <a16:creationId xmlns:a16="http://schemas.microsoft.com/office/drawing/2014/main" id="{4690BE63-8D61-421A-9CD6-95330BC84C9E}"/>
            </a:ext>
          </a:extLst>
        </xdr:cNvPr>
        <xdr:cNvSpPr txBox="1"/>
      </xdr:nvSpPr>
      <xdr:spPr>
        <a:xfrm>
          <a:off x="15266044" y="186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80027</xdr:rowOff>
    </xdr:from>
    <xdr:ext cx="405111" cy="259045"/>
    <xdr:sp macro="" textlink="">
      <xdr:nvSpPr>
        <xdr:cNvPr id="795" name="n_2mainValue【公民館】&#10;有形固定資産減価償却率">
          <a:extLst>
            <a:ext uri="{FF2B5EF4-FFF2-40B4-BE49-F238E27FC236}">
              <a16:creationId xmlns:a16="http://schemas.microsoft.com/office/drawing/2014/main" id="{3537FA7C-601A-414E-BE30-9F7F1FD40344}"/>
            </a:ext>
          </a:extLst>
        </xdr:cNvPr>
        <xdr:cNvSpPr txBox="1"/>
      </xdr:nvSpPr>
      <xdr:spPr>
        <a:xfrm>
          <a:off x="14389744" y="1859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41927</xdr:rowOff>
    </xdr:from>
    <xdr:ext cx="405111" cy="259045"/>
    <xdr:sp macro="" textlink="">
      <xdr:nvSpPr>
        <xdr:cNvPr id="796" name="n_3mainValue【公民館】&#10;有形固定資産減価償却率">
          <a:extLst>
            <a:ext uri="{FF2B5EF4-FFF2-40B4-BE49-F238E27FC236}">
              <a16:creationId xmlns:a16="http://schemas.microsoft.com/office/drawing/2014/main" id="{9D5F67DF-0CD7-49DC-9BEB-3DE129FA72A0}"/>
            </a:ext>
          </a:extLst>
        </xdr:cNvPr>
        <xdr:cNvSpPr txBox="1"/>
      </xdr:nvSpPr>
      <xdr:spPr>
        <a:xfrm>
          <a:off x="13500744" y="185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3827</xdr:rowOff>
    </xdr:from>
    <xdr:ext cx="405111" cy="259045"/>
    <xdr:sp macro="" textlink="">
      <xdr:nvSpPr>
        <xdr:cNvPr id="797" name="n_4mainValue【公民館】&#10;有形固定資産減価償却率">
          <a:extLst>
            <a:ext uri="{FF2B5EF4-FFF2-40B4-BE49-F238E27FC236}">
              <a16:creationId xmlns:a16="http://schemas.microsoft.com/office/drawing/2014/main" id="{E71A54D6-7C7E-4B56-8804-38BACFFE1970}"/>
            </a:ext>
          </a:extLst>
        </xdr:cNvPr>
        <xdr:cNvSpPr txBox="1"/>
      </xdr:nvSpPr>
      <xdr:spPr>
        <a:xfrm>
          <a:off x="12611744" y="1852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id="{9B42224F-6B20-440B-A3BD-DC9C036A4A37}"/>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id="{0BF63E05-7750-451E-9874-FBBB08B6121F}"/>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id="{4A11BAC0-C330-462A-8A92-EC34CBE18D2C}"/>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id="{8E3E01BC-CF9E-452E-A081-9FBF0A9A90F1}"/>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id="{60D11025-6E8B-4EBC-ACAA-690C09C65E8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id="{62BA023B-21AB-41E1-9A96-7C840BA30184}"/>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id="{FD193A93-6691-4757-81C6-18EA8D56B30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id="{4B4E78EB-C948-403D-8682-838ABA124811}"/>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id="{76E2283A-8720-4789-91BC-F7F0A1A1866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id="{B8E9D248-7D1B-4F04-B72F-2167020891E3}"/>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8" name="直線コネクタ 807">
          <a:extLst>
            <a:ext uri="{FF2B5EF4-FFF2-40B4-BE49-F238E27FC236}">
              <a16:creationId xmlns:a16="http://schemas.microsoft.com/office/drawing/2014/main" id="{C4E0098D-A096-43FD-8519-48B7B939BA65}"/>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9" name="テキスト ボックス 808">
          <a:extLst>
            <a:ext uri="{FF2B5EF4-FFF2-40B4-BE49-F238E27FC236}">
              <a16:creationId xmlns:a16="http://schemas.microsoft.com/office/drawing/2014/main" id="{995B1F0B-FAD0-438F-80F5-F37591EF1510}"/>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0" name="直線コネクタ 809">
          <a:extLst>
            <a:ext uri="{FF2B5EF4-FFF2-40B4-BE49-F238E27FC236}">
              <a16:creationId xmlns:a16="http://schemas.microsoft.com/office/drawing/2014/main" id="{E7DA7885-0CC1-44FB-9C14-16713D5BA203}"/>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1" name="テキスト ボックス 810">
          <a:extLst>
            <a:ext uri="{FF2B5EF4-FFF2-40B4-BE49-F238E27FC236}">
              <a16:creationId xmlns:a16="http://schemas.microsoft.com/office/drawing/2014/main" id="{7D1DCD8C-D0D9-4B20-8012-188D72F9E651}"/>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2" name="直線コネクタ 811">
          <a:extLst>
            <a:ext uri="{FF2B5EF4-FFF2-40B4-BE49-F238E27FC236}">
              <a16:creationId xmlns:a16="http://schemas.microsoft.com/office/drawing/2014/main" id="{7C2AC1D3-D140-4621-8E1C-2BD6950CF0BA}"/>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3" name="テキスト ボックス 812">
          <a:extLst>
            <a:ext uri="{FF2B5EF4-FFF2-40B4-BE49-F238E27FC236}">
              <a16:creationId xmlns:a16="http://schemas.microsoft.com/office/drawing/2014/main" id="{C357C46D-2016-4DE8-A734-10BE02C65D7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4" name="直線コネクタ 813">
          <a:extLst>
            <a:ext uri="{FF2B5EF4-FFF2-40B4-BE49-F238E27FC236}">
              <a16:creationId xmlns:a16="http://schemas.microsoft.com/office/drawing/2014/main" id="{0EFFE81A-31B8-4487-8189-E23EA0E114A2}"/>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5" name="テキスト ボックス 814">
          <a:extLst>
            <a:ext uri="{FF2B5EF4-FFF2-40B4-BE49-F238E27FC236}">
              <a16:creationId xmlns:a16="http://schemas.microsoft.com/office/drawing/2014/main" id="{6FA8E855-7A9D-4590-AB81-704AB9DC454D}"/>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6" name="直線コネクタ 815">
          <a:extLst>
            <a:ext uri="{FF2B5EF4-FFF2-40B4-BE49-F238E27FC236}">
              <a16:creationId xmlns:a16="http://schemas.microsoft.com/office/drawing/2014/main" id="{69C8FE71-790D-41E3-B8DF-A4EB6EE45888}"/>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7" name="テキスト ボックス 816">
          <a:extLst>
            <a:ext uri="{FF2B5EF4-FFF2-40B4-BE49-F238E27FC236}">
              <a16:creationId xmlns:a16="http://schemas.microsoft.com/office/drawing/2014/main" id="{2893CD19-85C0-45E1-8310-E80DF84747F8}"/>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8" name="直線コネクタ 817">
          <a:extLst>
            <a:ext uri="{FF2B5EF4-FFF2-40B4-BE49-F238E27FC236}">
              <a16:creationId xmlns:a16="http://schemas.microsoft.com/office/drawing/2014/main" id="{422CEEAC-80CD-4204-AA0F-AA8C604440E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9" name="テキスト ボックス 818">
          <a:extLst>
            <a:ext uri="{FF2B5EF4-FFF2-40B4-BE49-F238E27FC236}">
              <a16:creationId xmlns:a16="http://schemas.microsoft.com/office/drawing/2014/main" id="{D5D54ED9-2ECC-4224-B9B2-CAC5D071174F}"/>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0" name="【公民館】&#10;一人当たり面積グラフ枠">
          <a:extLst>
            <a:ext uri="{FF2B5EF4-FFF2-40B4-BE49-F238E27FC236}">
              <a16:creationId xmlns:a16="http://schemas.microsoft.com/office/drawing/2014/main" id="{624D13C2-FBBB-43DA-A9D5-83D94F4BAD51}"/>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88582</xdr:rowOff>
    </xdr:from>
    <xdr:to>
      <xdr:col>116</xdr:col>
      <xdr:colOff>62864</xdr:colOff>
      <xdr:row>108</xdr:row>
      <xdr:rowOff>117348</xdr:rowOff>
    </xdr:to>
    <xdr:cxnSp macro="">
      <xdr:nvCxnSpPr>
        <xdr:cNvPr id="821" name="直線コネクタ 820">
          <a:extLst>
            <a:ext uri="{FF2B5EF4-FFF2-40B4-BE49-F238E27FC236}">
              <a16:creationId xmlns:a16="http://schemas.microsoft.com/office/drawing/2014/main" id="{A6B88DA8-CA58-457C-859D-AD6DC6DD0DB5}"/>
            </a:ext>
          </a:extLst>
        </xdr:cNvPr>
        <xdr:cNvCxnSpPr/>
      </xdr:nvCxnSpPr>
      <xdr:spPr>
        <a:xfrm flipV="1">
          <a:off x="22160864" y="17405032"/>
          <a:ext cx="0" cy="1228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121175</xdr:rowOff>
    </xdr:from>
    <xdr:ext cx="469744" cy="259045"/>
    <xdr:sp macro="" textlink="">
      <xdr:nvSpPr>
        <xdr:cNvPr id="822" name="【公民館】&#10;一人当たり面積最小値テキスト">
          <a:extLst>
            <a:ext uri="{FF2B5EF4-FFF2-40B4-BE49-F238E27FC236}">
              <a16:creationId xmlns:a16="http://schemas.microsoft.com/office/drawing/2014/main" id="{EFD1DE1D-D82E-468E-B90B-0F800A9FDB9C}"/>
            </a:ext>
          </a:extLst>
        </xdr:cNvPr>
        <xdr:cNvSpPr txBox="1"/>
      </xdr:nvSpPr>
      <xdr:spPr>
        <a:xfrm>
          <a:off x="22199600" y="18637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117348</xdr:rowOff>
    </xdr:from>
    <xdr:to>
      <xdr:col>116</xdr:col>
      <xdr:colOff>152400</xdr:colOff>
      <xdr:row>108</xdr:row>
      <xdr:rowOff>117348</xdr:rowOff>
    </xdr:to>
    <xdr:cxnSp macro="">
      <xdr:nvCxnSpPr>
        <xdr:cNvPr id="823" name="直線コネクタ 822">
          <a:extLst>
            <a:ext uri="{FF2B5EF4-FFF2-40B4-BE49-F238E27FC236}">
              <a16:creationId xmlns:a16="http://schemas.microsoft.com/office/drawing/2014/main" id="{F7ACCDBA-2E68-4E5B-8F8B-DC31285DB864}"/>
            </a:ext>
          </a:extLst>
        </xdr:cNvPr>
        <xdr:cNvCxnSpPr/>
      </xdr:nvCxnSpPr>
      <xdr:spPr>
        <a:xfrm>
          <a:off x="22072600" y="1863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35259</xdr:rowOff>
    </xdr:from>
    <xdr:ext cx="469744" cy="259045"/>
    <xdr:sp macro="" textlink="">
      <xdr:nvSpPr>
        <xdr:cNvPr id="824" name="【公民館】&#10;一人当たり面積最大値テキスト">
          <a:extLst>
            <a:ext uri="{FF2B5EF4-FFF2-40B4-BE49-F238E27FC236}">
              <a16:creationId xmlns:a16="http://schemas.microsoft.com/office/drawing/2014/main" id="{72BCEA94-3200-4324-AB62-97E6E8CBADC2}"/>
            </a:ext>
          </a:extLst>
        </xdr:cNvPr>
        <xdr:cNvSpPr txBox="1"/>
      </xdr:nvSpPr>
      <xdr:spPr>
        <a:xfrm>
          <a:off x="22199600" y="1718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88582</xdr:rowOff>
    </xdr:from>
    <xdr:to>
      <xdr:col>116</xdr:col>
      <xdr:colOff>152400</xdr:colOff>
      <xdr:row>101</xdr:row>
      <xdr:rowOff>88582</xdr:rowOff>
    </xdr:to>
    <xdr:cxnSp macro="">
      <xdr:nvCxnSpPr>
        <xdr:cNvPr id="825" name="直線コネクタ 824">
          <a:extLst>
            <a:ext uri="{FF2B5EF4-FFF2-40B4-BE49-F238E27FC236}">
              <a16:creationId xmlns:a16="http://schemas.microsoft.com/office/drawing/2014/main" id="{602E8B02-DDB7-4190-800F-66E714A7DA96}"/>
            </a:ext>
          </a:extLst>
        </xdr:cNvPr>
        <xdr:cNvCxnSpPr/>
      </xdr:nvCxnSpPr>
      <xdr:spPr>
        <a:xfrm>
          <a:off x="22072600" y="1740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110380</xdr:rowOff>
    </xdr:from>
    <xdr:ext cx="469744" cy="259045"/>
    <xdr:sp macro="" textlink="">
      <xdr:nvSpPr>
        <xdr:cNvPr id="826" name="【公民館】&#10;一人当たり面積平均値テキスト">
          <a:extLst>
            <a:ext uri="{FF2B5EF4-FFF2-40B4-BE49-F238E27FC236}">
              <a16:creationId xmlns:a16="http://schemas.microsoft.com/office/drawing/2014/main" id="{036AE1DE-3434-435E-A461-F641C22C46A2}"/>
            </a:ext>
          </a:extLst>
        </xdr:cNvPr>
        <xdr:cNvSpPr txBox="1"/>
      </xdr:nvSpPr>
      <xdr:spPr>
        <a:xfrm>
          <a:off x="22199600" y="182840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87503</xdr:rowOff>
    </xdr:from>
    <xdr:to>
      <xdr:col>116</xdr:col>
      <xdr:colOff>114300</xdr:colOff>
      <xdr:row>108</xdr:row>
      <xdr:rowOff>17653</xdr:rowOff>
    </xdr:to>
    <xdr:sp macro="" textlink="">
      <xdr:nvSpPr>
        <xdr:cNvPr id="827" name="フローチャート: 判断 826">
          <a:extLst>
            <a:ext uri="{FF2B5EF4-FFF2-40B4-BE49-F238E27FC236}">
              <a16:creationId xmlns:a16="http://schemas.microsoft.com/office/drawing/2014/main" id="{1C888CE5-7DE0-4717-95E9-BF382EDC5B06}"/>
            </a:ext>
          </a:extLst>
        </xdr:cNvPr>
        <xdr:cNvSpPr/>
      </xdr:nvSpPr>
      <xdr:spPr>
        <a:xfrm>
          <a:off x="22110700" y="18432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95886</xdr:rowOff>
    </xdr:from>
    <xdr:to>
      <xdr:col>112</xdr:col>
      <xdr:colOff>38100</xdr:colOff>
      <xdr:row>108</xdr:row>
      <xdr:rowOff>26036</xdr:rowOff>
    </xdr:to>
    <xdr:sp macro="" textlink="">
      <xdr:nvSpPr>
        <xdr:cNvPr id="828" name="フローチャート: 判断 827">
          <a:extLst>
            <a:ext uri="{FF2B5EF4-FFF2-40B4-BE49-F238E27FC236}">
              <a16:creationId xmlns:a16="http://schemas.microsoft.com/office/drawing/2014/main" id="{2B405BAC-4CAD-4E71-8062-5C8C810F5891}"/>
            </a:ext>
          </a:extLst>
        </xdr:cNvPr>
        <xdr:cNvSpPr/>
      </xdr:nvSpPr>
      <xdr:spPr>
        <a:xfrm>
          <a:off x="21272500" y="1844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98361</xdr:rowOff>
    </xdr:from>
    <xdr:to>
      <xdr:col>107</xdr:col>
      <xdr:colOff>101600</xdr:colOff>
      <xdr:row>108</xdr:row>
      <xdr:rowOff>28511</xdr:rowOff>
    </xdr:to>
    <xdr:sp macro="" textlink="">
      <xdr:nvSpPr>
        <xdr:cNvPr id="829" name="フローチャート: 判断 828">
          <a:extLst>
            <a:ext uri="{FF2B5EF4-FFF2-40B4-BE49-F238E27FC236}">
              <a16:creationId xmlns:a16="http://schemas.microsoft.com/office/drawing/2014/main" id="{63F4894F-1D66-4F2F-B990-2017007D23DE}"/>
            </a:ext>
          </a:extLst>
        </xdr:cNvPr>
        <xdr:cNvSpPr/>
      </xdr:nvSpPr>
      <xdr:spPr>
        <a:xfrm>
          <a:off x="20383500" y="1844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114936</xdr:rowOff>
    </xdr:from>
    <xdr:to>
      <xdr:col>102</xdr:col>
      <xdr:colOff>165100</xdr:colOff>
      <xdr:row>108</xdr:row>
      <xdr:rowOff>45086</xdr:rowOff>
    </xdr:to>
    <xdr:sp macro="" textlink="">
      <xdr:nvSpPr>
        <xdr:cNvPr id="830" name="フローチャート: 判断 829">
          <a:extLst>
            <a:ext uri="{FF2B5EF4-FFF2-40B4-BE49-F238E27FC236}">
              <a16:creationId xmlns:a16="http://schemas.microsoft.com/office/drawing/2014/main" id="{407E91E0-CE0C-48C1-96E0-D914F886418A}"/>
            </a:ext>
          </a:extLst>
        </xdr:cNvPr>
        <xdr:cNvSpPr/>
      </xdr:nvSpPr>
      <xdr:spPr>
        <a:xfrm>
          <a:off x="19494500" y="18460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150177</xdr:rowOff>
    </xdr:from>
    <xdr:to>
      <xdr:col>98</xdr:col>
      <xdr:colOff>38100</xdr:colOff>
      <xdr:row>108</xdr:row>
      <xdr:rowOff>80327</xdr:rowOff>
    </xdr:to>
    <xdr:sp macro="" textlink="">
      <xdr:nvSpPr>
        <xdr:cNvPr id="831" name="フローチャート: 判断 830">
          <a:extLst>
            <a:ext uri="{FF2B5EF4-FFF2-40B4-BE49-F238E27FC236}">
              <a16:creationId xmlns:a16="http://schemas.microsoft.com/office/drawing/2014/main" id="{29BDD3A4-0532-4F54-8EF6-0E6A4040997B}"/>
            </a:ext>
          </a:extLst>
        </xdr:cNvPr>
        <xdr:cNvSpPr/>
      </xdr:nvSpPr>
      <xdr:spPr>
        <a:xfrm>
          <a:off x="18605500" y="1849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2" name="テキスト ボックス 831">
          <a:extLst>
            <a:ext uri="{FF2B5EF4-FFF2-40B4-BE49-F238E27FC236}">
              <a16:creationId xmlns:a16="http://schemas.microsoft.com/office/drawing/2014/main" id="{60AE7535-B239-4E08-A2AA-CCDA0B3853FE}"/>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3" name="テキスト ボックス 832">
          <a:extLst>
            <a:ext uri="{FF2B5EF4-FFF2-40B4-BE49-F238E27FC236}">
              <a16:creationId xmlns:a16="http://schemas.microsoft.com/office/drawing/2014/main" id="{AD2EDF40-B760-4D34-A328-0F6FE15C5DAD}"/>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4" name="テキスト ボックス 833">
          <a:extLst>
            <a:ext uri="{FF2B5EF4-FFF2-40B4-BE49-F238E27FC236}">
              <a16:creationId xmlns:a16="http://schemas.microsoft.com/office/drawing/2014/main" id="{D815DE01-4963-44E1-A140-369D501CC1C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5" name="テキスト ボックス 834">
          <a:extLst>
            <a:ext uri="{FF2B5EF4-FFF2-40B4-BE49-F238E27FC236}">
              <a16:creationId xmlns:a16="http://schemas.microsoft.com/office/drawing/2014/main" id="{A5164D47-F06C-4F9A-A196-69B57A2F660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717F3533-D4A8-4927-9181-D13219B29A2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51308</xdr:rowOff>
    </xdr:from>
    <xdr:to>
      <xdr:col>116</xdr:col>
      <xdr:colOff>114300</xdr:colOff>
      <xdr:row>108</xdr:row>
      <xdr:rowOff>152908</xdr:rowOff>
    </xdr:to>
    <xdr:sp macro="" textlink="">
      <xdr:nvSpPr>
        <xdr:cNvPr id="837" name="楕円 836">
          <a:extLst>
            <a:ext uri="{FF2B5EF4-FFF2-40B4-BE49-F238E27FC236}">
              <a16:creationId xmlns:a16="http://schemas.microsoft.com/office/drawing/2014/main" id="{33817A96-58DE-4CF5-81C9-350CE64F6A0A}"/>
            </a:ext>
          </a:extLst>
        </xdr:cNvPr>
        <xdr:cNvSpPr/>
      </xdr:nvSpPr>
      <xdr:spPr>
        <a:xfrm>
          <a:off x="22110700" y="18567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137685</xdr:rowOff>
    </xdr:from>
    <xdr:ext cx="469744" cy="259045"/>
    <xdr:sp macro="" textlink="">
      <xdr:nvSpPr>
        <xdr:cNvPr id="838" name="【公民館】&#10;一人当たり面積該当値テキスト">
          <a:extLst>
            <a:ext uri="{FF2B5EF4-FFF2-40B4-BE49-F238E27FC236}">
              <a16:creationId xmlns:a16="http://schemas.microsoft.com/office/drawing/2014/main" id="{FF1B4209-0B0D-40CE-8893-53AA8B6340A7}"/>
            </a:ext>
          </a:extLst>
        </xdr:cNvPr>
        <xdr:cNvSpPr txBox="1"/>
      </xdr:nvSpPr>
      <xdr:spPr>
        <a:xfrm>
          <a:off x="22199600" y="18482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52832</xdr:rowOff>
    </xdr:from>
    <xdr:to>
      <xdr:col>112</xdr:col>
      <xdr:colOff>38100</xdr:colOff>
      <xdr:row>108</xdr:row>
      <xdr:rowOff>154432</xdr:rowOff>
    </xdr:to>
    <xdr:sp macro="" textlink="">
      <xdr:nvSpPr>
        <xdr:cNvPr id="839" name="楕円 838">
          <a:extLst>
            <a:ext uri="{FF2B5EF4-FFF2-40B4-BE49-F238E27FC236}">
              <a16:creationId xmlns:a16="http://schemas.microsoft.com/office/drawing/2014/main" id="{449A383C-CD99-427E-A001-88A2E9863C41}"/>
            </a:ext>
          </a:extLst>
        </xdr:cNvPr>
        <xdr:cNvSpPr/>
      </xdr:nvSpPr>
      <xdr:spPr>
        <a:xfrm>
          <a:off x="21272500" y="18569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102108</xdr:rowOff>
    </xdr:from>
    <xdr:to>
      <xdr:col>116</xdr:col>
      <xdr:colOff>63500</xdr:colOff>
      <xdr:row>108</xdr:row>
      <xdr:rowOff>103632</xdr:rowOff>
    </xdr:to>
    <xdr:cxnSp macro="">
      <xdr:nvCxnSpPr>
        <xdr:cNvPr id="840" name="直線コネクタ 839">
          <a:extLst>
            <a:ext uri="{FF2B5EF4-FFF2-40B4-BE49-F238E27FC236}">
              <a16:creationId xmlns:a16="http://schemas.microsoft.com/office/drawing/2014/main" id="{BDF40EF9-B966-4CDB-A309-94FE26F04E52}"/>
            </a:ext>
          </a:extLst>
        </xdr:cNvPr>
        <xdr:cNvCxnSpPr/>
      </xdr:nvCxnSpPr>
      <xdr:spPr>
        <a:xfrm flipV="1">
          <a:off x="21323300" y="18618708"/>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53594</xdr:rowOff>
    </xdr:from>
    <xdr:to>
      <xdr:col>107</xdr:col>
      <xdr:colOff>101600</xdr:colOff>
      <xdr:row>108</xdr:row>
      <xdr:rowOff>155194</xdr:rowOff>
    </xdr:to>
    <xdr:sp macro="" textlink="">
      <xdr:nvSpPr>
        <xdr:cNvPr id="841" name="楕円 840">
          <a:extLst>
            <a:ext uri="{FF2B5EF4-FFF2-40B4-BE49-F238E27FC236}">
              <a16:creationId xmlns:a16="http://schemas.microsoft.com/office/drawing/2014/main" id="{A8CE3CA4-2DC9-434F-9651-880405CFF3CE}"/>
            </a:ext>
          </a:extLst>
        </xdr:cNvPr>
        <xdr:cNvSpPr/>
      </xdr:nvSpPr>
      <xdr:spPr>
        <a:xfrm>
          <a:off x="20383500" y="18570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103632</xdr:rowOff>
    </xdr:from>
    <xdr:to>
      <xdr:col>111</xdr:col>
      <xdr:colOff>177800</xdr:colOff>
      <xdr:row>108</xdr:row>
      <xdr:rowOff>104394</xdr:rowOff>
    </xdr:to>
    <xdr:cxnSp macro="">
      <xdr:nvCxnSpPr>
        <xdr:cNvPr id="842" name="直線コネクタ 841">
          <a:extLst>
            <a:ext uri="{FF2B5EF4-FFF2-40B4-BE49-F238E27FC236}">
              <a16:creationId xmlns:a16="http://schemas.microsoft.com/office/drawing/2014/main" id="{BF4E971D-8C1B-4E44-B684-6A01D0F85366}"/>
            </a:ext>
          </a:extLst>
        </xdr:cNvPr>
        <xdr:cNvCxnSpPr/>
      </xdr:nvCxnSpPr>
      <xdr:spPr>
        <a:xfrm flipV="1">
          <a:off x="20434300" y="1862023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55308</xdr:rowOff>
    </xdr:from>
    <xdr:to>
      <xdr:col>102</xdr:col>
      <xdr:colOff>165100</xdr:colOff>
      <xdr:row>108</xdr:row>
      <xdr:rowOff>156908</xdr:rowOff>
    </xdr:to>
    <xdr:sp macro="" textlink="">
      <xdr:nvSpPr>
        <xdr:cNvPr id="843" name="楕円 842">
          <a:extLst>
            <a:ext uri="{FF2B5EF4-FFF2-40B4-BE49-F238E27FC236}">
              <a16:creationId xmlns:a16="http://schemas.microsoft.com/office/drawing/2014/main" id="{94300C83-4BD7-4B6E-AEA1-D127F2824920}"/>
            </a:ext>
          </a:extLst>
        </xdr:cNvPr>
        <xdr:cNvSpPr/>
      </xdr:nvSpPr>
      <xdr:spPr>
        <a:xfrm>
          <a:off x="19494500" y="1857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104394</xdr:rowOff>
    </xdr:from>
    <xdr:to>
      <xdr:col>107</xdr:col>
      <xdr:colOff>50800</xdr:colOff>
      <xdr:row>108</xdr:row>
      <xdr:rowOff>106108</xdr:rowOff>
    </xdr:to>
    <xdr:cxnSp macro="">
      <xdr:nvCxnSpPr>
        <xdr:cNvPr id="844" name="直線コネクタ 843">
          <a:extLst>
            <a:ext uri="{FF2B5EF4-FFF2-40B4-BE49-F238E27FC236}">
              <a16:creationId xmlns:a16="http://schemas.microsoft.com/office/drawing/2014/main" id="{FDC02B29-48E9-451A-A9CC-3DED2FCB3302}"/>
            </a:ext>
          </a:extLst>
        </xdr:cNvPr>
        <xdr:cNvCxnSpPr/>
      </xdr:nvCxnSpPr>
      <xdr:spPr>
        <a:xfrm flipV="1">
          <a:off x="19545300" y="18620994"/>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56071</xdr:rowOff>
    </xdr:from>
    <xdr:to>
      <xdr:col>98</xdr:col>
      <xdr:colOff>38100</xdr:colOff>
      <xdr:row>108</xdr:row>
      <xdr:rowOff>157671</xdr:rowOff>
    </xdr:to>
    <xdr:sp macro="" textlink="">
      <xdr:nvSpPr>
        <xdr:cNvPr id="845" name="楕円 844">
          <a:extLst>
            <a:ext uri="{FF2B5EF4-FFF2-40B4-BE49-F238E27FC236}">
              <a16:creationId xmlns:a16="http://schemas.microsoft.com/office/drawing/2014/main" id="{369195BA-52A4-46E4-8D8D-923DA667D96A}"/>
            </a:ext>
          </a:extLst>
        </xdr:cNvPr>
        <xdr:cNvSpPr/>
      </xdr:nvSpPr>
      <xdr:spPr>
        <a:xfrm>
          <a:off x="18605500" y="1857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106108</xdr:rowOff>
    </xdr:from>
    <xdr:to>
      <xdr:col>102</xdr:col>
      <xdr:colOff>114300</xdr:colOff>
      <xdr:row>108</xdr:row>
      <xdr:rowOff>106871</xdr:rowOff>
    </xdr:to>
    <xdr:cxnSp macro="">
      <xdr:nvCxnSpPr>
        <xdr:cNvPr id="846" name="直線コネクタ 845">
          <a:extLst>
            <a:ext uri="{FF2B5EF4-FFF2-40B4-BE49-F238E27FC236}">
              <a16:creationId xmlns:a16="http://schemas.microsoft.com/office/drawing/2014/main" id="{BFC6993E-3812-4F61-90AC-300E449D8E05}"/>
            </a:ext>
          </a:extLst>
        </xdr:cNvPr>
        <xdr:cNvCxnSpPr/>
      </xdr:nvCxnSpPr>
      <xdr:spPr>
        <a:xfrm flipV="1">
          <a:off x="18656300" y="18622708"/>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42563</xdr:rowOff>
    </xdr:from>
    <xdr:ext cx="469744" cy="259045"/>
    <xdr:sp macro="" textlink="">
      <xdr:nvSpPr>
        <xdr:cNvPr id="847" name="n_1aveValue【公民館】&#10;一人当たり面積">
          <a:extLst>
            <a:ext uri="{FF2B5EF4-FFF2-40B4-BE49-F238E27FC236}">
              <a16:creationId xmlns:a16="http://schemas.microsoft.com/office/drawing/2014/main" id="{2728A378-B24A-4BAF-AF90-E916F606BF94}"/>
            </a:ext>
          </a:extLst>
        </xdr:cNvPr>
        <xdr:cNvSpPr txBox="1"/>
      </xdr:nvSpPr>
      <xdr:spPr>
        <a:xfrm>
          <a:off x="21075727" y="18216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45038</xdr:rowOff>
    </xdr:from>
    <xdr:ext cx="469744" cy="259045"/>
    <xdr:sp macro="" textlink="">
      <xdr:nvSpPr>
        <xdr:cNvPr id="848" name="n_2aveValue【公民館】&#10;一人当たり面積">
          <a:extLst>
            <a:ext uri="{FF2B5EF4-FFF2-40B4-BE49-F238E27FC236}">
              <a16:creationId xmlns:a16="http://schemas.microsoft.com/office/drawing/2014/main" id="{B1976787-E03F-42ED-B8DF-2F12DC594E24}"/>
            </a:ext>
          </a:extLst>
        </xdr:cNvPr>
        <xdr:cNvSpPr txBox="1"/>
      </xdr:nvSpPr>
      <xdr:spPr>
        <a:xfrm>
          <a:off x="20199427" y="18218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61613</xdr:rowOff>
    </xdr:from>
    <xdr:ext cx="469744" cy="259045"/>
    <xdr:sp macro="" textlink="">
      <xdr:nvSpPr>
        <xdr:cNvPr id="849" name="n_3aveValue【公民館】&#10;一人当たり面積">
          <a:extLst>
            <a:ext uri="{FF2B5EF4-FFF2-40B4-BE49-F238E27FC236}">
              <a16:creationId xmlns:a16="http://schemas.microsoft.com/office/drawing/2014/main" id="{3286D8F8-CCB9-4482-9F12-F8FFC38214E9}"/>
            </a:ext>
          </a:extLst>
        </xdr:cNvPr>
        <xdr:cNvSpPr txBox="1"/>
      </xdr:nvSpPr>
      <xdr:spPr>
        <a:xfrm>
          <a:off x="19310427" y="18235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96854</xdr:rowOff>
    </xdr:from>
    <xdr:ext cx="469744" cy="259045"/>
    <xdr:sp macro="" textlink="">
      <xdr:nvSpPr>
        <xdr:cNvPr id="850" name="n_4aveValue【公民館】&#10;一人当たり面積">
          <a:extLst>
            <a:ext uri="{FF2B5EF4-FFF2-40B4-BE49-F238E27FC236}">
              <a16:creationId xmlns:a16="http://schemas.microsoft.com/office/drawing/2014/main" id="{A6B7A0C6-EA14-414E-A0CA-E1A963BBA21F}"/>
            </a:ext>
          </a:extLst>
        </xdr:cNvPr>
        <xdr:cNvSpPr txBox="1"/>
      </xdr:nvSpPr>
      <xdr:spPr>
        <a:xfrm>
          <a:off x="18421427" y="18270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145559</xdr:rowOff>
    </xdr:from>
    <xdr:ext cx="469744" cy="259045"/>
    <xdr:sp macro="" textlink="">
      <xdr:nvSpPr>
        <xdr:cNvPr id="851" name="n_1mainValue【公民館】&#10;一人当たり面積">
          <a:extLst>
            <a:ext uri="{FF2B5EF4-FFF2-40B4-BE49-F238E27FC236}">
              <a16:creationId xmlns:a16="http://schemas.microsoft.com/office/drawing/2014/main" id="{5EC1A53B-EA75-4EB3-A080-272198F251DE}"/>
            </a:ext>
          </a:extLst>
        </xdr:cNvPr>
        <xdr:cNvSpPr txBox="1"/>
      </xdr:nvSpPr>
      <xdr:spPr>
        <a:xfrm>
          <a:off x="21075727" y="1866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146321</xdr:rowOff>
    </xdr:from>
    <xdr:ext cx="469744" cy="259045"/>
    <xdr:sp macro="" textlink="">
      <xdr:nvSpPr>
        <xdr:cNvPr id="852" name="n_2mainValue【公民館】&#10;一人当たり面積">
          <a:extLst>
            <a:ext uri="{FF2B5EF4-FFF2-40B4-BE49-F238E27FC236}">
              <a16:creationId xmlns:a16="http://schemas.microsoft.com/office/drawing/2014/main" id="{B37BBDE1-2AA7-4587-AF6E-EFC3FC227B90}"/>
            </a:ext>
          </a:extLst>
        </xdr:cNvPr>
        <xdr:cNvSpPr txBox="1"/>
      </xdr:nvSpPr>
      <xdr:spPr>
        <a:xfrm>
          <a:off x="20199427" y="186629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148035</xdr:rowOff>
    </xdr:from>
    <xdr:ext cx="469744" cy="259045"/>
    <xdr:sp macro="" textlink="">
      <xdr:nvSpPr>
        <xdr:cNvPr id="853" name="n_3mainValue【公民館】&#10;一人当たり面積">
          <a:extLst>
            <a:ext uri="{FF2B5EF4-FFF2-40B4-BE49-F238E27FC236}">
              <a16:creationId xmlns:a16="http://schemas.microsoft.com/office/drawing/2014/main" id="{0BCD5BCB-D691-4883-8D7A-D9C7E0E770FE}"/>
            </a:ext>
          </a:extLst>
        </xdr:cNvPr>
        <xdr:cNvSpPr txBox="1"/>
      </xdr:nvSpPr>
      <xdr:spPr>
        <a:xfrm>
          <a:off x="19310427" y="18664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148798</xdr:rowOff>
    </xdr:from>
    <xdr:ext cx="469744" cy="259045"/>
    <xdr:sp macro="" textlink="">
      <xdr:nvSpPr>
        <xdr:cNvPr id="854" name="n_4mainValue【公民館】&#10;一人当たり面積">
          <a:extLst>
            <a:ext uri="{FF2B5EF4-FFF2-40B4-BE49-F238E27FC236}">
              <a16:creationId xmlns:a16="http://schemas.microsoft.com/office/drawing/2014/main" id="{C298E75D-59A4-42E4-BB66-AB07C938D817}"/>
            </a:ext>
          </a:extLst>
        </xdr:cNvPr>
        <xdr:cNvSpPr txBox="1"/>
      </xdr:nvSpPr>
      <xdr:spPr>
        <a:xfrm>
          <a:off x="18421427" y="1866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5" name="正方形/長方形 854">
          <a:extLst>
            <a:ext uri="{FF2B5EF4-FFF2-40B4-BE49-F238E27FC236}">
              <a16:creationId xmlns:a16="http://schemas.microsoft.com/office/drawing/2014/main" id="{C8C6F6F0-283A-4547-8648-050A862565C7}"/>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6" name="正方形/長方形 855">
          <a:extLst>
            <a:ext uri="{FF2B5EF4-FFF2-40B4-BE49-F238E27FC236}">
              <a16:creationId xmlns:a16="http://schemas.microsoft.com/office/drawing/2014/main" id="{EF92E01C-057A-42E7-B3A9-5B9FFF85E54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7" name="テキスト ボックス 856">
          <a:extLst>
            <a:ext uri="{FF2B5EF4-FFF2-40B4-BE49-F238E27FC236}">
              <a16:creationId xmlns:a16="http://schemas.microsoft.com/office/drawing/2014/main" id="{58F54A45-3A76-495E-9CC2-8759E54077B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施設類型ごとの有形固定資産減価償却率について、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公営住宅</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認定こども園・幼稚園・保育所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公民館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児童館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これらの施設については、公共施設個別施設計画にもとづき、それぞれ以下の方針で更新・除却の検討を進めている。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については、予防保全的な修繕を周期的に行い長寿命化を図る。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公営住宅</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については、用途廃止も念頭に入れながら予防保全的な修繕を周期的に行い長寿命化を図る。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認定こども園・幼稚園・保育所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公民館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については、高野町学びの交流拠点として複合施設化を行うため令和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年度から債務負担行為を設定し事業を進めている。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児童館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については、更新を予定しているが、他の公共施設の検討結果次第では統廃合も考えられている。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3BFC217-F011-43CC-A140-1B6E12CA5A33}"/>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9D9B9849-BFE3-40A3-B563-0E157D91373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7F8814D-1577-4B7F-BA13-D6B3CDB66265}"/>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C5DDE6B-135B-4343-8BE3-79F7FD1EE72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和歌山県高野町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2B24E7A-5D12-4368-AA19-1DFE03B9716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16BEE46-2FF3-4109-9AFF-2971B85B290E}"/>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E540CA36-57BB-4C57-85C0-26D74E59207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CBEA0D0-1744-4559-8B1A-7230DD3914B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A4F25E5-E0F7-4F9C-BC09-B426FBC4E5A6}"/>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5EE58D9-348B-4C95-852A-7A58116D4A8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2,983
2,944
137.03
3,713,915
3,578,927
95,391
1,998,707
3,398,093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9EEC10F-9E00-484A-8732-9F2CA98755A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3053E14-BF55-4730-AA7C-CD1A8D4E2AE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24DD073-47DB-4168-893F-35502073BA0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085AFF3-60DB-4F0E-9E4E-1B01831E6B3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95566745-A5DB-4F5B-A3BB-6CACA45C377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680CE19-E826-4394-9DF9-8EB3494CEB47}"/>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2E9979D-353A-49C8-82B0-82D3FCA33AC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CFF3E07-F75D-4058-BD4E-1BD94332F6A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1F54B24-58E5-4A0E-BBA1-64AB470F6353}"/>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FC6DC28-6754-42D1-B665-E396CB929101}"/>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E34ADEB-69CD-42C3-8EBE-F4EFDEC59884}"/>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FFC1030-37C1-4248-B8E7-D4FDE1486EF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D521D40-B8D8-47BC-9090-1EAAA940443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B1F3981B-583D-4F40-B37E-691B8B2FB89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C783CC14-77A4-4706-8020-3D96D1781C3B}"/>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E9FC0924-E185-4107-86C9-5D582D7BF9D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E0EB37A-BE37-4CDC-9C93-722EE2B7E99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DF44B50-D0E1-40BE-B2AA-5FCC3C7EE6B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AC62C4C-23A5-40B7-8804-DA330DB49FE6}"/>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2B6524E3-0AAC-418C-9A82-D047946F1AB1}"/>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878237F-199A-4EF9-BD3D-A70F7BC377F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E8F9AA8A-8642-4C90-8BA6-37A65B9CD65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3E9EADF-E66B-4BAD-AA1C-E1991D700B45}"/>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01E07A6-47C4-404A-804D-5E1B65186C5D}"/>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C434DF7B-E831-4B12-97FF-DAC77E8C4F6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D11977D5-BB9E-4631-905E-718E11F9824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68ADEC7-8732-4598-9496-1DA44F899F1D}"/>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4335DA0-ADF9-4449-ADF9-C8118C542EF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199CC92-B836-479C-8F76-811AE0EB93A7}"/>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0999934C-5684-42B4-A45C-6DF1379EAD1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4134F15-ABD6-456B-BC92-CE6ECC2BD6AD}"/>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CD5E23B5-0B81-430A-9E92-9194786EDCE2}"/>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26F14964-FF79-4D01-A548-0E9FA5BAD16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51D59BC1-96D3-42CE-BB37-B5D5BA8A4AB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477B17B5-4A70-4B88-89B5-888114B6A82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3B47EA6E-64A1-436E-A747-06E7211D197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E95F357D-8923-487D-A854-9B408F7290D3}"/>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A52AE9FF-39C2-45DD-9049-7AD122557A5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36A8B8D4-3DAA-4128-A7A8-7E392B68F2EE}"/>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6C3E5904-4432-46C8-8A41-40476F93298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4CA9A55C-AD0E-4770-8CF6-99875FB86FE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0F8116A2-FBFE-46E0-B02F-226C067B8B3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33DE3E59-3359-4F98-BC11-CFDC3979C43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A3BD5362-EA3A-4405-983F-62DA70743FE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4D018D43-291D-40D6-BBEE-5C37B98DD5B2}"/>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434A646B-3D21-4F23-AA1F-8F0F0EA30B0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0A4C10C0-2334-419B-A406-E85BE38AB4BE}"/>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97115CE3-CCD7-4B82-AE1D-8A98E93B928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60" name="直線コネクタ 59">
          <a:extLst>
            <a:ext uri="{FF2B5EF4-FFF2-40B4-BE49-F238E27FC236}">
              <a16:creationId xmlns:a16="http://schemas.microsoft.com/office/drawing/2014/main" id="{77AB4AF9-B8C5-4A8D-B021-C33D6AB020C5}"/>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61" name="テキスト ボックス 60">
          <a:extLst>
            <a:ext uri="{FF2B5EF4-FFF2-40B4-BE49-F238E27FC236}">
              <a16:creationId xmlns:a16="http://schemas.microsoft.com/office/drawing/2014/main" id="{8DBB4D7B-6B9E-4E81-8A65-BADD12479725}"/>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62" name="直線コネクタ 61">
          <a:extLst>
            <a:ext uri="{FF2B5EF4-FFF2-40B4-BE49-F238E27FC236}">
              <a16:creationId xmlns:a16="http://schemas.microsoft.com/office/drawing/2014/main" id="{F3D27770-021B-4469-B189-7DA2AC7DE2B8}"/>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63" name="テキスト ボックス 62">
          <a:extLst>
            <a:ext uri="{FF2B5EF4-FFF2-40B4-BE49-F238E27FC236}">
              <a16:creationId xmlns:a16="http://schemas.microsoft.com/office/drawing/2014/main" id="{10335FA2-BEEC-489B-9208-6DC291C3118A}"/>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64" name="直線コネクタ 63">
          <a:extLst>
            <a:ext uri="{FF2B5EF4-FFF2-40B4-BE49-F238E27FC236}">
              <a16:creationId xmlns:a16="http://schemas.microsoft.com/office/drawing/2014/main" id="{84DD49A7-8789-40C6-B1B1-DF3472D68626}"/>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65" name="テキスト ボックス 64">
          <a:extLst>
            <a:ext uri="{FF2B5EF4-FFF2-40B4-BE49-F238E27FC236}">
              <a16:creationId xmlns:a16="http://schemas.microsoft.com/office/drawing/2014/main" id="{1173EAF0-28F4-417E-8F22-A0E22830835D}"/>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66" name="直線コネクタ 65">
          <a:extLst>
            <a:ext uri="{FF2B5EF4-FFF2-40B4-BE49-F238E27FC236}">
              <a16:creationId xmlns:a16="http://schemas.microsoft.com/office/drawing/2014/main" id="{0D27AB9F-EE7E-4879-9AAC-914B25656065}"/>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67" name="テキスト ボックス 66">
          <a:extLst>
            <a:ext uri="{FF2B5EF4-FFF2-40B4-BE49-F238E27FC236}">
              <a16:creationId xmlns:a16="http://schemas.microsoft.com/office/drawing/2014/main" id="{A8F3A588-5362-43D6-93A2-E5864B4851AB}"/>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68" name="直線コネクタ 67">
          <a:extLst>
            <a:ext uri="{FF2B5EF4-FFF2-40B4-BE49-F238E27FC236}">
              <a16:creationId xmlns:a16="http://schemas.microsoft.com/office/drawing/2014/main" id="{722DCA28-B771-45B3-B6B1-25CBC40EF265}"/>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69" name="テキスト ボックス 68">
          <a:extLst>
            <a:ext uri="{FF2B5EF4-FFF2-40B4-BE49-F238E27FC236}">
              <a16:creationId xmlns:a16="http://schemas.microsoft.com/office/drawing/2014/main" id="{08694B18-C39E-4F7D-A0C6-F5A7A81F4B56}"/>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0" name="直線コネクタ 69">
          <a:extLst>
            <a:ext uri="{FF2B5EF4-FFF2-40B4-BE49-F238E27FC236}">
              <a16:creationId xmlns:a16="http://schemas.microsoft.com/office/drawing/2014/main" id="{EAE4BCDF-51BF-4C87-855D-BBC4802CC28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71" name="テキスト ボックス 70">
          <a:extLst>
            <a:ext uri="{FF2B5EF4-FFF2-40B4-BE49-F238E27FC236}">
              <a16:creationId xmlns:a16="http://schemas.microsoft.com/office/drawing/2014/main" id="{2C89B4A6-9650-4978-966E-10E1BC129825}"/>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2" name="【体育館・プール】&#10;有形固定資産減価償却率グラフ枠">
          <a:extLst>
            <a:ext uri="{FF2B5EF4-FFF2-40B4-BE49-F238E27FC236}">
              <a16:creationId xmlns:a16="http://schemas.microsoft.com/office/drawing/2014/main" id="{F9B10A20-5228-4FC4-BAA6-6ED36D61AA0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167640</xdr:rowOff>
    </xdr:from>
    <xdr:to>
      <xdr:col>24</xdr:col>
      <xdr:colOff>62865</xdr:colOff>
      <xdr:row>64</xdr:row>
      <xdr:rowOff>76200</xdr:rowOff>
    </xdr:to>
    <xdr:cxnSp macro="">
      <xdr:nvCxnSpPr>
        <xdr:cNvPr id="73" name="直線コネクタ 72">
          <a:extLst>
            <a:ext uri="{FF2B5EF4-FFF2-40B4-BE49-F238E27FC236}">
              <a16:creationId xmlns:a16="http://schemas.microsoft.com/office/drawing/2014/main" id="{8F9B6A8B-2324-41FC-8002-354E56C4BF2F}"/>
            </a:ext>
          </a:extLst>
        </xdr:cNvPr>
        <xdr:cNvCxnSpPr/>
      </xdr:nvCxnSpPr>
      <xdr:spPr>
        <a:xfrm flipV="1">
          <a:off x="4634865" y="959739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74" name="【体育館・プール】&#10;有形固定資産減価償却率最小値テキスト">
          <a:extLst>
            <a:ext uri="{FF2B5EF4-FFF2-40B4-BE49-F238E27FC236}">
              <a16:creationId xmlns:a16="http://schemas.microsoft.com/office/drawing/2014/main" id="{EABE5636-A8D5-4105-AD1B-D46860E3F7F8}"/>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75" name="直線コネクタ 74">
          <a:extLst>
            <a:ext uri="{FF2B5EF4-FFF2-40B4-BE49-F238E27FC236}">
              <a16:creationId xmlns:a16="http://schemas.microsoft.com/office/drawing/2014/main" id="{17E4184A-F1F7-4B52-A28F-F208555D029C}"/>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114317</xdr:rowOff>
    </xdr:from>
    <xdr:ext cx="405111" cy="259045"/>
    <xdr:sp macro="" textlink="">
      <xdr:nvSpPr>
        <xdr:cNvPr id="76" name="【体育館・プール】&#10;有形固定資産減価償却率最大値テキスト">
          <a:extLst>
            <a:ext uri="{FF2B5EF4-FFF2-40B4-BE49-F238E27FC236}">
              <a16:creationId xmlns:a16="http://schemas.microsoft.com/office/drawing/2014/main" id="{2F60FE7A-9C28-4C03-875C-215D1AE934A4}"/>
            </a:ext>
          </a:extLst>
        </xdr:cNvPr>
        <xdr:cNvSpPr txBox="1"/>
      </xdr:nvSpPr>
      <xdr:spPr>
        <a:xfrm>
          <a:off x="4673600" y="937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167640</xdr:rowOff>
    </xdr:from>
    <xdr:to>
      <xdr:col>24</xdr:col>
      <xdr:colOff>152400</xdr:colOff>
      <xdr:row>55</xdr:row>
      <xdr:rowOff>167640</xdr:rowOff>
    </xdr:to>
    <xdr:cxnSp macro="">
      <xdr:nvCxnSpPr>
        <xdr:cNvPr id="77" name="直線コネクタ 76">
          <a:extLst>
            <a:ext uri="{FF2B5EF4-FFF2-40B4-BE49-F238E27FC236}">
              <a16:creationId xmlns:a16="http://schemas.microsoft.com/office/drawing/2014/main" id="{E402AAF4-816F-448E-80A0-607A3A82D642}"/>
            </a:ext>
          </a:extLst>
        </xdr:cNvPr>
        <xdr:cNvCxnSpPr/>
      </xdr:nvCxnSpPr>
      <xdr:spPr>
        <a:xfrm>
          <a:off x="4546600" y="9597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164482</xdr:rowOff>
    </xdr:from>
    <xdr:ext cx="405111" cy="259045"/>
    <xdr:sp macro="" textlink="">
      <xdr:nvSpPr>
        <xdr:cNvPr id="78" name="【体育館・プール】&#10;有形固定資産減価償却率平均値テキスト">
          <a:extLst>
            <a:ext uri="{FF2B5EF4-FFF2-40B4-BE49-F238E27FC236}">
              <a16:creationId xmlns:a16="http://schemas.microsoft.com/office/drawing/2014/main" id="{D1D05082-007B-473F-B2BE-0356F87E5467}"/>
            </a:ext>
          </a:extLst>
        </xdr:cNvPr>
        <xdr:cNvSpPr txBox="1"/>
      </xdr:nvSpPr>
      <xdr:spPr>
        <a:xfrm>
          <a:off x="4673600" y="10108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141605</xdr:rowOff>
    </xdr:from>
    <xdr:to>
      <xdr:col>24</xdr:col>
      <xdr:colOff>114300</xdr:colOff>
      <xdr:row>60</xdr:row>
      <xdr:rowOff>71755</xdr:rowOff>
    </xdr:to>
    <xdr:sp macro="" textlink="">
      <xdr:nvSpPr>
        <xdr:cNvPr id="79" name="フローチャート: 判断 78">
          <a:extLst>
            <a:ext uri="{FF2B5EF4-FFF2-40B4-BE49-F238E27FC236}">
              <a16:creationId xmlns:a16="http://schemas.microsoft.com/office/drawing/2014/main" id="{F3655AE6-01B3-42BD-9790-44BDFE9B1004}"/>
            </a:ext>
          </a:extLst>
        </xdr:cNvPr>
        <xdr:cNvSpPr/>
      </xdr:nvSpPr>
      <xdr:spPr>
        <a:xfrm>
          <a:off x="45847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29210</xdr:rowOff>
    </xdr:from>
    <xdr:to>
      <xdr:col>20</xdr:col>
      <xdr:colOff>38100</xdr:colOff>
      <xdr:row>60</xdr:row>
      <xdr:rowOff>130810</xdr:rowOff>
    </xdr:to>
    <xdr:sp macro="" textlink="">
      <xdr:nvSpPr>
        <xdr:cNvPr id="80" name="フローチャート: 判断 79">
          <a:extLst>
            <a:ext uri="{FF2B5EF4-FFF2-40B4-BE49-F238E27FC236}">
              <a16:creationId xmlns:a16="http://schemas.microsoft.com/office/drawing/2014/main" id="{9A188F40-AC89-4B57-81F7-2147F8DEC7F3}"/>
            </a:ext>
          </a:extLst>
        </xdr:cNvPr>
        <xdr:cNvSpPr/>
      </xdr:nvSpPr>
      <xdr:spPr>
        <a:xfrm>
          <a:off x="3746500" y="1031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73025</xdr:rowOff>
    </xdr:from>
    <xdr:to>
      <xdr:col>15</xdr:col>
      <xdr:colOff>101600</xdr:colOff>
      <xdr:row>61</xdr:row>
      <xdr:rowOff>3175</xdr:rowOff>
    </xdr:to>
    <xdr:sp macro="" textlink="">
      <xdr:nvSpPr>
        <xdr:cNvPr id="81" name="フローチャート: 判断 80">
          <a:extLst>
            <a:ext uri="{FF2B5EF4-FFF2-40B4-BE49-F238E27FC236}">
              <a16:creationId xmlns:a16="http://schemas.microsoft.com/office/drawing/2014/main" id="{DED94D81-A574-4161-9177-3596BAC4E900}"/>
            </a:ext>
          </a:extLst>
        </xdr:cNvPr>
        <xdr:cNvSpPr/>
      </xdr:nvSpPr>
      <xdr:spPr>
        <a:xfrm>
          <a:off x="2857500" y="1036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153035</xdr:rowOff>
    </xdr:from>
    <xdr:to>
      <xdr:col>10</xdr:col>
      <xdr:colOff>165100</xdr:colOff>
      <xdr:row>60</xdr:row>
      <xdr:rowOff>83185</xdr:rowOff>
    </xdr:to>
    <xdr:sp macro="" textlink="">
      <xdr:nvSpPr>
        <xdr:cNvPr id="82" name="フローチャート: 判断 81">
          <a:extLst>
            <a:ext uri="{FF2B5EF4-FFF2-40B4-BE49-F238E27FC236}">
              <a16:creationId xmlns:a16="http://schemas.microsoft.com/office/drawing/2014/main" id="{4325DB56-9F42-4841-9166-D0E66FBF8DDC}"/>
            </a:ext>
          </a:extLst>
        </xdr:cNvPr>
        <xdr:cNvSpPr/>
      </xdr:nvSpPr>
      <xdr:spPr>
        <a:xfrm>
          <a:off x="1968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8255</xdr:rowOff>
    </xdr:from>
    <xdr:to>
      <xdr:col>6</xdr:col>
      <xdr:colOff>38100</xdr:colOff>
      <xdr:row>59</xdr:row>
      <xdr:rowOff>109855</xdr:rowOff>
    </xdr:to>
    <xdr:sp macro="" textlink="">
      <xdr:nvSpPr>
        <xdr:cNvPr id="83" name="フローチャート: 判断 82">
          <a:extLst>
            <a:ext uri="{FF2B5EF4-FFF2-40B4-BE49-F238E27FC236}">
              <a16:creationId xmlns:a16="http://schemas.microsoft.com/office/drawing/2014/main" id="{2C22D42D-6899-4D61-A57C-36EE02691862}"/>
            </a:ext>
          </a:extLst>
        </xdr:cNvPr>
        <xdr:cNvSpPr/>
      </xdr:nvSpPr>
      <xdr:spPr>
        <a:xfrm>
          <a:off x="1079500" y="101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001F4CE9-302B-432E-AAEC-F50E0F6D14E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30767122-B83A-431A-BD36-1B8EA67291B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E0502402-C284-4BA7-A504-AE9A6F5A7FA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122BF0FA-A12C-4C20-96B2-5B8DD753FC6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DE493788-B5FE-4AEF-842C-3F7C2924607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55880</xdr:rowOff>
    </xdr:from>
    <xdr:to>
      <xdr:col>24</xdr:col>
      <xdr:colOff>114300</xdr:colOff>
      <xdr:row>62</xdr:row>
      <xdr:rowOff>157480</xdr:rowOff>
    </xdr:to>
    <xdr:sp macro="" textlink="">
      <xdr:nvSpPr>
        <xdr:cNvPr id="89" name="楕円 88">
          <a:extLst>
            <a:ext uri="{FF2B5EF4-FFF2-40B4-BE49-F238E27FC236}">
              <a16:creationId xmlns:a16="http://schemas.microsoft.com/office/drawing/2014/main" id="{9DAE77D5-E8FD-4DA5-B97C-ABAB460D4011}"/>
            </a:ext>
          </a:extLst>
        </xdr:cNvPr>
        <xdr:cNvSpPr/>
      </xdr:nvSpPr>
      <xdr:spPr>
        <a:xfrm>
          <a:off x="4584700" y="1068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34307</xdr:rowOff>
    </xdr:from>
    <xdr:ext cx="405111" cy="259045"/>
    <xdr:sp macro="" textlink="">
      <xdr:nvSpPr>
        <xdr:cNvPr id="90" name="【体育館・プール】&#10;有形固定資産減価償却率該当値テキスト">
          <a:extLst>
            <a:ext uri="{FF2B5EF4-FFF2-40B4-BE49-F238E27FC236}">
              <a16:creationId xmlns:a16="http://schemas.microsoft.com/office/drawing/2014/main" id="{A4A46FE6-BC41-446A-B884-8987C1060F92}"/>
            </a:ext>
          </a:extLst>
        </xdr:cNvPr>
        <xdr:cNvSpPr txBox="1"/>
      </xdr:nvSpPr>
      <xdr:spPr>
        <a:xfrm>
          <a:off x="4673600" y="1066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13970</xdr:rowOff>
    </xdr:from>
    <xdr:to>
      <xdr:col>20</xdr:col>
      <xdr:colOff>38100</xdr:colOff>
      <xdr:row>62</xdr:row>
      <xdr:rowOff>115570</xdr:rowOff>
    </xdr:to>
    <xdr:sp macro="" textlink="">
      <xdr:nvSpPr>
        <xdr:cNvPr id="91" name="楕円 90">
          <a:extLst>
            <a:ext uri="{FF2B5EF4-FFF2-40B4-BE49-F238E27FC236}">
              <a16:creationId xmlns:a16="http://schemas.microsoft.com/office/drawing/2014/main" id="{F159627A-C80D-4E45-A50F-5D57BD0DE844}"/>
            </a:ext>
          </a:extLst>
        </xdr:cNvPr>
        <xdr:cNvSpPr/>
      </xdr:nvSpPr>
      <xdr:spPr>
        <a:xfrm>
          <a:off x="3746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64770</xdr:rowOff>
    </xdr:from>
    <xdr:to>
      <xdr:col>24</xdr:col>
      <xdr:colOff>63500</xdr:colOff>
      <xdr:row>62</xdr:row>
      <xdr:rowOff>106680</xdr:rowOff>
    </xdr:to>
    <xdr:cxnSp macro="">
      <xdr:nvCxnSpPr>
        <xdr:cNvPr id="92" name="直線コネクタ 91">
          <a:extLst>
            <a:ext uri="{FF2B5EF4-FFF2-40B4-BE49-F238E27FC236}">
              <a16:creationId xmlns:a16="http://schemas.microsoft.com/office/drawing/2014/main" id="{C832AA5A-8389-4E1A-B142-53C99F45B7D3}"/>
            </a:ext>
          </a:extLst>
        </xdr:cNvPr>
        <xdr:cNvCxnSpPr/>
      </xdr:nvCxnSpPr>
      <xdr:spPr>
        <a:xfrm>
          <a:off x="3797300" y="106946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143510</xdr:rowOff>
    </xdr:from>
    <xdr:to>
      <xdr:col>15</xdr:col>
      <xdr:colOff>101600</xdr:colOff>
      <xdr:row>62</xdr:row>
      <xdr:rowOff>73660</xdr:rowOff>
    </xdr:to>
    <xdr:sp macro="" textlink="">
      <xdr:nvSpPr>
        <xdr:cNvPr id="93" name="楕円 92">
          <a:extLst>
            <a:ext uri="{FF2B5EF4-FFF2-40B4-BE49-F238E27FC236}">
              <a16:creationId xmlns:a16="http://schemas.microsoft.com/office/drawing/2014/main" id="{38286482-2ADB-46AE-A8CC-1BC035EBA29E}"/>
            </a:ext>
          </a:extLst>
        </xdr:cNvPr>
        <xdr:cNvSpPr/>
      </xdr:nvSpPr>
      <xdr:spPr>
        <a:xfrm>
          <a:off x="2857500" y="1060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22860</xdr:rowOff>
    </xdr:from>
    <xdr:to>
      <xdr:col>19</xdr:col>
      <xdr:colOff>177800</xdr:colOff>
      <xdr:row>62</xdr:row>
      <xdr:rowOff>64770</xdr:rowOff>
    </xdr:to>
    <xdr:cxnSp macro="">
      <xdr:nvCxnSpPr>
        <xdr:cNvPr id="94" name="直線コネクタ 93">
          <a:extLst>
            <a:ext uri="{FF2B5EF4-FFF2-40B4-BE49-F238E27FC236}">
              <a16:creationId xmlns:a16="http://schemas.microsoft.com/office/drawing/2014/main" id="{D1B1583C-1BDF-4911-98E7-F6459861560A}"/>
            </a:ext>
          </a:extLst>
        </xdr:cNvPr>
        <xdr:cNvCxnSpPr/>
      </xdr:nvCxnSpPr>
      <xdr:spPr>
        <a:xfrm>
          <a:off x="2908300" y="106527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101600</xdr:rowOff>
    </xdr:from>
    <xdr:to>
      <xdr:col>10</xdr:col>
      <xdr:colOff>165100</xdr:colOff>
      <xdr:row>62</xdr:row>
      <xdr:rowOff>31750</xdr:rowOff>
    </xdr:to>
    <xdr:sp macro="" textlink="">
      <xdr:nvSpPr>
        <xdr:cNvPr id="95" name="楕円 94">
          <a:extLst>
            <a:ext uri="{FF2B5EF4-FFF2-40B4-BE49-F238E27FC236}">
              <a16:creationId xmlns:a16="http://schemas.microsoft.com/office/drawing/2014/main" id="{4F675CC6-1D7E-4681-869C-E1378ED4A903}"/>
            </a:ext>
          </a:extLst>
        </xdr:cNvPr>
        <xdr:cNvSpPr/>
      </xdr:nvSpPr>
      <xdr:spPr>
        <a:xfrm>
          <a:off x="1968500" y="105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152400</xdr:rowOff>
    </xdr:from>
    <xdr:to>
      <xdr:col>15</xdr:col>
      <xdr:colOff>50800</xdr:colOff>
      <xdr:row>62</xdr:row>
      <xdr:rowOff>22860</xdr:rowOff>
    </xdr:to>
    <xdr:cxnSp macro="">
      <xdr:nvCxnSpPr>
        <xdr:cNvPr id="96" name="直線コネクタ 95">
          <a:extLst>
            <a:ext uri="{FF2B5EF4-FFF2-40B4-BE49-F238E27FC236}">
              <a16:creationId xmlns:a16="http://schemas.microsoft.com/office/drawing/2014/main" id="{BF3B6D32-B1D8-4D1F-89D2-F7F705ED1FBC}"/>
            </a:ext>
          </a:extLst>
        </xdr:cNvPr>
        <xdr:cNvCxnSpPr/>
      </xdr:nvCxnSpPr>
      <xdr:spPr>
        <a:xfrm>
          <a:off x="2019300" y="1061085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59690</xdr:rowOff>
    </xdr:from>
    <xdr:to>
      <xdr:col>6</xdr:col>
      <xdr:colOff>38100</xdr:colOff>
      <xdr:row>61</xdr:row>
      <xdr:rowOff>161290</xdr:rowOff>
    </xdr:to>
    <xdr:sp macro="" textlink="">
      <xdr:nvSpPr>
        <xdr:cNvPr id="97" name="楕円 96">
          <a:extLst>
            <a:ext uri="{FF2B5EF4-FFF2-40B4-BE49-F238E27FC236}">
              <a16:creationId xmlns:a16="http://schemas.microsoft.com/office/drawing/2014/main" id="{06E4FF1D-4F3D-4950-B9CD-97AF46C65B85}"/>
            </a:ext>
          </a:extLst>
        </xdr:cNvPr>
        <xdr:cNvSpPr/>
      </xdr:nvSpPr>
      <xdr:spPr>
        <a:xfrm>
          <a:off x="1079500" y="1051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110490</xdr:rowOff>
    </xdr:from>
    <xdr:to>
      <xdr:col>10</xdr:col>
      <xdr:colOff>114300</xdr:colOff>
      <xdr:row>61</xdr:row>
      <xdr:rowOff>152400</xdr:rowOff>
    </xdr:to>
    <xdr:cxnSp macro="">
      <xdr:nvCxnSpPr>
        <xdr:cNvPr id="98" name="直線コネクタ 97">
          <a:extLst>
            <a:ext uri="{FF2B5EF4-FFF2-40B4-BE49-F238E27FC236}">
              <a16:creationId xmlns:a16="http://schemas.microsoft.com/office/drawing/2014/main" id="{3BF9CE47-5018-423F-B777-B6AFEFCFE493}"/>
            </a:ext>
          </a:extLst>
        </xdr:cNvPr>
        <xdr:cNvCxnSpPr/>
      </xdr:nvCxnSpPr>
      <xdr:spPr>
        <a:xfrm>
          <a:off x="1130300" y="105689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147337</xdr:rowOff>
    </xdr:from>
    <xdr:ext cx="405111" cy="259045"/>
    <xdr:sp macro="" textlink="">
      <xdr:nvSpPr>
        <xdr:cNvPr id="99" name="n_1aveValue【体育館・プール】&#10;有形固定資産減価償却率">
          <a:extLst>
            <a:ext uri="{FF2B5EF4-FFF2-40B4-BE49-F238E27FC236}">
              <a16:creationId xmlns:a16="http://schemas.microsoft.com/office/drawing/2014/main" id="{A60567B9-DDE5-4737-96DF-E6E8E344E55A}"/>
            </a:ext>
          </a:extLst>
        </xdr:cNvPr>
        <xdr:cNvSpPr txBox="1"/>
      </xdr:nvSpPr>
      <xdr:spPr>
        <a:xfrm>
          <a:off x="3582044" y="1009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19702</xdr:rowOff>
    </xdr:from>
    <xdr:ext cx="405111" cy="259045"/>
    <xdr:sp macro="" textlink="">
      <xdr:nvSpPr>
        <xdr:cNvPr id="100" name="n_2aveValue【体育館・プール】&#10;有形固定資産減価償却率">
          <a:extLst>
            <a:ext uri="{FF2B5EF4-FFF2-40B4-BE49-F238E27FC236}">
              <a16:creationId xmlns:a16="http://schemas.microsoft.com/office/drawing/2014/main" id="{63D12AA3-D97F-4458-8AFB-DCD6DB3C1477}"/>
            </a:ext>
          </a:extLst>
        </xdr:cNvPr>
        <xdr:cNvSpPr txBox="1"/>
      </xdr:nvSpPr>
      <xdr:spPr>
        <a:xfrm>
          <a:off x="2705744" y="10135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99712</xdr:rowOff>
    </xdr:from>
    <xdr:ext cx="405111" cy="259045"/>
    <xdr:sp macro="" textlink="">
      <xdr:nvSpPr>
        <xdr:cNvPr id="101" name="n_3aveValue【体育館・プール】&#10;有形固定資産減価償却率">
          <a:extLst>
            <a:ext uri="{FF2B5EF4-FFF2-40B4-BE49-F238E27FC236}">
              <a16:creationId xmlns:a16="http://schemas.microsoft.com/office/drawing/2014/main" id="{625A01A9-503A-4850-98C6-CD1347778E96}"/>
            </a:ext>
          </a:extLst>
        </xdr:cNvPr>
        <xdr:cNvSpPr txBox="1"/>
      </xdr:nvSpPr>
      <xdr:spPr>
        <a:xfrm>
          <a:off x="18167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126382</xdr:rowOff>
    </xdr:from>
    <xdr:ext cx="405111" cy="259045"/>
    <xdr:sp macro="" textlink="">
      <xdr:nvSpPr>
        <xdr:cNvPr id="102" name="n_4aveValue【体育館・プール】&#10;有形固定資産減価償却率">
          <a:extLst>
            <a:ext uri="{FF2B5EF4-FFF2-40B4-BE49-F238E27FC236}">
              <a16:creationId xmlns:a16="http://schemas.microsoft.com/office/drawing/2014/main" id="{9784D163-AE93-4AB7-9DFA-4209ADF66CD6}"/>
            </a:ext>
          </a:extLst>
        </xdr:cNvPr>
        <xdr:cNvSpPr txBox="1"/>
      </xdr:nvSpPr>
      <xdr:spPr>
        <a:xfrm>
          <a:off x="927744" y="9899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106697</xdr:rowOff>
    </xdr:from>
    <xdr:ext cx="405111" cy="259045"/>
    <xdr:sp macro="" textlink="">
      <xdr:nvSpPr>
        <xdr:cNvPr id="103" name="n_1mainValue【体育館・プール】&#10;有形固定資産減価償却率">
          <a:extLst>
            <a:ext uri="{FF2B5EF4-FFF2-40B4-BE49-F238E27FC236}">
              <a16:creationId xmlns:a16="http://schemas.microsoft.com/office/drawing/2014/main" id="{F5B9905D-66BB-498A-9468-BABAF860CBCB}"/>
            </a:ext>
          </a:extLst>
        </xdr:cNvPr>
        <xdr:cNvSpPr txBox="1"/>
      </xdr:nvSpPr>
      <xdr:spPr>
        <a:xfrm>
          <a:off x="3582044" y="1073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64787</xdr:rowOff>
    </xdr:from>
    <xdr:ext cx="405111" cy="259045"/>
    <xdr:sp macro="" textlink="">
      <xdr:nvSpPr>
        <xdr:cNvPr id="104" name="n_2mainValue【体育館・プール】&#10;有形固定資産減価償却率">
          <a:extLst>
            <a:ext uri="{FF2B5EF4-FFF2-40B4-BE49-F238E27FC236}">
              <a16:creationId xmlns:a16="http://schemas.microsoft.com/office/drawing/2014/main" id="{F139DEB4-6AD7-4643-9C4A-BAC1A9C2FF4D}"/>
            </a:ext>
          </a:extLst>
        </xdr:cNvPr>
        <xdr:cNvSpPr txBox="1"/>
      </xdr:nvSpPr>
      <xdr:spPr>
        <a:xfrm>
          <a:off x="2705744" y="10694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22877</xdr:rowOff>
    </xdr:from>
    <xdr:ext cx="405111" cy="259045"/>
    <xdr:sp macro="" textlink="">
      <xdr:nvSpPr>
        <xdr:cNvPr id="105" name="n_3mainValue【体育館・プール】&#10;有形固定資産減価償却率">
          <a:extLst>
            <a:ext uri="{FF2B5EF4-FFF2-40B4-BE49-F238E27FC236}">
              <a16:creationId xmlns:a16="http://schemas.microsoft.com/office/drawing/2014/main" id="{20DF8EE1-A699-4053-BDBC-A8D32FF8E91E}"/>
            </a:ext>
          </a:extLst>
        </xdr:cNvPr>
        <xdr:cNvSpPr txBox="1"/>
      </xdr:nvSpPr>
      <xdr:spPr>
        <a:xfrm>
          <a:off x="1816744" y="1065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152417</xdr:rowOff>
    </xdr:from>
    <xdr:ext cx="405111" cy="259045"/>
    <xdr:sp macro="" textlink="">
      <xdr:nvSpPr>
        <xdr:cNvPr id="106" name="n_4mainValue【体育館・プール】&#10;有形固定資産減価償却率">
          <a:extLst>
            <a:ext uri="{FF2B5EF4-FFF2-40B4-BE49-F238E27FC236}">
              <a16:creationId xmlns:a16="http://schemas.microsoft.com/office/drawing/2014/main" id="{36512EE9-D6D1-4443-9DE7-F6C08014A506}"/>
            </a:ext>
          </a:extLst>
        </xdr:cNvPr>
        <xdr:cNvSpPr txBox="1"/>
      </xdr:nvSpPr>
      <xdr:spPr>
        <a:xfrm>
          <a:off x="927744" y="10610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7" name="正方形/長方形 106">
          <a:extLst>
            <a:ext uri="{FF2B5EF4-FFF2-40B4-BE49-F238E27FC236}">
              <a16:creationId xmlns:a16="http://schemas.microsoft.com/office/drawing/2014/main" id="{9157D4CF-1C6F-4355-B8E1-8E72A3D3E733}"/>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8" name="正方形/長方形 107">
          <a:extLst>
            <a:ext uri="{FF2B5EF4-FFF2-40B4-BE49-F238E27FC236}">
              <a16:creationId xmlns:a16="http://schemas.microsoft.com/office/drawing/2014/main" id="{70FC9166-6E5C-42FA-B14C-B89801A5A26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9" name="正方形/長方形 108">
          <a:extLst>
            <a:ext uri="{FF2B5EF4-FFF2-40B4-BE49-F238E27FC236}">
              <a16:creationId xmlns:a16="http://schemas.microsoft.com/office/drawing/2014/main" id="{723F69B0-A277-43A5-AF26-5831F26DC3A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0" name="正方形/長方形 109">
          <a:extLst>
            <a:ext uri="{FF2B5EF4-FFF2-40B4-BE49-F238E27FC236}">
              <a16:creationId xmlns:a16="http://schemas.microsoft.com/office/drawing/2014/main" id="{D9D71B51-D349-43AD-944D-085192AAFDF3}"/>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1" name="正方形/長方形 110">
          <a:extLst>
            <a:ext uri="{FF2B5EF4-FFF2-40B4-BE49-F238E27FC236}">
              <a16:creationId xmlns:a16="http://schemas.microsoft.com/office/drawing/2014/main" id="{C84AAC17-7773-42C5-8903-028D0B5690F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2" name="正方形/長方形 111">
          <a:extLst>
            <a:ext uri="{FF2B5EF4-FFF2-40B4-BE49-F238E27FC236}">
              <a16:creationId xmlns:a16="http://schemas.microsoft.com/office/drawing/2014/main" id="{AD013374-EC7F-4434-B4C1-73472088D9B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3" name="正方形/長方形 112">
          <a:extLst>
            <a:ext uri="{FF2B5EF4-FFF2-40B4-BE49-F238E27FC236}">
              <a16:creationId xmlns:a16="http://schemas.microsoft.com/office/drawing/2014/main" id="{DA0B2DE4-2022-4F2E-BB5A-16CB8B943CBA}"/>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4" name="正方形/長方形 113">
          <a:extLst>
            <a:ext uri="{FF2B5EF4-FFF2-40B4-BE49-F238E27FC236}">
              <a16:creationId xmlns:a16="http://schemas.microsoft.com/office/drawing/2014/main" id="{88C0B475-FB35-4D9F-9850-84890F062704}"/>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5" name="テキスト ボックス 114">
          <a:extLst>
            <a:ext uri="{FF2B5EF4-FFF2-40B4-BE49-F238E27FC236}">
              <a16:creationId xmlns:a16="http://schemas.microsoft.com/office/drawing/2014/main" id="{FD0760E3-CCF6-46A9-94D0-13A00DD11CE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6" name="直線コネクタ 115">
          <a:extLst>
            <a:ext uri="{FF2B5EF4-FFF2-40B4-BE49-F238E27FC236}">
              <a16:creationId xmlns:a16="http://schemas.microsoft.com/office/drawing/2014/main" id="{50DB3310-2AC4-4AB0-8689-C393B4CF71C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117" name="直線コネクタ 116">
          <a:extLst>
            <a:ext uri="{FF2B5EF4-FFF2-40B4-BE49-F238E27FC236}">
              <a16:creationId xmlns:a16="http://schemas.microsoft.com/office/drawing/2014/main" id="{5B017FDB-8707-4F43-8823-F40207B4D174}"/>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118" name="テキスト ボックス 117">
          <a:extLst>
            <a:ext uri="{FF2B5EF4-FFF2-40B4-BE49-F238E27FC236}">
              <a16:creationId xmlns:a16="http://schemas.microsoft.com/office/drawing/2014/main" id="{9F22DD5A-8048-48EB-B56E-104A3BC56AFD}"/>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119" name="直線コネクタ 118">
          <a:extLst>
            <a:ext uri="{FF2B5EF4-FFF2-40B4-BE49-F238E27FC236}">
              <a16:creationId xmlns:a16="http://schemas.microsoft.com/office/drawing/2014/main" id="{D7DE3864-557D-4869-A994-7EA6DC6E06DB}"/>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120" name="テキスト ボックス 119">
          <a:extLst>
            <a:ext uri="{FF2B5EF4-FFF2-40B4-BE49-F238E27FC236}">
              <a16:creationId xmlns:a16="http://schemas.microsoft.com/office/drawing/2014/main" id="{A89060F2-AF78-47C3-B332-11E234D79394}"/>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121" name="直線コネクタ 120">
          <a:extLst>
            <a:ext uri="{FF2B5EF4-FFF2-40B4-BE49-F238E27FC236}">
              <a16:creationId xmlns:a16="http://schemas.microsoft.com/office/drawing/2014/main" id="{0AF6FE9A-B479-4ABB-9D43-89DEE685F6B2}"/>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122" name="テキスト ボックス 121">
          <a:extLst>
            <a:ext uri="{FF2B5EF4-FFF2-40B4-BE49-F238E27FC236}">
              <a16:creationId xmlns:a16="http://schemas.microsoft.com/office/drawing/2014/main" id="{42A16DB1-3B4B-47F0-9AC0-0F2E13E10EE4}"/>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123" name="直線コネクタ 122">
          <a:extLst>
            <a:ext uri="{FF2B5EF4-FFF2-40B4-BE49-F238E27FC236}">
              <a16:creationId xmlns:a16="http://schemas.microsoft.com/office/drawing/2014/main" id="{36E0605B-75F2-4DBF-B6B2-169BA1E0568D}"/>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124" name="テキスト ボックス 123">
          <a:extLst>
            <a:ext uri="{FF2B5EF4-FFF2-40B4-BE49-F238E27FC236}">
              <a16:creationId xmlns:a16="http://schemas.microsoft.com/office/drawing/2014/main" id="{6A6D5F91-2C1E-4527-A722-8F0E3F3365F0}"/>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125" name="直線コネクタ 124">
          <a:extLst>
            <a:ext uri="{FF2B5EF4-FFF2-40B4-BE49-F238E27FC236}">
              <a16:creationId xmlns:a16="http://schemas.microsoft.com/office/drawing/2014/main" id="{8A2D0DEF-E5A4-47B4-9CBF-BEAB3A11AC97}"/>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126" name="テキスト ボックス 125">
          <a:extLst>
            <a:ext uri="{FF2B5EF4-FFF2-40B4-BE49-F238E27FC236}">
              <a16:creationId xmlns:a16="http://schemas.microsoft.com/office/drawing/2014/main" id="{87130572-B18A-4BDF-B774-7A1181AC0725}"/>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127" name="直線コネクタ 126">
          <a:extLst>
            <a:ext uri="{FF2B5EF4-FFF2-40B4-BE49-F238E27FC236}">
              <a16:creationId xmlns:a16="http://schemas.microsoft.com/office/drawing/2014/main" id="{4CE383D0-8933-4521-9DF9-52E7DD8F4760}"/>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128" name="テキスト ボックス 127">
          <a:extLst>
            <a:ext uri="{FF2B5EF4-FFF2-40B4-BE49-F238E27FC236}">
              <a16:creationId xmlns:a16="http://schemas.microsoft.com/office/drawing/2014/main" id="{CB418FBB-2143-4A54-A6AA-34D08081379A}"/>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9" name="直線コネクタ 128">
          <a:extLst>
            <a:ext uri="{FF2B5EF4-FFF2-40B4-BE49-F238E27FC236}">
              <a16:creationId xmlns:a16="http://schemas.microsoft.com/office/drawing/2014/main" id="{9FEB2117-AE87-49A2-9A3B-C3ACF0356F6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30" name="テキスト ボックス 129">
          <a:extLst>
            <a:ext uri="{FF2B5EF4-FFF2-40B4-BE49-F238E27FC236}">
              <a16:creationId xmlns:a16="http://schemas.microsoft.com/office/drawing/2014/main" id="{B9149E02-1EA8-47C3-A40A-93063309214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1" name="【体育館・プール】&#10;一人当たり面積グラフ枠">
          <a:extLst>
            <a:ext uri="{FF2B5EF4-FFF2-40B4-BE49-F238E27FC236}">
              <a16:creationId xmlns:a16="http://schemas.microsoft.com/office/drawing/2014/main" id="{F8AFCB5D-9BB3-4917-94DC-1CD88744797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80990</xdr:rowOff>
    </xdr:from>
    <xdr:to>
      <xdr:col>54</xdr:col>
      <xdr:colOff>189865</xdr:colOff>
      <xdr:row>64</xdr:row>
      <xdr:rowOff>118545</xdr:rowOff>
    </xdr:to>
    <xdr:cxnSp macro="">
      <xdr:nvCxnSpPr>
        <xdr:cNvPr id="132" name="直線コネクタ 131">
          <a:extLst>
            <a:ext uri="{FF2B5EF4-FFF2-40B4-BE49-F238E27FC236}">
              <a16:creationId xmlns:a16="http://schemas.microsoft.com/office/drawing/2014/main" id="{E883F871-335F-44FA-BEC2-983B1D0E9816}"/>
            </a:ext>
          </a:extLst>
        </xdr:cNvPr>
        <xdr:cNvCxnSpPr/>
      </xdr:nvCxnSpPr>
      <xdr:spPr>
        <a:xfrm flipV="1">
          <a:off x="10476865" y="9682190"/>
          <a:ext cx="0" cy="1409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122372</xdr:rowOff>
    </xdr:from>
    <xdr:ext cx="469744" cy="259045"/>
    <xdr:sp macro="" textlink="">
      <xdr:nvSpPr>
        <xdr:cNvPr id="133" name="【体育館・プール】&#10;一人当たり面積最小値テキスト">
          <a:extLst>
            <a:ext uri="{FF2B5EF4-FFF2-40B4-BE49-F238E27FC236}">
              <a16:creationId xmlns:a16="http://schemas.microsoft.com/office/drawing/2014/main" id="{419C2A55-B149-47FF-BBE5-AF94C022C8DE}"/>
            </a:ext>
          </a:extLst>
        </xdr:cNvPr>
        <xdr:cNvSpPr txBox="1"/>
      </xdr:nvSpPr>
      <xdr:spPr>
        <a:xfrm>
          <a:off x="10515600" y="1109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118545</xdr:rowOff>
    </xdr:from>
    <xdr:to>
      <xdr:col>55</xdr:col>
      <xdr:colOff>88900</xdr:colOff>
      <xdr:row>64</xdr:row>
      <xdr:rowOff>118545</xdr:rowOff>
    </xdr:to>
    <xdr:cxnSp macro="">
      <xdr:nvCxnSpPr>
        <xdr:cNvPr id="134" name="直線コネクタ 133">
          <a:extLst>
            <a:ext uri="{FF2B5EF4-FFF2-40B4-BE49-F238E27FC236}">
              <a16:creationId xmlns:a16="http://schemas.microsoft.com/office/drawing/2014/main" id="{D25B6006-5A6D-4E7F-9381-981981A07B63}"/>
            </a:ext>
          </a:extLst>
        </xdr:cNvPr>
        <xdr:cNvCxnSpPr/>
      </xdr:nvCxnSpPr>
      <xdr:spPr>
        <a:xfrm>
          <a:off x="10388600" y="1109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27667</xdr:rowOff>
    </xdr:from>
    <xdr:ext cx="469744" cy="259045"/>
    <xdr:sp macro="" textlink="">
      <xdr:nvSpPr>
        <xdr:cNvPr id="135" name="【体育館・プール】&#10;一人当たり面積最大値テキスト">
          <a:extLst>
            <a:ext uri="{FF2B5EF4-FFF2-40B4-BE49-F238E27FC236}">
              <a16:creationId xmlns:a16="http://schemas.microsoft.com/office/drawing/2014/main" id="{422134C2-3074-4A49-B975-2447F6148F4F}"/>
            </a:ext>
          </a:extLst>
        </xdr:cNvPr>
        <xdr:cNvSpPr txBox="1"/>
      </xdr:nvSpPr>
      <xdr:spPr>
        <a:xfrm>
          <a:off x="10515600" y="9457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80990</xdr:rowOff>
    </xdr:from>
    <xdr:to>
      <xdr:col>55</xdr:col>
      <xdr:colOff>88900</xdr:colOff>
      <xdr:row>56</xdr:row>
      <xdr:rowOff>80990</xdr:rowOff>
    </xdr:to>
    <xdr:cxnSp macro="">
      <xdr:nvCxnSpPr>
        <xdr:cNvPr id="136" name="直線コネクタ 135">
          <a:extLst>
            <a:ext uri="{FF2B5EF4-FFF2-40B4-BE49-F238E27FC236}">
              <a16:creationId xmlns:a16="http://schemas.microsoft.com/office/drawing/2014/main" id="{C46B4572-5AC9-4858-B172-184E7D1B2971}"/>
            </a:ext>
          </a:extLst>
        </xdr:cNvPr>
        <xdr:cNvCxnSpPr/>
      </xdr:nvCxnSpPr>
      <xdr:spPr>
        <a:xfrm>
          <a:off x="10388600" y="968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69722</xdr:rowOff>
    </xdr:from>
    <xdr:ext cx="469744" cy="259045"/>
    <xdr:sp macro="" textlink="">
      <xdr:nvSpPr>
        <xdr:cNvPr id="137" name="【体育館・プール】&#10;一人当たり面積平均値テキスト">
          <a:extLst>
            <a:ext uri="{FF2B5EF4-FFF2-40B4-BE49-F238E27FC236}">
              <a16:creationId xmlns:a16="http://schemas.microsoft.com/office/drawing/2014/main" id="{A7A86F43-F47C-46D5-928A-F17BE8C604E4}"/>
            </a:ext>
          </a:extLst>
        </xdr:cNvPr>
        <xdr:cNvSpPr txBox="1"/>
      </xdr:nvSpPr>
      <xdr:spPr>
        <a:xfrm>
          <a:off x="10515600" y="105281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46845</xdr:rowOff>
    </xdr:from>
    <xdr:to>
      <xdr:col>55</xdr:col>
      <xdr:colOff>50800</xdr:colOff>
      <xdr:row>62</xdr:row>
      <xdr:rowOff>148445</xdr:rowOff>
    </xdr:to>
    <xdr:sp macro="" textlink="">
      <xdr:nvSpPr>
        <xdr:cNvPr id="138" name="フローチャート: 判断 137">
          <a:extLst>
            <a:ext uri="{FF2B5EF4-FFF2-40B4-BE49-F238E27FC236}">
              <a16:creationId xmlns:a16="http://schemas.microsoft.com/office/drawing/2014/main" id="{4E504806-B1C6-43D1-AC28-2AF72319707B}"/>
            </a:ext>
          </a:extLst>
        </xdr:cNvPr>
        <xdr:cNvSpPr/>
      </xdr:nvSpPr>
      <xdr:spPr>
        <a:xfrm>
          <a:off x="10426700" y="1067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87993</xdr:rowOff>
    </xdr:from>
    <xdr:to>
      <xdr:col>50</xdr:col>
      <xdr:colOff>165100</xdr:colOff>
      <xdr:row>63</xdr:row>
      <xdr:rowOff>18143</xdr:rowOff>
    </xdr:to>
    <xdr:sp macro="" textlink="">
      <xdr:nvSpPr>
        <xdr:cNvPr id="139" name="フローチャート: 判断 138">
          <a:extLst>
            <a:ext uri="{FF2B5EF4-FFF2-40B4-BE49-F238E27FC236}">
              <a16:creationId xmlns:a16="http://schemas.microsoft.com/office/drawing/2014/main" id="{8A589C59-2C5A-4D04-9426-F26F02001FB3}"/>
            </a:ext>
          </a:extLst>
        </xdr:cNvPr>
        <xdr:cNvSpPr/>
      </xdr:nvSpPr>
      <xdr:spPr>
        <a:xfrm>
          <a:off x="9588500" y="1071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64480</xdr:rowOff>
    </xdr:from>
    <xdr:to>
      <xdr:col>46</xdr:col>
      <xdr:colOff>38100</xdr:colOff>
      <xdr:row>62</xdr:row>
      <xdr:rowOff>166080</xdr:rowOff>
    </xdr:to>
    <xdr:sp macro="" textlink="">
      <xdr:nvSpPr>
        <xdr:cNvPr id="140" name="フローチャート: 判断 139">
          <a:extLst>
            <a:ext uri="{FF2B5EF4-FFF2-40B4-BE49-F238E27FC236}">
              <a16:creationId xmlns:a16="http://schemas.microsoft.com/office/drawing/2014/main" id="{66475D2B-6502-47D0-891C-FC95B12D057F}"/>
            </a:ext>
          </a:extLst>
        </xdr:cNvPr>
        <xdr:cNvSpPr/>
      </xdr:nvSpPr>
      <xdr:spPr>
        <a:xfrm>
          <a:off x="8699500" y="1069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87993</xdr:rowOff>
    </xdr:from>
    <xdr:to>
      <xdr:col>41</xdr:col>
      <xdr:colOff>101600</xdr:colOff>
      <xdr:row>63</xdr:row>
      <xdr:rowOff>18143</xdr:rowOff>
    </xdr:to>
    <xdr:sp macro="" textlink="">
      <xdr:nvSpPr>
        <xdr:cNvPr id="141" name="フローチャート: 判断 140">
          <a:extLst>
            <a:ext uri="{FF2B5EF4-FFF2-40B4-BE49-F238E27FC236}">
              <a16:creationId xmlns:a16="http://schemas.microsoft.com/office/drawing/2014/main" id="{8A93000A-EA0C-4FC4-8CA7-B21E143776B9}"/>
            </a:ext>
          </a:extLst>
        </xdr:cNvPr>
        <xdr:cNvSpPr/>
      </xdr:nvSpPr>
      <xdr:spPr>
        <a:xfrm>
          <a:off x="7810500" y="1071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161145</xdr:rowOff>
    </xdr:from>
    <xdr:to>
      <xdr:col>36</xdr:col>
      <xdr:colOff>165100</xdr:colOff>
      <xdr:row>63</xdr:row>
      <xdr:rowOff>91295</xdr:rowOff>
    </xdr:to>
    <xdr:sp macro="" textlink="">
      <xdr:nvSpPr>
        <xdr:cNvPr id="142" name="フローチャート: 判断 141">
          <a:extLst>
            <a:ext uri="{FF2B5EF4-FFF2-40B4-BE49-F238E27FC236}">
              <a16:creationId xmlns:a16="http://schemas.microsoft.com/office/drawing/2014/main" id="{90AABBFA-AB29-424B-96F7-BBBE63883E9E}"/>
            </a:ext>
          </a:extLst>
        </xdr:cNvPr>
        <xdr:cNvSpPr/>
      </xdr:nvSpPr>
      <xdr:spPr>
        <a:xfrm>
          <a:off x="6921500" y="1079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FCFA5454-2CCD-4BAF-A296-9DC47202C04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4C415781-7CBE-4393-BDD4-AFC7AD8E391D}"/>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5" name="テキスト ボックス 144">
          <a:extLst>
            <a:ext uri="{FF2B5EF4-FFF2-40B4-BE49-F238E27FC236}">
              <a16:creationId xmlns:a16="http://schemas.microsoft.com/office/drawing/2014/main" id="{7EF41036-036A-43B1-889E-A5C70F5F289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6" name="テキスト ボックス 145">
          <a:extLst>
            <a:ext uri="{FF2B5EF4-FFF2-40B4-BE49-F238E27FC236}">
              <a16:creationId xmlns:a16="http://schemas.microsoft.com/office/drawing/2014/main" id="{3B499CF6-8EB5-4567-A27D-D3B43CC03BF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7" name="テキスト ボックス 146">
          <a:extLst>
            <a:ext uri="{FF2B5EF4-FFF2-40B4-BE49-F238E27FC236}">
              <a16:creationId xmlns:a16="http://schemas.microsoft.com/office/drawing/2014/main" id="{22CB3CE1-4E26-47FD-8518-16A6408EB69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161472</xdr:rowOff>
    </xdr:from>
    <xdr:to>
      <xdr:col>55</xdr:col>
      <xdr:colOff>50800</xdr:colOff>
      <xdr:row>64</xdr:row>
      <xdr:rowOff>91622</xdr:rowOff>
    </xdr:to>
    <xdr:sp macro="" textlink="">
      <xdr:nvSpPr>
        <xdr:cNvPr id="148" name="楕円 147">
          <a:extLst>
            <a:ext uri="{FF2B5EF4-FFF2-40B4-BE49-F238E27FC236}">
              <a16:creationId xmlns:a16="http://schemas.microsoft.com/office/drawing/2014/main" id="{81119DD4-DB63-4242-8A23-95786958407A}"/>
            </a:ext>
          </a:extLst>
        </xdr:cNvPr>
        <xdr:cNvSpPr/>
      </xdr:nvSpPr>
      <xdr:spPr>
        <a:xfrm>
          <a:off x="10426700" y="1096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76399</xdr:rowOff>
    </xdr:from>
    <xdr:ext cx="469744" cy="259045"/>
    <xdr:sp macro="" textlink="">
      <xdr:nvSpPr>
        <xdr:cNvPr id="149" name="【体育館・プール】&#10;一人当たり面積該当値テキスト">
          <a:extLst>
            <a:ext uri="{FF2B5EF4-FFF2-40B4-BE49-F238E27FC236}">
              <a16:creationId xmlns:a16="http://schemas.microsoft.com/office/drawing/2014/main" id="{F80D43CD-C4D2-497B-BAB3-709288392DA8}"/>
            </a:ext>
          </a:extLst>
        </xdr:cNvPr>
        <xdr:cNvSpPr txBox="1"/>
      </xdr:nvSpPr>
      <xdr:spPr>
        <a:xfrm>
          <a:off x="10515600" y="10877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164084</xdr:rowOff>
    </xdr:from>
    <xdr:to>
      <xdr:col>50</xdr:col>
      <xdr:colOff>165100</xdr:colOff>
      <xdr:row>64</xdr:row>
      <xdr:rowOff>94234</xdr:rowOff>
    </xdr:to>
    <xdr:sp macro="" textlink="">
      <xdr:nvSpPr>
        <xdr:cNvPr id="150" name="楕円 149">
          <a:extLst>
            <a:ext uri="{FF2B5EF4-FFF2-40B4-BE49-F238E27FC236}">
              <a16:creationId xmlns:a16="http://schemas.microsoft.com/office/drawing/2014/main" id="{BE38FC8C-F9A3-4BB9-977A-1420B6037CE9}"/>
            </a:ext>
          </a:extLst>
        </xdr:cNvPr>
        <xdr:cNvSpPr/>
      </xdr:nvSpPr>
      <xdr:spPr>
        <a:xfrm>
          <a:off x="9588500" y="1096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40822</xdr:rowOff>
    </xdr:from>
    <xdr:to>
      <xdr:col>55</xdr:col>
      <xdr:colOff>0</xdr:colOff>
      <xdr:row>64</xdr:row>
      <xdr:rowOff>43434</xdr:rowOff>
    </xdr:to>
    <xdr:cxnSp macro="">
      <xdr:nvCxnSpPr>
        <xdr:cNvPr id="151" name="直線コネクタ 150">
          <a:extLst>
            <a:ext uri="{FF2B5EF4-FFF2-40B4-BE49-F238E27FC236}">
              <a16:creationId xmlns:a16="http://schemas.microsoft.com/office/drawing/2014/main" id="{CB3E7589-7EF6-4A1A-9BC2-FA32E6B646EE}"/>
            </a:ext>
          </a:extLst>
        </xdr:cNvPr>
        <xdr:cNvCxnSpPr/>
      </xdr:nvCxnSpPr>
      <xdr:spPr>
        <a:xfrm flipV="1">
          <a:off x="9639300" y="11013622"/>
          <a:ext cx="8382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165717</xdr:rowOff>
    </xdr:from>
    <xdr:to>
      <xdr:col>46</xdr:col>
      <xdr:colOff>38100</xdr:colOff>
      <xdr:row>64</xdr:row>
      <xdr:rowOff>95867</xdr:rowOff>
    </xdr:to>
    <xdr:sp macro="" textlink="">
      <xdr:nvSpPr>
        <xdr:cNvPr id="152" name="楕円 151">
          <a:extLst>
            <a:ext uri="{FF2B5EF4-FFF2-40B4-BE49-F238E27FC236}">
              <a16:creationId xmlns:a16="http://schemas.microsoft.com/office/drawing/2014/main" id="{2290526E-BCAE-424D-92EC-5C6CE8636405}"/>
            </a:ext>
          </a:extLst>
        </xdr:cNvPr>
        <xdr:cNvSpPr/>
      </xdr:nvSpPr>
      <xdr:spPr>
        <a:xfrm>
          <a:off x="8699500" y="1096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43434</xdr:rowOff>
    </xdr:from>
    <xdr:to>
      <xdr:col>50</xdr:col>
      <xdr:colOff>114300</xdr:colOff>
      <xdr:row>64</xdr:row>
      <xdr:rowOff>45067</xdr:rowOff>
    </xdr:to>
    <xdr:cxnSp macro="">
      <xdr:nvCxnSpPr>
        <xdr:cNvPr id="153" name="直線コネクタ 152">
          <a:extLst>
            <a:ext uri="{FF2B5EF4-FFF2-40B4-BE49-F238E27FC236}">
              <a16:creationId xmlns:a16="http://schemas.microsoft.com/office/drawing/2014/main" id="{67396BE9-5A4D-4579-B725-6071FCA729CF}"/>
            </a:ext>
          </a:extLst>
        </xdr:cNvPr>
        <xdr:cNvCxnSpPr/>
      </xdr:nvCxnSpPr>
      <xdr:spPr>
        <a:xfrm flipV="1">
          <a:off x="8750300" y="1101623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168656</xdr:rowOff>
    </xdr:from>
    <xdr:to>
      <xdr:col>41</xdr:col>
      <xdr:colOff>101600</xdr:colOff>
      <xdr:row>64</xdr:row>
      <xdr:rowOff>98806</xdr:rowOff>
    </xdr:to>
    <xdr:sp macro="" textlink="">
      <xdr:nvSpPr>
        <xdr:cNvPr id="154" name="楕円 153">
          <a:extLst>
            <a:ext uri="{FF2B5EF4-FFF2-40B4-BE49-F238E27FC236}">
              <a16:creationId xmlns:a16="http://schemas.microsoft.com/office/drawing/2014/main" id="{E8157309-4340-4529-A093-EC210AED4A33}"/>
            </a:ext>
          </a:extLst>
        </xdr:cNvPr>
        <xdr:cNvSpPr/>
      </xdr:nvSpPr>
      <xdr:spPr>
        <a:xfrm>
          <a:off x="7810500" y="1097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45067</xdr:rowOff>
    </xdr:from>
    <xdr:to>
      <xdr:col>45</xdr:col>
      <xdr:colOff>177800</xdr:colOff>
      <xdr:row>64</xdr:row>
      <xdr:rowOff>48006</xdr:rowOff>
    </xdr:to>
    <xdr:cxnSp macro="">
      <xdr:nvCxnSpPr>
        <xdr:cNvPr id="155" name="直線コネクタ 154">
          <a:extLst>
            <a:ext uri="{FF2B5EF4-FFF2-40B4-BE49-F238E27FC236}">
              <a16:creationId xmlns:a16="http://schemas.microsoft.com/office/drawing/2014/main" id="{DD3771AC-E08E-45BB-9758-EB7F3A1087CD}"/>
            </a:ext>
          </a:extLst>
        </xdr:cNvPr>
        <xdr:cNvCxnSpPr/>
      </xdr:nvCxnSpPr>
      <xdr:spPr>
        <a:xfrm flipV="1">
          <a:off x="7861300" y="11017867"/>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169962</xdr:rowOff>
    </xdr:from>
    <xdr:to>
      <xdr:col>36</xdr:col>
      <xdr:colOff>165100</xdr:colOff>
      <xdr:row>64</xdr:row>
      <xdr:rowOff>100112</xdr:rowOff>
    </xdr:to>
    <xdr:sp macro="" textlink="">
      <xdr:nvSpPr>
        <xdr:cNvPr id="156" name="楕円 155">
          <a:extLst>
            <a:ext uri="{FF2B5EF4-FFF2-40B4-BE49-F238E27FC236}">
              <a16:creationId xmlns:a16="http://schemas.microsoft.com/office/drawing/2014/main" id="{71401EA9-3EC0-4468-9636-3C1152ACDA8E}"/>
            </a:ext>
          </a:extLst>
        </xdr:cNvPr>
        <xdr:cNvSpPr/>
      </xdr:nvSpPr>
      <xdr:spPr>
        <a:xfrm>
          <a:off x="6921500" y="1097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48006</xdr:rowOff>
    </xdr:from>
    <xdr:to>
      <xdr:col>41</xdr:col>
      <xdr:colOff>50800</xdr:colOff>
      <xdr:row>64</xdr:row>
      <xdr:rowOff>49312</xdr:rowOff>
    </xdr:to>
    <xdr:cxnSp macro="">
      <xdr:nvCxnSpPr>
        <xdr:cNvPr id="157" name="直線コネクタ 156">
          <a:extLst>
            <a:ext uri="{FF2B5EF4-FFF2-40B4-BE49-F238E27FC236}">
              <a16:creationId xmlns:a16="http://schemas.microsoft.com/office/drawing/2014/main" id="{73B9F223-29FB-431A-A21B-C44989727F81}"/>
            </a:ext>
          </a:extLst>
        </xdr:cNvPr>
        <xdr:cNvCxnSpPr/>
      </xdr:nvCxnSpPr>
      <xdr:spPr>
        <a:xfrm flipV="1">
          <a:off x="6972300" y="11020806"/>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34670</xdr:rowOff>
    </xdr:from>
    <xdr:ext cx="469744" cy="259045"/>
    <xdr:sp macro="" textlink="">
      <xdr:nvSpPr>
        <xdr:cNvPr id="158" name="n_1aveValue【体育館・プール】&#10;一人当たり面積">
          <a:extLst>
            <a:ext uri="{FF2B5EF4-FFF2-40B4-BE49-F238E27FC236}">
              <a16:creationId xmlns:a16="http://schemas.microsoft.com/office/drawing/2014/main" id="{B012B2AA-6DF1-487C-8F09-49C4C936411E}"/>
            </a:ext>
          </a:extLst>
        </xdr:cNvPr>
        <xdr:cNvSpPr txBox="1"/>
      </xdr:nvSpPr>
      <xdr:spPr>
        <a:xfrm>
          <a:off x="9391727" y="10493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11157</xdr:rowOff>
    </xdr:from>
    <xdr:ext cx="469744" cy="259045"/>
    <xdr:sp macro="" textlink="">
      <xdr:nvSpPr>
        <xdr:cNvPr id="159" name="n_2aveValue【体育館・プール】&#10;一人当たり面積">
          <a:extLst>
            <a:ext uri="{FF2B5EF4-FFF2-40B4-BE49-F238E27FC236}">
              <a16:creationId xmlns:a16="http://schemas.microsoft.com/office/drawing/2014/main" id="{1F7E475B-7B47-4F40-8943-584A4D5634D9}"/>
            </a:ext>
          </a:extLst>
        </xdr:cNvPr>
        <xdr:cNvSpPr txBox="1"/>
      </xdr:nvSpPr>
      <xdr:spPr>
        <a:xfrm>
          <a:off x="8515427" y="1046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34670</xdr:rowOff>
    </xdr:from>
    <xdr:ext cx="469744" cy="259045"/>
    <xdr:sp macro="" textlink="">
      <xdr:nvSpPr>
        <xdr:cNvPr id="160" name="n_3aveValue【体育館・プール】&#10;一人当たり面積">
          <a:extLst>
            <a:ext uri="{FF2B5EF4-FFF2-40B4-BE49-F238E27FC236}">
              <a16:creationId xmlns:a16="http://schemas.microsoft.com/office/drawing/2014/main" id="{814B7DC4-C580-4ABE-B141-DC1BC4F13594}"/>
            </a:ext>
          </a:extLst>
        </xdr:cNvPr>
        <xdr:cNvSpPr txBox="1"/>
      </xdr:nvSpPr>
      <xdr:spPr>
        <a:xfrm>
          <a:off x="7626427" y="10493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107822</xdr:rowOff>
    </xdr:from>
    <xdr:ext cx="469744" cy="259045"/>
    <xdr:sp macro="" textlink="">
      <xdr:nvSpPr>
        <xdr:cNvPr id="161" name="n_4aveValue【体育館・プール】&#10;一人当たり面積">
          <a:extLst>
            <a:ext uri="{FF2B5EF4-FFF2-40B4-BE49-F238E27FC236}">
              <a16:creationId xmlns:a16="http://schemas.microsoft.com/office/drawing/2014/main" id="{0DE2A279-0060-4D8A-8A9A-6EA19CC8590A}"/>
            </a:ext>
          </a:extLst>
        </xdr:cNvPr>
        <xdr:cNvSpPr txBox="1"/>
      </xdr:nvSpPr>
      <xdr:spPr>
        <a:xfrm>
          <a:off x="6737427" y="10566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85361</xdr:rowOff>
    </xdr:from>
    <xdr:ext cx="469744" cy="259045"/>
    <xdr:sp macro="" textlink="">
      <xdr:nvSpPr>
        <xdr:cNvPr id="162" name="n_1mainValue【体育館・プール】&#10;一人当たり面積">
          <a:extLst>
            <a:ext uri="{FF2B5EF4-FFF2-40B4-BE49-F238E27FC236}">
              <a16:creationId xmlns:a16="http://schemas.microsoft.com/office/drawing/2014/main" id="{FA5AA564-4CC4-4D97-B038-FF191A247ED7}"/>
            </a:ext>
          </a:extLst>
        </xdr:cNvPr>
        <xdr:cNvSpPr txBox="1"/>
      </xdr:nvSpPr>
      <xdr:spPr>
        <a:xfrm>
          <a:off x="9391727" y="11058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86994</xdr:rowOff>
    </xdr:from>
    <xdr:ext cx="469744" cy="259045"/>
    <xdr:sp macro="" textlink="">
      <xdr:nvSpPr>
        <xdr:cNvPr id="163" name="n_2mainValue【体育館・プール】&#10;一人当たり面積">
          <a:extLst>
            <a:ext uri="{FF2B5EF4-FFF2-40B4-BE49-F238E27FC236}">
              <a16:creationId xmlns:a16="http://schemas.microsoft.com/office/drawing/2014/main" id="{CDAABC2D-0231-4FF1-A323-33EEDFB331FB}"/>
            </a:ext>
          </a:extLst>
        </xdr:cNvPr>
        <xdr:cNvSpPr txBox="1"/>
      </xdr:nvSpPr>
      <xdr:spPr>
        <a:xfrm>
          <a:off x="8515427" y="1105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89933</xdr:rowOff>
    </xdr:from>
    <xdr:ext cx="469744" cy="259045"/>
    <xdr:sp macro="" textlink="">
      <xdr:nvSpPr>
        <xdr:cNvPr id="164" name="n_3mainValue【体育館・プール】&#10;一人当たり面積">
          <a:extLst>
            <a:ext uri="{FF2B5EF4-FFF2-40B4-BE49-F238E27FC236}">
              <a16:creationId xmlns:a16="http://schemas.microsoft.com/office/drawing/2014/main" id="{B8C3A0FD-83CB-46EC-9E48-E5D9CF0AC691}"/>
            </a:ext>
          </a:extLst>
        </xdr:cNvPr>
        <xdr:cNvSpPr txBox="1"/>
      </xdr:nvSpPr>
      <xdr:spPr>
        <a:xfrm>
          <a:off x="7626427" y="11062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91239</xdr:rowOff>
    </xdr:from>
    <xdr:ext cx="469744" cy="259045"/>
    <xdr:sp macro="" textlink="">
      <xdr:nvSpPr>
        <xdr:cNvPr id="165" name="n_4mainValue【体育館・プール】&#10;一人当たり面積">
          <a:extLst>
            <a:ext uri="{FF2B5EF4-FFF2-40B4-BE49-F238E27FC236}">
              <a16:creationId xmlns:a16="http://schemas.microsoft.com/office/drawing/2014/main" id="{66CD1A40-97B5-4C97-B8EE-5BEFA06B141E}"/>
            </a:ext>
          </a:extLst>
        </xdr:cNvPr>
        <xdr:cNvSpPr txBox="1"/>
      </xdr:nvSpPr>
      <xdr:spPr>
        <a:xfrm>
          <a:off x="6737427" y="1106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6" name="正方形/長方形 165">
          <a:extLst>
            <a:ext uri="{FF2B5EF4-FFF2-40B4-BE49-F238E27FC236}">
              <a16:creationId xmlns:a16="http://schemas.microsoft.com/office/drawing/2014/main" id="{27E5EBBD-F02D-4D00-9F37-01E38532356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7" name="正方形/長方形 166">
          <a:extLst>
            <a:ext uri="{FF2B5EF4-FFF2-40B4-BE49-F238E27FC236}">
              <a16:creationId xmlns:a16="http://schemas.microsoft.com/office/drawing/2014/main" id="{A6704DA6-A554-424A-AD5A-8385FC7FB901}"/>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8" name="正方形/長方形 167">
          <a:extLst>
            <a:ext uri="{FF2B5EF4-FFF2-40B4-BE49-F238E27FC236}">
              <a16:creationId xmlns:a16="http://schemas.microsoft.com/office/drawing/2014/main" id="{A4DCB4C3-9462-4ED8-A30E-5F061DFC22A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9" name="正方形/長方形 168">
          <a:extLst>
            <a:ext uri="{FF2B5EF4-FFF2-40B4-BE49-F238E27FC236}">
              <a16:creationId xmlns:a16="http://schemas.microsoft.com/office/drawing/2014/main" id="{7B68F446-2218-4634-AF8E-532088221EB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70" name="正方形/長方形 169">
          <a:extLst>
            <a:ext uri="{FF2B5EF4-FFF2-40B4-BE49-F238E27FC236}">
              <a16:creationId xmlns:a16="http://schemas.microsoft.com/office/drawing/2014/main" id="{E8DF4A34-DA36-4007-BE66-34D790EEC95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1" name="正方形/長方形 170">
          <a:extLst>
            <a:ext uri="{FF2B5EF4-FFF2-40B4-BE49-F238E27FC236}">
              <a16:creationId xmlns:a16="http://schemas.microsoft.com/office/drawing/2014/main" id="{276A14EE-3413-4B4E-8FA9-A0F383B1AF1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2" name="正方形/長方形 171">
          <a:extLst>
            <a:ext uri="{FF2B5EF4-FFF2-40B4-BE49-F238E27FC236}">
              <a16:creationId xmlns:a16="http://schemas.microsoft.com/office/drawing/2014/main" id="{BD8E4104-906F-4130-A749-C14544111E7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3" name="正方形/長方形 172">
          <a:extLst>
            <a:ext uri="{FF2B5EF4-FFF2-40B4-BE49-F238E27FC236}">
              <a16:creationId xmlns:a16="http://schemas.microsoft.com/office/drawing/2014/main" id="{4C941C9C-D126-4DA6-B8C3-E93CB2C6FE97}"/>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4" name="テキスト ボックス 173">
          <a:extLst>
            <a:ext uri="{FF2B5EF4-FFF2-40B4-BE49-F238E27FC236}">
              <a16:creationId xmlns:a16="http://schemas.microsoft.com/office/drawing/2014/main" id="{E3DA23C5-7398-43EA-95EC-EF68FA31A7B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5" name="直線コネクタ 174">
          <a:extLst>
            <a:ext uri="{FF2B5EF4-FFF2-40B4-BE49-F238E27FC236}">
              <a16:creationId xmlns:a16="http://schemas.microsoft.com/office/drawing/2014/main" id="{34044D5A-72A8-4086-8975-D3FB18F37D86}"/>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6" name="テキスト ボックス 175">
          <a:extLst>
            <a:ext uri="{FF2B5EF4-FFF2-40B4-BE49-F238E27FC236}">
              <a16:creationId xmlns:a16="http://schemas.microsoft.com/office/drawing/2014/main" id="{D8D5667B-C877-487C-A03F-9A161585037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7" name="直線コネクタ 176">
          <a:extLst>
            <a:ext uri="{FF2B5EF4-FFF2-40B4-BE49-F238E27FC236}">
              <a16:creationId xmlns:a16="http://schemas.microsoft.com/office/drawing/2014/main" id="{4B2BD1B3-5088-4446-A891-6495C308F275}"/>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8" name="テキスト ボックス 177">
          <a:extLst>
            <a:ext uri="{FF2B5EF4-FFF2-40B4-BE49-F238E27FC236}">
              <a16:creationId xmlns:a16="http://schemas.microsoft.com/office/drawing/2014/main" id="{5EDCD833-6183-4A52-A410-6F04E7E9698A}"/>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9" name="直線コネクタ 178">
          <a:extLst>
            <a:ext uri="{FF2B5EF4-FFF2-40B4-BE49-F238E27FC236}">
              <a16:creationId xmlns:a16="http://schemas.microsoft.com/office/drawing/2014/main" id="{AE066695-D1F1-4391-A4DE-D5F25EF03E82}"/>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80" name="テキスト ボックス 179">
          <a:extLst>
            <a:ext uri="{FF2B5EF4-FFF2-40B4-BE49-F238E27FC236}">
              <a16:creationId xmlns:a16="http://schemas.microsoft.com/office/drawing/2014/main" id="{5453C999-60D7-45E7-BE9F-D19E979A4B96}"/>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1" name="直線コネクタ 180">
          <a:extLst>
            <a:ext uri="{FF2B5EF4-FFF2-40B4-BE49-F238E27FC236}">
              <a16:creationId xmlns:a16="http://schemas.microsoft.com/office/drawing/2014/main" id="{1EB11A48-7F41-45D8-927E-6999B6103651}"/>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2" name="テキスト ボックス 181">
          <a:extLst>
            <a:ext uri="{FF2B5EF4-FFF2-40B4-BE49-F238E27FC236}">
              <a16:creationId xmlns:a16="http://schemas.microsoft.com/office/drawing/2014/main" id="{0BAC23A3-09FB-411F-8302-6C8119D5EC82}"/>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3" name="直線コネクタ 182">
          <a:extLst>
            <a:ext uri="{FF2B5EF4-FFF2-40B4-BE49-F238E27FC236}">
              <a16:creationId xmlns:a16="http://schemas.microsoft.com/office/drawing/2014/main" id="{4B956396-0317-40E4-A304-E0FE43EBA78F}"/>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4" name="テキスト ボックス 183">
          <a:extLst>
            <a:ext uri="{FF2B5EF4-FFF2-40B4-BE49-F238E27FC236}">
              <a16:creationId xmlns:a16="http://schemas.microsoft.com/office/drawing/2014/main" id="{60D0D162-DE2B-4BCB-8D88-57AA96BEC12F}"/>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5" name="直線コネクタ 184">
          <a:extLst>
            <a:ext uri="{FF2B5EF4-FFF2-40B4-BE49-F238E27FC236}">
              <a16:creationId xmlns:a16="http://schemas.microsoft.com/office/drawing/2014/main" id="{07843BD4-BFA9-4A76-AF73-D3908BE08F22}"/>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186" name="テキスト ボックス 185">
          <a:extLst>
            <a:ext uri="{FF2B5EF4-FFF2-40B4-BE49-F238E27FC236}">
              <a16:creationId xmlns:a16="http://schemas.microsoft.com/office/drawing/2014/main" id="{C4537646-D0AF-4256-9A98-446C164CCB89}"/>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7" name="直線コネクタ 186">
          <a:extLst>
            <a:ext uri="{FF2B5EF4-FFF2-40B4-BE49-F238E27FC236}">
              <a16:creationId xmlns:a16="http://schemas.microsoft.com/office/drawing/2014/main" id="{66E75372-E249-4FA8-B1A3-5667C954333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8" name="【福祉施設】&#10;有形固定資産減価償却率グラフ枠">
          <a:extLst>
            <a:ext uri="{FF2B5EF4-FFF2-40B4-BE49-F238E27FC236}">
              <a16:creationId xmlns:a16="http://schemas.microsoft.com/office/drawing/2014/main" id="{6712931F-6EE1-44DC-867C-8E50AFD92B0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189" name="直線コネクタ 188">
          <a:extLst>
            <a:ext uri="{FF2B5EF4-FFF2-40B4-BE49-F238E27FC236}">
              <a16:creationId xmlns:a16="http://schemas.microsoft.com/office/drawing/2014/main" id="{C47DCEBB-2A86-47CA-8239-6AF44010A35A}"/>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190" name="【福祉施設】&#10;有形固定資産減価償却率最小値テキスト">
          <a:extLst>
            <a:ext uri="{FF2B5EF4-FFF2-40B4-BE49-F238E27FC236}">
              <a16:creationId xmlns:a16="http://schemas.microsoft.com/office/drawing/2014/main" id="{2A3B08D2-0473-40DA-B3B3-CDB9D276C73B}"/>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191" name="直線コネクタ 190">
          <a:extLst>
            <a:ext uri="{FF2B5EF4-FFF2-40B4-BE49-F238E27FC236}">
              <a16:creationId xmlns:a16="http://schemas.microsoft.com/office/drawing/2014/main" id="{B4FA104C-D37D-4B31-BB73-963469288642}"/>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192" name="【福祉施設】&#10;有形固定資産減価償却率最大値テキスト">
          <a:extLst>
            <a:ext uri="{FF2B5EF4-FFF2-40B4-BE49-F238E27FC236}">
              <a16:creationId xmlns:a16="http://schemas.microsoft.com/office/drawing/2014/main" id="{C75C8632-1294-45B1-B352-852B31D056D4}"/>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193" name="直線コネクタ 192">
          <a:extLst>
            <a:ext uri="{FF2B5EF4-FFF2-40B4-BE49-F238E27FC236}">
              <a16:creationId xmlns:a16="http://schemas.microsoft.com/office/drawing/2014/main" id="{4F6A3CEA-BD88-4494-AE10-AD01BC9EBC59}"/>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158766</xdr:rowOff>
    </xdr:from>
    <xdr:ext cx="405111" cy="259045"/>
    <xdr:sp macro="" textlink="">
      <xdr:nvSpPr>
        <xdr:cNvPr id="194" name="【福祉施設】&#10;有形固定資産減価償却率平均値テキスト">
          <a:extLst>
            <a:ext uri="{FF2B5EF4-FFF2-40B4-BE49-F238E27FC236}">
              <a16:creationId xmlns:a16="http://schemas.microsoft.com/office/drawing/2014/main" id="{201C06C2-D928-4903-8BCB-6667AB663394}"/>
            </a:ext>
          </a:extLst>
        </xdr:cNvPr>
        <xdr:cNvSpPr txBox="1"/>
      </xdr:nvSpPr>
      <xdr:spPr>
        <a:xfrm>
          <a:off x="4673600" y="137033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135889</xdr:rowOff>
    </xdr:from>
    <xdr:to>
      <xdr:col>24</xdr:col>
      <xdr:colOff>114300</xdr:colOff>
      <xdr:row>81</xdr:row>
      <xdr:rowOff>66039</xdr:rowOff>
    </xdr:to>
    <xdr:sp macro="" textlink="">
      <xdr:nvSpPr>
        <xdr:cNvPr id="195" name="フローチャート: 判断 194">
          <a:extLst>
            <a:ext uri="{FF2B5EF4-FFF2-40B4-BE49-F238E27FC236}">
              <a16:creationId xmlns:a16="http://schemas.microsoft.com/office/drawing/2014/main" id="{90469467-DEBA-45B0-B437-FA3FA7FFC133}"/>
            </a:ext>
          </a:extLst>
        </xdr:cNvPr>
        <xdr:cNvSpPr/>
      </xdr:nvSpPr>
      <xdr:spPr>
        <a:xfrm>
          <a:off x="4584700" y="1385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124461</xdr:rowOff>
    </xdr:from>
    <xdr:to>
      <xdr:col>20</xdr:col>
      <xdr:colOff>38100</xdr:colOff>
      <xdr:row>81</xdr:row>
      <xdr:rowOff>54611</xdr:rowOff>
    </xdr:to>
    <xdr:sp macro="" textlink="">
      <xdr:nvSpPr>
        <xdr:cNvPr id="196" name="フローチャート: 判断 195">
          <a:extLst>
            <a:ext uri="{FF2B5EF4-FFF2-40B4-BE49-F238E27FC236}">
              <a16:creationId xmlns:a16="http://schemas.microsoft.com/office/drawing/2014/main" id="{7C048BC8-5ACA-4BA0-AE86-4ED0E7677764}"/>
            </a:ext>
          </a:extLst>
        </xdr:cNvPr>
        <xdr:cNvSpPr/>
      </xdr:nvSpPr>
      <xdr:spPr>
        <a:xfrm>
          <a:off x="3746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130811</xdr:rowOff>
    </xdr:from>
    <xdr:to>
      <xdr:col>15</xdr:col>
      <xdr:colOff>101600</xdr:colOff>
      <xdr:row>81</xdr:row>
      <xdr:rowOff>60961</xdr:rowOff>
    </xdr:to>
    <xdr:sp macro="" textlink="">
      <xdr:nvSpPr>
        <xdr:cNvPr id="197" name="フローチャート: 判断 196">
          <a:extLst>
            <a:ext uri="{FF2B5EF4-FFF2-40B4-BE49-F238E27FC236}">
              <a16:creationId xmlns:a16="http://schemas.microsoft.com/office/drawing/2014/main" id="{ACBA9DA8-101B-4434-9095-02B9ECA46417}"/>
            </a:ext>
          </a:extLst>
        </xdr:cNvPr>
        <xdr:cNvSpPr/>
      </xdr:nvSpPr>
      <xdr:spPr>
        <a:xfrm>
          <a:off x="2857500" y="1384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120650</xdr:rowOff>
    </xdr:from>
    <xdr:to>
      <xdr:col>10</xdr:col>
      <xdr:colOff>165100</xdr:colOff>
      <xdr:row>81</xdr:row>
      <xdr:rowOff>50800</xdr:rowOff>
    </xdr:to>
    <xdr:sp macro="" textlink="">
      <xdr:nvSpPr>
        <xdr:cNvPr id="198" name="フローチャート: 判断 197">
          <a:extLst>
            <a:ext uri="{FF2B5EF4-FFF2-40B4-BE49-F238E27FC236}">
              <a16:creationId xmlns:a16="http://schemas.microsoft.com/office/drawing/2014/main" id="{CBE8764A-1AE1-4C7D-88EF-84385DCB28F9}"/>
            </a:ext>
          </a:extLst>
        </xdr:cNvPr>
        <xdr:cNvSpPr/>
      </xdr:nvSpPr>
      <xdr:spPr>
        <a:xfrm>
          <a:off x="1968500" y="1383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5080</xdr:rowOff>
    </xdr:from>
    <xdr:to>
      <xdr:col>6</xdr:col>
      <xdr:colOff>38100</xdr:colOff>
      <xdr:row>81</xdr:row>
      <xdr:rowOff>106680</xdr:rowOff>
    </xdr:to>
    <xdr:sp macro="" textlink="">
      <xdr:nvSpPr>
        <xdr:cNvPr id="199" name="フローチャート: 判断 198">
          <a:extLst>
            <a:ext uri="{FF2B5EF4-FFF2-40B4-BE49-F238E27FC236}">
              <a16:creationId xmlns:a16="http://schemas.microsoft.com/office/drawing/2014/main" id="{EC5480A8-00D0-4093-8991-F6A894773EB3}"/>
            </a:ext>
          </a:extLst>
        </xdr:cNvPr>
        <xdr:cNvSpPr/>
      </xdr:nvSpPr>
      <xdr:spPr>
        <a:xfrm>
          <a:off x="1079500" y="138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55A2EC86-7F33-44E2-B3AD-283D452C5617}"/>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FDE26C49-99C6-483C-9316-3B6D4B2F3B79}"/>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C03DC5CC-13D0-497E-9C31-33DCAD250AF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8938DFFF-65E8-4D55-94E4-6021097A6816}"/>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32E1DA4B-CEEB-4F55-A8FD-EFD526F0CCE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44450</xdr:rowOff>
    </xdr:from>
    <xdr:to>
      <xdr:col>24</xdr:col>
      <xdr:colOff>114300</xdr:colOff>
      <xdr:row>83</xdr:row>
      <xdr:rowOff>146050</xdr:rowOff>
    </xdr:to>
    <xdr:sp macro="" textlink="">
      <xdr:nvSpPr>
        <xdr:cNvPr id="205" name="楕円 204">
          <a:extLst>
            <a:ext uri="{FF2B5EF4-FFF2-40B4-BE49-F238E27FC236}">
              <a16:creationId xmlns:a16="http://schemas.microsoft.com/office/drawing/2014/main" id="{FA1AEA42-E331-469E-9F48-8B1F329C7456}"/>
            </a:ext>
          </a:extLst>
        </xdr:cNvPr>
        <xdr:cNvSpPr/>
      </xdr:nvSpPr>
      <xdr:spPr>
        <a:xfrm>
          <a:off x="4584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22877</xdr:rowOff>
    </xdr:from>
    <xdr:ext cx="405111" cy="259045"/>
    <xdr:sp macro="" textlink="">
      <xdr:nvSpPr>
        <xdr:cNvPr id="206" name="【福祉施設】&#10;有形固定資産減価償却率該当値テキスト">
          <a:extLst>
            <a:ext uri="{FF2B5EF4-FFF2-40B4-BE49-F238E27FC236}">
              <a16:creationId xmlns:a16="http://schemas.microsoft.com/office/drawing/2014/main" id="{06C4CCCF-451E-461A-AEAD-BBF835FA70D1}"/>
            </a:ext>
          </a:extLst>
        </xdr:cNvPr>
        <xdr:cNvSpPr txBox="1"/>
      </xdr:nvSpPr>
      <xdr:spPr>
        <a:xfrm>
          <a:off x="4673600"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6350</xdr:rowOff>
    </xdr:from>
    <xdr:to>
      <xdr:col>20</xdr:col>
      <xdr:colOff>38100</xdr:colOff>
      <xdr:row>83</xdr:row>
      <xdr:rowOff>107950</xdr:rowOff>
    </xdr:to>
    <xdr:sp macro="" textlink="">
      <xdr:nvSpPr>
        <xdr:cNvPr id="207" name="楕円 206">
          <a:extLst>
            <a:ext uri="{FF2B5EF4-FFF2-40B4-BE49-F238E27FC236}">
              <a16:creationId xmlns:a16="http://schemas.microsoft.com/office/drawing/2014/main" id="{F5DD4E8E-BC3D-4A7C-871D-1C41D9734CB3}"/>
            </a:ext>
          </a:extLst>
        </xdr:cNvPr>
        <xdr:cNvSpPr/>
      </xdr:nvSpPr>
      <xdr:spPr>
        <a:xfrm>
          <a:off x="3746500" y="1423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57150</xdr:rowOff>
    </xdr:from>
    <xdr:to>
      <xdr:col>24</xdr:col>
      <xdr:colOff>63500</xdr:colOff>
      <xdr:row>83</xdr:row>
      <xdr:rowOff>95250</xdr:rowOff>
    </xdr:to>
    <xdr:cxnSp macro="">
      <xdr:nvCxnSpPr>
        <xdr:cNvPr id="208" name="直線コネクタ 207">
          <a:extLst>
            <a:ext uri="{FF2B5EF4-FFF2-40B4-BE49-F238E27FC236}">
              <a16:creationId xmlns:a16="http://schemas.microsoft.com/office/drawing/2014/main" id="{8FE43A9C-66D5-4EDC-A0B9-E26315D75E16}"/>
            </a:ext>
          </a:extLst>
        </xdr:cNvPr>
        <xdr:cNvCxnSpPr/>
      </xdr:nvCxnSpPr>
      <xdr:spPr>
        <a:xfrm>
          <a:off x="3797300" y="14287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138430</xdr:rowOff>
    </xdr:from>
    <xdr:to>
      <xdr:col>15</xdr:col>
      <xdr:colOff>101600</xdr:colOff>
      <xdr:row>83</xdr:row>
      <xdr:rowOff>68580</xdr:rowOff>
    </xdr:to>
    <xdr:sp macro="" textlink="">
      <xdr:nvSpPr>
        <xdr:cNvPr id="209" name="楕円 208">
          <a:extLst>
            <a:ext uri="{FF2B5EF4-FFF2-40B4-BE49-F238E27FC236}">
              <a16:creationId xmlns:a16="http://schemas.microsoft.com/office/drawing/2014/main" id="{5C43966C-AA87-4B4C-B21A-E8E4085CFE47}"/>
            </a:ext>
          </a:extLst>
        </xdr:cNvPr>
        <xdr:cNvSpPr/>
      </xdr:nvSpPr>
      <xdr:spPr>
        <a:xfrm>
          <a:off x="2857500" y="1419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17780</xdr:rowOff>
    </xdr:from>
    <xdr:to>
      <xdr:col>19</xdr:col>
      <xdr:colOff>177800</xdr:colOff>
      <xdr:row>83</xdr:row>
      <xdr:rowOff>57150</xdr:rowOff>
    </xdr:to>
    <xdr:cxnSp macro="">
      <xdr:nvCxnSpPr>
        <xdr:cNvPr id="210" name="直線コネクタ 209">
          <a:extLst>
            <a:ext uri="{FF2B5EF4-FFF2-40B4-BE49-F238E27FC236}">
              <a16:creationId xmlns:a16="http://schemas.microsoft.com/office/drawing/2014/main" id="{E7A10EEA-D608-4B80-9592-46EC963C9FE2}"/>
            </a:ext>
          </a:extLst>
        </xdr:cNvPr>
        <xdr:cNvCxnSpPr/>
      </xdr:nvCxnSpPr>
      <xdr:spPr>
        <a:xfrm>
          <a:off x="2908300" y="14248130"/>
          <a:ext cx="889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64770</xdr:rowOff>
    </xdr:from>
    <xdr:to>
      <xdr:col>10</xdr:col>
      <xdr:colOff>165100</xdr:colOff>
      <xdr:row>82</xdr:row>
      <xdr:rowOff>166370</xdr:rowOff>
    </xdr:to>
    <xdr:sp macro="" textlink="">
      <xdr:nvSpPr>
        <xdr:cNvPr id="211" name="楕円 210">
          <a:extLst>
            <a:ext uri="{FF2B5EF4-FFF2-40B4-BE49-F238E27FC236}">
              <a16:creationId xmlns:a16="http://schemas.microsoft.com/office/drawing/2014/main" id="{7B25641E-F6FD-422A-8B4A-4555640713A6}"/>
            </a:ext>
          </a:extLst>
        </xdr:cNvPr>
        <xdr:cNvSpPr/>
      </xdr:nvSpPr>
      <xdr:spPr>
        <a:xfrm>
          <a:off x="1968500" y="1412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115570</xdr:rowOff>
    </xdr:from>
    <xdr:to>
      <xdr:col>15</xdr:col>
      <xdr:colOff>50800</xdr:colOff>
      <xdr:row>83</xdr:row>
      <xdr:rowOff>17780</xdr:rowOff>
    </xdr:to>
    <xdr:cxnSp macro="">
      <xdr:nvCxnSpPr>
        <xdr:cNvPr id="212" name="直線コネクタ 211">
          <a:extLst>
            <a:ext uri="{FF2B5EF4-FFF2-40B4-BE49-F238E27FC236}">
              <a16:creationId xmlns:a16="http://schemas.microsoft.com/office/drawing/2014/main" id="{C070040A-7705-48E0-AAE0-29CBFAD8CE44}"/>
            </a:ext>
          </a:extLst>
        </xdr:cNvPr>
        <xdr:cNvCxnSpPr/>
      </xdr:nvCxnSpPr>
      <xdr:spPr>
        <a:xfrm>
          <a:off x="2019300" y="14174470"/>
          <a:ext cx="889000" cy="73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64770</xdr:rowOff>
    </xdr:from>
    <xdr:to>
      <xdr:col>6</xdr:col>
      <xdr:colOff>38100</xdr:colOff>
      <xdr:row>82</xdr:row>
      <xdr:rowOff>166370</xdr:rowOff>
    </xdr:to>
    <xdr:sp macro="" textlink="">
      <xdr:nvSpPr>
        <xdr:cNvPr id="213" name="楕円 212">
          <a:extLst>
            <a:ext uri="{FF2B5EF4-FFF2-40B4-BE49-F238E27FC236}">
              <a16:creationId xmlns:a16="http://schemas.microsoft.com/office/drawing/2014/main" id="{0B7E9088-29BF-4EB0-9B35-73C843B0FA7A}"/>
            </a:ext>
          </a:extLst>
        </xdr:cNvPr>
        <xdr:cNvSpPr/>
      </xdr:nvSpPr>
      <xdr:spPr>
        <a:xfrm>
          <a:off x="1079500" y="1412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115570</xdr:rowOff>
    </xdr:from>
    <xdr:to>
      <xdr:col>10</xdr:col>
      <xdr:colOff>114300</xdr:colOff>
      <xdr:row>82</xdr:row>
      <xdr:rowOff>115570</xdr:rowOff>
    </xdr:to>
    <xdr:cxnSp macro="">
      <xdr:nvCxnSpPr>
        <xdr:cNvPr id="214" name="直線コネクタ 213">
          <a:extLst>
            <a:ext uri="{FF2B5EF4-FFF2-40B4-BE49-F238E27FC236}">
              <a16:creationId xmlns:a16="http://schemas.microsoft.com/office/drawing/2014/main" id="{BFC3F2ED-8BE3-4969-9510-27F48E43FF88}"/>
            </a:ext>
          </a:extLst>
        </xdr:cNvPr>
        <xdr:cNvCxnSpPr/>
      </xdr:nvCxnSpPr>
      <xdr:spPr>
        <a:xfrm>
          <a:off x="1130300" y="14174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71138</xdr:rowOff>
    </xdr:from>
    <xdr:ext cx="405111" cy="259045"/>
    <xdr:sp macro="" textlink="">
      <xdr:nvSpPr>
        <xdr:cNvPr id="215" name="n_1aveValue【福祉施設】&#10;有形固定資産減価償却率">
          <a:extLst>
            <a:ext uri="{FF2B5EF4-FFF2-40B4-BE49-F238E27FC236}">
              <a16:creationId xmlns:a16="http://schemas.microsoft.com/office/drawing/2014/main" id="{1EFA1B12-E394-4CF5-8E41-C82DF3702DF9}"/>
            </a:ext>
          </a:extLst>
        </xdr:cNvPr>
        <xdr:cNvSpPr txBox="1"/>
      </xdr:nvSpPr>
      <xdr:spPr>
        <a:xfrm>
          <a:off x="35820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77488</xdr:rowOff>
    </xdr:from>
    <xdr:ext cx="405111" cy="259045"/>
    <xdr:sp macro="" textlink="">
      <xdr:nvSpPr>
        <xdr:cNvPr id="216" name="n_2aveValue【福祉施設】&#10;有形固定資産減価償却率">
          <a:extLst>
            <a:ext uri="{FF2B5EF4-FFF2-40B4-BE49-F238E27FC236}">
              <a16:creationId xmlns:a16="http://schemas.microsoft.com/office/drawing/2014/main" id="{6F929D52-13A2-4963-A5DA-E379B2DAD9C8}"/>
            </a:ext>
          </a:extLst>
        </xdr:cNvPr>
        <xdr:cNvSpPr txBox="1"/>
      </xdr:nvSpPr>
      <xdr:spPr>
        <a:xfrm>
          <a:off x="2705744" y="13622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67327</xdr:rowOff>
    </xdr:from>
    <xdr:ext cx="405111" cy="259045"/>
    <xdr:sp macro="" textlink="">
      <xdr:nvSpPr>
        <xdr:cNvPr id="217" name="n_3aveValue【福祉施設】&#10;有形固定資産減価償却率">
          <a:extLst>
            <a:ext uri="{FF2B5EF4-FFF2-40B4-BE49-F238E27FC236}">
              <a16:creationId xmlns:a16="http://schemas.microsoft.com/office/drawing/2014/main" id="{18B781F8-41F1-44BB-B093-0103634E1E0E}"/>
            </a:ext>
          </a:extLst>
        </xdr:cNvPr>
        <xdr:cNvSpPr txBox="1"/>
      </xdr:nvSpPr>
      <xdr:spPr>
        <a:xfrm>
          <a:off x="1816744" y="1361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123207</xdr:rowOff>
    </xdr:from>
    <xdr:ext cx="405111" cy="259045"/>
    <xdr:sp macro="" textlink="">
      <xdr:nvSpPr>
        <xdr:cNvPr id="218" name="n_4aveValue【福祉施設】&#10;有形固定資産減価償却率">
          <a:extLst>
            <a:ext uri="{FF2B5EF4-FFF2-40B4-BE49-F238E27FC236}">
              <a16:creationId xmlns:a16="http://schemas.microsoft.com/office/drawing/2014/main" id="{58A0192C-2564-4596-82D2-E904268FED38}"/>
            </a:ext>
          </a:extLst>
        </xdr:cNvPr>
        <xdr:cNvSpPr txBox="1"/>
      </xdr:nvSpPr>
      <xdr:spPr>
        <a:xfrm>
          <a:off x="927744" y="13667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99077</xdr:rowOff>
    </xdr:from>
    <xdr:ext cx="405111" cy="259045"/>
    <xdr:sp macro="" textlink="">
      <xdr:nvSpPr>
        <xdr:cNvPr id="219" name="n_1mainValue【福祉施設】&#10;有形固定資産減価償却率">
          <a:extLst>
            <a:ext uri="{FF2B5EF4-FFF2-40B4-BE49-F238E27FC236}">
              <a16:creationId xmlns:a16="http://schemas.microsoft.com/office/drawing/2014/main" id="{0B399BDC-FB98-4702-B60B-97DEF5A7E2D6}"/>
            </a:ext>
          </a:extLst>
        </xdr:cNvPr>
        <xdr:cNvSpPr txBox="1"/>
      </xdr:nvSpPr>
      <xdr:spPr>
        <a:xfrm>
          <a:off x="3582044" y="1432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59707</xdr:rowOff>
    </xdr:from>
    <xdr:ext cx="405111" cy="259045"/>
    <xdr:sp macro="" textlink="">
      <xdr:nvSpPr>
        <xdr:cNvPr id="220" name="n_2mainValue【福祉施設】&#10;有形固定資産減価償却率">
          <a:extLst>
            <a:ext uri="{FF2B5EF4-FFF2-40B4-BE49-F238E27FC236}">
              <a16:creationId xmlns:a16="http://schemas.microsoft.com/office/drawing/2014/main" id="{B66C23CE-EB20-435C-8706-BC1D833FFDA2}"/>
            </a:ext>
          </a:extLst>
        </xdr:cNvPr>
        <xdr:cNvSpPr txBox="1"/>
      </xdr:nvSpPr>
      <xdr:spPr>
        <a:xfrm>
          <a:off x="2705744" y="14290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157497</xdr:rowOff>
    </xdr:from>
    <xdr:ext cx="405111" cy="259045"/>
    <xdr:sp macro="" textlink="">
      <xdr:nvSpPr>
        <xdr:cNvPr id="221" name="n_3mainValue【福祉施設】&#10;有形固定資産減価償却率">
          <a:extLst>
            <a:ext uri="{FF2B5EF4-FFF2-40B4-BE49-F238E27FC236}">
              <a16:creationId xmlns:a16="http://schemas.microsoft.com/office/drawing/2014/main" id="{8CA7D11F-5583-4458-AD32-30A7E53F5F28}"/>
            </a:ext>
          </a:extLst>
        </xdr:cNvPr>
        <xdr:cNvSpPr txBox="1"/>
      </xdr:nvSpPr>
      <xdr:spPr>
        <a:xfrm>
          <a:off x="1816744" y="14216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157497</xdr:rowOff>
    </xdr:from>
    <xdr:ext cx="405111" cy="259045"/>
    <xdr:sp macro="" textlink="">
      <xdr:nvSpPr>
        <xdr:cNvPr id="222" name="n_4mainValue【福祉施設】&#10;有形固定資産減価償却率">
          <a:extLst>
            <a:ext uri="{FF2B5EF4-FFF2-40B4-BE49-F238E27FC236}">
              <a16:creationId xmlns:a16="http://schemas.microsoft.com/office/drawing/2014/main" id="{66FB1295-B61B-4DC8-B0A3-DDA183800B63}"/>
            </a:ext>
          </a:extLst>
        </xdr:cNvPr>
        <xdr:cNvSpPr txBox="1"/>
      </xdr:nvSpPr>
      <xdr:spPr>
        <a:xfrm>
          <a:off x="927744" y="14216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a:extLst>
            <a:ext uri="{FF2B5EF4-FFF2-40B4-BE49-F238E27FC236}">
              <a16:creationId xmlns:a16="http://schemas.microsoft.com/office/drawing/2014/main" id="{F9FDC149-EB4B-4CC9-972D-A14815E243F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a:extLst>
            <a:ext uri="{FF2B5EF4-FFF2-40B4-BE49-F238E27FC236}">
              <a16:creationId xmlns:a16="http://schemas.microsoft.com/office/drawing/2014/main" id="{A7491174-6BF5-4A21-9477-B35D0D5C7029}"/>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a:extLst>
            <a:ext uri="{FF2B5EF4-FFF2-40B4-BE49-F238E27FC236}">
              <a16:creationId xmlns:a16="http://schemas.microsoft.com/office/drawing/2014/main" id="{53847E1B-FDBC-4153-9F18-70E2CA0C041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a:extLst>
            <a:ext uri="{FF2B5EF4-FFF2-40B4-BE49-F238E27FC236}">
              <a16:creationId xmlns:a16="http://schemas.microsoft.com/office/drawing/2014/main" id="{4412905E-F072-4788-AE7E-33899B350DBD}"/>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a:extLst>
            <a:ext uri="{FF2B5EF4-FFF2-40B4-BE49-F238E27FC236}">
              <a16:creationId xmlns:a16="http://schemas.microsoft.com/office/drawing/2014/main" id="{49C58ED1-6A4E-426F-A127-A513A8BE64DE}"/>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a:extLst>
            <a:ext uri="{FF2B5EF4-FFF2-40B4-BE49-F238E27FC236}">
              <a16:creationId xmlns:a16="http://schemas.microsoft.com/office/drawing/2014/main" id="{108F78A5-A255-4C71-BCEB-65B468E7EC8C}"/>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a:extLst>
            <a:ext uri="{FF2B5EF4-FFF2-40B4-BE49-F238E27FC236}">
              <a16:creationId xmlns:a16="http://schemas.microsoft.com/office/drawing/2014/main" id="{ACF72CFE-E840-4003-9F48-66156F0900F3}"/>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a:extLst>
            <a:ext uri="{FF2B5EF4-FFF2-40B4-BE49-F238E27FC236}">
              <a16:creationId xmlns:a16="http://schemas.microsoft.com/office/drawing/2014/main" id="{6950EE47-42DC-46F8-B441-F8FCA836C59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a:extLst>
            <a:ext uri="{FF2B5EF4-FFF2-40B4-BE49-F238E27FC236}">
              <a16:creationId xmlns:a16="http://schemas.microsoft.com/office/drawing/2014/main" id="{50D94DD5-39AE-4CC1-A279-9DCBF4CACB6B}"/>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a:extLst>
            <a:ext uri="{FF2B5EF4-FFF2-40B4-BE49-F238E27FC236}">
              <a16:creationId xmlns:a16="http://schemas.microsoft.com/office/drawing/2014/main" id="{6912A5C1-BA07-4E07-823E-5D30FE785C5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233" name="直線コネクタ 232">
          <a:extLst>
            <a:ext uri="{FF2B5EF4-FFF2-40B4-BE49-F238E27FC236}">
              <a16:creationId xmlns:a16="http://schemas.microsoft.com/office/drawing/2014/main" id="{BA8953D1-7C5D-4AAA-9D62-8D318B0DFBB2}"/>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234" name="テキスト ボックス 233">
          <a:extLst>
            <a:ext uri="{FF2B5EF4-FFF2-40B4-BE49-F238E27FC236}">
              <a16:creationId xmlns:a16="http://schemas.microsoft.com/office/drawing/2014/main" id="{F1E81628-F76D-4D5C-94F1-258CBDB95A51}"/>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235" name="直線コネクタ 234">
          <a:extLst>
            <a:ext uri="{FF2B5EF4-FFF2-40B4-BE49-F238E27FC236}">
              <a16:creationId xmlns:a16="http://schemas.microsoft.com/office/drawing/2014/main" id="{6E908682-4263-4888-9F98-DA6AE7245D5C}"/>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236" name="テキスト ボックス 235">
          <a:extLst>
            <a:ext uri="{FF2B5EF4-FFF2-40B4-BE49-F238E27FC236}">
              <a16:creationId xmlns:a16="http://schemas.microsoft.com/office/drawing/2014/main" id="{E90E734D-43FD-4E52-8733-AF9F1BE15A02}"/>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237" name="直線コネクタ 236">
          <a:extLst>
            <a:ext uri="{FF2B5EF4-FFF2-40B4-BE49-F238E27FC236}">
              <a16:creationId xmlns:a16="http://schemas.microsoft.com/office/drawing/2014/main" id="{E97E5DD1-2D05-4714-8E0F-E363AC9AC28E}"/>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238" name="テキスト ボックス 237">
          <a:extLst>
            <a:ext uri="{FF2B5EF4-FFF2-40B4-BE49-F238E27FC236}">
              <a16:creationId xmlns:a16="http://schemas.microsoft.com/office/drawing/2014/main" id="{D4C75B18-3EA7-4E9C-ACDB-54D353F7594B}"/>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239" name="直線コネクタ 238">
          <a:extLst>
            <a:ext uri="{FF2B5EF4-FFF2-40B4-BE49-F238E27FC236}">
              <a16:creationId xmlns:a16="http://schemas.microsoft.com/office/drawing/2014/main" id="{EB48828C-2BB5-4D65-865E-7250DCF80A61}"/>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240" name="テキスト ボックス 239">
          <a:extLst>
            <a:ext uri="{FF2B5EF4-FFF2-40B4-BE49-F238E27FC236}">
              <a16:creationId xmlns:a16="http://schemas.microsoft.com/office/drawing/2014/main" id="{60C4C8BB-CD89-427F-AB0E-0669F22C1F3D}"/>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241" name="直線コネクタ 240">
          <a:extLst>
            <a:ext uri="{FF2B5EF4-FFF2-40B4-BE49-F238E27FC236}">
              <a16:creationId xmlns:a16="http://schemas.microsoft.com/office/drawing/2014/main" id="{6626E870-2E02-441B-A27E-CDE3E35DE80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242" name="テキスト ボックス 241">
          <a:extLst>
            <a:ext uri="{FF2B5EF4-FFF2-40B4-BE49-F238E27FC236}">
              <a16:creationId xmlns:a16="http://schemas.microsoft.com/office/drawing/2014/main" id="{BE5B1814-A7F1-450E-AFD0-A537D08AAAA2}"/>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243" name="直線コネクタ 242">
          <a:extLst>
            <a:ext uri="{FF2B5EF4-FFF2-40B4-BE49-F238E27FC236}">
              <a16:creationId xmlns:a16="http://schemas.microsoft.com/office/drawing/2014/main" id="{1392FDEB-12C1-4FA7-ACE9-0A9B595E17C8}"/>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244" name="テキスト ボックス 243">
          <a:extLst>
            <a:ext uri="{FF2B5EF4-FFF2-40B4-BE49-F238E27FC236}">
              <a16:creationId xmlns:a16="http://schemas.microsoft.com/office/drawing/2014/main" id="{B36119F7-0740-43D2-844F-B6AF34327583}"/>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5" name="直線コネクタ 244">
          <a:extLst>
            <a:ext uri="{FF2B5EF4-FFF2-40B4-BE49-F238E27FC236}">
              <a16:creationId xmlns:a16="http://schemas.microsoft.com/office/drawing/2014/main" id="{56FAEFCD-AEFA-42DD-8829-9C48F0A197B1}"/>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6" name="テキスト ボックス 245">
          <a:extLst>
            <a:ext uri="{FF2B5EF4-FFF2-40B4-BE49-F238E27FC236}">
              <a16:creationId xmlns:a16="http://schemas.microsoft.com/office/drawing/2014/main" id="{985A0852-02B2-45A2-9E42-5DE47A491AF4}"/>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7" name="【福祉施設】&#10;一人当たり面積グラフ枠">
          <a:extLst>
            <a:ext uri="{FF2B5EF4-FFF2-40B4-BE49-F238E27FC236}">
              <a16:creationId xmlns:a16="http://schemas.microsoft.com/office/drawing/2014/main" id="{87AFC71A-EFCB-443B-AABF-95FE6719E3C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52143</xdr:rowOff>
    </xdr:from>
    <xdr:to>
      <xdr:col>54</xdr:col>
      <xdr:colOff>189865</xdr:colOff>
      <xdr:row>86</xdr:row>
      <xdr:rowOff>161871</xdr:rowOff>
    </xdr:to>
    <xdr:cxnSp macro="">
      <xdr:nvCxnSpPr>
        <xdr:cNvPr id="248" name="直線コネクタ 247">
          <a:extLst>
            <a:ext uri="{FF2B5EF4-FFF2-40B4-BE49-F238E27FC236}">
              <a16:creationId xmlns:a16="http://schemas.microsoft.com/office/drawing/2014/main" id="{D5177E54-5186-4608-BC0D-F5EEA7618FF4}"/>
            </a:ext>
          </a:extLst>
        </xdr:cNvPr>
        <xdr:cNvCxnSpPr/>
      </xdr:nvCxnSpPr>
      <xdr:spPr>
        <a:xfrm flipV="1">
          <a:off x="10476865" y="13425243"/>
          <a:ext cx="0" cy="1481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165698</xdr:rowOff>
    </xdr:from>
    <xdr:ext cx="469744" cy="259045"/>
    <xdr:sp macro="" textlink="">
      <xdr:nvSpPr>
        <xdr:cNvPr id="249" name="【福祉施設】&#10;一人当たり面積最小値テキスト">
          <a:extLst>
            <a:ext uri="{FF2B5EF4-FFF2-40B4-BE49-F238E27FC236}">
              <a16:creationId xmlns:a16="http://schemas.microsoft.com/office/drawing/2014/main" id="{97EB7F72-ADFF-4B1A-85FB-8731AB426646}"/>
            </a:ext>
          </a:extLst>
        </xdr:cNvPr>
        <xdr:cNvSpPr txBox="1"/>
      </xdr:nvSpPr>
      <xdr:spPr>
        <a:xfrm>
          <a:off x="10515600" y="1491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161871</xdr:rowOff>
    </xdr:from>
    <xdr:to>
      <xdr:col>55</xdr:col>
      <xdr:colOff>88900</xdr:colOff>
      <xdr:row>86</xdr:row>
      <xdr:rowOff>161871</xdr:rowOff>
    </xdr:to>
    <xdr:cxnSp macro="">
      <xdr:nvCxnSpPr>
        <xdr:cNvPr id="250" name="直線コネクタ 249">
          <a:extLst>
            <a:ext uri="{FF2B5EF4-FFF2-40B4-BE49-F238E27FC236}">
              <a16:creationId xmlns:a16="http://schemas.microsoft.com/office/drawing/2014/main" id="{D9BE3C3D-5364-4706-A923-25449BA67B6D}"/>
            </a:ext>
          </a:extLst>
        </xdr:cNvPr>
        <xdr:cNvCxnSpPr/>
      </xdr:nvCxnSpPr>
      <xdr:spPr>
        <a:xfrm>
          <a:off x="10388600" y="14906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170270</xdr:rowOff>
    </xdr:from>
    <xdr:ext cx="469744" cy="259045"/>
    <xdr:sp macro="" textlink="">
      <xdr:nvSpPr>
        <xdr:cNvPr id="251" name="【福祉施設】&#10;一人当たり面積最大値テキスト">
          <a:extLst>
            <a:ext uri="{FF2B5EF4-FFF2-40B4-BE49-F238E27FC236}">
              <a16:creationId xmlns:a16="http://schemas.microsoft.com/office/drawing/2014/main" id="{6B11C3BC-2C0C-4C08-9B40-C25C5D7BB65D}"/>
            </a:ext>
          </a:extLst>
        </xdr:cNvPr>
        <xdr:cNvSpPr txBox="1"/>
      </xdr:nvSpPr>
      <xdr:spPr>
        <a:xfrm>
          <a:off x="10515600" y="13200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52143</xdr:rowOff>
    </xdr:from>
    <xdr:to>
      <xdr:col>55</xdr:col>
      <xdr:colOff>88900</xdr:colOff>
      <xdr:row>78</xdr:row>
      <xdr:rowOff>52143</xdr:rowOff>
    </xdr:to>
    <xdr:cxnSp macro="">
      <xdr:nvCxnSpPr>
        <xdr:cNvPr id="252" name="直線コネクタ 251">
          <a:extLst>
            <a:ext uri="{FF2B5EF4-FFF2-40B4-BE49-F238E27FC236}">
              <a16:creationId xmlns:a16="http://schemas.microsoft.com/office/drawing/2014/main" id="{FD7E9935-E0EE-48FD-9B0F-40F61144E879}"/>
            </a:ext>
          </a:extLst>
        </xdr:cNvPr>
        <xdr:cNvCxnSpPr/>
      </xdr:nvCxnSpPr>
      <xdr:spPr>
        <a:xfrm>
          <a:off x="10388600" y="1342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80063</xdr:rowOff>
    </xdr:from>
    <xdr:ext cx="469744" cy="259045"/>
    <xdr:sp macro="" textlink="">
      <xdr:nvSpPr>
        <xdr:cNvPr id="253" name="【福祉施設】&#10;一人当たり面積平均値テキスト">
          <a:extLst>
            <a:ext uri="{FF2B5EF4-FFF2-40B4-BE49-F238E27FC236}">
              <a16:creationId xmlns:a16="http://schemas.microsoft.com/office/drawing/2014/main" id="{4330636A-7EC8-4A7E-8049-0743913495DF}"/>
            </a:ext>
          </a:extLst>
        </xdr:cNvPr>
        <xdr:cNvSpPr txBox="1"/>
      </xdr:nvSpPr>
      <xdr:spPr>
        <a:xfrm>
          <a:off x="10515600" y="144818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57186</xdr:rowOff>
    </xdr:from>
    <xdr:to>
      <xdr:col>55</xdr:col>
      <xdr:colOff>50800</xdr:colOff>
      <xdr:row>85</xdr:row>
      <xdr:rowOff>158786</xdr:rowOff>
    </xdr:to>
    <xdr:sp macro="" textlink="">
      <xdr:nvSpPr>
        <xdr:cNvPr id="254" name="フローチャート: 判断 253">
          <a:extLst>
            <a:ext uri="{FF2B5EF4-FFF2-40B4-BE49-F238E27FC236}">
              <a16:creationId xmlns:a16="http://schemas.microsoft.com/office/drawing/2014/main" id="{6D3F6ECF-2B5F-4CD3-A230-DD3AF50E0FE9}"/>
            </a:ext>
          </a:extLst>
        </xdr:cNvPr>
        <xdr:cNvSpPr/>
      </xdr:nvSpPr>
      <xdr:spPr>
        <a:xfrm>
          <a:off x="10426700" y="1463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71882</xdr:rowOff>
    </xdr:from>
    <xdr:to>
      <xdr:col>50</xdr:col>
      <xdr:colOff>165100</xdr:colOff>
      <xdr:row>86</xdr:row>
      <xdr:rowOff>2032</xdr:rowOff>
    </xdr:to>
    <xdr:sp macro="" textlink="">
      <xdr:nvSpPr>
        <xdr:cNvPr id="255" name="フローチャート: 判断 254">
          <a:extLst>
            <a:ext uri="{FF2B5EF4-FFF2-40B4-BE49-F238E27FC236}">
              <a16:creationId xmlns:a16="http://schemas.microsoft.com/office/drawing/2014/main" id="{C66277EB-5699-4160-BF42-1720F165FE4D}"/>
            </a:ext>
          </a:extLst>
        </xdr:cNvPr>
        <xdr:cNvSpPr/>
      </xdr:nvSpPr>
      <xdr:spPr>
        <a:xfrm>
          <a:off x="9588500" y="1464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96376</xdr:rowOff>
    </xdr:from>
    <xdr:to>
      <xdr:col>46</xdr:col>
      <xdr:colOff>38100</xdr:colOff>
      <xdr:row>86</xdr:row>
      <xdr:rowOff>26526</xdr:rowOff>
    </xdr:to>
    <xdr:sp macro="" textlink="">
      <xdr:nvSpPr>
        <xdr:cNvPr id="256" name="フローチャート: 判断 255">
          <a:extLst>
            <a:ext uri="{FF2B5EF4-FFF2-40B4-BE49-F238E27FC236}">
              <a16:creationId xmlns:a16="http://schemas.microsoft.com/office/drawing/2014/main" id="{95C20653-B18A-4AE9-83D5-84F9D9DC3780}"/>
            </a:ext>
          </a:extLst>
        </xdr:cNvPr>
        <xdr:cNvSpPr/>
      </xdr:nvSpPr>
      <xdr:spPr>
        <a:xfrm>
          <a:off x="8699500" y="1466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92129</xdr:rowOff>
    </xdr:from>
    <xdr:to>
      <xdr:col>41</xdr:col>
      <xdr:colOff>101600</xdr:colOff>
      <xdr:row>86</xdr:row>
      <xdr:rowOff>22279</xdr:rowOff>
    </xdr:to>
    <xdr:sp macro="" textlink="">
      <xdr:nvSpPr>
        <xdr:cNvPr id="257" name="フローチャート: 判断 256">
          <a:extLst>
            <a:ext uri="{FF2B5EF4-FFF2-40B4-BE49-F238E27FC236}">
              <a16:creationId xmlns:a16="http://schemas.microsoft.com/office/drawing/2014/main" id="{0B6330ED-F4D3-4F72-87CB-DB54C90C007D}"/>
            </a:ext>
          </a:extLst>
        </xdr:cNvPr>
        <xdr:cNvSpPr/>
      </xdr:nvSpPr>
      <xdr:spPr>
        <a:xfrm>
          <a:off x="7810500" y="1466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86578</xdr:rowOff>
    </xdr:from>
    <xdr:to>
      <xdr:col>36</xdr:col>
      <xdr:colOff>165100</xdr:colOff>
      <xdr:row>86</xdr:row>
      <xdr:rowOff>16728</xdr:rowOff>
    </xdr:to>
    <xdr:sp macro="" textlink="">
      <xdr:nvSpPr>
        <xdr:cNvPr id="258" name="フローチャート: 判断 257">
          <a:extLst>
            <a:ext uri="{FF2B5EF4-FFF2-40B4-BE49-F238E27FC236}">
              <a16:creationId xmlns:a16="http://schemas.microsoft.com/office/drawing/2014/main" id="{687AD74F-BCA9-4777-9F1C-851EF9F2AAA1}"/>
            </a:ext>
          </a:extLst>
        </xdr:cNvPr>
        <xdr:cNvSpPr/>
      </xdr:nvSpPr>
      <xdr:spPr>
        <a:xfrm>
          <a:off x="6921500" y="1465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4ED9AC82-E8D6-432E-BC40-73F1B90B1BD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60" name="テキスト ボックス 259">
          <a:extLst>
            <a:ext uri="{FF2B5EF4-FFF2-40B4-BE49-F238E27FC236}">
              <a16:creationId xmlns:a16="http://schemas.microsoft.com/office/drawing/2014/main" id="{B4715730-3C36-4967-AD84-C80795369F4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61" name="テキスト ボックス 260">
          <a:extLst>
            <a:ext uri="{FF2B5EF4-FFF2-40B4-BE49-F238E27FC236}">
              <a16:creationId xmlns:a16="http://schemas.microsoft.com/office/drawing/2014/main" id="{3235AD98-B27F-4503-A1D7-621BFD45ED5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5A1B1DE7-0923-477C-B742-B65CAE5DB5E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71BDD09B-58C7-42F7-A5B5-32AF2C55C12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116949</xdr:rowOff>
    </xdr:from>
    <xdr:to>
      <xdr:col>55</xdr:col>
      <xdr:colOff>50800</xdr:colOff>
      <xdr:row>86</xdr:row>
      <xdr:rowOff>47099</xdr:rowOff>
    </xdr:to>
    <xdr:sp macro="" textlink="">
      <xdr:nvSpPr>
        <xdr:cNvPr id="264" name="楕円 263">
          <a:extLst>
            <a:ext uri="{FF2B5EF4-FFF2-40B4-BE49-F238E27FC236}">
              <a16:creationId xmlns:a16="http://schemas.microsoft.com/office/drawing/2014/main" id="{9A604DFF-7A7A-4628-A146-A6FFCA48AA9F}"/>
            </a:ext>
          </a:extLst>
        </xdr:cNvPr>
        <xdr:cNvSpPr/>
      </xdr:nvSpPr>
      <xdr:spPr>
        <a:xfrm>
          <a:off x="10426700" y="1469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95376</xdr:rowOff>
    </xdr:from>
    <xdr:ext cx="469744" cy="259045"/>
    <xdr:sp macro="" textlink="">
      <xdr:nvSpPr>
        <xdr:cNvPr id="265" name="【福祉施設】&#10;一人当たり面積該当値テキスト">
          <a:extLst>
            <a:ext uri="{FF2B5EF4-FFF2-40B4-BE49-F238E27FC236}">
              <a16:creationId xmlns:a16="http://schemas.microsoft.com/office/drawing/2014/main" id="{F71662B7-B121-4650-A23B-D545FC73D544}"/>
            </a:ext>
          </a:extLst>
        </xdr:cNvPr>
        <xdr:cNvSpPr txBox="1"/>
      </xdr:nvSpPr>
      <xdr:spPr>
        <a:xfrm>
          <a:off x="10515600" y="14668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121847</xdr:rowOff>
    </xdr:from>
    <xdr:to>
      <xdr:col>50</xdr:col>
      <xdr:colOff>165100</xdr:colOff>
      <xdr:row>86</xdr:row>
      <xdr:rowOff>51997</xdr:rowOff>
    </xdr:to>
    <xdr:sp macro="" textlink="">
      <xdr:nvSpPr>
        <xdr:cNvPr id="266" name="楕円 265">
          <a:extLst>
            <a:ext uri="{FF2B5EF4-FFF2-40B4-BE49-F238E27FC236}">
              <a16:creationId xmlns:a16="http://schemas.microsoft.com/office/drawing/2014/main" id="{EA191224-568A-4A41-9209-B7B1758BAB63}"/>
            </a:ext>
          </a:extLst>
        </xdr:cNvPr>
        <xdr:cNvSpPr/>
      </xdr:nvSpPr>
      <xdr:spPr>
        <a:xfrm>
          <a:off x="9588500" y="1469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167749</xdr:rowOff>
    </xdr:from>
    <xdr:to>
      <xdr:col>55</xdr:col>
      <xdr:colOff>0</xdr:colOff>
      <xdr:row>86</xdr:row>
      <xdr:rowOff>1197</xdr:rowOff>
    </xdr:to>
    <xdr:cxnSp macro="">
      <xdr:nvCxnSpPr>
        <xdr:cNvPr id="267" name="直線コネクタ 266">
          <a:extLst>
            <a:ext uri="{FF2B5EF4-FFF2-40B4-BE49-F238E27FC236}">
              <a16:creationId xmlns:a16="http://schemas.microsoft.com/office/drawing/2014/main" id="{50A01BF9-10F1-4219-BC41-9179E018874A}"/>
            </a:ext>
          </a:extLst>
        </xdr:cNvPr>
        <xdr:cNvCxnSpPr/>
      </xdr:nvCxnSpPr>
      <xdr:spPr>
        <a:xfrm flipV="1">
          <a:off x="9639300" y="14740999"/>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124786</xdr:rowOff>
    </xdr:from>
    <xdr:to>
      <xdr:col>46</xdr:col>
      <xdr:colOff>38100</xdr:colOff>
      <xdr:row>86</xdr:row>
      <xdr:rowOff>54936</xdr:rowOff>
    </xdr:to>
    <xdr:sp macro="" textlink="">
      <xdr:nvSpPr>
        <xdr:cNvPr id="268" name="楕円 267">
          <a:extLst>
            <a:ext uri="{FF2B5EF4-FFF2-40B4-BE49-F238E27FC236}">
              <a16:creationId xmlns:a16="http://schemas.microsoft.com/office/drawing/2014/main" id="{72101C6D-87FC-4F84-9226-305718DE7B42}"/>
            </a:ext>
          </a:extLst>
        </xdr:cNvPr>
        <xdr:cNvSpPr/>
      </xdr:nvSpPr>
      <xdr:spPr>
        <a:xfrm>
          <a:off x="8699500" y="14698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1197</xdr:rowOff>
    </xdr:from>
    <xdr:to>
      <xdr:col>50</xdr:col>
      <xdr:colOff>114300</xdr:colOff>
      <xdr:row>86</xdr:row>
      <xdr:rowOff>4136</xdr:rowOff>
    </xdr:to>
    <xdr:cxnSp macro="">
      <xdr:nvCxnSpPr>
        <xdr:cNvPr id="269" name="直線コネクタ 268">
          <a:extLst>
            <a:ext uri="{FF2B5EF4-FFF2-40B4-BE49-F238E27FC236}">
              <a16:creationId xmlns:a16="http://schemas.microsoft.com/office/drawing/2014/main" id="{C14ABC71-DAA1-4355-9FA4-41275EDACF93}"/>
            </a:ext>
          </a:extLst>
        </xdr:cNvPr>
        <xdr:cNvCxnSpPr/>
      </xdr:nvCxnSpPr>
      <xdr:spPr>
        <a:xfrm flipV="1">
          <a:off x="8750300" y="14745897"/>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130665</xdr:rowOff>
    </xdr:from>
    <xdr:to>
      <xdr:col>41</xdr:col>
      <xdr:colOff>101600</xdr:colOff>
      <xdr:row>86</xdr:row>
      <xdr:rowOff>60815</xdr:rowOff>
    </xdr:to>
    <xdr:sp macro="" textlink="">
      <xdr:nvSpPr>
        <xdr:cNvPr id="270" name="楕円 269">
          <a:extLst>
            <a:ext uri="{FF2B5EF4-FFF2-40B4-BE49-F238E27FC236}">
              <a16:creationId xmlns:a16="http://schemas.microsoft.com/office/drawing/2014/main" id="{E3CB8504-4696-4048-B0F1-8E1C3D38190D}"/>
            </a:ext>
          </a:extLst>
        </xdr:cNvPr>
        <xdr:cNvSpPr/>
      </xdr:nvSpPr>
      <xdr:spPr>
        <a:xfrm>
          <a:off x="7810500" y="14703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4136</xdr:rowOff>
    </xdr:from>
    <xdr:to>
      <xdr:col>45</xdr:col>
      <xdr:colOff>177800</xdr:colOff>
      <xdr:row>86</xdr:row>
      <xdr:rowOff>10015</xdr:rowOff>
    </xdr:to>
    <xdr:cxnSp macro="">
      <xdr:nvCxnSpPr>
        <xdr:cNvPr id="271" name="直線コネクタ 270">
          <a:extLst>
            <a:ext uri="{FF2B5EF4-FFF2-40B4-BE49-F238E27FC236}">
              <a16:creationId xmlns:a16="http://schemas.microsoft.com/office/drawing/2014/main" id="{DB2BF380-D35F-41DE-99F7-4BB812BDA5C3}"/>
            </a:ext>
          </a:extLst>
        </xdr:cNvPr>
        <xdr:cNvCxnSpPr/>
      </xdr:nvCxnSpPr>
      <xdr:spPr>
        <a:xfrm flipV="1">
          <a:off x="7861300" y="14748836"/>
          <a:ext cx="889000" cy="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133277</xdr:rowOff>
    </xdr:from>
    <xdr:to>
      <xdr:col>36</xdr:col>
      <xdr:colOff>165100</xdr:colOff>
      <xdr:row>86</xdr:row>
      <xdr:rowOff>63427</xdr:rowOff>
    </xdr:to>
    <xdr:sp macro="" textlink="">
      <xdr:nvSpPr>
        <xdr:cNvPr id="272" name="楕円 271">
          <a:extLst>
            <a:ext uri="{FF2B5EF4-FFF2-40B4-BE49-F238E27FC236}">
              <a16:creationId xmlns:a16="http://schemas.microsoft.com/office/drawing/2014/main" id="{C54B6EC5-739B-41F1-ACF3-1E492DA038A7}"/>
            </a:ext>
          </a:extLst>
        </xdr:cNvPr>
        <xdr:cNvSpPr/>
      </xdr:nvSpPr>
      <xdr:spPr>
        <a:xfrm>
          <a:off x="6921500" y="1470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10015</xdr:rowOff>
    </xdr:from>
    <xdr:to>
      <xdr:col>41</xdr:col>
      <xdr:colOff>50800</xdr:colOff>
      <xdr:row>86</xdr:row>
      <xdr:rowOff>12627</xdr:rowOff>
    </xdr:to>
    <xdr:cxnSp macro="">
      <xdr:nvCxnSpPr>
        <xdr:cNvPr id="273" name="直線コネクタ 272">
          <a:extLst>
            <a:ext uri="{FF2B5EF4-FFF2-40B4-BE49-F238E27FC236}">
              <a16:creationId xmlns:a16="http://schemas.microsoft.com/office/drawing/2014/main" id="{3046DB66-D185-4680-A9EA-C308DCB31203}"/>
            </a:ext>
          </a:extLst>
        </xdr:cNvPr>
        <xdr:cNvCxnSpPr/>
      </xdr:nvCxnSpPr>
      <xdr:spPr>
        <a:xfrm flipV="1">
          <a:off x="6972300" y="14754715"/>
          <a:ext cx="889000" cy="2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18559</xdr:rowOff>
    </xdr:from>
    <xdr:ext cx="469744" cy="259045"/>
    <xdr:sp macro="" textlink="">
      <xdr:nvSpPr>
        <xdr:cNvPr id="274" name="n_1aveValue【福祉施設】&#10;一人当たり面積">
          <a:extLst>
            <a:ext uri="{FF2B5EF4-FFF2-40B4-BE49-F238E27FC236}">
              <a16:creationId xmlns:a16="http://schemas.microsoft.com/office/drawing/2014/main" id="{6F0103B2-38D8-402D-A8FA-3D42DF87AF95}"/>
            </a:ext>
          </a:extLst>
        </xdr:cNvPr>
        <xdr:cNvSpPr txBox="1"/>
      </xdr:nvSpPr>
      <xdr:spPr>
        <a:xfrm>
          <a:off x="9391727" y="1442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43053</xdr:rowOff>
    </xdr:from>
    <xdr:ext cx="469744" cy="259045"/>
    <xdr:sp macro="" textlink="">
      <xdr:nvSpPr>
        <xdr:cNvPr id="275" name="n_2aveValue【福祉施設】&#10;一人当たり面積">
          <a:extLst>
            <a:ext uri="{FF2B5EF4-FFF2-40B4-BE49-F238E27FC236}">
              <a16:creationId xmlns:a16="http://schemas.microsoft.com/office/drawing/2014/main" id="{978209D0-BB0D-4104-B039-E9D2ADFDE4BF}"/>
            </a:ext>
          </a:extLst>
        </xdr:cNvPr>
        <xdr:cNvSpPr txBox="1"/>
      </xdr:nvSpPr>
      <xdr:spPr>
        <a:xfrm>
          <a:off x="8515427" y="1444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38806</xdr:rowOff>
    </xdr:from>
    <xdr:ext cx="469744" cy="259045"/>
    <xdr:sp macro="" textlink="">
      <xdr:nvSpPr>
        <xdr:cNvPr id="276" name="n_3aveValue【福祉施設】&#10;一人当たり面積">
          <a:extLst>
            <a:ext uri="{FF2B5EF4-FFF2-40B4-BE49-F238E27FC236}">
              <a16:creationId xmlns:a16="http://schemas.microsoft.com/office/drawing/2014/main" id="{616E1776-E9FD-4987-8216-259A6E3E56B9}"/>
            </a:ext>
          </a:extLst>
        </xdr:cNvPr>
        <xdr:cNvSpPr txBox="1"/>
      </xdr:nvSpPr>
      <xdr:spPr>
        <a:xfrm>
          <a:off x="7626427" y="14440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33255</xdr:rowOff>
    </xdr:from>
    <xdr:ext cx="469744" cy="259045"/>
    <xdr:sp macro="" textlink="">
      <xdr:nvSpPr>
        <xdr:cNvPr id="277" name="n_4aveValue【福祉施設】&#10;一人当たり面積">
          <a:extLst>
            <a:ext uri="{FF2B5EF4-FFF2-40B4-BE49-F238E27FC236}">
              <a16:creationId xmlns:a16="http://schemas.microsoft.com/office/drawing/2014/main" id="{688447D0-1B12-4620-B23F-0B3617FB5863}"/>
            </a:ext>
          </a:extLst>
        </xdr:cNvPr>
        <xdr:cNvSpPr txBox="1"/>
      </xdr:nvSpPr>
      <xdr:spPr>
        <a:xfrm>
          <a:off x="6737427" y="1443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43124</xdr:rowOff>
    </xdr:from>
    <xdr:ext cx="469744" cy="259045"/>
    <xdr:sp macro="" textlink="">
      <xdr:nvSpPr>
        <xdr:cNvPr id="278" name="n_1mainValue【福祉施設】&#10;一人当たり面積">
          <a:extLst>
            <a:ext uri="{FF2B5EF4-FFF2-40B4-BE49-F238E27FC236}">
              <a16:creationId xmlns:a16="http://schemas.microsoft.com/office/drawing/2014/main" id="{BD7E9EFF-7BC9-4B91-97FA-2F55FBA5381F}"/>
            </a:ext>
          </a:extLst>
        </xdr:cNvPr>
        <xdr:cNvSpPr txBox="1"/>
      </xdr:nvSpPr>
      <xdr:spPr>
        <a:xfrm>
          <a:off x="9391727" y="14787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46063</xdr:rowOff>
    </xdr:from>
    <xdr:ext cx="469744" cy="259045"/>
    <xdr:sp macro="" textlink="">
      <xdr:nvSpPr>
        <xdr:cNvPr id="279" name="n_2mainValue【福祉施設】&#10;一人当たり面積">
          <a:extLst>
            <a:ext uri="{FF2B5EF4-FFF2-40B4-BE49-F238E27FC236}">
              <a16:creationId xmlns:a16="http://schemas.microsoft.com/office/drawing/2014/main" id="{0F3FA573-D9D6-47C3-BF14-1ADFEC7BB1C6}"/>
            </a:ext>
          </a:extLst>
        </xdr:cNvPr>
        <xdr:cNvSpPr txBox="1"/>
      </xdr:nvSpPr>
      <xdr:spPr>
        <a:xfrm>
          <a:off x="8515427" y="14790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51942</xdr:rowOff>
    </xdr:from>
    <xdr:ext cx="469744" cy="259045"/>
    <xdr:sp macro="" textlink="">
      <xdr:nvSpPr>
        <xdr:cNvPr id="280" name="n_3mainValue【福祉施設】&#10;一人当たり面積">
          <a:extLst>
            <a:ext uri="{FF2B5EF4-FFF2-40B4-BE49-F238E27FC236}">
              <a16:creationId xmlns:a16="http://schemas.microsoft.com/office/drawing/2014/main" id="{83BBCECE-33D0-4B38-B1F3-1A7444925CBE}"/>
            </a:ext>
          </a:extLst>
        </xdr:cNvPr>
        <xdr:cNvSpPr txBox="1"/>
      </xdr:nvSpPr>
      <xdr:spPr>
        <a:xfrm>
          <a:off x="7626427" y="14796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54554</xdr:rowOff>
    </xdr:from>
    <xdr:ext cx="469744" cy="259045"/>
    <xdr:sp macro="" textlink="">
      <xdr:nvSpPr>
        <xdr:cNvPr id="281" name="n_4mainValue【福祉施設】&#10;一人当たり面積">
          <a:extLst>
            <a:ext uri="{FF2B5EF4-FFF2-40B4-BE49-F238E27FC236}">
              <a16:creationId xmlns:a16="http://schemas.microsoft.com/office/drawing/2014/main" id="{C08D9B80-3B1A-4F3B-8BDC-7ABD98BD7D42}"/>
            </a:ext>
          </a:extLst>
        </xdr:cNvPr>
        <xdr:cNvSpPr txBox="1"/>
      </xdr:nvSpPr>
      <xdr:spPr>
        <a:xfrm>
          <a:off x="6737427" y="1479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14DD523F-A273-4E9F-9594-73A86C62B9A7}"/>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5089359E-6DA7-425A-A630-297DDB7187D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145D43A4-1FC3-4F34-A925-09BE47C80DFF}"/>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11864B8F-FA64-4CD5-93ED-63FAEF1243FA}"/>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9B80C60D-68E3-413B-91D4-9D1DFFA3B13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DDD45EAD-0CD6-4220-8599-09EC3062225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C283E053-859D-46C8-8BDC-9EC574AA1E3C}"/>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C56CFCF1-E72A-4B68-A317-C81ADDFCAF7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90" name="テキスト ボックス 289">
          <a:extLst>
            <a:ext uri="{FF2B5EF4-FFF2-40B4-BE49-F238E27FC236}">
              <a16:creationId xmlns:a16="http://schemas.microsoft.com/office/drawing/2014/main" id="{F1EB8ED6-BC82-40D2-9C7B-BD01A7C7B1E5}"/>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1" name="直線コネクタ 290">
          <a:extLst>
            <a:ext uri="{FF2B5EF4-FFF2-40B4-BE49-F238E27FC236}">
              <a16:creationId xmlns:a16="http://schemas.microsoft.com/office/drawing/2014/main" id="{C9C4509E-6E60-4522-A8EA-FBEA79F4CD37}"/>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2" name="テキスト ボックス 291">
          <a:extLst>
            <a:ext uri="{FF2B5EF4-FFF2-40B4-BE49-F238E27FC236}">
              <a16:creationId xmlns:a16="http://schemas.microsoft.com/office/drawing/2014/main" id="{18F66371-C82D-4ED9-830C-9ACF87A0B9A2}"/>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3" name="直線コネクタ 292">
          <a:extLst>
            <a:ext uri="{FF2B5EF4-FFF2-40B4-BE49-F238E27FC236}">
              <a16:creationId xmlns:a16="http://schemas.microsoft.com/office/drawing/2014/main" id="{37AEBE09-7A09-4FDC-8989-1E1A5D7B1884}"/>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4" name="テキスト ボックス 293">
          <a:extLst>
            <a:ext uri="{FF2B5EF4-FFF2-40B4-BE49-F238E27FC236}">
              <a16:creationId xmlns:a16="http://schemas.microsoft.com/office/drawing/2014/main" id="{96B20902-A12D-4161-BA6C-E7410EB0BED4}"/>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5" name="直線コネクタ 294">
          <a:extLst>
            <a:ext uri="{FF2B5EF4-FFF2-40B4-BE49-F238E27FC236}">
              <a16:creationId xmlns:a16="http://schemas.microsoft.com/office/drawing/2014/main" id="{17E19A76-4874-422D-9A41-13914F4562C3}"/>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6" name="テキスト ボックス 295">
          <a:extLst>
            <a:ext uri="{FF2B5EF4-FFF2-40B4-BE49-F238E27FC236}">
              <a16:creationId xmlns:a16="http://schemas.microsoft.com/office/drawing/2014/main" id="{B7F09B02-7B56-4C21-B121-4FA5388AC664}"/>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7" name="直線コネクタ 296">
          <a:extLst>
            <a:ext uri="{FF2B5EF4-FFF2-40B4-BE49-F238E27FC236}">
              <a16:creationId xmlns:a16="http://schemas.microsoft.com/office/drawing/2014/main" id="{C427A004-77C1-4917-8F85-5EB12237E379}"/>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8" name="テキスト ボックス 297">
          <a:extLst>
            <a:ext uri="{FF2B5EF4-FFF2-40B4-BE49-F238E27FC236}">
              <a16:creationId xmlns:a16="http://schemas.microsoft.com/office/drawing/2014/main" id="{818896CA-9975-464B-A59A-301EE02B25FD}"/>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9" name="直線コネクタ 298">
          <a:extLst>
            <a:ext uri="{FF2B5EF4-FFF2-40B4-BE49-F238E27FC236}">
              <a16:creationId xmlns:a16="http://schemas.microsoft.com/office/drawing/2014/main" id="{FD898964-7E22-446C-9E92-6ACA97B61883}"/>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00" name="テキスト ボックス 299">
          <a:extLst>
            <a:ext uri="{FF2B5EF4-FFF2-40B4-BE49-F238E27FC236}">
              <a16:creationId xmlns:a16="http://schemas.microsoft.com/office/drawing/2014/main" id="{5D696AD1-D918-4FDA-B323-53391B9D8C41}"/>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1" name="直線コネクタ 300">
          <a:extLst>
            <a:ext uri="{FF2B5EF4-FFF2-40B4-BE49-F238E27FC236}">
              <a16:creationId xmlns:a16="http://schemas.microsoft.com/office/drawing/2014/main" id="{20355394-ACA9-477D-9908-C6CEAF77FF9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2" name="テキスト ボックス 301">
          <a:extLst>
            <a:ext uri="{FF2B5EF4-FFF2-40B4-BE49-F238E27FC236}">
              <a16:creationId xmlns:a16="http://schemas.microsoft.com/office/drawing/2014/main" id="{04684E26-759E-430C-B85E-CC966A2FFB9F}"/>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3" name="直線コネクタ 302">
          <a:extLst>
            <a:ext uri="{FF2B5EF4-FFF2-40B4-BE49-F238E27FC236}">
              <a16:creationId xmlns:a16="http://schemas.microsoft.com/office/drawing/2014/main" id="{A534169D-D178-477F-90A3-6D98B28F2EE6}"/>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4" name="テキスト ボックス 303">
          <a:extLst>
            <a:ext uri="{FF2B5EF4-FFF2-40B4-BE49-F238E27FC236}">
              <a16:creationId xmlns:a16="http://schemas.microsoft.com/office/drawing/2014/main" id="{3FDC99E1-8BE7-4189-BC7B-E369E4288F34}"/>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5" name="直線コネクタ 304">
          <a:extLst>
            <a:ext uri="{FF2B5EF4-FFF2-40B4-BE49-F238E27FC236}">
              <a16:creationId xmlns:a16="http://schemas.microsoft.com/office/drawing/2014/main" id="{B77D219F-402E-4EF1-BBDA-96592E18782C}"/>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6" name="【市民会館】&#10;有形固定資産減価償却率グラフ枠">
          <a:extLst>
            <a:ext uri="{FF2B5EF4-FFF2-40B4-BE49-F238E27FC236}">
              <a16:creationId xmlns:a16="http://schemas.microsoft.com/office/drawing/2014/main" id="{EA1CFEF4-D687-40C1-9AB0-DD5E9ABF740F}"/>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109</xdr:row>
      <xdr:rowOff>35379</xdr:rowOff>
    </xdr:to>
    <xdr:cxnSp macro="">
      <xdr:nvCxnSpPr>
        <xdr:cNvPr id="307" name="直線コネクタ 306">
          <a:extLst>
            <a:ext uri="{FF2B5EF4-FFF2-40B4-BE49-F238E27FC236}">
              <a16:creationId xmlns:a16="http://schemas.microsoft.com/office/drawing/2014/main" id="{E2B2E617-6505-43B6-B4B2-12A4A81A3F8A}"/>
            </a:ext>
          </a:extLst>
        </xdr:cNvPr>
        <xdr:cNvCxnSpPr/>
      </xdr:nvCxnSpPr>
      <xdr:spPr>
        <a:xfrm flipV="1">
          <a:off x="4634865" y="17221200"/>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8" name="【市民会館】&#10;有形固定資産減価償却率最小値テキスト">
          <a:extLst>
            <a:ext uri="{FF2B5EF4-FFF2-40B4-BE49-F238E27FC236}">
              <a16:creationId xmlns:a16="http://schemas.microsoft.com/office/drawing/2014/main" id="{15404106-7E99-46EB-9DAA-33FAD5633883}"/>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9" name="直線コネクタ 308">
          <a:extLst>
            <a:ext uri="{FF2B5EF4-FFF2-40B4-BE49-F238E27FC236}">
              <a16:creationId xmlns:a16="http://schemas.microsoft.com/office/drawing/2014/main" id="{FD176E97-697A-449F-8CEA-97E9562E1DBF}"/>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340478" cy="259045"/>
    <xdr:sp macro="" textlink="">
      <xdr:nvSpPr>
        <xdr:cNvPr id="310" name="【市民会館】&#10;有形固定資産減価償却率最大値テキスト">
          <a:extLst>
            <a:ext uri="{FF2B5EF4-FFF2-40B4-BE49-F238E27FC236}">
              <a16:creationId xmlns:a16="http://schemas.microsoft.com/office/drawing/2014/main" id="{D85D94D6-D581-4CCC-AFAE-277201FBF680}"/>
            </a:ext>
          </a:extLst>
        </xdr:cNvPr>
        <xdr:cNvSpPr txBox="1"/>
      </xdr:nvSpPr>
      <xdr:spPr>
        <a:xfrm>
          <a:off x="4673600" y="1699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311" name="直線コネクタ 310">
          <a:extLst>
            <a:ext uri="{FF2B5EF4-FFF2-40B4-BE49-F238E27FC236}">
              <a16:creationId xmlns:a16="http://schemas.microsoft.com/office/drawing/2014/main" id="{1B0483A1-4371-4ADF-85D6-37077FEBB803}"/>
            </a:ext>
          </a:extLst>
        </xdr:cNvPr>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92364</xdr:rowOff>
    </xdr:from>
    <xdr:ext cx="405111" cy="259045"/>
    <xdr:sp macro="" textlink="">
      <xdr:nvSpPr>
        <xdr:cNvPr id="312" name="【市民会館】&#10;有形固定資産減価償却率平均値テキスト">
          <a:extLst>
            <a:ext uri="{FF2B5EF4-FFF2-40B4-BE49-F238E27FC236}">
              <a16:creationId xmlns:a16="http://schemas.microsoft.com/office/drawing/2014/main" id="{1AD464EE-289F-4E2A-8D1D-12563EA4D074}"/>
            </a:ext>
          </a:extLst>
        </xdr:cNvPr>
        <xdr:cNvSpPr txBox="1"/>
      </xdr:nvSpPr>
      <xdr:spPr>
        <a:xfrm>
          <a:off x="4673600" y="1775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69487</xdr:rowOff>
    </xdr:from>
    <xdr:to>
      <xdr:col>24</xdr:col>
      <xdr:colOff>114300</xdr:colOff>
      <xdr:row>104</xdr:row>
      <xdr:rowOff>171087</xdr:rowOff>
    </xdr:to>
    <xdr:sp macro="" textlink="">
      <xdr:nvSpPr>
        <xdr:cNvPr id="313" name="フローチャート: 判断 312">
          <a:extLst>
            <a:ext uri="{FF2B5EF4-FFF2-40B4-BE49-F238E27FC236}">
              <a16:creationId xmlns:a16="http://schemas.microsoft.com/office/drawing/2014/main" id="{D5FDEB18-8EA3-481F-8C0C-C630F2935D39}"/>
            </a:ext>
          </a:extLst>
        </xdr:cNvPr>
        <xdr:cNvSpPr/>
      </xdr:nvSpPr>
      <xdr:spPr>
        <a:xfrm>
          <a:off x="4584700" y="1790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80918</xdr:rowOff>
    </xdr:from>
    <xdr:to>
      <xdr:col>20</xdr:col>
      <xdr:colOff>38100</xdr:colOff>
      <xdr:row>105</xdr:row>
      <xdr:rowOff>11068</xdr:rowOff>
    </xdr:to>
    <xdr:sp macro="" textlink="">
      <xdr:nvSpPr>
        <xdr:cNvPr id="314" name="フローチャート: 判断 313">
          <a:extLst>
            <a:ext uri="{FF2B5EF4-FFF2-40B4-BE49-F238E27FC236}">
              <a16:creationId xmlns:a16="http://schemas.microsoft.com/office/drawing/2014/main" id="{F39EC067-FD2C-44C2-9CCF-19EA66D21D52}"/>
            </a:ext>
          </a:extLst>
        </xdr:cNvPr>
        <xdr:cNvSpPr/>
      </xdr:nvSpPr>
      <xdr:spPr>
        <a:xfrm>
          <a:off x="3746500" y="1791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89081</xdr:rowOff>
    </xdr:from>
    <xdr:to>
      <xdr:col>15</xdr:col>
      <xdr:colOff>101600</xdr:colOff>
      <xdr:row>105</xdr:row>
      <xdr:rowOff>19231</xdr:rowOff>
    </xdr:to>
    <xdr:sp macro="" textlink="">
      <xdr:nvSpPr>
        <xdr:cNvPr id="315" name="フローチャート: 判断 314">
          <a:extLst>
            <a:ext uri="{FF2B5EF4-FFF2-40B4-BE49-F238E27FC236}">
              <a16:creationId xmlns:a16="http://schemas.microsoft.com/office/drawing/2014/main" id="{AD02C300-163E-4B07-B9ED-145108831D37}"/>
            </a:ext>
          </a:extLst>
        </xdr:cNvPr>
        <xdr:cNvSpPr/>
      </xdr:nvSpPr>
      <xdr:spPr>
        <a:xfrm>
          <a:off x="2857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107043</xdr:rowOff>
    </xdr:from>
    <xdr:to>
      <xdr:col>10</xdr:col>
      <xdr:colOff>165100</xdr:colOff>
      <xdr:row>105</xdr:row>
      <xdr:rowOff>37193</xdr:rowOff>
    </xdr:to>
    <xdr:sp macro="" textlink="">
      <xdr:nvSpPr>
        <xdr:cNvPr id="316" name="フローチャート: 判断 315">
          <a:extLst>
            <a:ext uri="{FF2B5EF4-FFF2-40B4-BE49-F238E27FC236}">
              <a16:creationId xmlns:a16="http://schemas.microsoft.com/office/drawing/2014/main" id="{4B354440-CA56-49FB-AC62-D30723B061F7}"/>
            </a:ext>
          </a:extLst>
        </xdr:cNvPr>
        <xdr:cNvSpPr/>
      </xdr:nvSpPr>
      <xdr:spPr>
        <a:xfrm>
          <a:off x="1968500" y="1793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154395</xdr:rowOff>
    </xdr:from>
    <xdr:to>
      <xdr:col>6</xdr:col>
      <xdr:colOff>38100</xdr:colOff>
      <xdr:row>104</xdr:row>
      <xdr:rowOff>84545</xdr:rowOff>
    </xdr:to>
    <xdr:sp macro="" textlink="">
      <xdr:nvSpPr>
        <xdr:cNvPr id="317" name="フローチャート: 判断 316">
          <a:extLst>
            <a:ext uri="{FF2B5EF4-FFF2-40B4-BE49-F238E27FC236}">
              <a16:creationId xmlns:a16="http://schemas.microsoft.com/office/drawing/2014/main" id="{A1FEFFE7-3478-4F1F-ACE5-066601F113B7}"/>
            </a:ext>
          </a:extLst>
        </xdr:cNvPr>
        <xdr:cNvSpPr/>
      </xdr:nvSpPr>
      <xdr:spPr>
        <a:xfrm>
          <a:off x="10795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492C5174-EE0A-419E-8044-8FEDD567DE93}"/>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77A81B8F-300C-4E67-B33D-7C952E71320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0B544B10-6636-4ECE-A40E-39D1210F58B3}"/>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A1389EDC-3E21-430C-A0E3-84FDFE6A972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2" name="テキスト ボックス 321">
          <a:extLst>
            <a:ext uri="{FF2B5EF4-FFF2-40B4-BE49-F238E27FC236}">
              <a16:creationId xmlns:a16="http://schemas.microsoft.com/office/drawing/2014/main" id="{00B757AB-EABC-418B-B6EF-8929F047361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41729</xdr:rowOff>
    </xdr:from>
    <xdr:to>
      <xdr:col>24</xdr:col>
      <xdr:colOff>114300</xdr:colOff>
      <xdr:row>106</xdr:row>
      <xdr:rowOff>143329</xdr:rowOff>
    </xdr:to>
    <xdr:sp macro="" textlink="">
      <xdr:nvSpPr>
        <xdr:cNvPr id="323" name="楕円 322">
          <a:extLst>
            <a:ext uri="{FF2B5EF4-FFF2-40B4-BE49-F238E27FC236}">
              <a16:creationId xmlns:a16="http://schemas.microsoft.com/office/drawing/2014/main" id="{761DC0C6-B69D-4BA3-9B58-CF67A8E93FD5}"/>
            </a:ext>
          </a:extLst>
        </xdr:cNvPr>
        <xdr:cNvSpPr/>
      </xdr:nvSpPr>
      <xdr:spPr>
        <a:xfrm>
          <a:off x="4584700" y="182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20156</xdr:rowOff>
    </xdr:from>
    <xdr:ext cx="405111" cy="259045"/>
    <xdr:sp macro="" textlink="">
      <xdr:nvSpPr>
        <xdr:cNvPr id="324" name="【市民会館】&#10;有形固定資産減価償却率該当値テキスト">
          <a:extLst>
            <a:ext uri="{FF2B5EF4-FFF2-40B4-BE49-F238E27FC236}">
              <a16:creationId xmlns:a16="http://schemas.microsoft.com/office/drawing/2014/main" id="{E640F3F5-DE86-4FFD-AF72-68CF21C11975}"/>
            </a:ext>
          </a:extLst>
        </xdr:cNvPr>
        <xdr:cNvSpPr txBox="1"/>
      </xdr:nvSpPr>
      <xdr:spPr>
        <a:xfrm>
          <a:off x="4673600" y="181938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9071</xdr:rowOff>
    </xdr:from>
    <xdr:to>
      <xdr:col>20</xdr:col>
      <xdr:colOff>38100</xdr:colOff>
      <xdr:row>106</xdr:row>
      <xdr:rowOff>110671</xdr:rowOff>
    </xdr:to>
    <xdr:sp macro="" textlink="">
      <xdr:nvSpPr>
        <xdr:cNvPr id="325" name="楕円 324">
          <a:extLst>
            <a:ext uri="{FF2B5EF4-FFF2-40B4-BE49-F238E27FC236}">
              <a16:creationId xmlns:a16="http://schemas.microsoft.com/office/drawing/2014/main" id="{9EE5EBD7-F043-4D2A-8D3E-0D23151502AD}"/>
            </a:ext>
          </a:extLst>
        </xdr:cNvPr>
        <xdr:cNvSpPr/>
      </xdr:nvSpPr>
      <xdr:spPr>
        <a:xfrm>
          <a:off x="3746500" y="1818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59871</xdr:rowOff>
    </xdr:from>
    <xdr:to>
      <xdr:col>24</xdr:col>
      <xdr:colOff>63500</xdr:colOff>
      <xdr:row>106</xdr:row>
      <xdr:rowOff>92529</xdr:rowOff>
    </xdr:to>
    <xdr:cxnSp macro="">
      <xdr:nvCxnSpPr>
        <xdr:cNvPr id="326" name="直線コネクタ 325">
          <a:extLst>
            <a:ext uri="{FF2B5EF4-FFF2-40B4-BE49-F238E27FC236}">
              <a16:creationId xmlns:a16="http://schemas.microsoft.com/office/drawing/2014/main" id="{C222B5D7-C54F-4A44-A00B-9C17712146DD}"/>
            </a:ext>
          </a:extLst>
        </xdr:cNvPr>
        <xdr:cNvCxnSpPr/>
      </xdr:nvCxnSpPr>
      <xdr:spPr>
        <a:xfrm>
          <a:off x="3797300" y="1823357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147864</xdr:rowOff>
    </xdr:from>
    <xdr:to>
      <xdr:col>15</xdr:col>
      <xdr:colOff>101600</xdr:colOff>
      <xdr:row>106</xdr:row>
      <xdr:rowOff>78014</xdr:rowOff>
    </xdr:to>
    <xdr:sp macro="" textlink="">
      <xdr:nvSpPr>
        <xdr:cNvPr id="327" name="楕円 326">
          <a:extLst>
            <a:ext uri="{FF2B5EF4-FFF2-40B4-BE49-F238E27FC236}">
              <a16:creationId xmlns:a16="http://schemas.microsoft.com/office/drawing/2014/main" id="{C82E5C8E-E61D-4D60-8D65-6FEA4E13955B}"/>
            </a:ext>
          </a:extLst>
        </xdr:cNvPr>
        <xdr:cNvSpPr/>
      </xdr:nvSpPr>
      <xdr:spPr>
        <a:xfrm>
          <a:off x="2857500" y="181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27214</xdr:rowOff>
    </xdr:from>
    <xdr:to>
      <xdr:col>19</xdr:col>
      <xdr:colOff>177800</xdr:colOff>
      <xdr:row>106</xdr:row>
      <xdr:rowOff>59871</xdr:rowOff>
    </xdr:to>
    <xdr:cxnSp macro="">
      <xdr:nvCxnSpPr>
        <xdr:cNvPr id="328" name="直線コネクタ 327">
          <a:extLst>
            <a:ext uri="{FF2B5EF4-FFF2-40B4-BE49-F238E27FC236}">
              <a16:creationId xmlns:a16="http://schemas.microsoft.com/office/drawing/2014/main" id="{0D70044E-1CF7-452B-9535-2005242971D7}"/>
            </a:ext>
          </a:extLst>
        </xdr:cNvPr>
        <xdr:cNvCxnSpPr/>
      </xdr:nvCxnSpPr>
      <xdr:spPr>
        <a:xfrm>
          <a:off x="2908300" y="182009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115207</xdr:rowOff>
    </xdr:from>
    <xdr:to>
      <xdr:col>10</xdr:col>
      <xdr:colOff>165100</xdr:colOff>
      <xdr:row>106</xdr:row>
      <xdr:rowOff>45357</xdr:rowOff>
    </xdr:to>
    <xdr:sp macro="" textlink="">
      <xdr:nvSpPr>
        <xdr:cNvPr id="329" name="楕円 328">
          <a:extLst>
            <a:ext uri="{FF2B5EF4-FFF2-40B4-BE49-F238E27FC236}">
              <a16:creationId xmlns:a16="http://schemas.microsoft.com/office/drawing/2014/main" id="{BF99BC84-A94D-4A83-9437-BB2230BC580E}"/>
            </a:ext>
          </a:extLst>
        </xdr:cNvPr>
        <xdr:cNvSpPr/>
      </xdr:nvSpPr>
      <xdr:spPr>
        <a:xfrm>
          <a:off x="1968500" y="18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166007</xdr:rowOff>
    </xdr:from>
    <xdr:to>
      <xdr:col>15</xdr:col>
      <xdr:colOff>50800</xdr:colOff>
      <xdr:row>106</xdr:row>
      <xdr:rowOff>27214</xdr:rowOff>
    </xdr:to>
    <xdr:cxnSp macro="">
      <xdr:nvCxnSpPr>
        <xdr:cNvPr id="330" name="直線コネクタ 329">
          <a:extLst>
            <a:ext uri="{FF2B5EF4-FFF2-40B4-BE49-F238E27FC236}">
              <a16:creationId xmlns:a16="http://schemas.microsoft.com/office/drawing/2014/main" id="{1B8FB51C-5DAB-48FC-AA62-BB8AA2685F49}"/>
            </a:ext>
          </a:extLst>
        </xdr:cNvPr>
        <xdr:cNvCxnSpPr/>
      </xdr:nvCxnSpPr>
      <xdr:spPr>
        <a:xfrm>
          <a:off x="2019300" y="181682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105</xdr:row>
      <xdr:rowOff>82550</xdr:rowOff>
    </xdr:from>
    <xdr:to>
      <xdr:col>6</xdr:col>
      <xdr:colOff>38100</xdr:colOff>
      <xdr:row>106</xdr:row>
      <xdr:rowOff>12700</xdr:rowOff>
    </xdr:to>
    <xdr:sp macro="" textlink="">
      <xdr:nvSpPr>
        <xdr:cNvPr id="331" name="楕円 330">
          <a:extLst>
            <a:ext uri="{FF2B5EF4-FFF2-40B4-BE49-F238E27FC236}">
              <a16:creationId xmlns:a16="http://schemas.microsoft.com/office/drawing/2014/main" id="{DC5D4EBB-92FB-44FB-B5C5-12E36FE6611E}"/>
            </a:ext>
          </a:extLst>
        </xdr:cNvPr>
        <xdr:cNvSpPr/>
      </xdr:nvSpPr>
      <xdr:spPr>
        <a:xfrm>
          <a:off x="1079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133350</xdr:rowOff>
    </xdr:from>
    <xdr:to>
      <xdr:col>10</xdr:col>
      <xdr:colOff>114300</xdr:colOff>
      <xdr:row>105</xdr:row>
      <xdr:rowOff>166007</xdr:rowOff>
    </xdr:to>
    <xdr:cxnSp macro="">
      <xdr:nvCxnSpPr>
        <xdr:cNvPr id="332" name="直線コネクタ 331">
          <a:extLst>
            <a:ext uri="{FF2B5EF4-FFF2-40B4-BE49-F238E27FC236}">
              <a16:creationId xmlns:a16="http://schemas.microsoft.com/office/drawing/2014/main" id="{2BBCB422-FF8A-4F76-9008-9CCCCBC73B8C}"/>
            </a:ext>
          </a:extLst>
        </xdr:cNvPr>
        <xdr:cNvCxnSpPr/>
      </xdr:nvCxnSpPr>
      <xdr:spPr>
        <a:xfrm>
          <a:off x="1130300" y="18135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27595</xdr:rowOff>
    </xdr:from>
    <xdr:ext cx="405111" cy="259045"/>
    <xdr:sp macro="" textlink="">
      <xdr:nvSpPr>
        <xdr:cNvPr id="333" name="n_1aveValue【市民会館】&#10;有形固定資産減価償却率">
          <a:extLst>
            <a:ext uri="{FF2B5EF4-FFF2-40B4-BE49-F238E27FC236}">
              <a16:creationId xmlns:a16="http://schemas.microsoft.com/office/drawing/2014/main" id="{4638431E-84ED-4032-910F-42D888942319}"/>
            </a:ext>
          </a:extLst>
        </xdr:cNvPr>
        <xdr:cNvSpPr txBox="1"/>
      </xdr:nvSpPr>
      <xdr:spPr>
        <a:xfrm>
          <a:off x="3582044" y="17686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35758</xdr:rowOff>
    </xdr:from>
    <xdr:ext cx="405111" cy="259045"/>
    <xdr:sp macro="" textlink="">
      <xdr:nvSpPr>
        <xdr:cNvPr id="334" name="n_2aveValue【市民会館】&#10;有形固定資産減価償却率">
          <a:extLst>
            <a:ext uri="{FF2B5EF4-FFF2-40B4-BE49-F238E27FC236}">
              <a16:creationId xmlns:a16="http://schemas.microsoft.com/office/drawing/2014/main" id="{7434FC46-C215-48B9-B0F7-C4CCC149F57D}"/>
            </a:ext>
          </a:extLst>
        </xdr:cNvPr>
        <xdr:cNvSpPr txBox="1"/>
      </xdr:nvSpPr>
      <xdr:spPr>
        <a:xfrm>
          <a:off x="2705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53720</xdr:rowOff>
    </xdr:from>
    <xdr:ext cx="405111" cy="259045"/>
    <xdr:sp macro="" textlink="">
      <xdr:nvSpPr>
        <xdr:cNvPr id="335" name="n_3aveValue【市民会館】&#10;有形固定資産減価償却率">
          <a:extLst>
            <a:ext uri="{FF2B5EF4-FFF2-40B4-BE49-F238E27FC236}">
              <a16:creationId xmlns:a16="http://schemas.microsoft.com/office/drawing/2014/main" id="{6474DE7D-4363-46C9-B365-C9A769903859}"/>
            </a:ext>
          </a:extLst>
        </xdr:cNvPr>
        <xdr:cNvSpPr txBox="1"/>
      </xdr:nvSpPr>
      <xdr:spPr>
        <a:xfrm>
          <a:off x="1816744" y="1771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101072</xdr:rowOff>
    </xdr:from>
    <xdr:ext cx="405111" cy="259045"/>
    <xdr:sp macro="" textlink="">
      <xdr:nvSpPr>
        <xdr:cNvPr id="336" name="n_4aveValue【市民会館】&#10;有形固定資産減価償却率">
          <a:extLst>
            <a:ext uri="{FF2B5EF4-FFF2-40B4-BE49-F238E27FC236}">
              <a16:creationId xmlns:a16="http://schemas.microsoft.com/office/drawing/2014/main" id="{0C717352-29F9-4E52-996B-74A7B013847F}"/>
            </a:ext>
          </a:extLst>
        </xdr:cNvPr>
        <xdr:cNvSpPr txBox="1"/>
      </xdr:nvSpPr>
      <xdr:spPr>
        <a:xfrm>
          <a:off x="927744" y="175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106</xdr:row>
      <xdr:rowOff>101798</xdr:rowOff>
    </xdr:from>
    <xdr:ext cx="405111" cy="259045"/>
    <xdr:sp macro="" textlink="">
      <xdr:nvSpPr>
        <xdr:cNvPr id="337" name="n_1mainValue【市民会館】&#10;有形固定資産減価償却率">
          <a:extLst>
            <a:ext uri="{FF2B5EF4-FFF2-40B4-BE49-F238E27FC236}">
              <a16:creationId xmlns:a16="http://schemas.microsoft.com/office/drawing/2014/main" id="{E87C1272-767B-4F55-94F8-95A63F2B810A}"/>
            </a:ext>
          </a:extLst>
        </xdr:cNvPr>
        <xdr:cNvSpPr txBox="1"/>
      </xdr:nvSpPr>
      <xdr:spPr>
        <a:xfrm>
          <a:off x="3582044" y="1827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69141</xdr:rowOff>
    </xdr:from>
    <xdr:ext cx="405111" cy="259045"/>
    <xdr:sp macro="" textlink="">
      <xdr:nvSpPr>
        <xdr:cNvPr id="338" name="n_2mainValue【市民会館】&#10;有形固定資産減価償却率">
          <a:extLst>
            <a:ext uri="{FF2B5EF4-FFF2-40B4-BE49-F238E27FC236}">
              <a16:creationId xmlns:a16="http://schemas.microsoft.com/office/drawing/2014/main" id="{9CE78F0B-CB0D-49E6-BA92-7CF1372A9C02}"/>
            </a:ext>
          </a:extLst>
        </xdr:cNvPr>
        <xdr:cNvSpPr txBox="1"/>
      </xdr:nvSpPr>
      <xdr:spPr>
        <a:xfrm>
          <a:off x="2705744" y="1824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36484</xdr:rowOff>
    </xdr:from>
    <xdr:ext cx="405111" cy="259045"/>
    <xdr:sp macro="" textlink="">
      <xdr:nvSpPr>
        <xdr:cNvPr id="339" name="n_3mainValue【市民会館】&#10;有形固定資産減価償却率">
          <a:extLst>
            <a:ext uri="{FF2B5EF4-FFF2-40B4-BE49-F238E27FC236}">
              <a16:creationId xmlns:a16="http://schemas.microsoft.com/office/drawing/2014/main" id="{54F26CBD-8780-4CC6-AB6F-17DFBD86E835}"/>
            </a:ext>
          </a:extLst>
        </xdr:cNvPr>
        <xdr:cNvSpPr txBox="1"/>
      </xdr:nvSpPr>
      <xdr:spPr>
        <a:xfrm>
          <a:off x="1816744"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3827</xdr:rowOff>
    </xdr:from>
    <xdr:ext cx="405111" cy="259045"/>
    <xdr:sp macro="" textlink="">
      <xdr:nvSpPr>
        <xdr:cNvPr id="340" name="n_4mainValue【市民会館】&#10;有形固定資産減価償却率">
          <a:extLst>
            <a:ext uri="{FF2B5EF4-FFF2-40B4-BE49-F238E27FC236}">
              <a16:creationId xmlns:a16="http://schemas.microsoft.com/office/drawing/2014/main" id="{81813C5F-EDCD-4E16-B02F-C78253FE3CE5}"/>
            </a:ext>
          </a:extLst>
        </xdr:cNvPr>
        <xdr:cNvSpPr txBox="1"/>
      </xdr:nvSpPr>
      <xdr:spPr>
        <a:xfrm>
          <a:off x="927744" y="1817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1" name="正方形/長方形 340">
          <a:extLst>
            <a:ext uri="{FF2B5EF4-FFF2-40B4-BE49-F238E27FC236}">
              <a16:creationId xmlns:a16="http://schemas.microsoft.com/office/drawing/2014/main" id="{99DDFC8A-F1A4-4B52-82CA-91D1A0939833}"/>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2" name="正方形/長方形 341">
          <a:extLst>
            <a:ext uri="{FF2B5EF4-FFF2-40B4-BE49-F238E27FC236}">
              <a16:creationId xmlns:a16="http://schemas.microsoft.com/office/drawing/2014/main" id="{0E173FDC-89D0-4C0E-AA6B-5D98E159CAF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3" name="正方形/長方形 342">
          <a:extLst>
            <a:ext uri="{FF2B5EF4-FFF2-40B4-BE49-F238E27FC236}">
              <a16:creationId xmlns:a16="http://schemas.microsoft.com/office/drawing/2014/main" id="{E57A634A-8C1F-4553-AD56-821ACD3F14F8}"/>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4" name="正方形/長方形 343">
          <a:extLst>
            <a:ext uri="{FF2B5EF4-FFF2-40B4-BE49-F238E27FC236}">
              <a16:creationId xmlns:a16="http://schemas.microsoft.com/office/drawing/2014/main" id="{8B68F62A-1652-49B2-93F6-71DA3A245BE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5" name="正方形/長方形 344">
          <a:extLst>
            <a:ext uri="{FF2B5EF4-FFF2-40B4-BE49-F238E27FC236}">
              <a16:creationId xmlns:a16="http://schemas.microsoft.com/office/drawing/2014/main" id="{B5DFE2B0-9322-49E0-B8F5-53F37EFC1C54}"/>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6" name="正方形/長方形 345">
          <a:extLst>
            <a:ext uri="{FF2B5EF4-FFF2-40B4-BE49-F238E27FC236}">
              <a16:creationId xmlns:a16="http://schemas.microsoft.com/office/drawing/2014/main" id="{28C02E06-A17E-4D0F-A221-52AFC05E8C3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7" name="正方形/長方形 346">
          <a:extLst>
            <a:ext uri="{FF2B5EF4-FFF2-40B4-BE49-F238E27FC236}">
              <a16:creationId xmlns:a16="http://schemas.microsoft.com/office/drawing/2014/main" id="{A71671D0-4CC0-4E14-9AB2-9081B3F068B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8" name="正方形/長方形 347">
          <a:extLst>
            <a:ext uri="{FF2B5EF4-FFF2-40B4-BE49-F238E27FC236}">
              <a16:creationId xmlns:a16="http://schemas.microsoft.com/office/drawing/2014/main" id="{4458F40C-3B01-4E58-93C9-51CB7F5A990D}"/>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9" name="テキスト ボックス 348">
          <a:extLst>
            <a:ext uri="{FF2B5EF4-FFF2-40B4-BE49-F238E27FC236}">
              <a16:creationId xmlns:a16="http://schemas.microsoft.com/office/drawing/2014/main" id="{5976F811-5424-46A4-825F-5F1EA0B174B8}"/>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50" name="直線コネクタ 349">
          <a:extLst>
            <a:ext uri="{FF2B5EF4-FFF2-40B4-BE49-F238E27FC236}">
              <a16:creationId xmlns:a16="http://schemas.microsoft.com/office/drawing/2014/main" id="{E21447EA-A44F-4D22-8CC7-D9A561346F4D}"/>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107</xdr:row>
      <xdr:rowOff>133350</xdr:rowOff>
    </xdr:from>
    <xdr:to>
      <xdr:col>59</xdr:col>
      <xdr:colOff>50800</xdr:colOff>
      <xdr:row>107</xdr:row>
      <xdr:rowOff>133350</xdr:rowOff>
    </xdr:to>
    <xdr:cxnSp macro="">
      <xdr:nvCxnSpPr>
        <xdr:cNvPr id="351" name="直線コネクタ 350">
          <a:extLst>
            <a:ext uri="{FF2B5EF4-FFF2-40B4-BE49-F238E27FC236}">
              <a16:creationId xmlns:a16="http://schemas.microsoft.com/office/drawing/2014/main" id="{9D189DDB-5F1C-4349-A3F0-073688E0260D}"/>
            </a:ext>
          </a:extLst>
        </xdr:cNvPr>
        <xdr:cNvCxnSpPr/>
      </xdr:nvCxnSpPr>
      <xdr:spPr>
        <a:xfrm>
          <a:off x="6604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162577</xdr:rowOff>
    </xdr:from>
    <xdr:ext cx="467179" cy="259045"/>
    <xdr:sp macro="" textlink="">
      <xdr:nvSpPr>
        <xdr:cNvPr id="352" name="テキスト ボックス 351">
          <a:extLst>
            <a:ext uri="{FF2B5EF4-FFF2-40B4-BE49-F238E27FC236}">
              <a16:creationId xmlns:a16="http://schemas.microsoft.com/office/drawing/2014/main" id="{271D6B0F-A49C-4DAD-8ACD-6EE4239EDC48}"/>
            </a:ext>
          </a:extLst>
        </xdr:cNvPr>
        <xdr:cNvSpPr txBox="1"/>
      </xdr:nvSpPr>
      <xdr:spPr>
        <a:xfrm>
          <a:off x="6136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3" name="直線コネクタ 352">
          <a:extLst>
            <a:ext uri="{FF2B5EF4-FFF2-40B4-BE49-F238E27FC236}">
              <a16:creationId xmlns:a16="http://schemas.microsoft.com/office/drawing/2014/main" id="{CE0D2BE5-BA52-443F-9753-14D02BF2B9A7}"/>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4" name="テキスト ボックス 353">
          <a:extLst>
            <a:ext uri="{FF2B5EF4-FFF2-40B4-BE49-F238E27FC236}">
              <a16:creationId xmlns:a16="http://schemas.microsoft.com/office/drawing/2014/main" id="{05F031CA-0282-49D6-A603-8C8F9031A27D}"/>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19050</xdr:rowOff>
    </xdr:from>
    <xdr:to>
      <xdr:col>59</xdr:col>
      <xdr:colOff>50800</xdr:colOff>
      <xdr:row>101</xdr:row>
      <xdr:rowOff>19050</xdr:rowOff>
    </xdr:to>
    <xdr:cxnSp macro="">
      <xdr:nvCxnSpPr>
        <xdr:cNvPr id="355" name="直線コネクタ 354">
          <a:extLst>
            <a:ext uri="{FF2B5EF4-FFF2-40B4-BE49-F238E27FC236}">
              <a16:creationId xmlns:a16="http://schemas.microsoft.com/office/drawing/2014/main" id="{D30DAD50-8B51-4A29-9A67-6EFC3222479B}"/>
            </a:ext>
          </a:extLst>
        </xdr:cNvPr>
        <xdr:cNvCxnSpPr/>
      </xdr:nvCxnSpPr>
      <xdr:spPr>
        <a:xfrm>
          <a:off x="6604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48277</xdr:rowOff>
    </xdr:from>
    <xdr:ext cx="467179" cy="259045"/>
    <xdr:sp macro="" textlink="">
      <xdr:nvSpPr>
        <xdr:cNvPr id="356" name="テキスト ボックス 355">
          <a:extLst>
            <a:ext uri="{FF2B5EF4-FFF2-40B4-BE49-F238E27FC236}">
              <a16:creationId xmlns:a16="http://schemas.microsoft.com/office/drawing/2014/main" id="{22E6EBC7-A119-4262-8C98-3FACF4B783EA}"/>
            </a:ext>
          </a:extLst>
        </xdr:cNvPr>
        <xdr:cNvSpPr txBox="1"/>
      </xdr:nvSpPr>
      <xdr:spPr>
        <a:xfrm>
          <a:off x="6136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7" name="直線コネクタ 356">
          <a:extLst>
            <a:ext uri="{FF2B5EF4-FFF2-40B4-BE49-F238E27FC236}">
              <a16:creationId xmlns:a16="http://schemas.microsoft.com/office/drawing/2014/main" id="{ABD9350F-0D4B-4893-BF4C-C37BDD134F4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8" name="テキスト ボックス 357">
          <a:extLst>
            <a:ext uri="{FF2B5EF4-FFF2-40B4-BE49-F238E27FC236}">
              <a16:creationId xmlns:a16="http://schemas.microsoft.com/office/drawing/2014/main" id="{10474F4E-D234-49F0-8412-438B75976F3A}"/>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9" name="【市民会館】&#10;一人当たり面積グラフ枠">
          <a:extLst>
            <a:ext uri="{FF2B5EF4-FFF2-40B4-BE49-F238E27FC236}">
              <a16:creationId xmlns:a16="http://schemas.microsoft.com/office/drawing/2014/main" id="{79D77F9D-B7B5-42E0-A0E2-0853D6750D0C}"/>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86488</xdr:rowOff>
    </xdr:from>
    <xdr:to>
      <xdr:col>54</xdr:col>
      <xdr:colOff>189865</xdr:colOff>
      <xdr:row>107</xdr:row>
      <xdr:rowOff>48197</xdr:rowOff>
    </xdr:to>
    <xdr:cxnSp macro="">
      <xdr:nvCxnSpPr>
        <xdr:cNvPr id="360" name="直線コネクタ 359">
          <a:extLst>
            <a:ext uri="{FF2B5EF4-FFF2-40B4-BE49-F238E27FC236}">
              <a16:creationId xmlns:a16="http://schemas.microsoft.com/office/drawing/2014/main" id="{B2EF4A13-F581-4A54-B921-7BF231CE661F}"/>
            </a:ext>
          </a:extLst>
        </xdr:cNvPr>
        <xdr:cNvCxnSpPr/>
      </xdr:nvCxnSpPr>
      <xdr:spPr>
        <a:xfrm flipV="1">
          <a:off x="10476865" y="17231488"/>
          <a:ext cx="0" cy="1161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52024</xdr:rowOff>
    </xdr:from>
    <xdr:ext cx="469744" cy="259045"/>
    <xdr:sp macro="" textlink="">
      <xdr:nvSpPr>
        <xdr:cNvPr id="361" name="【市民会館】&#10;一人当たり面積最小値テキスト">
          <a:extLst>
            <a:ext uri="{FF2B5EF4-FFF2-40B4-BE49-F238E27FC236}">
              <a16:creationId xmlns:a16="http://schemas.microsoft.com/office/drawing/2014/main" id="{BA7F2489-77B0-421C-8DE7-A6EABC794DBA}"/>
            </a:ext>
          </a:extLst>
        </xdr:cNvPr>
        <xdr:cNvSpPr txBox="1"/>
      </xdr:nvSpPr>
      <xdr:spPr>
        <a:xfrm>
          <a:off x="10515600" y="18397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107</xdr:row>
      <xdr:rowOff>48197</xdr:rowOff>
    </xdr:from>
    <xdr:to>
      <xdr:col>55</xdr:col>
      <xdr:colOff>88900</xdr:colOff>
      <xdr:row>107</xdr:row>
      <xdr:rowOff>48197</xdr:rowOff>
    </xdr:to>
    <xdr:cxnSp macro="">
      <xdr:nvCxnSpPr>
        <xdr:cNvPr id="362" name="直線コネクタ 361">
          <a:extLst>
            <a:ext uri="{FF2B5EF4-FFF2-40B4-BE49-F238E27FC236}">
              <a16:creationId xmlns:a16="http://schemas.microsoft.com/office/drawing/2014/main" id="{F340758C-F12C-4CEE-B6DB-952F03CECA03}"/>
            </a:ext>
          </a:extLst>
        </xdr:cNvPr>
        <xdr:cNvCxnSpPr/>
      </xdr:nvCxnSpPr>
      <xdr:spPr>
        <a:xfrm>
          <a:off x="10388600" y="18393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33165</xdr:rowOff>
    </xdr:from>
    <xdr:ext cx="469744" cy="259045"/>
    <xdr:sp macro="" textlink="">
      <xdr:nvSpPr>
        <xdr:cNvPr id="363" name="【市民会館】&#10;一人当たり面積最大値テキスト">
          <a:extLst>
            <a:ext uri="{FF2B5EF4-FFF2-40B4-BE49-F238E27FC236}">
              <a16:creationId xmlns:a16="http://schemas.microsoft.com/office/drawing/2014/main" id="{E1AB781B-C0DD-4792-80CF-D8189C0E5F98}"/>
            </a:ext>
          </a:extLst>
        </xdr:cNvPr>
        <xdr:cNvSpPr txBox="1"/>
      </xdr:nvSpPr>
      <xdr:spPr>
        <a:xfrm>
          <a:off x="10515600" y="1700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86488</xdr:rowOff>
    </xdr:from>
    <xdr:to>
      <xdr:col>55</xdr:col>
      <xdr:colOff>88900</xdr:colOff>
      <xdr:row>100</xdr:row>
      <xdr:rowOff>86488</xdr:rowOff>
    </xdr:to>
    <xdr:cxnSp macro="">
      <xdr:nvCxnSpPr>
        <xdr:cNvPr id="364" name="直線コネクタ 363">
          <a:extLst>
            <a:ext uri="{FF2B5EF4-FFF2-40B4-BE49-F238E27FC236}">
              <a16:creationId xmlns:a16="http://schemas.microsoft.com/office/drawing/2014/main" id="{137830A1-2DDE-4354-86F7-70800DADC212}"/>
            </a:ext>
          </a:extLst>
        </xdr:cNvPr>
        <xdr:cNvCxnSpPr/>
      </xdr:nvCxnSpPr>
      <xdr:spPr>
        <a:xfrm>
          <a:off x="10388600" y="1723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141558</xdr:rowOff>
    </xdr:from>
    <xdr:ext cx="469744" cy="259045"/>
    <xdr:sp macro="" textlink="">
      <xdr:nvSpPr>
        <xdr:cNvPr id="365" name="【市民会館】&#10;一人当たり面積平均値テキスト">
          <a:extLst>
            <a:ext uri="{FF2B5EF4-FFF2-40B4-BE49-F238E27FC236}">
              <a16:creationId xmlns:a16="http://schemas.microsoft.com/office/drawing/2014/main" id="{043586A9-4D05-48D0-B511-347E43DC5073}"/>
            </a:ext>
          </a:extLst>
        </xdr:cNvPr>
        <xdr:cNvSpPr txBox="1"/>
      </xdr:nvSpPr>
      <xdr:spPr>
        <a:xfrm>
          <a:off x="10515600" y="17972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163131</xdr:rowOff>
    </xdr:from>
    <xdr:to>
      <xdr:col>55</xdr:col>
      <xdr:colOff>50800</xdr:colOff>
      <xdr:row>105</xdr:row>
      <xdr:rowOff>93281</xdr:rowOff>
    </xdr:to>
    <xdr:sp macro="" textlink="">
      <xdr:nvSpPr>
        <xdr:cNvPr id="366" name="フローチャート: 判断 365">
          <a:extLst>
            <a:ext uri="{FF2B5EF4-FFF2-40B4-BE49-F238E27FC236}">
              <a16:creationId xmlns:a16="http://schemas.microsoft.com/office/drawing/2014/main" id="{D94CED5C-7BD1-4B4A-B5BF-1902B34FD621}"/>
            </a:ext>
          </a:extLst>
        </xdr:cNvPr>
        <xdr:cNvSpPr/>
      </xdr:nvSpPr>
      <xdr:spPr>
        <a:xfrm>
          <a:off x="10426700" y="17993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8255</xdr:rowOff>
    </xdr:from>
    <xdr:to>
      <xdr:col>50</xdr:col>
      <xdr:colOff>165100</xdr:colOff>
      <xdr:row>105</xdr:row>
      <xdr:rowOff>109855</xdr:rowOff>
    </xdr:to>
    <xdr:sp macro="" textlink="">
      <xdr:nvSpPr>
        <xdr:cNvPr id="367" name="フローチャート: 判断 366">
          <a:extLst>
            <a:ext uri="{FF2B5EF4-FFF2-40B4-BE49-F238E27FC236}">
              <a16:creationId xmlns:a16="http://schemas.microsoft.com/office/drawing/2014/main" id="{95B17661-DD61-44E7-9161-10BD7208C3DB}"/>
            </a:ext>
          </a:extLst>
        </xdr:cNvPr>
        <xdr:cNvSpPr/>
      </xdr:nvSpPr>
      <xdr:spPr>
        <a:xfrm>
          <a:off x="9588500" y="1801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155702</xdr:rowOff>
    </xdr:from>
    <xdr:to>
      <xdr:col>46</xdr:col>
      <xdr:colOff>38100</xdr:colOff>
      <xdr:row>105</xdr:row>
      <xdr:rowOff>85852</xdr:rowOff>
    </xdr:to>
    <xdr:sp macro="" textlink="">
      <xdr:nvSpPr>
        <xdr:cNvPr id="368" name="フローチャート: 判断 367">
          <a:extLst>
            <a:ext uri="{FF2B5EF4-FFF2-40B4-BE49-F238E27FC236}">
              <a16:creationId xmlns:a16="http://schemas.microsoft.com/office/drawing/2014/main" id="{7D5C09BA-7FB6-4BF1-A206-E4F8535889E9}"/>
            </a:ext>
          </a:extLst>
        </xdr:cNvPr>
        <xdr:cNvSpPr/>
      </xdr:nvSpPr>
      <xdr:spPr>
        <a:xfrm>
          <a:off x="8699500" y="17986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60833</xdr:rowOff>
    </xdr:from>
    <xdr:to>
      <xdr:col>41</xdr:col>
      <xdr:colOff>101600</xdr:colOff>
      <xdr:row>105</xdr:row>
      <xdr:rowOff>162433</xdr:rowOff>
    </xdr:to>
    <xdr:sp macro="" textlink="">
      <xdr:nvSpPr>
        <xdr:cNvPr id="369" name="フローチャート: 判断 368">
          <a:extLst>
            <a:ext uri="{FF2B5EF4-FFF2-40B4-BE49-F238E27FC236}">
              <a16:creationId xmlns:a16="http://schemas.microsoft.com/office/drawing/2014/main" id="{8AADF81A-79F4-4DC8-9298-43191C0985D5}"/>
            </a:ext>
          </a:extLst>
        </xdr:cNvPr>
        <xdr:cNvSpPr/>
      </xdr:nvSpPr>
      <xdr:spPr>
        <a:xfrm>
          <a:off x="7810500" y="18063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13970</xdr:rowOff>
    </xdr:from>
    <xdr:to>
      <xdr:col>36</xdr:col>
      <xdr:colOff>165100</xdr:colOff>
      <xdr:row>104</xdr:row>
      <xdr:rowOff>115570</xdr:rowOff>
    </xdr:to>
    <xdr:sp macro="" textlink="">
      <xdr:nvSpPr>
        <xdr:cNvPr id="370" name="フローチャート: 判断 369">
          <a:extLst>
            <a:ext uri="{FF2B5EF4-FFF2-40B4-BE49-F238E27FC236}">
              <a16:creationId xmlns:a16="http://schemas.microsoft.com/office/drawing/2014/main" id="{F6E0F2DE-3F71-47DD-ACC4-A3F367EBC946}"/>
            </a:ext>
          </a:extLst>
        </xdr:cNvPr>
        <xdr:cNvSpPr/>
      </xdr:nvSpPr>
      <xdr:spPr>
        <a:xfrm>
          <a:off x="692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77F0AD30-57AE-4C69-B455-9C3772017254}"/>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7B408B09-4F50-4DEA-AA6E-111CDB6FA81B}"/>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CA1E7B02-A927-4EBE-BB98-4AC3961BF54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1E03AC85-15F7-4A41-921A-44ED1EE122FF}"/>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7B7B9B3E-EB7A-41A3-BECA-6A90697FEF8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45402</xdr:rowOff>
    </xdr:from>
    <xdr:to>
      <xdr:col>55</xdr:col>
      <xdr:colOff>50800</xdr:colOff>
      <xdr:row>104</xdr:row>
      <xdr:rowOff>147002</xdr:rowOff>
    </xdr:to>
    <xdr:sp macro="" textlink="">
      <xdr:nvSpPr>
        <xdr:cNvPr id="376" name="楕円 375">
          <a:extLst>
            <a:ext uri="{FF2B5EF4-FFF2-40B4-BE49-F238E27FC236}">
              <a16:creationId xmlns:a16="http://schemas.microsoft.com/office/drawing/2014/main" id="{0CB2E33F-E216-449E-A464-D391BC36D742}"/>
            </a:ext>
          </a:extLst>
        </xdr:cNvPr>
        <xdr:cNvSpPr/>
      </xdr:nvSpPr>
      <xdr:spPr>
        <a:xfrm>
          <a:off x="10426700" y="1787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68279</xdr:rowOff>
    </xdr:from>
    <xdr:ext cx="469744" cy="259045"/>
    <xdr:sp macro="" textlink="">
      <xdr:nvSpPr>
        <xdr:cNvPr id="377" name="【市民会館】&#10;一人当たり面積該当値テキスト">
          <a:extLst>
            <a:ext uri="{FF2B5EF4-FFF2-40B4-BE49-F238E27FC236}">
              <a16:creationId xmlns:a16="http://schemas.microsoft.com/office/drawing/2014/main" id="{8B131104-D69B-484A-A593-66D09627574E}"/>
            </a:ext>
          </a:extLst>
        </xdr:cNvPr>
        <xdr:cNvSpPr txBox="1"/>
      </xdr:nvSpPr>
      <xdr:spPr>
        <a:xfrm>
          <a:off x="10515600" y="1772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61404</xdr:rowOff>
    </xdr:from>
    <xdr:to>
      <xdr:col>50</xdr:col>
      <xdr:colOff>165100</xdr:colOff>
      <xdr:row>104</xdr:row>
      <xdr:rowOff>163004</xdr:rowOff>
    </xdr:to>
    <xdr:sp macro="" textlink="">
      <xdr:nvSpPr>
        <xdr:cNvPr id="378" name="楕円 377">
          <a:extLst>
            <a:ext uri="{FF2B5EF4-FFF2-40B4-BE49-F238E27FC236}">
              <a16:creationId xmlns:a16="http://schemas.microsoft.com/office/drawing/2014/main" id="{0B126936-5A2B-41BA-8934-2BE146215A3B}"/>
            </a:ext>
          </a:extLst>
        </xdr:cNvPr>
        <xdr:cNvSpPr/>
      </xdr:nvSpPr>
      <xdr:spPr>
        <a:xfrm>
          <a:off x="9588500" y="1789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96202</xdr:rowOff>
    </xdr:from>
    <xdr:to>
      <xdr:col>55</xdr:col>
      <xdr:colOff>0</xdr:colOff>
      <xdr:row>104</xdr:row>
      <xdr:rowOff>112204</xdr:rowOff>
    </xdr:to>
    <xdr:cxnSp macro="">
      <xdr:nvCxnSpPr>
        <xdr:cNvPr id="379" name="直線コネクタ 378">
          <a:extLst>
            <a:ext uri="{FF2B5EF4-FFF2-40B4-BE49-F238E27FC236}">
              <a16:creationId xmlns:a16="http://schemas.microsoft.com/office/drawing/2014/main" id="{F4F525BA-6CBE-46C7-A616-951228F96B67}"/>
            </a:ext>
          </a:extLst>
        </xdr:cNvPr>
        <xdr:cNvCxnSpPr/>
      </xdr:nvCxnSpPr>
      <xdr:spPr>
        <a:xfrm flipV="1">
          <a:off x="9639300" y="17927002"/>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70549</xdr:rowOff>
    </xdr:from>
    <xdr:to>
      <xdr:col>46</xdr:col>
      <xdr:colOff>38100</xdr:colOff>
      <xdr:row>105</xdr:row>
      <xdr:rowOff>699</xdr:rowOff>
    </xdr:to>
    <xdr:sp macro="" textlink="">
      <xdr:nvSpPr>
        <xdr:cNvPr id="380" name="楕円 379">
          <a:extLst>
            <a:ext uri="{FF2B5EF4-FFF2-40B4-BE49-F238E27FC236}">
              <a16:creationId xmlns:a16="http://schemas.microsoft.com/office/drawing/2014/main" id="{A4C37B66-1B4D-4DF3-85C2-35674ED9F624}"/>
            </a:ext>
          </a:extLst>
        </xdr:cNvPr>
        <xdr:cNvSpPr/>
      </xdr:nvSpPr>
      <xdr:spPr>
        <a:xfrm>
          <a:off x="8699500" y="1790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112204</xdr:rowOff>
    </xdr:from>
    <xdr:to>
      <xdr:col>50</xdr:col>
      <xdr:colOff>114300</xdr:colOff>
      <xdr:row>104</xdr:row>
      <xdr:rowOff>121349</xdr:rowOff>
    </xdr:to>
    <xdr:cxnSp macro="">
      <xdr:nvCxnSpPr>
        <xdr:cNvPr id="381" name="直線コネクタ 380">
          <a:extLst>
            <a:ext uri="{FF2B5EF4-FFF2-40B4-BE49-F238E27FC236}">
              <a16:creationId xmlns:a16="http://schemas.microsoft.com/office/drawing/2014/main" id="{C9C944B6-0AB1-4849-94B3-6FE400C7944E}"/>
            </a:ext>
          </a:extLst>
        </xdr:cNvPr>
        <xdr:cNvCxnSpPr/>
      </xdr:nvCxnSpPr>
      <xdr:spPr>
        <a:xfrm flipV="1">
          <a:off x="8750300" y="17943004"/>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89979</xdr:rowOff>
    </xdr:from>
    <xdr:to>
      <xdr:col>41</xdr:col>
      <xdr:colOff>101600</xdr:colOff>
      <xdr:row>105</xdr:row>
      <xdr:rowOff>20129</xdr:rowOff>
    </xdr:to>
    <xdr:sp macro="" textlink="">
      <xdr:nvSpPr>
        <xdr:cNvPr id="382" name="楕円 381">
          <a:extLst>
            <a:ext uri="{FF2B5EF4-FFF2-40B4-BE49-F238E27FC236}">
              <a16:creationId xmlns:a16="http://schemas.microsoft.com/office/drawing/2014/main" id="{4617B2FD-9C32-4253-91D3-5593E8312675}"/>
            </a:ext>
          </a:extLst>
        </xdr:cNvPr>
        <xdr:cNvSpPr/>
      </xdr:nvSpPr>
      <xdr:spPr>
        <a:xfrm>
          <a:off x="7810500" y="17920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121349</xdr:rowOff>
    </xdr:from>
    <xdr:to>
      <xdr:col>45</xdr:col>
      <xdr:colOff>177800</xdr:colOff>
      <xdr:row>104</xdr:row>
      <xdr:rowOff>140779</xdr:rowOff>
    </xdr:to>
    <xdr:cxnSp macro="">
      <xdr:nvCxnSpPr>
        <xdr:cNvPr id="383" name="直線コネクタ 382">
          <a:extLst>
            <a:ext uri="{FF2B5EF4-FFF2-40B4-BE49-F238E27FC236}">
              <a16:creationId xmlns:a16="http://schemas.microsoft.com/office/drawing/2014/main" id="{8D037CD8-2EEE-4B20-A2FD-39CD81CDA644}"/>
            </a:ext>
          </a:extLst>
        </xdr:cNvPr>
        <xdr:cNvCxnSpPr/>
      </xdr:nvCxnSpPr>
      <xdr:spPr>
        <a:xfrm flipV="1">
          <a:off x="7861300" y="17952149"/>
          <a:ext cx="889000" cy="19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97980</xdr:rowOff>
    </xdr:from>
    <xdr:to>
      <xdr:col>36</xdr:col>
      <xdr:colOff>165100</xdr:colOff>
      <xdr:row>105</xdr:row>
      <xdr:rowOff>28130</xdr:rowOff>
    </xdr:to>
    <xdr:sp macro="" textlink="">
      <xdr:nvSpPr>
        <xdr:cNvPr id="384" name="楕円 383">
          <a:extLst>
            <a:ext uri="{FF2B5EF4-FFF2-40B4-BE49-F238E27FC236}">
              <a16:creationId xmlns:a16="http://schemas.microsoft.com/office/drawing/2014/main" id="{A7ED5487-685E-4F59-BC26-1231382F056C}"/>
            </a:ext>
          </a:extLst>
        </xdr:cNvPr>
        <xdr:cNvSpPr/>
      </xdr:nvSpPr>
      <xdr:spPr>
        <a:xfrm>
          <a:off x="6921500" y="1792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140779</xdr:rowOff>
    </xdr:from>
    <xdr:to>
      <xdr:col>41</xdr:col>
      <xdr:colOff>50800</xdr:colOff>
      <xdr:row>104</xdr:row>
      <xdr:rowOff>148780</xdr:rowOff>
    </xdr:to>
    <xdr:cxnSp macro="">
      <xdr:nvCxnSpPr>
        <xdr:cNvPr id="385" name="直線コネクタ 384">
          <a:extLst>
            <a:ext uri="{FF2B5EF4-FFF2-40B4-BE49-F238E27FC236}">
              <a16:creationId xmlns:a16="http://schemas.microsoft.com/office/drawing/2014/main" id="{8B3BAA0C-F5F8-4127-94AD-9DEFB8EBCDA2}"/>
            </a:ext>
          </a:extLst>
        </xdr:cNvPr>
        <xdr:cNvCxnSpPr/>
      </xdr:nvCxnSpPr>
      <xdr:spPr>
        <a:xfrm flipV="1">
          <a:off x="6972300" y="17971579"/>
          <a:ext cx="8890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100982</xdr:rowOff>
    </xdr:from>
    <xdr:ext cx="469744" cy="259045"/>
    <xdr:sp macro="" textlink="">
      <xdr:nvSpPr>
        <xdr:cNvPr id="386" name="n_1aveValue【市民会館】&#10;一人当たり面積">
          <a:extLst>
            <a:ext uri="{FF2B5EF4-FFF2-40B4-BE49-F238E27FC236}">
              <a16:creationId xmlns:a16="http://schemas.microsoft.com/office/drawing/2014/main" id="{7C5B888F-2201-41AC-AE11-E17A4C319281}"/>
            </a:ext>
          </a:extLst>
        </xdr:cNvPr>
        <xdr:cNvSpPr txBox="1"/>
      </xdr:nvSpPr>
      <xdr:spPr>
        <a:xfrm>
          <a:off x="9391727" y="1810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76979</xdr:rowOff>
    </xdr:from>
    <xdr:ext cx="469744" cy="259045"/>
    <xdr:sp macro="" textlink="">
      <xdr:nvSpPr>
        <xdr:cNvPr id="387" name="n_2aveValue【市民会館】&#10;一人当たり面積">
          <a:extLst>
            <a:ext uri="{FF2B5EF4-FFF2-40B4-BE49-F238E27FC236}">
              <a16:creationId xmlns:a16="http://schemas.microsoft.com/office/drawing/2014/main" id="{C32BE408-A42D-455F-BAB5-20C18C2AC01A}"/>
            </a:ext>
          </a:extLst>
        </xdr:cNvPr>
        <xdr:cNvSpPr txBox="1"/>
      </xdr:nvSpPr>
      <xdr:spPr>
        <a:xfrm>
          <a:off x="8515427" y="1807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153560</xdr:rowOff>
    </xdr:from>
    <xdr:ext cx="469744" cy="259045"/>
    <xdr:sp macro="" textlink="">
      <xdr:nvSpPr>
        <xdr:cNvPr id="388" name="n_3aveValue【市民会館】&#10;一人当たり面積">
          <a:extLst>
            <a:ext uri="{FF2B5EF4-FFF2-40B4-BE49-F238E27FC236}">
              <a16:creationId xmlns:a16="http://schemas.microsoft.com/office/drawing/2014/main" id="{74C6DDE9-D9B3-4044-BD20-30C9D34F709F}"/>
            </a:ext>
          </a:extLst>
        </xdr:cNvPr>
        <xdr:cNvSpPr txBox="1"/>
      </xdr:nvSpPr>
      <xdr:spPr>
        <a:xfrm>
          <a:off x="7626427" y="18155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132097</xdr:rowOff>
    </xdr:from>
    <xdr:ext cx="469744" cy="259045"/>
    <xdr:sp macro="" textlink="">
      <xdr:nvSpPr>
        <xdr:cNvPr id="389" name="n_4aveValue【市民会館】&#10;一人当たり面積">
          <a:extLst>
            <a:ext uri="{FF2B5EF4-FFF2-40B4-BE49-F238E27FC236}">
              <a16:creationId xmlns:a16="http://schemas.microsoft.com/office/drawing/2014/main" id="{0BC3999A-57C6-49F1-A5F3-4C95261FAF67}"/>
            </a:ext>
          </a:extLst>
        </xdr:cNvPr>
        <xdr:cNvSpPr txBox="1"/>
      </xdr:nvSpPr>
      <xdr:spPr>
        <a:xfrm>
          <a:off x="6737427" y="1761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8081</xdr:rowOff>
    </xdr:from>
    <xdr:ext cx="469744" cy="259045"/>
    <xdr:sp macro="" textlink="">
      <xdr:nvSpPr>
        <xdr:cNvPr id="390" name="n_1mainValue【市民会館】&#10;一人当たり面積">
          <a:extLst>
            <a:ext uri="{FF2B5EF4-FFF2-40B4-BE49-F238E27FC236}">
              <a16:creationId xmlns:a16="http://schemas.microsoft.com/office/drawing/2014/main" id="{B69637C1-A421-45E8-958A-3A8537389D16}"/>
            </a:ext>
          </a:extLst>
        </xdr:cNvPr>
        <xdr:cNvSpPr txBox="1"/>
      </xdr:nvSpPr>
      <xdr:spPr>
        <a:xfrm>
          <a:off x="9391727" y="1766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17226</xdr:rowOff>
    </xdr:from>
    <xdr:ext cx="469744" cy="259045"/>
    <xdr:sp macro="" textlink="">
      <xdr:nvSpPr>
        <xdr:cNvPr id="391" name="n_2mainValue【市民会館】&#10;一人当たり面積">
          <a:extLst>
            <a:ext uri="{FF2B5EF4-FFF2-40B4-BE49-F238E27FC236}">
              <a16:creationId xmlns:a16="http://schemas.microsoft.com/office/drawing/2014/main" id="{2D3BFD7C-4033-4032-A740-52B532F14245}"/>
            </a:ext>
          </a:extLst>
        </xdr:cNvPr>
        <xdr:cNvSpPr txBox="1"/>
      </xdr:nvSpPr>
      <xdr:spPr>
        <a:xfrm>
          <a:off x="8515427" y="17676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36656</xdr:rowOff>
    </xdr:from>
    <xdr:ext cx="469744" cy="259045"/>
    <xdr:sp macro="" textlink="">
      <xdr:nvSpPr>
        <xdr:cNvPr id="392" name="n_3mainValue【市民会館】&#10;一人当たり面積">
          <a:extLst>
            <a:ext uri="{FF2B5EF4-FFF2-40B4-BE49-F238E27FC236}">
              <a16:creationId xmlns:a16="http://schemas.microsoft.com/office/drawing/2014/main" id="{0B38A364-8706-432E-9D33-7DBBB4F71DAD}"/>
            </a:ext>
          </a:extLst>
        </xdr:cNvPr>
        <xdr:cNvSpPr txBox="1"/>
      </xdr:nvSpPr>
      <xdr:spPr>
        <a:xfrm>
          <a:off x="7626427" y="17696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19257</xdr:rowOff>
    </xdr:from>
    <xdr:ext cx="469744" cy="259045"/>
    <xdr:sp macro="" textlink="">
      <xdr:nvSpPr>
        <xdr:cNvPr id="393" name="n_4mainValue【市民会館】&#10;一人当たり面積">
          <a:extLst>
            <a:ext uri="{FF2B5EF4-FFF2-40B4-BE49-F238E27FC236}">
              <a16:creationId xmlns:a16="http://schemas.microsoft.com/office/drawing/2014/main" id="{567C2F7D-7CA3-420F-BF27-F7A1AA06668A}"/>
            </a:ext>
          </a:extLst>
        </xdr:cNvPr>
        <xdr:cNvSpPr txBox="1"/>
      </xdr:nvSpPr>
      <xdr:spPr>
        <a:xfrm>
          <a:off x="6737427" y="18021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DD682990-8088-488B-952E-4925913CA28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8361AD3C-C5A4-4F13-B981-E8CB152DF96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A78AFA9D-31C1-4567-9D7F-5C6EC8BF153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C7C9429A-FF4C-48F3-9393-3F821C9B4DD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1710AD83-0549-4156-9FAE-B658411424C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3664D7A9-F9E6-4A86-AECA-5C53BADEBB3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29E36F72-BFE9-4AA0-901E-23BC01C068C2}"/>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2ADF9BA6-F4CC-4552-848B-ECBF28CA0E9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A5921DDA-FA8E-4EC6-BF1D-D888728964D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92E80740-FACB-44FE-B001-5BF3B8E5C47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EE212F4A-DBAC-4731-A983-093C0E2C8392}"/>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5" name="直線コネクタ 404">
          <a:extLst>
            <a:ext uri="{FF2B5EF4-FFF2-40B4-BE49-F238E27FC236}">
              <a16:creationId xmlns:a16="http://schemas.microsoft.com/office/drawing/2014/main" id="{D5E19FF0-39E6-4604-8D6B-CD907A13EEDB}"/>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6" name="テキスト ボックス 405">
          <a:extLst>
            <a:ext uri="{FF2B5EF4-FFF2-40B4-BE49-F238E27FC236}">
              <a16:creationId xmlns:a16="http://schemas.microsoft.com/office/drawing/2014/main" id="{C8269D36-335E-43DF-B1E8-290E179A03CD}"/>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7" name="直線コネクタ 406">
          <a:extLst>
            <a:ext uri="{FF2B5EF4-FFF2-40B4-BE49-F238E27FC236}">
              <a16:creationId xmlns:a16="http://schemas.microsoft.com/office/drawing/2014/main" id="{0694D790-8646-4568-A260-6D9EB7A9B097}"/>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8" name="テキスト ボックス 407">
          <a:extLst>
            <a:ext uri="{FF2B5EF4-FFF2-40B4-BE49-F238E27FC236}">
              <a16:creationId xmlns:a16="http://schemas.microsoft.com/office/drawing/2014/main" id="{4229949C-4943-4852-AFD5-557F7D34FD5A}"/>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9" name="直線コネクタ 408">
          <a:extLst>
            <a:ext uri="{FF2B5EF4-FFF2-40B4-BE49-F238E27FC236}">
              <a16:creationId xmlns:a16="http://schemas.microsoft.com/office/drawing/2014/main" id="{9C517F34-626D-4133-830E-C12ECE0BC198}"/>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0" name="テキスト ボックス 409">
          <a:extLst>
            <a:ext uri="{FF2B5EF4-FFF2-40B4-BE49-F238E27FC236}">
              <a16:creationId xmlns:a16="http://schemas.microsoft.com/office/drawing/2014/main" id="{769CADF4-2E78-4A13-BBE4-3E32D900EFFE}"/>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1" name="直線コネクタ 410">
          <a:extLst>
            <a:ext uri="{FF2B5EF4-FFF2-40B4-BE49-F238E27FC236}">
              <a16:creationId xmlns:a16="http://schemas.microsoft.com/office/drawing/2014/main" id="{53CC1853-E040-4558-BE22-C55F4CDF20AB}"/>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2" name="テキスト ボックス 411">
          <a:extLst>
            <a:ext uri="{FF2B5EF4-FFF2-40B4-BE49-F238E27FC236}">
              <a16:creationId xmlns:a16="http://schemas.microsoft.com/office/drawing/2014/main" id="{F5F5DBC8-7720-4424-B9D4-C5E3B14AB5EB}"/>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3" name="直線コネクタ 412">
          <a:extLst>
            <a:ext uri="{FF2B5EF4-FFF2-40B4-BE49-F238E27FC236}">
              <a16:creationId xmlns:a16="http://schemas.microsoft.com/office/drawing/2014/main" id="{5FBFE15F-5433-4208-A278-8A974EF04F95}"/>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4" name="テキスト ボックス 413">
          <a:extLst>
            <a:ext uri="{FF2B5EF4-FFF2-40B4-BE49-F238E27FC236}">
              <a16:creationId xmlns:a16="http://schemas.microsoft.com/office/drawing/2014/main" id="{269A0853-2B81-47BF-88A1-3C9EDCE53DC9}"/>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5" name="直線コネクタ 414">
          <a:extLst>
            <a:ext uri="{FF2B5EF4-FFF2-40B4-BE49-F238E27FC236}">
              <a16:creationId xmlns:a16="http://schemas.microsoft.com/office/drawing/2014/main" id="{379E6AA0-ABDC-45D8-93C1-B23305589F5F}"/>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6" name="テキスト ボックス 415">
          <a:extLst>
            <a:ext uri="{FF2B5EF4-FFF2-40B4-BE49-F238E27FC236}">
              <a16:creationId xmlns:a16="http://schemas.microsoft.com/office/drawing/2014/main" id="{C2827922-DDC5-43AB-85E9-6A7F09316184}"/>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id="{34371762-2F4B-40DF-A4EE-6035D68AD97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id="{EEFCB986-0BE4-4DB6-85E1-4F24C02BE4D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68036</xdr:rowOff>
    </xdr:from>
    <xdr:to>
      <xdr:col>85</xdr:col>
      <xdr:colOff>126364</xdr:colOff>
      <xdr:row>42</xdr:row>
      <xdr:rowOff>92528</xdr:rowOff>
    </xdr:to>
    <xdr:cxnSp macro="">
      <xdr:nvCxnSpPr>
        <xdr:cNvPr id="419" name="直線コネクタ 418">
          <a:extLst>
            <a:ext uri="{FF2B5EF4-FFF2-40B4-BE49-F238E27FC236}">
              <a16:creationId xmlns:a16="http://schemas.microsoft.com/office/drawing/2014/main" id="{7C7B44BB-59D3-42DB-9E69-B14E41988B42}"/>
            </a:ext>
          </a:extLst>
        </xdr:cNvPr>
        <xdr:cNvCxnSpPr/>
      </xdr:nvCxnSpPr>
      <xdr:spPr>
        <a:xfrm flipV="1">
          <a:off x="16318864" y="5725886"/>
          <a:ext cx="0" cy="15675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0" name="【一般廃棄物処理施設】&#10;有形固定資産減価償却率最小値テキスト">
          <a:extLst>
            <a:ext uri="{FF2B5EF4-FFF2-40B4-BE49-F238E27FC236}">
              <a16:creationId xmlns:a16="http://schemas.microsoft.com/office/drawing/2014/main" id="{CC33A625-AB67-4640-9E24-6E478437D19D}"/>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1" name="直線コネクタ 420">
          <a:extLst>
            <a:ext uri="{FF2B5EF4-FFF2-40B4-BE49-F238E27FC236}">
              <a16:creationId xmlns:a16="http://schemas.microsoft.com/office/drawing/2014/main" id="{088DC25A-BD55-470E-B4C8-FE513A65B1D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14713</xdr:rowOff>
    </xdr:from>
    <xdr:ext cx="340478" cy="259045"/>
    <xdr:sp macro="" textlink="">
      <xdr:nvSpPr>
        <xdr:cNvPr id="422" name="【一般廃棄物処理施設】&#10;有形固定資産減価償却率最大値テキスト">
          <a:extLst>
            <a:ext uri="{FF2B5EF4-FFF2-40B4-BE49-F238E27FC236}">
              <a16:creationId xmlns:a16="http://schemas.microsoft.com/office/drawing/2014/main" id="{2DDAE833-B800-45EE-AA5D-D7330BE3C198}"/>
            </a:ext>
          </a:extLst>
        </xdr:cNvPr>
        <xdr:cNvSpPr txBox="1"/>
      </xdr:nvSpPr>
      <xdr:spPr>
        <a:xfrm>
          <a:off x="16357600" y="550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68036</xdr:rowOff>
    </xdr:from>
    <xdr:to>
      <xdr:col>86</xdr:col>
      <xdr:colOff>25400</xdr:colOff>
      <xdr:row>33</xdr:row>
      <xdr:rowOff>68036</xdr:rowOff>
    </xdr:to>
    <xdr:cxnSp macro="">
      <xdr:nvCxnSpPr>
        <xdr:cNvPr id="423" name="直線コネクタ 422">
          <a:extLst>
            <a:ext uri="{FF2B5EF4-FFF2-40B4-BE49-F238E27FC236}">
              <a16:creationId xmlns:a16="http://schemas.microsoft.com/office/drawing/2014/main" id="{85A0FCCB-9CA0-4559-8777-27C40C5AFE67}"/>
            </a:ext>
          </a:extLst>
        </xdr:cNvPr>
        <xdr:cNvCxnSpPr/>
      </xdr:nvCxnSpPr>
      <xdr:spPr>
        <a:xfrm>
          <a:off x="16230600" y="572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139717</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id="{54DE9E91-2A79-4152-8111-9FC52C398A84}"/>
            </a:ext>
          </a:extLst>
        </xdr:cNvPr>
        <xdr:cNvSpPr txBox="1"/>
      </xdr:nvSpPr>
      <xdr:spPr>
        <a:xfrm>
          <a:off x="16357600" y="6311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116840</xdr:rowOff>
    </xdr:from>
    <xdr:to>
      <xdr:col>85</xdr:col>
      <xdr:colOff>177800</xdr:colOff>
      <xdr:row>38</xdr:row>
      <xdr:rowOff>46990</xdr:rowOff>
    </xdr:to>
    <xdr:sp macro="" textlink="">
      <xdr:nvSpPr>
        <xdr:cNvPr id="425" name="フローチャート: 判断 424">
          <a:extLst>
            <a:ext uri="{FF2B5EF4-FFF2-40B4-BE49-F238E27FC236}">
              <a16:creationId xmlns:a16="http://schemas.microsoft.com/office/drawing/2014/main" id="{10950766-1246-4B9A-A00E-9055D58DFBC4}"/>
            </a:ext>
          </a:extLst>
        </xdr:cNvPr>
        <xdr:cNvSpPr/>
      </xdr:nvSpPr>
      <xdr:spPr>
        <a:xfrm>
          <a:off x="16268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128270</xdr:rowOff>
    </xdr:from>
    <xdr:to>
      <xdr:col>81</xdr:col>
      <xdr:colOff>101600</xdr:colOff>
      <xdr:row>38</xdr:row>
      <xdr:rowOff>58420</xdr:rowOff>
    </xdr:to>
    <xdr:sp macro="" textlink="">
      <xdr:nvSpPr>
        <xdr:cNvPr id="426" name="フローチャート: 判断 425">
          <a:extLst>
            <a:ext uri="{FF2B5EF4-FFF2-40B4-BE49-F238E27FC236}">
              <a16:creationId xmlns:a16="http://schemas.microsoft.com/office/drawing/2014/main" id="{31E3D9E8-5D09-42E3-B45B-82DBE00F4AAF}"/>
            </a:ext>
          </a:extLst>
        </xdr:cNvPr>
        <xdr:cNvSpPr/>
      </xdr:nvSpPr>
      <xdr:spPr>
        <a:xfrm>
          <a:off x="15430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39</xdr:row>
      <xdr:rowOff>12337</xdr:rowOff>
    </xdr:from>
    <xdr:to>
      <xdr:col>76</xdr:col>
      <xdr:colOff>165100</xdr:colOff>
      <xdr:row>39</xdr:row>
      <xdr:rowOff>113937</xdr:rowOff>
    </xdr:to>
    <xdr:sp macro="" textlink="">
      <xdr:nvSpPr>
        <xdr:cNvPr id="427" name="フローチャート: 判断 426">
          <a:extLst>
            <a:ext uri="{FF2B5EF4-FFF2-40B4-BE49-F238E27FC236}">
              <a16:creationId xmlns:a16="http://schemas.microsoft.com/office/drawing/2014/main" id="{3947F5C8-341B-4DF5-BF0D-55B7618E1555}"/>
            </a:ext>
          </a:extLst>
        </xdr:cNvPr>
        <xdr:cNvSpPr/>
      </xdr:nvSpPr>
      <xdr:spPr>
        <a:xfrm>
          <a:off x="14541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92347</xdr:rowOff>
    </xdr:from>
    <xdr:to>
      <xdr:col>72</xdr:col>
      <xdr:colOff>38100</xdr:colOff>
      <xdr:row>40</xdr:row>
      <xdr:rowOff>22497</xdr:rowOff>
    </xdr:to>
    <xdr:sp macro="" textlink="">
      <xdr:nvSpPr>
        <xdr:cNvPr id="428" name="フローチャート: 判断 427">
          <a:extLst>
            <a:ext uri="{FF2B5EF4-FFF2-40B4-BE49-F238E27FC236}">
              <a16:creationId xmlns:a16="http://schemas.microsoft.com/office/drawing/2014/main" id="{37083D6F-563F-4913-BD4C-20C2F994E609}"/>
            </a:ext>
          </a:extLst>
        </xdr:cNvPr>
        <xdr:cNvSpPr/>
      </xdr:nvSpPr>
      <xdr:spPr>
        <a:xfrm>
          <a:off x="13652500" y="677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139700</xdr:rowOff>
    </xdr:from>
    <xdr:to>
      <xdr:col>67</xdr:col>
      <xdr:colOff>101600</xdr:colOff>
      <xdr:row>39</xdr:row>
      <xdr:rowOff>69850</xdr:rowOff>
    </xdr:to>
    <xdr:sp macro="" textlink="">
      <xdr:nvSpPr>
        <xdr:cNvPr id="429" name="フローチャート: 判断 428">
          <a:extLst>
            <a:ext uri="{FF2B5EF4-FFF2-40B4-BE49-F238E27FC236}">
              <a16:creationId xmlns:a16="http://schemas.microsoft.com/office/drawing/2014/main" id="{1FD26EA5-BAFB-496D-A513-306A310C2AAA}"/>
            </a:ext>
          </a:extLst>
        </xdr:cNvPr>
        <xdr:cNvSpPr/>
      </xdr:nvSpPr>
      <xdr:spPr>
        <a:xfrm>
          <a:off x="12763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DA4EF346-5D14-467B-9600-50E0EF8464E7}"/>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474ECA23-3F62-45B2-94D4-16034EA4FE5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23958F63-E8F4-4036-B14E-D3739760B22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2FB31B5F-93A5-4DCB-A98E-E2A595F52D0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7A1E70DD-C8E2-461F-AB66-8249AD44447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84183</xdr:rowOff>
    </xdr:from>
    <xdr:to>
      <xdr:col>85</xdr:col>
      <xdr:colOff>177800</xdr:colOff>
      <xdr:row>41</xdr:row>
      <xdr:rowOff>14333</xdr:rowOff>
    </xdr:to>
    <xdr:sp macro="" textlink="">
      <xdr:nvSpPr>
        <xdr:cNvPr id="435" name="楕円 434">
          <a:extLst>
            <a:ext uri="{FF2B5EF4-FFF2-40B4-BE49-F238E27FC236}">
              <a16:creationId xmlns:a16="http://schemas.microsoft.com/office/drawing/2014/main" id="{CDDD10F0-9AF7-4CF3-BE5D-18BD78F96F15}"/>
            </a:ext>
          </a:extLst>
        </xdr:cNvPr>
        <xdr:cNvSpPr/>
      </xdr:nvSpPr>
      <xdr:spPr>
        <a:xfrm>
          <a:off x="16268700" y="694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62610</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id="{F0DDE0FC-C185-4C9E-83B0-575AA77CBB81}"/>
            </a:ext>
          </a:extLst>
        </xdr:cNvPr>
        <xdr:cNvSpPr txBox="1"/>
      </xdr:nvSpPr>
      <xdr:spPr>
        <a:xfrm>
          <a:off x="16357600" y="6920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56424</xdr:rowOff>
    </xdr:from>
    <xdr:to>
      <xdr:col>81</xdr:col>
      <xdr:colOff>101600</xdr:colOff>
      <xdr:row>40</xdr:row>
      <xdr:rowOff>158024</xdr:rowOff>
    </xdr:to>
    <xdr:sp macro="" textlink="">
      <xdr:nvSpPr>
        <xdr:cNvPr id="437" name="楕円 436">
          <a:extLst>
            <a:ext uri="{FF2B5EF4-FFF2-40B4-BE49-F238E27FC236}">
              <a16:creationId xmlns:a16="http://schemas.microsoft.com/office/drawing/2014/main" id="{3698E13C-FE1B-4E99-AAB5-C6563393008D}"/>
            </a:ext>
          </a:extLst>
        </xdr:cNvPr>
        <xdr:cNvSpPr/>
      </xdr:nvSpPr>
      <xdr:spPr>
        <a:xfrm>
          <a:off x="15430500" y="691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107224</xdr:rowOff>
    </xdr:from>
    <xdr:to>
      <xdr:col>85</xdr:col>
      <xdr:colOff>127000</xdr:colOff>
      <xdr:row>40</xdr:row>
      <xdr:rowOff>134983</xdr:rowOff>
    </xdr:to>
    <xdr:cxnSp macro="">
      <xdr:nvCxnSpPr>
        <xdr:cNvPr id="438" name="直線コネクタ 437">
          <a:extLst>
            <a:ext uri="{FF2B5EF4-FFF2-40B4-BE49-F238E27FC236}">
              <a16:creationId xmlns:a16="http://schemas.microsoft.com/office/drawing/2014/main" id="{6CE038B3-9A5A-4E22-8E49-9AA867815F49}"/>
            </a:ext>
          </a:extLst>
        </xdr:cNvPr>
        <xdr:cNvCxnSpPr/>
      </xdr:nvCxnSpPr>
      <xdr:spPr>
        <a:xfrm>
          <a:off x="15481300" y="6965224"/>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136434</xdr:rowOff>
    </xdr:from>
    <xdr:to>
      <xdr:col>76</xdr:col>
      <xdr:colOff>165100</xdr:colOff>
      <xdr:row>40</xdr:row>
      <xdr:rowOff>66584</xdr:rowOff>
    </xdr:to>
    <xdr:sp macro="" textlink="">
      <xdr:nvSpPr>
        <xdr:cNvPr id="439" name="楕円 438">
          <a:extLst>
            <a:ext uri="{FF2B5EF4-FFF2-40B4-BE49-F238E27FC236}">
              <a16:creationId xmlns:a16="http://schemas.microsoft.com/office/drawing/2014/main" id="{8CA97305-2678-41E3-A1C3-152E11B05EA5}"/>
            </a:ext>
          </a:extLst>
        </xdr:cNvPr>
        <xdr:cNvSpPr/>
      </xdr:nvSpPr>
      <xdr:spPr>
        <a:xfrm>
          <a:off x="14541500" y="682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15784</xdr:rowOff>
    </xdr:from>
    <xdr:to>
      <xdr:col>81</xdr:col>
      <xdr:colOff>50800</xdr:colOff>
      <xdr:row>40</xdr:row>
      <xdr:rowOff>107224</xdr:rowOff>
    </xdr:to>
    <xdr:cxnSp macro="">
      <xdr:nvCxnSpPr>
        <xdr:cNvPr id="440" name="直線コネクタ 439">
          <a:extLst>
            <a:ext uri="{FF2B5EF4-FFF2-40B4-BE49-F238E27FC236}">
              <a16:creationId xmlns:a16="http://schemas.microsoft.com/office/drawing/2014/main" id="{C5AFD18A-694D-41EF-BAB9-34C421D24C2D}"/>
            </a:ext>
          </a:extLst>
        </xdr:cNvPr>
        <xdr:cNvCxnSpPr/>
      </xdr:nvCxnSpPr>
      <xdr:spPr>
        <a:xfrm>
          <a:off x="14592300" y="6873784"/>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80917</xdr:rowOff>
    </xdr:from>
    <xdr:to>
      <xdr:col>72</xdr:col>
      <xdr:colOff>38100</xdr:colOff>
      <xdr:row>40</xdr:row>
      <xdr:rowOff>11067</xdr:rowOff>
    </xdr:to>
    <xdr:sp macro="" textlink="">
      <xdr:nvSpPr>
        <xdr:cNvPr id="441" name="楕円 440">
          <a:extLst>
            <a:ext uri="{FF2B5EF4-FFF2-40B4-BE49-F238E27FC236}">
              <a16:creationId xmlns:a16="http://schemas.microsoft.com/office/drawing/2014/main" id="{7BD2A0DC-6227-45BE-A848-83103B2F9A99}"/>
            </a:ext>
          </a:extLst>
        </xdr:cNvPr>
        <xdr:cNvSpPr/>
      </xdr:nvSpPr>
      <xdr:spPr>
        <a:xfrm>
          <a:off x="13652500" y="676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131717</xdr:rowOff>
    </xdr:from>
    <xdr:to>
      <xdr:col>76</xdr:col>
      <xdr:colOff>114300</xdr:colOff>
      <xdr:row>40</xdr:row>
      <xdr:rowOff>15784</xdr:rowOff>
    </xdr:to>
    <xdr:cxnSp macro="">
      <xdr:nvCxnSpPr>
        <xdr:cNvPr id="442" name="直線コネクタ 441">
          <a:extLst>
            <a:ext uri="{FF2B5EF4-FFF2-40B4-BE49-F238E27FC236}">
              <a16:creationId xmlns:a16="http://schemas.microsoft.com/office/drawing/2014/main" id="{671451C9-8A4E-44D5-8F12-61FB8E010539}"/>
            </a:ext>
          </a:extLst>
        </xdr:cNvPr>
        <xdr:cNvCxnSpPr/>
      </xdr:nvCxnSpPr>
      <xdr:spPr>
        <a:xfrm>
          <a:off x="13703300" y="6818267"/>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27033</xdr:rowOff>
    </xdr:from>
    <xdr:to>
      <xdr:col>67</xdr:col>
      <xdr:colOff>101600</xdr:colOff>
      <xdr:row>39</xdr:row>
      <xdr:rowOff>128633</xdr:rowOff>
    </xdr:to>
    <xdr:sp macro="" textlink="">
      <xdr:nvSpPr>
        <xdr:cNvPr id="443" name="楕円 442">
          <a:extLst>
            <a:ext uri="{FF2B5EF4-FFF2-40B4-BE49-F238E27FC236}">
              <a16:creationId xmlns:a16="http://schemas.microsoft.com/office/drawing/2014/main" id="{FC3A7291-A54F-4F99-81BB-BDFDB514A44F}"/>
            </a:ext>
          </a:extLst>
        </xdr:cNvPr>
        <xdr:cNvSpPr/>
      </xdr:nvSpPr>
      <xdr:spPr>
        <a:xfrm>
          <a:off x="12763500" y="6713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77833</xdr:rowOff>
    </xdr:from>
    <xdr:to>
      <xdr:col>71</xdr:col>
      <xdr:colOff>177800</xdr:colOff>
      <xdr:row>39</xdr:row>
      <xdr:rowOff>131717</xdr:rowOff>
    </xdr:to>
    <xdr:cxnSp macro="">
      <xdr:nvCxnSpPr>
        <xdr:cNvPr id="444" name="直線コネクタ 443">
          <a:extLst>
            <a:ext uri="{FF2B5EF4-FFF2-40B4-BE49-F238E27FC236}">
              <a16:creationId xmlns:a16="http://schemas.microsoft.com/office/drawing/2014/main" id="{18A26CBA-A9C6-4FC5-BB8F-DA1FEF329F1D}"/>
            </a:ext>
          </a:extLst>
        </xdr:cNvPr>
        <xdr:cNvCxnSpPr/>
      </xdr:nvCxnSpPr>
      <xdr:spPr>
        <a:xfrm>
          <a:off x="12814300" y="6764383"/>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74947</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id="{66DB6238-E857-4DE1-8560-72F457A657CE}"/>
            </a:ext>
          </a:extLst>
        </xdr:cNvPr>
        <xdr:cNvSpPr txBox="1"/>
      </xdr:nvSpPr>
      <xdr:spPr>
        <a:xfrm>
          <a:off x="152660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130464</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id="{200C1F98-80A1-45E9-B33D-A0411FE68281}"/>
            </a:ext>
          </a:extLst>
        </xdr:cNvPr>
        <xdr:cNvSpPr txBox="1"/>
      </xdr:nvSpPr>
      <xdr:spPr>
        <a:xfrm>
          <a:off x="14389744" y="647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13624</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id="{374E5ED2-9F82-4DC4-A005-ECF731ECE433}"/>
            </a:ext>
          </a:extLst>
        </xdr:cNvPr>
        <xdr:cNvSpPr txBox="1"/>
      </xdr:nvSpPr>
      <xdr:spPr>
        <a:xfrm>
          <a:off x="13500744" y="687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86377</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id="{9516066A-5ACA-410A-A8C1-F9AB12A069B9}"/>
            </a:ext>
          </a:extLst>
        </xdr:cNvPr>
        <xdr:cNvSpPr txBox="1"/>
      </xdr:nvSpPr>
      <xdr:spPr>
        <a:xfrm>
          <a:off x="12611744" y="643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149151</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id="{DD7698EF-D3A2-4C6C-AB70-6F1245AC15E8}"/>
            </a:ext>
          </a:extLst>
        </xdr:cNvPr>
        <xdr:cNvSpPr txBox="1"/>
      </xdr:nvSpPr>
      <xdr:spPr>
        <a:xfrm>
          <a:off x="15266044" y="7007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57711</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id="{4879E8BA-5DF2-49EA-A604-44289D92AC41}"/>
            </a:ext>
          </a:extLst>
        </xdr:cNvPr>
        <xdr:cNvSpPr txBox="1"/>
      </xdr:nvSpPr>
      <xdr:spPr>
        <a:xfrm>
          <a:off x="14389744" y="691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27594</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id="{6A3CE95A-1D2E-4A34-9FE8-E9C45A8753B6}"/>
            </a:ext>
          </a:extLst>
        </xdr:cNvPr>
        <xdr:cNvSpPr txBox="1"/>
      </xdr:nvSpPr>
      <xdr:spPr>
        <a:xfrm>
          <a:off x="13500744" y="65426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119760</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id="{212D0914-99FA-41AE-BE29-6510D632CDFA}"/>
            </a:ext>
          </a:extLst>
        </xdr:cNvPr>
        <xdr:cNvSpPr txBox="1"/>
      </xdr:nvSpPr>
      <xdr:spPr>
        <a:xfrm>
          <a:off x="12611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98A027B8-E4C3-4033-88BB-24195D140CA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51DBBE09-26FD-4E26-A8AF-FB8BAF03B0FD}"/>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63CC04EC-D6BE-4312-B166-5F09E92E10F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8F2D51D3-9E01-4CEF-AE63-ABF66974AF1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60BA235D-0462-4EA6-A89E-7A5A43B91A9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642C39C6-4D8D-427B-8B84-C7F16BB83D38}"/>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991BC8D4-BBBD-48B7-ACE3-46DBFB6B2E55}"/>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A9C8EAFA-CB2A-4600-8ADF-CE1BDA88EC4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FEE39C8E-0090-4ADD-8016-62A24C419E14}"/>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25F8C011-656B-497B-BDDB-0E3E555DC99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3" name="直線コネクタ 462">
          <a:extLst>
            <a:ext uri="{FF2B5EF4-FFF2-40B4-BE49-F238E27FC236}">
              <a16:creationId xmlns:a16="http://schemas.microsoft.com/office/drawing/2014/main" id="{F90254CF-7B35-4DFB-A573-E5820F7F86B7}"/>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64" name="テキスト ボックス 463">
          <a:extLst>
            <a:ext uri="{FF2B5EF4-FFF2-40B4-BE49-F238E27FC236}">
              <a16:creationId xmlns:a16="http://schemas.microsoft.com/office/drawing/2014/main" id="{332D21CD-176E-480C-A123-DB7CD080E760}"/>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5" name="直線コネクタ 464">
          <a:extLst>
            <a:ext uri="{FF2B5EF4-FFF2-40B4-BE49-F238E27FC236}">
              <a16:creationId xmlns:a16="http://schemas.microsoft.com/office/drawing/2014/main" id="{4EBED73F-AF82-4141-B6CA-DDB9EB44ACBA}"/>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66" name="テキスト ボックス 465">
          <a:extLst>
            <a:ext uri="{FF2B5EF4-FFF2-40B4-BE49-F238E27FC236}">
              <a16:creationId xmlns:a16="http://schemas.microsoft.com/office/drawing/2014/main" id="{F16ED9A1-A85E-478D-99AF-45634C8F250F}"/>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7" name="直線コネクタ 466">
          <a:extLst>
            <a:ext uri="{FF2B5EF4-FFF2-40B4-BE49-F238E27FC236}">
              <a16:creationId xmlns:a16="http://schemas.microsoft.com/office/drawing/2014/main" id="{2F153B8D-A02D-4652-B5DA-6B3EBA480AD5}"/>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68" name="テキスト ボックス 467">
          <a:extLst>
            <a:ext uri="{FF2B5EF4-FFF2-40B4-BE49-F238E27FC236}">
              <a16:creationId xmlns:a16="http://schemas.microsoft.com/office/drawing/2014/main" id="{0DB0AD15-CC5B-4664-98AC-C52A61C69FC0}"/>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9" name="直線コネクタ 468">
          <a:extLst>
            <a:ext uri="{FF2B5EF4-FFF2-40B4-BE49-F238E27FC236}">
              <a16:creationId xmlns:a16="http://schemas.microsoft.com/office/drawing/2014/main" id="{689FB56F-EF6D-4CAB-A4F7-E6D5E5F3FC68}"/>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70" name="テキスト ボックス 469">
          <a:extLst>
            <a:ext uri="{FF2B5EF4-FFF2-40B4-BE49-F238E27FC236}">
              <a16:creationId xmlns:a16="http://schemas.microsoft.com/office/drawing/2014/main" id="{CCCE9F5C-21FF-4BD5-AB3D-AE4F9B2C321C}"/>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1" name="直線コネクタ 470">
          <a:extLst>
            <a:ext uri="{FF2B5EF4-FFF2-40B4-BE49-F238E27FC236}">
              <a16:creationId xmlns:a16="http://schemas.microsoft.com/office/drawing/2014/main" id="{BF2E1468-5A53-4A71-8855-201887EE9F26}"/>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15620</xdr:rowOff>
    </xdr:from>
    <xdr:ext cx="685572" cy="259045"/>
    <xdr:sp macro="" textlink="">
      <xdr:nvSpPr>
        <xdr:cNvPr id="472" name="テキスト ボックス 471">
          <a:extLst>
            <a:ext uri="{FF2B5EF4-FFF2-40B4-BE49-F238E27FC236}">
              <a16:creationId xmlns:a16="http://schemas.microsoft.com/office/drawing/2014/main" id="{45040D2F-1685-4D52-9FB2-6BEC940A6C6B}"/>
            </a:ext>
          </a:extLst>
        </xdr:cNvPr>
        <xdr:cNvSpPr txBox="1"/>
      </xdr:nvSpPr>
      <xdr:spPr>
        <a:xfrm>
          <a:off x="17602428" y="584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3" name="直線コネクタ 472">
          <a:extLst>
            <a:ext uri="{FF2B5EF4-FFF2-40B4-BE49-F238E27FC236}">
              <a16:creationId xmlns:a16="http://schemas.microsoft.com/office/drawing/2014/main" id="{D428D697-01E1-4854-BBF4-D92B65791AE7}"/>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31949</xdr:rowOff>
    </xdr:from>
    <xdr:ext cx="685572" cy="259045"/>
    <xdr:sp macro="" textlink="">
      <xdr:nvSpPr>
        <xdr:cNvPr id="474" name="テキスト ボックス 473">
          <a:extLst>
            <a:ext uri="{FF2B5EF4-FFF2-40B4-BE49-F238E27FC236}">
              <a16:creationId xmlns:a16="http://schemas.microsoft.com/office/drawing/2014/main" id="{D64F24C8-7F5F-4444-A97F-2EF503A74783}"/>
            </a:ext>
          </a:extLst>
        </xdr:cNvPr>
        <xdr:cNvSpPr txBox="1"/>
      </xdr:nvSpPr>
      <xdr:spPr>
        <a:xfrm>
          <a:off x="17602428" y="551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5" name="直線コネクタ 474">
          <a:extLst>
            <a:ext uri="{FF2B5EF4-FFF2-40B4-BE49-F238E27FC236}">
              <a16:creationId xmlns:a16="http://schemas.microsoft.com/office/drawing/2014/main" id="{82A6AD90-C73F-448B-8B25-F542CD1BFDD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6" name="テキスト ボックス 475">
          <a:extLst>
            <a:ext uri="{FF2B5EF4-FFF2-40B4-BE49-F238E27FC236}">
              <a16:creationId xmlns:a16="http://schemas.microsoft.com/office/drawing/2014/main" id="{000A689B-F978-4C35-B178-1216DCD0793A}"/>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7" name="【一般廃棄物処理施設】&#10;一人当たり有形固定資産（償却資産）額グラフ枠">
          <a:extLst>
            <a:ext uri="{FF2B5EF4-FFF2-40B4-BE49-F238E27FC236}">
              <a16:creationId xmlns:a16="http://schemas.microsoft.com/office/drawing/2014/main" id="{742012CA-9A6E-4F8A-8F68-CAC4A26E654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39354</xdr:rowOff>
    </xdr:from>
    <xdr:to>
      <xdr:col>116</xdr:col>
      <xdr:colOff>62864</xdr:colOff>
      <xdr:row>42</xdr:row>
      <xdr:rowOff>86435</xdr:rowOff>
    </xdr:to>
    <xdr:cxnSp macro="">
      <xdr:nvCxnSpPr>
        <xdr:cNvPr id="478" name="直線コネクタ 477">
          <a:extLst>
            <a:ext uri="{FF2B5EF4-FFF2-40B4-BE49-F238E27FC236}">
              <a16:creationId xmlns:a16="http://schemas.microsoft.com/office/drawing/2014/main" id="{48DE48D3-7E5C-48A2-A008-066A0AA41764}"/>
            </a:ext>
          </a:extLst>
        </xdr:cNvPr>
        <xdr:cNvCxnSpPr/>
      </xdr:nvCxnSpPr>
      <xdr:spPr>
        <a:xfrm flipV="1">
          <a:off x="22160864" y="5697204"/>
          <a:ext cx="0" cy="159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90262</xdr:rowOff>
    </xdr:from>
    <xdr:ext cx="469744" cy="259045"/>
    <xdr:sp macro="" textlink="">
      <xdr:nvSpPr>
        <xdr:cNvPr id="479" name="【一般廃棄物処理施設】&#10;一人当たり有形固定資産（償却資産）額最小値テキスト">
          <a:extLst>
            <a:ext uri="{FF2B5EF4-FFF2-40B4-BE49-F238E27FC236}">
              <a16:creationId xmlns:a16="http://schemas.microsoft.com/office/drawing/2014/main" id="{0649E913-5478-44F4-9264-9D3A031BC5FC}"/>
            </a:ext>
          </a:extLst>
        </xdr:cNvPr>
        <xdr:cNvSpPr txBox="1"/>
      </xdr:nvSpPr>
      <xdr:spPr>
        <a:xfrm>
          <a:off x="22199600" y="7291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86435</xdr:rowOff>
    </xdr:from>
    <xdr:to>
      <xdr:col>116</xdr:col>
      <xdr:colOff>152400</xdr:colOff>
      <xdr:row>42</xdr:row>
      <xdr:rowOff>86435</xdr:rowOff>
    </xdr:to>
    <xdr:cxnSp macro="">
      <xdr:nvCxnSpPr>
        <xdr:cNvPr id="480" name="直線コネクタ 479">
          <a:extLst>
            <a:ext uri="{FF2B5EF4-FFF2-40B4-BE49-F238E27FC236}">
              <a16:creationId xmlns:a16="http://schemas.microsoft.com/office/drawing/2014/main" id="{EC8F7404-6CBE-45A7-961A-C1017F896C7F}"/>
            </a:ext>
          </a:extLst>
        </xdr:cNvPr>
        <xdr:cNvCxnSpPr/>
      </xdr:nvCxnSpPr>
      <xdr:spPr>
        <a:xfrm>
          <a:off x="22072600" y="728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157481</xdr:rowOff>
    </xdr:from>
    <xdr:ext cx="690189" cy="259045"/>
    <xdr:sp macro="" textlink="">
      <xdr:nvSpPr>
        <xdr:cNvPr id="481" name="【一般廃棄物処理施設】&#10;一人当たり有形固定資産（償却資産）額最大値テキスト">
          <a:extLst>
            <a:ext uri="{FF2B5EF4-FFF2-40B4-BE49-F238E27FC236}">
              <a16:creationId xmlns:a16="http://schemas.microsoft.com/office/drawing/2014/main" id="{ED117FF6-BFD5-4A1A-B2ED-D065A77A50BD}"/>
            </a:ext>
          </a:extLst>
        </xdr:cNvPr>
        <xdr:cNvSpPr txBox="1"/>
      </xdr:nvSpPr>
      <xdr:spPr>
        <a:xfrm>
          <a:off x="22199600" y="54724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1,466,348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39354</xdr:rowOff>
    </xdr:from>
    <xdr:to>
      <xdr:col>116</xdr:col>
      <xdr:colOff>152400</xdr:colOff>
      <xdr:row>33</xdr:row>
      <xdr:rowOff>39354</xdr:rowOff>
    </xdr:to>
    <xdr:cxnSp macro="">
      <xdr:nvCxnSpPr>
        <xdr:cNvPr id="482" name="直線コネクタ 481">
          <a:extLst>
            <a:ext uri="{FF2B5EF4-FFF2-40B4-BE49-F238E27FC236}">
              <a16:creationId xmlns:a16="http://schemas.microsoft.com/office/drawing/2014/main" id="{A20A8406-7904-4D29-90E6-674BD719AEA2}"/>
            </a:ext>
          </a:extLst>
        </xdr:cNvPr>
        <xdr:cNvCxnSpPr/>
      </xdr:nvCxnSpPr>
      <xdr:spPr>
        <a:xfrm>
          <a:off x="22072600" y="5697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92230</xdr:rowOff>
    </xdr:from>
    <xdr:ext cx="599010" cy="259045"/>
    <xdr:sp macro="" textlink="">
      <xdr:nvSpPr>
        <xdr:cNvPr id="483" name="【一般廃棄物処理施設】&#10;一人当たり有形固定資産（償却資産）額平均値テキスト">
          <a:extLst>
            <a:ext uri="{FF2B5EF4-FFF2-40B4-BE49-F238E27FC236}">
              <a16:creationId xmlns:a16="http://schemas.microsoft.com/office/drawing/2014/main" id="{6AE07332-A320-4FA8-B560-38B659477CE2}"/>
            </a:ext>
          </a:extLst>
        </xdr:cNvPr>
        <xdr:cNvSpPr txBox="1"/>
      </xdr:nvSpPr>
      <xdr:spPr>
        <a:xfrm>
          <a:off x="22199600" y="69502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113803</xdr:rowOff>
    </xdr:from>
    <xdr:to>
      <xdr:col>116</xdr:col>
      <xdr:colOff>114300</xdr:colOff>
      <xdr:row>41</xdr:row>
      <xdr:rowOff>43953</xdr:rowOff>
    </xdr:to>
    <xdr:sp macro="" textlink="">
      <xdr:nvSpPr>
        <xdr:cNvPr id="484" name="フローチャート: 判断 483">
          <a:extLst>
            <a:ext uri="{FF2B5EF4-FFF2-40B4-BE49-F238E27FC236}">
              <a16:creationId xmlns:a16="http://schemas.microsoft.com/office/drawing/2014/main" id="{20BFE880-FDB6-44A9-9682-85FA5E56373D}"/>
            </a:ext>
          </a:extLst>
        </xdr:cNvPr>
        <xdr:cNvSpPr/>
      </xdr:nvSpPr>
      <xdr:spPr>
        <a:xfrm>
          <a:off x="22110700" y="697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110489</xdr:rowOff>
    </xdr:from>
    <xdr:to>
      <xdr:col>112</xdr:col>
      <xdr:colOff>38100</xdr:colOff>
      <xdr:row>41</xdr:row>
      <xdr:rowOff>40639</xdr:rowOff>
    </xdr:to>
    <xdr:sp macro="" textlink="">
      <xdr:nvSpPr>
        <xdr:cNvPr id="485" name="フローチャート: 判断 484">
          <a:extLst>
            <a:ext uri="{FF2B5EF4-FFF2-40B4-BE49-F238E27FC236}">
              <a16:creationId xmlns:a16="http://schemas.microsoft.com/office/drawing/2014/main" id="{41E8ADE9-D730-43F4-B824-117E48660708}"/>
            </a:ext>
          </a:extLst>
        </xdr:cNvPr>
        <xdr:cNvSpPr/>
      </xdr:nvSpPr>
      <xdr:spPr>
        <a:xfrm>
          <a:off x="21272500" y="6968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160272</xdr:rowOff>
    </xdr:from>
    <xdr:to>
      <xdr:col>107</xdr:col>
      <xdr:colOff>101600</xdr:colOff>
      <xdr:row>41</xdr:row>
      <xdr:rowOff>90422</xdr:rowOff>
    </xdr:to>
    <xdr:sp macro="" textlink="">
      <xdr:nvSpPr>
        <xdr:cNvPr id="486" name="フローチャート: 判断 485">
          <a:extLst>
            <a:ext uri="{FF2B5EF4-FFF2-40B4-BE49-F238E27FC236}">
              <a16:creationId xmlns:a16="http://schemas.microsoft.com/office/drawing/2014/main" id="{A0B02574-456A-4435-B096-0AAE911A5924}"/>
            </a:ext>
          </a:extLst>
        </xdr:cNvPr>
        <xdr:cNvSpPr/>
      </xdr:nvSpPr>
      <xdr:spPr>
        <a:xfrm>
          <a:off x="20383500" y="701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156039</xdr:rowOff>
    </xdr:from>
    <xdr:to>
      <xdr:col>102</xdr:col>
      <xdr:colOff>165100</xdr:colOff>
      <xdr:row>41</xdr:row>
      <xdr:rowOff>86189</xdr:rowOff>
    </xdr:to>
    <xdr:sp macro="" textlink="">
      <xdr:nvSpPr>
        <xdr:cNvPr id="487" name="フローチャート: 判断 486">
          <a:extLst>
            <a:ext uri="{FF2B5EF4-FFF2-40B4-BE49-F238E27FC236}">
              <a16:creationId xmlns:a16="http://schemas.microsoft.com/office/drawing/2014/main" id="{269018A3-90B9-4331-B100-B75B98A747D8}"/>
            </a:ext>
          </a:extLst>
        </xdr:cNvPr>
        <xdr:cNvSpPr/>
      </xdr:nvSpPr>
      <xdr:spPr>
        <a:xfrm>
          <a:off x="19494500" y="701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1030</xdr:rowOff>
    </xdr:from>
    <xdr:to>
      <xdr:col>98</xdr:col>
      <xdr:colOff>38100</xdr:colOff>
      <xdr:row>41</xdr:row>
      <xdr:rowOff>102630</xdr:rowOff>
    </xdr:to>
    <xdr:sp macro="" textlink="">
      <xdr:nvSpPr>
        <xdr:cNvPr id="488" name="フローチャート: 判断 487">
          <a:extLst>
            <a:ext uri="{FF2B5EF4-FFF2-40B4-BE49-F238E27FC236}">
              <a16:creationId xmlns:a16="http://schemas.microsoft.com/office/drawing/2014/main" id="{568F2B6F-BC65-4E14-AB41-E4D01EE0E1D4}"/>
            </a:ext>
          </a:extLst>
        </xdr:cNvPr>
        <xdr:cNvSpPr/>
      </xdr:nvSpPr>
      <xdr:spPr>
        <a:xfrm>
          <a:off x="18605500" y="703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302E19C4-5F6A-44E2-B899-ACD8530BBCF4}"/>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3B56AC6F-410A-4ED1-A179-BE280247A45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5AC38F6A-3E0F-4FCC-86B8-E61348F2527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1617ED60-F92F-452D-BF91-180D472A7073}"/>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1B5BE099-DDA1-4A72-9696-691D4BC1A08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98685</xdr:rowOff>
    </xdr:from>
    <xdr:to>
      <xdr:col>116</xdr:col>
      <xdr:colOff>114300</xdr:colOff>
      <xdr:row>40</xdr:row>
      <xdr:rowOff>28835</xdr:rowOff>
    </xdr:to>
    <xdr:sp macro="" textlink="">
      <xdr:nvSpPr>
        <xdr:cNvPr id="494" name="楕円 493">
          <a:extLst>
            <a:ext uri="{FF2B5EF4-FFF2-40B4-BE49-F238E27FC236}">
              <a16:creationId xmlns:a16="http://schemas.microsoft.com/office/drawing/2014/main" id="{27EE2010-EFE8-43F2-A173-6611160C689D}"/>
            </a:ext>
          </a:extLst>
        </xdr:cNvPr>
        <xdr:cNvSpPr/>
      </xdr:nvSpPr>
      <xdr:spPr>
        <a:xfrm>
          <a:off x="22110700" y="678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121562</xdr:rowOff>
    </xdr:from>
    <xdr:ext cx="599010" cy="259045"/>
    <xdr:sp macro="" textlink="">
      <xdr:nvSpPr>
        <xdr:cNvPr id="495" name="【一般廃棄物処理施設】&#10;一人当たり有形固定資産（償却資産）額該当値テキスト">
          <a:extLst>
            <a:ext uri="{FF2B5EF4-FFF2-40B4-BE49-F238E27FC236}">
              <a16:creationId xmlns:a16="http://schemas.microsoft.com/office/drawing/2014/main" id="{884EE288-A843-4829-A188-F38CB4AB4706}"/>
            </a:ext>
          </a:extLst>
        </xdr:cNvPr>
        <xdr:cNvSpPr txBox="1"/>
      </xdr:nvSpPr>
      <xdr:spPr>
        <a:xfrm>
          <a:off x="22199600" y="6636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110567</xdr:rowOff>
    </xdr:from>
    <xdr:to>
      <xdr:col>112</xdr:col>
      <xdr:colOff>38100</xdr:colOff>
      <xdr:row>40</xdr:row>
      <xdr:rowOff>40717</xdr:rowOff>
    </xdr:to>
    <xdr:sp macro="" textlink="">
      <xdr:nvSpPr>
        <xdr:cNvPr id="496" name="楕円 495">
          <a:extLst>
            <a:ext uri="{FF2B5EF4-FFF2-40B4-BE49-F238E27FC236}">
              <a16:creationId xmlns:a16="http://schemas.microsoft.com/office/drawing/2014/main" id="{CAF60BCC-9FB9-47E3-AECB-95CDAE08616B}"/>
            </a:ext>
          </a:extLst>
        </xdr:cNvPr>
        <xdr:cNvSpPr/>
      </xdr:nvSpPr>
      <xdr:spPr>
        <a:xfrm>
          <a:off x="21272500" y="6797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149485</xdr:rowOff>
    </xdr:from>
    <xdr:to>
      <xdr:col>116</xdr:col>
      <xdr:colOff>63500</xdr:colOff>
      <xdr:row>39</xdr:row>
      <xdr:rowOff>161367</xdr:rowOff>
    </xdr:to>
    <xdr:cxnSp macro="">
      <xdr:nvCxnSpPr>
        <xdr:cNvPr id="497" name="直線コネクタ 496">
          <a:extLst>
            <a:ext uri="{FF2B5EF4-FFF2-40B4-BE49-F238E27FC236}">
              <a16:creationId xmlns:a16="http://schemas.microsoft.com/office/drawing/2014/main" id="{893C6600-8BB6-4A70-A281-6127F419E7AF}"/>
            </a:ext>
          </a:extLst>
        </xdr:cNvPr>
        <xdr:cNvCxnSpPr/>
      </xdr:nvCxnSpPr>
      <xdr:spPr>
        <a:xfrm flipV="1">
          <a:off x="21323300" y="6836035"/>
          <a:ext cx="838200" cy="11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118120</xdr:rowOff>
    </xdr:from>
    <xdr:to>
      <xdr:col>107</xdr:col>
      <xdr:colOff>101600</xdr:colOff>
      <xdr:row>40</xdr:row>
      <xdr:rowOff>48270</xdr:rowOff>
    </xdr:to>
    <xdr:sp macro="" textlink="">
      <xdr:nvSpPr>
        <xdr:cNvPr id="498" name="楕円 497">
          <a:extLst>
            <a:ext uri="{FF2B5EF4-FFF2-40B4-BE49-F238E27FC236}">
              <a16:creationId xmlns:a16="http://schemas.microsoft.com/office/drawing/2014/main" id="{03BFE834-3929-44A3-95C0-84E88679899E}"/>
            </a:ext>
          </a:extLst>
        </xdr:cNvPr>
        <xdr:cNvSpPr/>
      </xdr:nvSpPr>
      <xdr:spPr>
        <a:xfrm>
          <a:off x="20383500" y="6804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161367</xdr:rowOff>
    </xdr:from>
    <xdr:to>
      <xdr:col>111</xdr:col>
      <xdr:colOff>177800</xdr:colOff>
      <xdr:row>39</xdr:row>
      <xdr:rowOff>168920</xdr:rowOff>
    </xdr:to>
    <xdr:cxnSp macro="">
      <xdr:nvCxnSpPr>
        <xdr:cNvPr id="499" name="直線コネクタ 498">
          <a:extLst>
            <a:ext uri="{FF2B5EF4-FFF2-40B4-BE49-F238E27FC236}">
              <a16:creationId xmlns:a16="http://schemas.microsoft.com/office/drawing/2014/main" id="{990012CC-6889-43D9-ACEF-3F6CEEF52751}"/>
            </a:ext>
          </a:extLst>
        </xdr:cNvPr>
        <xdr:cNvCxnSpPr/>
      </xdr:nvCxnSpPr>
      <xdr:spPr>
        <a:xfrm flipV="1">
          <a:off x="20434300" y="6847917"/>
          <a:ext cx="889000" cy="7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133921</xdr:rowOff>
    </xdr:from>
    <xdr:to>
      <xdr:col>102</xdr:col>
      <xdr:colOff>165100</xdr:colOff>
      <xdr:row>40</xdr:row>
      <xdr:rowOff>64071</xdr:rowOff>
    </xdr:to>
    <xdr:sp macro="" textlink="">
      <xdr:nvSpPr>
        <xdr:cNvPr id="500" name="楕円 499">
          <a:extLst>
            <a:ext uri="{FF2B5EF4-FFF2-40B4-BE49-F238E27FC236}">
              <a16:creationId xmlns:a16="http://schemas.microsoft.com/office/drawing/2014/main" id="{8E7B97A6-4C8E-4C26-9625-B435C1A0EBB2}"/>
            </a:ext>
          </a:extLst>
        </xdr:cNvPr>
        <xdr:cNvSpPr/>
      </xdr:nvSpPr>
      <xdr:spPr>
        <a:xfrm>
          <a:off x="19494500" y="682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168920</xdr:rowOff>
    </xdr:from>
    <xdr:to>
      <xdr:col>107</xdr:col>
      <xdr:colOff>50800</xdr:colOff>
      <xdr:row>40</xdr:row>
      <xdr:rowOff>13271</xdr:rowOff>
    </xdr:to>
    <xdr:cxnSp macro="">
      <xdr:nvCxnSpPr>
        <xdr:cNvPr id="501" name="直線コネクタ 500">
          <a:extLst>
            <a:ext uri="{FF2B5EF4-FFF2-40B4-BE49-F238E27FC236}">
              <a16:creationId xmlns:a16="http://schemas.microsoft.com/office/drawing/2014/main" id="{B20F7481-1982-4E39-9862-879D029E1963}"/>
            </a:ext>
          </a:extLst>
        </xdr:cNvPr>
        <xdr:cNvCxnSpPr/>
      </xdr:nvCxnSpPr>
      <xdr:spPr>
        <a:xfrm flipV="1">
          <a:off x="19545300" y="6855470"/>
          <a:ext cx="889000" cy="1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141208</xdr:rowOff>
    </xdr:from>
    <xdr:to>
      <xdr:col>98</xdr:col>
      <xdr:colOff>38100</xdr:colOff>
      <xdr:row>40</xdr:row>
      <xdr:rowOff>71358</xdr:rowOff>
    </xdr:to>
    <xdr:sp macro="" textlink="">
      <xdr:nvSpPr>
        <xdr:cNvPr id="502" name="楕円 501">
          <a:extLst>
            <a:ext uri="{FF2B5EF4-FFF2-40B4-BE49-F238E27FC236}">
              <a16:creationId xmlns:a16="http://schemas.microsoft.com/office/drawing/2014/main" id="{740E7540-2B7F-4B4A-90E4-CAD005EFD3CE}"/>
            </a:ext>
          </a:extLst>
        </xdr:cNvPr>
        <xdr:cNvSpPr/>
      </xdr:nvSpPr>
      <xdr:spPr>
        <a:xfrm>
          <a:off x="18605500" y="6827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13271</xdr:rowOff>
    </xdr:from>
    <xdr:to>
      <xdr:col>102</xdr:col>
      <xdr:colOff>114300</xdr:colOff>
      <xdr:row>40</xdr:row>
      <xdr:rowOff>20558</xdr:rowOff>
    </xdr:to>
    <xdr:cxnSp macro="">
      <xdr:nvCxnSpPr>
        <xdr:cNvPr id="503" name="直線コネクタ 502">
          <a:extLst>
            <a:ext uri="{FF2B5EF4-FFF2-40B4-BE49-F238E27FC236}">
              <a16:creationId xmlns:a16="http://schemas.microsoft.com/office/drawing/2014/main" id="{F2DFE344-7298-4F2B-A0CE-2A30E8C9489F}"/>
            </a:ext>
          </a:extLst>
        </xdr:cNvPr>
        <xdr:cNvCxnSpPr/>
      </xdr:nvCxnSpPr>
      <xdr:spPr>
        <a:xfrm flipV="1">
          <a:off x="18656300" y="6871271"/>
          <a:ext cx="889000" cy="7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31766</xdr:rowOff>
    </xdr:from>
    <xdr:ext cx="599010" cy="259045"/>
    <xdr:sp macro="" textlink="">
      <xdr:nvSpPr>
        <xdr:cNvPr id="504" name="n_1aveValue【一般廃棄物処理施設】&#10;一人当たり有形固定資産（償却資産）額">
          <a:extLst>
            <a:ext uri="{FF2B5EF4-FFF2-40B4-BE49-F238E27FC236}">
              <a16:creationId xmlns:a16="http://schemas.microsoft.com/office/drawing/2014/main" id="{279A636D-DF43-444E-9260-3FF40A50A21C}"/>
            </a:ext>
          </a:extLst>
        </xdr:cNvPr>
        <xdr:cNvSpPr txBox="1"/>
      </xdr:nvSpPr>
      <xdr:spPr>
        <a:xfrm>
          <a:off x="21011095" y="7061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81549</xdr:rowOff>
    </xdr:from>
    <xdr:ext cx="599010" cy="259045"/>
    <xdr:sp macro="" textlink="">
      <xdr:nvSpPr>
        <xdr:cNvPr id="505" name="n_2aveValue【一般廃棄物処理施設】&#10;一人当たり有形固定資産（償却資産）額">
          <a:extLst>
            <a:ext uri="{FF2B5EF4-FFF2-40B4-BE49-F238E27FC236}">
              <a16:creationId xmlns:a16="http://schemas.microsoft.com/office/drawing/2014/main" id="{3793E900-2160-4C4C-86D1-C54282EB532B}"/>
            </a:ext>
          </a:extLst>
        </xdr:cNvPr>
        <xdr:cNvSpPr txBox="1"/>
      </xdr:nvSpPr>
      <xdr:spPr>
        <a:xfrm>
          <a:off x="20134795" y="7110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77316</xdr:rowOff>
    </xdr:from>
    <xdr:ext cx="599010" cy="259045"/>
    <xdr:sp macro="" textlink="">
      <xdr:nvSpPr>
        <xdr:cNvPr id="506" name="n_3aveValue【一般廃棄物処理施設】&#10;一人当たり有形固定資産（償却資産）額">
          <a:extLst>
            <a:ext uri="{FF2B5EF4-FFF2-40B4-BE49-F238E27FC236}">
              <a16:creationId xmlns:a16="http://schemas.microsoft.com/office/drawing/2014/main" id="{78548392-363E-4C5A-AF52-6CDA41D1585B}"/>
            </a:ext>
          </a:extLst>
        </xdr:cNvPr>
        <xdr:cNvSpPr txBox="1"/>
      </xdr:nvSpPr>
      <xdr:spPr>
        <a:xfrm>
          <a:off x="19245795" y="7106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93757</xdr:rowOff>
    </xdr:from>
    <xdr:ext cx="599010" cy="259045"/>
    <xdr:sp macro="" textlink="">
      <xdr:nvSpPr>
        <xdr:cNvPr id="507" name="n_4aveValue【一般廃棄物処理施設】&#10;一人当たり有形固定資産（償却資産）額">
          <a:extLst>
            <a:ext uri="{FF2B5EF4-FFF2-40B4-BE49-F238E27FC236}">
              <a16:creationId xmlns:a16="http://schemas.microsoft.com/office/drawing/2014/main" id="{3BE0675C-5A4A-4F84-9BCF-DAD95CBE295A}"/>
            </a:ext>
          </a:extLst>
        </xdr:cNvPr>
        <xdr:cNvSpPr txBox="1"/>
      </xdr:nvSpPr>
      <xdr:spPr>
        <a:xfrm>
          <a:off x="18356795" y="7123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38</xdr:row>
      <xdr:rowOff>57244</xdr:rowOff>
    </xdr:from>
    <xdr:ext cx="599010" cy="259045"/>
    <xdr:sp macro="" textlink="">
      <xdr:nvSpPr>
        <xdr:cNvPr id="508" name="n_1mainValue【一般廃棄物処理施設】&#10;一人当たり有形固定資産（償却資産）額">
          <a:extLst>
            <a:ext uri="{FF2B5EF4-FFF2-40B4-BE49-F238E27FC236}">
              <a16:creationId xmlns:a16="http://schemas.microsoft.com/office/drawing/2014/main" id="{06D11D4A-4231-4B48-9572-0EAE4912792B}"/>
            </a:ext>
          </a:extLst>
        </xdr:cNvPr>
        <xdr:cNvSpPr txBox="1"/>
      </xdr:nvSpPr>
      <xdr:spPr>
        <a:xfrm>
          <a:off x="21011095" y="65723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64797</xdr:rowOff>
    </xdr:from>
    <xdr:ext cx="599010" cy="259045"/>
    <xdr:sp macro="" textlink="">
      <xdr:nvSpPr>
        <xdr:cNvPr id="509" name="n_2mainValue【一般廃棄物処理施設】&#10;一人当たり有形固定資産（償却資産）額">
          <a:extLst>
            <a:ext uri="{FF2B5EF4-FFF2-40B4-BE49-F238E27FC236}">
              <a16:creationId xmlns:a16="http://schemas.microsoft.com/office/drawing/2014/main" id="{6D66888C-FE17-4CF9-9A5F-7776F83C3739}"/>
            </a:ext>
          </a:extLst>
        </xdr:cNvPr>
        <xdr:cNvSpPr txBox="1"/>
      </xdr:nvSpPr>
      <xdr:spPr>
        <a:xfrm>
          <a:off x="20134795" y="657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80598</xdr:rowOff>
    </xdr:from>
    <xdr:ext cx="599010" cy="259045"/>
    <xdr:sp macro="" textlink="">
      <xdr:nvSpPr>
        <xdr:cNvPr id="510" name="n_3mainValue【一般廃棄物処理施設】&#10;一人当たり有形固定資産（償却資産）額">
          <a:extLst>
            <a:ext uri="{FF2B5EF4-FFF2-40B4-BE49-F238E27FC236}">
              <a16:creationId xmlns:a16="http://schemas.microsoft.com/office/drawing/2014/main" id="{BBE20C6D-B154-43C3-88C0-AAF8C0799A74}"/>
            </a:ext>
          </a:extLst>
        </xdr:cNvPr>
        <xdr:cNvSpPr txBox="1"/>
      </xdr:nvSpPr>
      <xdr:spPr>
        <a:xfrm>
          <a:off x="19245795" y="6595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87885</xdr:rowOff>
    </xdr:from>
    <xdr:ext cx="599010" cy="259045"/>
    <xdr:sp macro="" textlink="">
      <xdr:nvSpPr>
        <xdr:cNvPr id="511" name="n_4mainValue【一般廃棄物処理施設】&#10;一人当たり有形固定資産（償却資産）額">
          <a:extLst>
            <a:ext uri="{FF2B5EF4-FFF2-40B4-BE49-F238E27FC236}">
              <a16:creationId xmlns:a16="http://schemas.microsoft.com/office/drawing/2014/main" id="{7264A9FB-273D-435C-BF93-14910E7E48F1}"/>
            </a:ext>
          </a:extLst>
        </xdr:cNvPr>
        <xdr:cNvSpPr txBox="1"/>
      </xdr:nvSpPr>
      <xdr:spPr>
        <a:xfrm>
          <a:off x="18356795" y="6602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2" name="正方形/長方形 511">
          <a:extLst>
            <a:ext uri="{FF2B5EF4-FFF2-40B4-BE49-F238E27FC236}">
              <a16:creationId xmlns:a16="http://schemas.microsoft.com/office/drawing/2014/main" id="{7EC87485-6D6C-49ED-B329-58E854D9344E}"/>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3" name="正方形/長方形 512">
          <a:extLst>
            <a:ext uri="{FF2B5EF4-FFF2-40B4-BE49-F238E27FC236}">
              <a16:creationId xmlns:a16="http://schemas.microsoft.com/office/drawing/2014/main" id="{A8147A5E-866A-4FAA-9EDD-85D71413A84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4" name="正方形/長方形 513">
          <a:extLst>
            <a:ext uri="{FF2B5EF4-FFF2-40B4-BE49-F238E27FC236}">
              <a16:creationId xmlns:a16="http://schemas.microsoft.com/office/drawing/2014/main" id="{56674627-84CF-473F-A87C-3986E54C95C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5" name="正方形/長方形 514">
          <a:extLst>
            <a:ext uri="{FF2B5EF4-FFF2-40B4-BE49-F238E27FC236}">
              <a16:creationId xmlns:a16="http://schemas.microsoft.com/office/drawing/2014/main" id="{2A33E529-D50F-4511-971D-CF4A7722286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6" name="正方形/長方形 515">
          <a:extLst>
            <a:ext uri="{FF2B5EF4-FFF2-40B4-BE49-F238E27FC236}">
              <a16:creationId xmlns:a16="http://schemas.microsoft.com/office/drawing/2014/main" id="{DAA91964-CCA7-4E60-A57F-118323E691A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7" name="正方形/長方形 516">
          <a:extLst>
            <a:ext uri="{FF2B5EF4-FFF2-40B4-BE49-F238E27FC236}">
              <a16:creationId xmlns:a16="http://schemas.microsoft.com/office/drawing/2014/main" id="{4C51CC3F-54CD-4F08-9B40-CB7C317A467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8" name="正方形/長方形 517">
          <a:extLst>
            <a:ext uri="{FF2B5EF4-FFF2-40B4-BE49-F238E27FC236}">
              <a16:creationId xmlns:a16="http://schemas.microsoft.com/office/drawing/2014/main" id="{D2700B3F-3404-4C4A-AEA3-D8FD8C1C76DF}"/>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9" name="正方形/長方形 518">
          <a:extLst>
            <a:ext uri="{FF2B5EF4-FFF2-40B4-BE49-F238E27FC236}">
              <a16:creationId xmlns:a16="http://schemas.microsoft.com/office/drawing/2014/main" id="{A4CCBBEA-A563-4FAE-993D-DFD8C630206E}"/>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0" name="テキスト ボックス 519">
          <a:extLst>
            <a:ext uri="{FF2B5EF4-FFF2-40B4-BE49-F238E27FC236}">
              <a16:creationId xmlns:a16="http://schemas.microsoft.com/office/drawing/2014/main" id="{A10E97C5-F8DF-409D-B452-162080B1950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1" name="直線コネクタ 520">
          <a:extLst>
            <a:ext uri="{FF2B5EF4-FFF2-40B4-BE49-F238E27FC236}">
              <a16:creationId xmlns:a16="http://schemas.microsoft.com/office/drawing/2014/main" id="{011BE3B4-2B14-42C2-B60C-35939CC629FD}"/>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2" name="テキスト ボックス 521">
          <a:extLst>
            <a:ext uri="{FF2B5EF4-FFF2-40B4-BE49-F238E27FC236}">
              <a16:creationId xmlns:a16="http://schemas.microsoft.com/office/drawing/2014/main" id="{A04E0DD8-8015-418E-8BDA-A936326D3FF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3" name="直線コネクタ 522">
          <a:extLst>
            <a:ext uri="{FF2B5EF4-FFF2-40B4-BE49-F238E27FC236}">
              <a16:creationId xmlns:a16="http://schemas.microsoft.com/office/drawing/2014/main" id="{9473BE40-4DE3-43EA-A71E-77F111A5DFDC}"/>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4" name="テキスト ボックス 523">
          <a:extLst>
            <a:ext uri="{FF2B5EF4-FFF2-40B4-BE49-F238E27FC236}">
              <a16:creationId xmlns:a16="http://schemas.microsoft.com/office/drawing/2014/main" id="{AD7838DA-4934-4317-9FA1-0614B82C2392}"/>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5" name="直線コネクタ 524">
          <a:extLst>
            <a:ext uri="{FF2B5EF4-FFF2-40B4-BE49-F238E27FC236}">
              <a16:creationId xmlns:a16="http://schemas.microsoft.com/office/drawing/2014/main" id="{BEFCF3B1-3927-4156-919F-FB791DE25072}"/>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6" name="テキスト ボックス 525">
          <a:extLst>
            <a:ext uri="{FF2B5EF4-FFF2-40B4-BE49-F238E27FC236}">
              <a16:creationId xmlns:a16="http://schemas.microsoft.com/office/drawing/2014/main" id="{FB0A7957-1B80-4E4D-8066-9B7B2273032B}"/>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7" name="直線コネクタ 526">
          <a:extLst>
            <a:ext uri="{FF2B5EF4-FFF2-40B4-BE49-F238E27FC236}">
              <a16:creationId xmlns:a16="http://schemas.microsoft.com/office/drawing/2014/main" id="{36D5A0BA-74CD-45AA-BA9E-0DE6CF088F43}"/>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8" name="テキスト ボックス 527">
          <a:extLst>
            <a:ext uri="{FF2B5EF4-FFF2-40B4-BE49-F238E27FC236}">
              <a16:creationId xmlns:a16="http://schemas.microsoft.com/office/drawing/2014/main" id="{FC7D6CBA-E234-4F24-8E6A-5317149C026D}"/>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9" name="直線コネクタ 528">
          <a:extLst>
            <a:ext uri="{FF2B5EF4-FFF2-40B4-BE49-F238E27FC236}">
              <a16:creationId xmlns:a16="http://schemas.microsoft.com/office/drawing/2014/main" id="{EFB79D62-D11A-4E73-B6A0-58D0BE254638}"/>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0" name="テキスト ボックス 529">
          <a:extLst>
            <a:ext uri="{FF2B5EF4-FFF2-40B4-BE49-F238E27FC236}">
              <a16:creationId xmlns:a16="http://schemas.microsoft.com/office/drawing/2014/main" id="{B6EEB5B5-F144-4E2E-86E1-F8664569A4EE}"/>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1" name="直線コネクタ 530">
          <a:extLst>
            <a:ext uri="{FF2B5EF4-FFF2-40B4-BE49-F238E27FC236}">
              <a16:creationId xmlns:a16="http://schemas.microsoft.com/office/drawing/2014/main" id="{AF194305-8160-4603-B04A-11CB54882443}"/>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2" name="テキスト ボックス 531">
          <a:extLst>
            <a:ext uri="{FF2B5EF4-FFF2-40B4-BE49-F238E27FC236}">
              <a16:creationId xmlns:a16="http://schemas.microsoft.com/office/drawing/2014/main" id="{6598E441-940A-48AF-BE0F-AD58F8487BFD}"/>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3" name="直線コネクタ 532">
          <a:extLst>
            <a:ext uri="{FF2B5EF4-FFF2-40B4-BE49-F238E27FC236}">
              <a16:creationId xmlns:a16="http://schemas.microsoft.com/office/drawing/2014/main" id="{6E43C51D-323A-4F6C-8CBA-117913E6E68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4" name="テキスト ボックス 533">
          <a:extLst>
            <a:ext uri="{FF2B5EF4-FFF2-40B4-BE49-F238E27FC236}">
              <a16:creationId xmlns:a16="http://schemas.microsoft.com/office/drawing/2014/main" id="{E40179EB-DA98-46F8-B8DE-64D8F59E444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a:extLst>
            <a:ext uri="{FF2B5EF4-FFF2-40B4-BE49-F238E27FC236}">
              <a16:creationId xmlns:a16="http://schemas.microsoft.com/office/drawing/2014/main" id="{0F1F8AC7-DD71-48CB-88EE-C6B13A7D1B6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34290</xdr:rowOff>
    </xdr:from>
    <xdr:to>
      <xdr:col>85</xdr:col>
      <xdr:colOff>126364</xdr:colOff>
      <xdr:row>64</xdr:row>
      <xdr:rowOff>76200</xdr:rowOff>
    </xdr:to>
    <xdr:cxnSp macro="">
      <xdr:nvCxnSpPr>
        <xdr:cNvPr id="536" name="直線コネクタ 535">
          <a:extLst>
            <a:ext uri="{FF2B5EF4-FFF2-40B4-BE49-F238E27FC236}">
              <a16:creationId xmlns:a16="http://schemas.microsoft.com/office/drawing/2014/main" id="{05712936-C70A-40EE-A2D2-6A3018FE0037}"/>
            </a:ext>
          </a:extLst>
        </xdr:cNvPr>
        <xdr:cNvCxnSpPr/>
      </xdr:nvCxnSpPr>
      <xdr:spPr>
        <a:xfrm flipV="1">
          <a:off x="16318864" y="9464040"/>
          <a:ext cx="0" cy="1584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7" name="【保健センター・保健所】&#10;有形固定資産減価償却率最小値テキスト">
          <a:extLst>
            <a:ext uri="{FF2B5EF4-FFF2-40B4-BE49-F238E27FC236}">
              <a16:creationId xmlns:a16="http://schemas.microsoft.com/office/drawing/2014/main" id="{B196F9E1-0F4C-4007-837A-7DB7F3FF9946}"/>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8" name="直線コネクタ 537">
          <a:extLst>
            <a:ext uri="{FF2B5EF4-FFF2-40B4-BE49-F238E27FC236}">
              <a16:creationId xmlns:a16="http://schemas.microsoft.com/office/drawing/2014/main" id="{965A75DC-1F2A-4CE7-99D6-DF1794EF63BA}"/>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152417</xdr:rowOff>
    </xdr:from>
    <xdr:ext cx="405111" cy="259045"/>
    <xdr:sp macro="" textlink="">
      <xdr:nvSpPr>
        <xdr:cNvPr id="539" name="【保健センター・保健所】&#10;有形固定資産減価償却率最大値テキスト">
          <a:extLst>
            <a:ext uri="{FF2B5EF4-FFF2-40B4-BE49-F238E27FC236}">
              <a16:creationId xmlns:a16="http://schemas.microsoft.com/office/drawing/2014/main" id="{0F859A5C-D72A-4AB0-A279-8D758AEA3EE5}"/>
            </a:ext>
          </a:extLst>
        </xdr:cNvPr>
        <xdr:cNvSpPr txBox="1"/>
      </xdr:nvSpPr>
      <xdr:spPr>
        <a:xfrm>
          <a:off x="16357600" y="9239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34290</xdr:rowOff>
    </xdr:from>
    <xdr:to>
      <xdr:col>86</xdr:col>
      <xdr:colOff>25400</xdr:colOff>
      <xdr:row>55</xdr:row>
      <xdr:rowOff>34290</xdr:rowOff>
    </xdr:to>
    <xdr:cxnSp macro="">
      <xdr:nvCxnSpPr>
        <xdr:cNvPr id="540" name="直線コネクタ 539">
          <a:extLst>
            <a:ext uri="{FF2B5EF4-FFF2-40B4-BE49-F238E27FC236}">
              <a16:creationId xmlns:a16="http://schemas.microsoft.com/office/drawing/2014/main" id="{3BC3BA06-035A-4020-BD28-2612BCE534C0}"/>
            </a:ext>
          </a:extLst>
        </xdr:cNvPr>
        <xdr:cNvCxnSpPr/>
      </xdr:nvCxnSpPr>
      <xdr:spPr>
        <a:xfrm>
          <a:off x="16230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45737</xdr:rowOff>
    </xdr:from>
    <xdr:ext cx="405111" cy="259045"/>
    <xdr:sp macro="" textlink="">
      <xdr:nvSpPr>
        <xdr:cNvPr id="541" name="【保健センター・保健所】&#10;有形固定資産減価償却率平均値テキスト">
          <a:extLst>
            <a:ext uri="{FF2B5EF4-FFF2-40B4-BE49-F238E27FC236}">
              <a16:creationId xmlns:a16="http://schemas.microsoft.com/office/drawing/2014/main" id="{CFAC2D8F-3D44-4D10-BFB7-85242ACC3A6B}"/>
            </a:ext>
          </a:extLst>
        </xdr:cNvPr>
        <xdr:cNvSpPr txBox="1"/>
      </xdr:nvSpPr>
      <xdr:spPr>
        <a:xfrm>
          <a:off x="16357600" y="99898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67310</xdr:rowOff>
    </xdr:from>
    <xdr:to>
      <xdr:col>85</xdr:col>
      <xdr:colOff>177800</xdr:colOff>
      <xdr:row>58</xdr:row>
      <xdr:rowOff>168910</xdr:rowOff>
    </xdr:to>
    <xdr:sp macro="" textlink="">
      <xdr:nvSpPr>
        <xdr:cNvPr id="542" name="フローチャート: 判断 541">
          <a:extLst>
            <a:ext uri="{FF2B5EF4-FFF2-40B4-BE49-F238E27FC236}">
              <a16:creationId xmlns:a16="http://schemas.microsoft.com/office/drawing/2014/main" id="{D3FCCCB2-72D9-4980-98A8-86884775D10E}"/>
            </a:ext>
          </a:extLst>
        </xdr:cNvPr>
        <xdr:cNvSpPr/>
      </xdr:nvSpPr>
      <xdr:spPr>
        <a:xfrm>
          <a:off x="16268700" y="10011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145415</xdr:rowOff>
    </xdr:from>
    <xdr:to>
      <xdr:col>81</xdr:col>
      <xdr:colOff>101600</xdr:colOff>
      <xdr:row>59</xdr:row>
      <xdr:rowOff>75565</xdr:rowOff>
    </xdr:to>
    <xdr:sp macro="" textlink="">
      <xdr:nvSpPr>
        <xdr:cNvPr id="543" name="フローチャート: 判断 542">
          <a:extLst>
            <a:ext uri="{FF2B5EF4-FFF2-40B4-BE49-F238E27FC236}">
              <a16:creationId xmlns:a16="http://schemas.microsoft.com/office/drawing/2014/main" id="{AC05FF94-5318-478E-ACA1-AE225CBF8D66}"/>
            </a:ext>
          </a:extLst>
        </xdr:cNvPr>
        <xdr:cNvSpPr/>
      </xdr:nvSpPr>
      <xdr:spPr>
        <a:xfrm>
          <a:off x="15430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92075</xdr:rowOff>
    </xdr:from>
    <xdr:to>
      <xdr:col>76</xdr:col>
      <xdr:colOff>165100</xdr:colOff>
      <xdr:row>59</xdr:row>
      <xdr:rowOff>22225</xdr:rowOff>
    </xdr:to>
    <xdr:sp macro="" textlink="">
      <xdr:nvSpPr>
        <xdr:cNvPr id="544" name="フローチャート: 判断 543">
          <a:extLst>
            <a:ext uri="{FF2B5EF4-FFF2-40B4-BE49-F238E27FC236}">
              <a16:creationId xmlns:a16="http://schemas.microsoft.com/office/drawing/2014/main" id="{3AB34588-462C-4E7C-89CE-2A357655F26F}"/>
            </a:ext>
          </a:extLst>
        </xdr:cNvPr>
        <xdr:cNvSpPr/>
      </xdr:nvSpPr>
      <xdr:spPr>
        <a:xfrm>
          <a:off x="14541500" y="10036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33020</xdr:rowOff>
    </xdr:from>
    <xdr:to>
      <xdr:col>72</xdr:col>
      <xdr:colOff>38100</xdr:colOff>
      <xdr:row>58</xdr:row>
      <xdr:rowOff>134620</xdr:rowOff>
    </xdr:to>
    <xdr:sp macro="" textlink="">
      <xdr:nvSpPr>
        <xdr:cNvPr id="545" name="フローチャート: 判断 544">
          <a:extLst>
            <a:ext uri="{FF2B5EF4-FFF2-40B4-BE49-F238E27FC236}">
              <a16:creationId xmlns:a16="http://schemas.microsoft.com/office/drawing/2014/main" id="{805F9C02-E95F-4EAA-BF30-CD61D38F2F23}"/>
            </a:ext>
          </a:extLst>
        </xdr:cNvPr>
        <xdr:cNvSpPr/>
      </xdr:nvSpPr>
      <xdr:spPr>
        <a:xfrm>
          <a:off x="13652500" y="9977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8255</xdr:rowOff>
    </xdr:from>
    <xdr:to>
      <xdr:col>67</xdr:col>
      <xdr:colOff>101600</xdr:colOff>
      <xdr:row>58</xdr:row>
      <xdr:rowOff>109855</xdr:rowOff>
    </xdr:to>
    <xdr:sp macro="" textlink="">
      <xdr:nvSpPr>
        <xdr:cNvPr id="546" name="フローチャート: 判断 545">
          <a:extLst>
            <a:ext uri="{FF2B5EF4-FFF2-40B4-BE49-F238E27FC236}">
              <a16:creationId xmlns:a16="http://schemas.microsoft.com/office/drawing/2014/main" id="{E92B0D97-FB9C-4A18-A882-4BA744EFE7EF}"/>
            </a:ext>
          </a:extLst>
        </xdr:cNvPr>
        <xdr:cNvSpPr/>
      </xdr:nvSpPr>
      <xdr:spPr>
        <a:xfrm>
          <a:off x="12763500" y="995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3B8E393F-4C55-4742-9A35-21727836140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F7C4FF4B-2C12-4D24-A28D-37099FC52F1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FBEF2ED6-43CF-4D57-8B60-C9A30B6F110E}"/>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44D56622-4765-440D-964C-48E93E8CE8E5}"/>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F9E0ABEE-A27E-4575-B038-A270F603BC4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149225</xdr:rowOff>
    </xdr:from>
    <xdr:to>
      <xdr:col>85</xdr:col>
      <xdr:colOff>177800</xdr:colOff>
      <xdr:row>58</xdr:row>
      <xdr:rowOff>79375</xdr:rowOff>
    </xdr:to>
    <xdr:sp macro="" textlink="">
      <xdr:nvSpPr>
        <xdr:cNvPr id="552" name="楕円 551">
          <a:extLst>
            <a:ext uri="{FF2B5EF4-FFF2-40B4-BE49-F238E27FC236}">
              <a16:creationId xmlns:a16="http://schemas.microsoft.com/office/drawing/2014/main" id="{9547FACE-0049-4E52-A53E-2B105A567220}"/>
            </a:ext>
          </a:extLst>
        </xdr:cNvPr>
        <xdr:cNvSpPr/>
      </xdr:nvSpPr>
      <xdr:spPr>
        <a:xfrm>
          <a:off x="162687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652</xdr:rowOff>
    </xdr:from>
    <xdr:ext cx="405111" cy="259045"/>
    <xdr:sp macro="" textlink="">
      <xdr:nvSpPr>
        <xdr:cNvPr id="553" name="【保健センター・保健所】&#10;有形固定資産減価償却率該当値テキスト">
          <a:extLst>
            <a:ext uri="{FF2B5EF4-FFF2-40B4-BE49-F238E27FC236}">
              <a16:creationId xmlns:a16="http://schemas.microsoft.com/office/drawing/2014/main" id="{CBCE69AE-E698-4201-8E9D-D330784EA5F3}"/>
            </a:ext>
          </a:extLst>
        </xdr:cNvPr>
        <xdr:cNvSpPr txBox="1"/>
      </xdr:nvSpPr>
      <xdr:spPr>
        <a:xfrm>
          <a:off x="16357600" y="977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111125</xdr:rowOff>
    </xdr:from>
    <xdr:to>
      <xdr:col>81</xdr:col>
      <xdr:colOff>101600</xdr:colOff>
      <xdr:row>58</xdr:row>
      <xdr:rowOff>41275</xdr:rowOff>
    </xdr:to>
    <xdr:sp macro="" textlink="">
      <xdr:nvSpPr>
        <xdr:cNvPr id="554" name="楕円 553">
          <a:extLst>
            <a:ext uri="{FF2B5EF4-FFF2-40B4-BE49-F238E27FC236}">
              <a16:creationId xmlns:a16="http://schemas.microsoft.com/office/drawing/2014/main" id="{A4EFE42C-05AF-4A8B-81F7-7D2D8F846174}"/>
            </a:ext>
          </a:extLst>
        </xdr:cNvPr>
        <xdr:cNvSpPr/>
      </xdr:nvSpPr>
      <xdr:spPr>
        <a:xfrm>
          <a:off x="15430500" y="9883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161925</xdr:rowOff>
    </xdr:from>
    <xdr:to>
      <xdr:col>85</xdr:col>
      <xdr:colOff>127000</xdr:colOff>
      <xdr:row>58</xdr:row>
      <xdr:rowOff>28575</xdr:rowOff>
    </xdr:to>
    <xdr:cxnSp macro="">
      <xdr:nvCxnSpPr>
        <xdr:cNvPr id="555" name="直線コネクタ 554">
          <a:extLst>
            <a:ext uri="{FF2B5EF4-FFF2-40B4-BE49-F238E27FC236}">
              <a16:creationId xmlns:a16="http://schemas.microsoft.com/office/drawing/2014/main" id="{8615873B-3420-4CC4-B6CB-622045BFF149}"/>
            </a:ext>
          </a:extLst>
        </xdr:cNvPr>
        <xdr:cNvCxnSpPr/>
      </xdr:nvCxnSpPr>
      <xdr:spPr>
        <a:xfrm>
          <a:off x="15481300" y="993457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73025</xdr:rowOff>
    </xdr:from>
    <xdr:to>
      <xdr:col>76</xdr:col>
      <xdr:colOff>165100</xdr:colOff>
      <xdr:row>58</xdr:row>
      <xdr:rowOff>3175</xdr:rowOff>
    </xdr:to>
    <xdr:sp macro="" textlink="">
      <xdr:nvSpPr>
        <xdr:cNvPr id="556" name="楕円 555">
          <a:extLst>
            <a:ext uri="{FF2B5EF4-FFF2-40B4-BE49-F238E27FC236}">
              <a16:creationId xmlns:a16="http://schemas.microsoft.com/office/drawing/2014/main" id="{37959B3E-AC5A-4730-846F-DDD7F6EF8B36}"/>
            </a:ext>
          </a:extLst>
        </xdr:cNvPr>
        <xdr:cNvSpPr/>
      </xdr:nvSpPr>
      <xdr:spPr>
        <a:xfrm>
          <a:off x="14541500" y="98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123825</xdr:rowOff>
    </xdr:from>
    <xdr:to>
      <xdr:col>81</xdr:col>
      <xdr:colOff>50800</xdr:colOff>
      <xdr:row>57</xdr:row>
      <xdr:rowOff>161925</xdr:rowOff>
    </xdr:to>
    <xdr:cxnSp macro="">
      <xdr:nvCxnSpPr>
        <xdr:cNvPr id="557" name="直線コネクタ 556">
          <a:extLst>
            <a:ext uri="{FF2B5EF4-FFF2-40B4-BE49-F238E27FC236}">
              <a16:creationId xmlns:a16="http://schemas.microsoft.com/office/drawing/2014/main" id="{2159F914-E03B-42CD-8CC1-5A26DE335A5A}"/>
            </a:ext>
          </a:extLst>
        </xdr:cNvPr>
        <xdr:cNvCxnSpPr/>
      </xdr:nvCxnSpPr>
      <xdr:spPr>
        <a:xfrm>
          <a:off x="14592300" y="98964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40640</xdr:rowOff>
    </xdr:from>
    <xdr:to>
      <xdr:col>72</xdr:col>
      <xdr:colOff>38100</xdr:colOff>
      <xdr:row>57</xdr:row>
      <xdr:rowOff>142240</xdr:rowOff>
    </xdr:to>
    <xdr:sp macro="" textlink="">
      <xdr:nvSpPr>
        <xdr:cNvPr id="558" name="楕円 557">
          <a:extLst>
            <a:ext uri="{FF2B5EF4-FFF2-40B4-BE49-F238E27FC236}">
              <a16:creationId xmlns:a16="http://schemas.microsoft.com/office/drawing/2014/main" id="{85592F76-928B-499D-BE1B-4810892E18DF}"/>
            </a:ext>
          </a:extLst>
        </xdr:cNvPr>
        <xdr:cNvSpPr/>
      </xdr:nvSpPr>
      <xdr:spPr>
        <a:xfrm>
          <a:off x="13652500" y="981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91440</xdr:rowOff>
    </xdr:from>
    <xdr:to>
      <xdr:col>76</xdr:col>
      <xdr:colOff>114300</xdr:colOff>
      <xdr:row>57</xdr:row>
      <xdr:rowOff>123825</xdr:rowOff>
    </xdr:to>
    <xdr:cxnSp macro="">
      <xdr:nvCxnSpPr>
        <xdr:cNvPr id="559" name="直線コネクタ 558">
          <a:extLst>
            <a:ext uri="{FF2B5EF4-FFF2-40B4-BE49-F238E27FC236}">
              <a16:creationId xmlns:a16="http://schemas.microsoft.com/office/drawing/2014/main" id="{EAEBF6CD-A998-4FB5-93EA-C0940FE4987E}"/>
            </a:ext>
          </a:extLst>
        </xdr:cNvPr>
        <xdr:cNvCxnSpPr/>
      </xdr:nvCxnSpPr>
      <xdr:spPr>
        <a:xfrm>
          <a:off x="13703300" y="986409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6350</xdr:rowOff>
    </xdr:from>
    <xdr:to>
      <xdr:col>67</xdr:col>
      <xdr:colOff>101600</xdr:colOff>
      <xdr:row>57</xdr:row>
      <xdr:rowOff>107950</xdr:rowOff>
    </xdr:to>
    <xdr:sp macro="" textlink="">
      <xdr:nvSpPr>
        <xdr:cNvPr id="560" name="楕円 559">
          <a:extLst>
            <a:ext uri="{FF2B5EF4-FFF2-40B4-BE49-F238E27FC236}">
              <a16:creationId xmlns:a16="http://schemas.microsoft.com/office/drawing/2014/main" id="{311B4A50-6AFA-4E51-A2D5-7BE2E3D52716}"/>
            </a:ext>
          </a:extLst>
        </xdr:cNvPr>
        <xdr:cNvSpPr/>
      </xdr:nvSpPr>
      <xdr:spPr>
        <a:xfrm>
          <a:off x="12763500" y="977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57150</xdr:rowOff>
    </xdr:from>
    <xdr:to>
      <xdr:col>71</xdr:col>
      <xdr:colOff>177800</xdr:colOff>
      <xdr:row>57</xdr:row>
      <xdr:rowOff>91440</xdr:rowOff>
    </xdr:to>
    <xdr:cxnSp macro="">
      <xdr:nvCxnSpPr>
        <xdr:cNvPr id="561" name="直線コネクタ 560">
          <a:extLst>
            <a:ext uri="{FF2B5EF4-FFF2-40B4-BE49-F238E27FC236}">
              <a16:creationId xmlns:a16="http://schemas.microsoft.com/office/drawing/2014/main" id="{62937E2A-E1A1-4270-BDC5-61BB9B554AE7}"/>
            </a:ext>
          </a:extLst>
        </xdr:cNvPr>
        <xdr:cNvCxnSpPr/>
      </xdr:nvCxnSpPr>
      <xdr:spPr>
        <a:xfrm>
          <a:off x="12814300" y="98298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66692</xdr:rowOff>
    </xdr:from>
    <xdr:ext cx="405111" cy="259045"/>
    <xdr:sp macro="" textlink="">
      <xdr:nvSpPr>
        <xdr:cNvPr id="562" name="n_1aveValue【保健センター・保健所】&#10;有形固定資産減価償却率">
          <a:extLst>
            <a:ext uri="{FF2B5EF4-FFF2-40B4-BE49-F238E27FC236}">
              <a16:creationId xmlns:a16="http://schemas.microsoft.com/office/drawing/2014/main" id="{83BB8600-FC42-4173-BF84-3D5CEA3A29E7}"/>
            </a:ext>
          </a:extLst>
        </xdr:cNvPr>
        <xdr:cNvSpPr txBox="1"/>
      </xdr:nvSpPr>
      <xdr:spPr>
        <a:xfrm>
          <a:off x="15266044"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13352</xdr:rowOff>
    </xdr:from>
    <xdr:ext cx="405111" cy="259045"/>
    <xdr:sp macro="" textlink="">
      <xdr:nvSpPr>
        <xdr:cNvPr id="563" name="n_2aveValue【保健センター・保健所】&#10;有形固定資産減価償却率">
          <a:extLst>
            <a:ext uri="{FF2B5EF4-FFF2-40B4-BE49-F238E27FC236}">
              <a16:creationId xmlns:a16="http://schemas.microsoft.com/office/drawing/2014/main" id="{01F7D3D8-32BA-4D61-AB7B-441118131739}"/>
            </a:ext>
          </a:extLst>
        </xdr:cNvPr>
        <xdr:cNvSpPr txBox="1"/>
      </xdr:nvSpPr>
      <xdr:spPr>
        <a:xfrm>
          <a:off x="14389744" y="10128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125747</xdr:rowOff>
    </xdr:from>
    <xdr:ext cx="405111" cy="259045"/>
    <xdr:sp macro="" textlink="">
      <xdr:nvSpPr>
        <xdr:cNvPr id="564" name="n_3aveValue【保健センター・保健所】&#10;有形固定資産減価償却率">
          <a:extLst>
            <a:ext uri="{FF2B5EF4-FFF2-40B4-BE49-F238E27FC236}">
              <a16:creationId xmlns:a16="http://schemas.microsoft.com/office/drawing/2014/main" id="{AC1DD869-9659-4182-B064-540B84DB2CA7}"/>
            </a:ext>
          </a:extLst>
        </xdr:cNvPr>
        <xdr:cNvSpPr txBox="1"/>
      </xdr:nvSpPr>
      <xdr:spPr>
        <a:xfrm>
          <a:off x="13500744" y="10069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100982</xdr:rowOff>
    </xdr:from>
    <xdr:ext cx="405111" cy="259045"/>
    <xdr:sp macro="" textlink="">
      <xdr:nvSpPr>
        <xdr:cNvPr id="565" name="n_4aveValue【保健センター・保健所】&#10;有形固定資産減価償却率">
          <a:extLst>
            <a:ext uri="{FF2B5EF4-FFF2-40B4-BE49-F238E27FC236}">
              <a16:creationId xmlns:a16="http://schemas.microsoft.com/office/drawing/2014/main" id="{5170B565-0BE1-4C31-8C6B-0E9A6FC1E1B7}"/>
            </a:ext>
          </a:extLst>
        </xdr:cNvPr>
        <xdr:cNvSpPr txBox="1"/>
      </xdr:nvSpPr>
      <xdr:spPr>
        <a:xfrm>
          <a:off x="12611744" y="10045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57802</xdr:rowOff>
    </xdr:from>
    <xdr:ext cx="405111" cy="259045"/>
    <xdr:sp macro="" textlink="">
      <xdr:nvSpPr>
        <xdr:cNvPr id="566" name="n_1mainValue【保健センター・保健所】&#10;有形固定資産減価償却率">
          <a:extLst>
            <a:ext uri="{FF2B5EF4-FFF2-40B4-BE49-F238E27FC236}">
              <a16:creationId xmlns:a16="http://schemas.microsoft.com/office/drawing/2014/main" id="{C9459C36-2BF3-4971-962E-3C5073731B91}"/>
            </a:ext>
          </a:extLst>
        </xdr:cNvPr>
        <xdr:cNvSpPr txBox="1"/>
      </xdr:nvSpPr>
      <xdr:spPr>
        <a:xfrm>
          <a:off x="15266044" y="965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19702</xdr:rowOff>
    </xdr:from>
    <xdr:ext cx="405111" cy="259045"/>
    <xdr:sp macro="" textlink="">
      <xdr:nvSpPr>
        <xdr:cNvPr id="567" name="n_2mainValue【保健センター・保健所】&#10;有形固定資産減価償却率">
          <a:extLst>
            <a:ext uri="{FF2B5EF4-FFF2-40B4-BE49-F238E27FC236}">
              <a16:creationId xmlns:a16="http://schemas.microsoft.com/office/drawing/2014/main" id="{7F613A21-DFF0-4CA9-ADB1-7CD05D07560A}"/>
            </a:ext>
          </a:extLst>
        </xdr:cNvPr>
        <xdr:cNvSpPr txBox="1"/>
      </xdr:nvSpPr>
      <xdr:spPr>
        <a:xfrm>
          <a:off x="14389744" y="962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158767</xdr:rowOff>
    </xdr:from>
    <xdr:ext cx="405111" cy="259045"/>
    <xdr:sp macro="" textlink="">
      <xdr:nvSpPr>
        <xdr:cNvPr id="568" name="n_3mainValue【保健センター・保健所】&#10;有形固定資産減価償却率">
          <a:extLst>
            <a:ext uri="{FF2B5EF4-FFF2-40B4-BE49-F238E27FC236}">
              <a16:creationId xmlns:a16="http://schemas.microsoft.com/office/drawing/2014/main" id="{5C559C2D-1382-445C-9757-123DA364F51D}"/>
            </a:ext>
          </a:extLst>
        </xdr:cNvPr>
        <xdr:cNvSpPr txBox="1"/>
      </xdr:nvSpPr>
      <xdr:spPr>
        <a:xfrm>
          <a:off x="13500744" y="9588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124477</xdr:rowOff>
    </xdr:from>
    <xdr:ext cx="405111" cy="259045"/>
    <xdr:sp macro="" textlink="">
      <xdr:nvSpPr>
        <xdr:cNvPr id="569" name="n_4mainValue【保健センター・保健所】&#10;有形固定資産減価償却率">
          <a:extLst>
            <a:ext uri="{FF2B5EF4-FFF2-40B4-BE49-F238E27FC236}">
              <a16:creationId xmlns:a16="http://schemas.microsoft.com/office/drawing/2014/main" id="{D1F3966F-F3F0-4270-92AF-DEA7C5FCDD80}"/>
            </a:ext>
          </a:extLst>
        </xdr:cNvPr>
        <xdr:cNvSpPr txBox="1"/>
      </xdr:nvSpPr>
      <xdr:spPr>
        <a:xfrm>
          <a:off x="12611744" y="955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9CCDE892-F761-4DCD-B716-78D25A0DF052}"/>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74C342B1-1124-450D-A93A-177E8176992D}"/>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421D345A-DCBE-4E67-9A78-4A32F11EBA3E}"/>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41409BEA-93CB-4636-9037-0104BE21B69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855429C2-D0C7-4C97-95F0-C3CD80B2A69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364686D0-8396-4547-988D-56DF83C98BE3}"/>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DE65E830-C91C-4D4A-9646-6B8814F157C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F240071C-CAFB-4987-8FFE-6D5D63C6443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E06FA90A-C014-46AF-96C1-C2DFF4B453BB}"/>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C3BDFD8B-1CFC-4A22-A84F-5E0AF6E53DF7}"/>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80" name="直線コネクタ 579">
          <a:extLst>
            <a:ext uri="{FF2B5EF4-FFF2-40B4-BE49-F238E27FC236}">
              <a16:creationId xmlns:a16="http://schemas.microsoft.com/office/drawing/2014/main" id="{DCDD76B7-1398-40FD-A3BF-C50E495EC09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1" name="テキスト ボックス 580">
          <a:extLst>
            <a:ext uri="{FF2B5EF4-FFF2-40B4-BE49-F238E27FC236}">
              <a16:creationId xmlns:a16="http://schemas.microsoft.com/office/drawing/2014/main" id="{BFA7B54B-15D4-47FF-B5FF-D6238F66C42D}"/>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2" name="直線コネクタ 581">
          <a:extLst>
            <a:ext uri="{FF2B5EF4-FFF2-40B4-BE49-F238E27FC236}">
              <a16:creationId xmlns:a16="http://schemas.microsoft.com/office/drawing/2014/main" id="{2900CA21-813A-49F5-B8DD-B52E56BC243D}"/>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3" name="テキスト ボックス 582">
          <a:extLst>
            <a:ext uri="{FF2B5EF4-FFF2-40B4-BE49-F238E27FC236}">
              <a16:creationId xmlns:a16="http://schemas.microsoft.com/office/drawing/2014/main" id="{88668FE9-38A3-404A-B349-52D9108DA53E}"/>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4" name="直線コネクタ 583">
          <a:extLst>
            <a:ext uri="{FF2B5EF4-FFF2-40B4-BE49-F238E27FC236}">
              <a16:creationId xmlns:a16="http://schemas.microsoft.com/office/drawing/2014/main" id="{23AFE287-2704-4EC4-887F-365BBEC16EBD}"/>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5" name="テキスト ボックス 584">
          <a:extLst>
            <a:ext uri="{FF2B5EF4-FFF2-40B4-BE49-F238E27FC236}">
              <a16:creationId xmlns:a16="http://schemas.microsoft.com/office/drawing/2014/main" id="{52965E2E-1BA0-48EA-8D02-1E154189B586}"/>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6" name="直線コネクタ 585">
          <a:extLst>
            <a:ext uri="{FF2B5EF4-FFF2-40B4-BE49-F238E27FC236}">
              <a16:creationId xmlns:a16="http://schemas.microsoft.com/office/drawing/2014/main" id="{4CF1C3E5-5902-4B1D-999D-59EDEA15187D}"/>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7" name="テキスト ボックス 586">
          <a:extLst>
            <a:ext uri="{FF2B5EF4-FFF2-40B4-BE49-F238E27FC236}">
              <a16:creationId xmlns:a16="http://schemas.microsoft.com/office/drawing/2014/main" id="{AA96386F-E382-45CF-945D-A61B47D6AA71}"/>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8" name="直線コネクタ 587">
          <a:extLst>
            <a:ext uri="{FF2B5EF4-FFF2-40B4-BE49-F238E27FC236}">
              <a16:creationId xmlns:a16="http://schemas.microsoft.com/office/drawing/2014/main" id="{61393F0F-9573-4B08-9851-188B9AD237EF}"/>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9" name="テキスト ボックス 588">
          <a:extLst>
            <a:ext uri="{FF2B5EF4-FFF2-40B4-BE49-F238E27FC236}">
              <a16:creationId xmlns:a16="http://schemas.microsoft.com/office/drawing/2014/main" id="{B03FBE0E-5C04-4FCC-9B15-EA7F83F7A678}"/>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0" name="直線コネクタ 589">
          <a:extLst>
            <a:ext uri="{FF2B5EF4-FFF2-40B4-BE49-F238E27FC236}">
              <a16:creationId xmlns:a16="http://schemas.microsoft.com/office/drawing/2014/main" id="{3C3F8BA5-1B82-443E-893C-D5B1492F854B}"/>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1" name="テキスト ボックス 590">
          <a:extLst>
            <a:ext uri="{FF2B5EF4-FFF2-40B4-BE49-F238E27FC236}">
              <a16:creationId xmlns:a16="http://schemas.microsoft.com/office/drawing/2014/main" id="{0601FEC1-C552-42C5-87FE-F0D8993CD16B}"/>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a:extLst>
            <a:ext uri="{FF2B5EF4-FFF2-40B4-BE49-F238E27FC236}">
              <a16:creationId xmlns:a16="http://schemas.microsoft.com/office/drawing/2014/main" id="{FB921B2C-B674-4AEE-8D8F-FC14788D873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a:extLst>
            <a:ext uri="{FF2B5EF4-FFF2-40B4-BE49-F238E27FC236}">
              <a16:creationId xmlns:a16="http://schemas.microsoft.com/office/drawing/2014/main" id="{20B2DA11-ACA3-45A2-8BDD-D46221CF763C}"/>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保健センター・保健所】&#10;一人当たり面積グラフ枠">
          <a:extLst>
            <a:ext uri="{FF2B5EF4-FFF2-40B4-BE49-F238E27FC236}">
              <a16:creationId xmlns:a16="http://schemas.microsoft.com/office/drawing/2014/main" id="{70095005-CC88-4C79-85BF-6196C4F6B93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36250</xdr:rowOff>
    </xdr:from>
    <xdr:to>
      <xdr:col>116</xdr:col>
      <xdr:colOff>62864</xdr:colOff>
      <xdr:row>64</xdr:row>
      <xdr:rowOff>110055</xdr:rowOff>
    </xdr:to>
    <xdr:cxnSp macro="">
      <xdr:nvCxnSpPr>
        <xdr:cNvPr id="595" name="直線コネクタ 594">
          <a:extLst>
            <a:ext uri="{FF2B5EF4-FFF2-40B4-BE49-F238E27FC236}">
              <a16:creationId xmlns:a16="http://schemas.microsoft.com/office/drawing/2014/main" id="{9EA1CE1E-19EF-47BE-B7E2-99260C1FBF33}"/>
            </a:ext>
          </a:extLst>
        </xdr:cNvPr>
        <xdr:cNvCxnSpPr/>
      </xdr:nvCxnSpPr>
      <xdr:spPr>
        <a:xfrm flipV="1">
          <a:off x="22160864" y="9466000"/>
          <a:ext cx="0" cy="1616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113882</xdr:rowOff>
    </xdr:from>
    <xdr:ext cx="469744" cy="259045"/>
    <xdr:sp macro="" textlink="">
      <xdr:nvSpPr>
        <xdr:cNvPr id="596" name="【保健センター・保健所】&#10;一人当たり面積最小値テキスト">
          <a:extLst>
            <a:ext uri="{FF2B5EF4-FFF2-40B4-BE49-F238E27FC236}">
              <a16:creationId xmlns:a16="http://schemas.microsoft.com/office/drawing/2014/main" id="{1BC6FF41-FD08-4E50-B042-178D57FE2376}"/>
            </a:ext>
          </a:extLst>
        </xdr:cNvPr>
        <xdr:cNvSpPr txBox="1"/>
      </xdr:nvSpPr>
      <xdr:spPr>
        <a:xfrm>
          <a:off x="22199600" y="110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110055</xdr:rowOff>
    </xdr:from>
    <xdr:to>
      <xdr:col>116</xdr:col>
      <xdr:colOff>152400</xdr:colOff>
      <xdr:row>64</xdr:row>
      <xdr:rowOff>110055</xdr:rowOff>
    </xdr:to>
    <xdr:cxnSp macro="">
      <xdr:nvCxnSpPr>
        <xdr:cNvPr id="597" name="直線コネクタ 596">
          <a:extLst>
            <a:ext uri="{FF2B5EF4-FFF2-40B4-BE49-F238E27FC236}">
              <a16:creationId xmlns:a16="http://schemas.microsoft.com/office/drawing/2014/main" id="{0E6D092B-DE9E-4B54-A10D-E8BB761108B8}"/>
            </a:ext>
          </a:extLst>
        </xdr:cNvPr>
        <xdr:cNvCxnSpPr/>
      </xdr:nvCxnSpPr>
      <xdr:spPr>
        <a:xfrm>
          <a:off x="22072600" y="110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154377</xdr:rowOff>
    </xdr:from>
    <xdr:ext cx="469744" cy="259045"/>
    <xdr:sp macro="" textlink="">
      <xdr:nvSpPr>
        <xdr:cNvPr id="598" name="【保健センター・保健所】&#10;一人当たり面積最大値テキスト">
          <a:extLst>
            <a:ext uri="{FF2B5EF4-FFF2-40B4-BE49-F238E27FC236}">
              <a16:creationId xmlns:a16="http://schemas.microsoft.com/office/drawing/2014/main" id="{783ECC91-870E-4C03-A5BE-931B61A38661}"/>
            </a:ext>
          </a:extLst>
        </xdr:cNvPr>
        <xdr:cNvSpPr txBox="1"/>
      </xdr:nvSpPr>
      <xdr:spPr>
        <a:xfrm>
          <a:off x="22199600" y="92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36250</xdr:rowOff>
    </xdr:from>
    <xdr:to>
      <xdr:col>116</xdr:col>
      <xdr:colOff>152400</xdr:colOff>
      <xdr:row>55</xdr:row>
      <xdr:rowOff>36250</xdr:rowOff>
    </xdr:to>
    <xdr:cxnSp macro="">
      <xdr:nvCxnSpPr>
        <xdr:cNvPr id="599" name="直線コネクタ 598">
          <a:extLst>
            <a:ext uri="{FF2B5EF4-FFF2-40B4-BE49-F238E27FC236}">
              <a16:creationId xmlns:a16="http://schemas.microsoft.com/office/drawing/2014/main" id="{3F7B248E-B1EA-4D7D-8AD4-31AF177224B5}"/>
            </a:ext>
          </a:extLst>
        </xdr:cNvPr>
        <xdr:cNvCxnSpPr/>
      </xdr:nvCxnSpPr>
      <xdr:spPr>
        <a:xfrm>
          <a:off x="22072600" y="946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167693</xdr:rowOff>
    </xdr:from>
    <xdr:ext cx="469744" cy="259045"/>
    <xdr:sp macro="" textlink="">
      <xdr:nvSpPr>
        <xdr:cNvPr id="600" name="【保健センター・保健所】&#10;一人当たり面積平均値テキスト">
          <a:extLst>
            <a:ext uri="{FF2B5EF4-FFF2-40B4-BE49-F238E27FC236}">
              <a16:creationId xmlns:a16="http://schemas.microsoft.com/office/drawing/2014/main" id="{0514F6A8-C0B4-422C-BC03-9613ADBCADAD}"/>
            </a:ext>
          </a:extLst>
        </xdr:cNvPr>
        <xdr:cNvSpPr txBox="1"/>
      </xdr:nvSpPr>
      <xdr:spPr>
        <a:xfrm>
          <a:off x="22199600" y="107975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144816</xdr:rowOff>
    </xdr:from>
    <xdr:to>
      <xdr:col>116</xdr:col>
      <xdr:colOff>114300</xdr:colOff>
      <xdr:row>64</xdr:row>
      <xdr:rowOff>74966</xdr:rowOff>
    </xdr:to>
    <xdr:sp macro="" textlink="">
      <xdr:nvSpPr>
        <xdr:cNvPr id="601" name="フローチャート: 判断 600">
          <a:extLst>
            <a:ext uri="{FF2B5EF4-FFF2-40B4-BE49-F238E27FC236}">
              <a16:creationId xmlns:a16="http://schemas.microsoft.com/office/drawing/2014/main" id="{7A6E0C64-F7D6-45C5-A6EA-C79089B2CA6D}"/>
            </a:ext>
          </a:extLst>
        </xdr:cNvPr>
        <xdr:cNvSpPr/>
      </xdr:nvSpPr>
      <xdr:spPr>
        <a:xfrm>
          <a:off x="22110700" y="10946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131753</xdr:rowOff>
    </xdr:from>
    <xdr:to>
      <xdr:col>112</xdr:col>
      <xdr:colOff>38100</xdr:colOff>
      <xdr:row>64</xdr:row>
      <xdr:rowOff>61903</xdr:rowOff>
    </xdr:to>
    <xdr:sp macro="" textlink="">
      <xdr:nvSpPr>
        <xdr:cNvPr id="602" name="フローチャート: 判断 601">
          <a:extLst>
            <a:ext uri="{FF2B5EF4-FFF2-40B4-BE49-F238E27FC236}">
              <a16:creationId xmlns:a16="http://schemas.microsoft.com/office/drawing/2014/main" id="{E35A6539-1402-46D1-B1E3-3E538535DFE8}"/>
            </a:ext>
          </a:extLst>
        </xdr:cNvPr>
        <xdr:cNvSpPr/>
      </xdr:nvSpPr>
      <xdr:spPr>
        <a:xfrm>
          <a:off x="21272500" y="1093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136652</xdr:rowOff>
    </xdr:from>
    <xdr:to>
      <xdr:col>107</xdr:col>
      <xdr:colOff>101600</xdr:colOff>
      <xdr:row>64</xdr:row>
      <xdr:rowOff>66802</xdr:rowOff>
    </xdr:to>
    <xdr:sp macro="" textlink="">
      <xdr:nvSpPr>
        <xdr:cNvPr id="603" name="フローチャート: 判断 602">
          <a:extLst>
            <a:ext uri="{FF2B5EF4-FFF2-40B4-BE49-F238E27FC236}">
              <a16:creationId xmlns:a16="http://schemas.microsoft.com/office/drawing/2014/main" id="{CF42CC58-DF39-498D-B498-A2E9FA941ADE}"/>
            </a:ext>
          </a:extLst>
        </xdr:cNvPr>
        <xdr:cNvSpPr/>
      </xdr:nvSpPr>
      <xdr:spPr>
        <a:xfrm>
          <a:off x="20383500" y="1093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124895</xdr:rowOff>
    </xdr:from>
    <xdr:to>
      <xdr:col>102</xdr:col>
      <xdr:colOff>165100</xdr:colOff>
      <xdr:row>64</xdr:row>
      <xdr:rowOff>55045</xdr:rowOff>
    </xdr:to>
    <xdr:sp macro="" textlink="">
      <xdr:nvSpPr>
        <xdr:cNvPr id="604" name="フローチャート: 判断 603">
          <a:extLst>
            <a:ext uri="{FF2B5EF4-FFF2-40B4-BE49-F238E27FC236}">
              <a16:creationId xmlns:a16="http://schemas.microsoft.com/office/drawing/2014/main" id="{44DA4320-F227-4E95-A624-01C833F490CE}"/>
            </a:ext>
          </a:extLst>
        </xdr:cNvPr>
        <xdr:cNvSpPr/>
      </xdr:nvSpPr>
      <xdr:spPr>
        <a:xfrm>
          <a:off x="19494500" y="1092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139918</xdr:rowOff>
    </xdr:from>
    <xdr:to>
      <xdr:col>98</xdr:col>
      <xdr:colOff>38100</xdr:colOff>
      <xdr:row>64</xdr:row>
      <xdr:rowOff>70068</xdr:rowOff>
    </xdr:to>
    <xdr:sp macro="" textlink="">
      <xdr:nvSpPr>
        <xdr:cNvPr id="605" name="フローチャート: 判断 604">
          <a:extLst>
            <a:ext uri="{FF2B5EF4-FFF2-40B4-BE49-F238E27FC236}">
              <a16:creationId xmlns:a16="http://schemas.microsoft.com/office/drawing/2014/main" id="{D4ECB0ED-F2F0-4D77-8E98-D24A13664967}"/>
            </a:ext>
          </a:extLst>
        </xdr:cNvPr>
        <xdr:cNvSpPr/>
      </xdr:nvSpPr>
      <xdr:spPr>
        <a:xfrm>
          <a:off x="18605500" y="1094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ABCD57D3-81C0-4EC0-9E68-22475D4DA0DA}"/>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4B961DE5-BA26-416C-A9B2-B32C27C60C9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A3574F1B-2E6A-4D69-90C4-0A7D48513CD2}"/>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72BD647C-DA34-4405-9E71-DF0943CF0E8C}"/>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3B20265B-BA51-4245-B7CA-F6A91BE4A16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157552</xdr:rowOff>
    </xdr:from>
    <xdr:to>
      <xdr:col>116</xdr:col>
      <xdr:colOff>114300</xdr:colOff>
      <xdr:row>64</xdr:row>
      <xdr:rowOff>87702</xdr:rowOff>
    </xdr:to>
    <xdr:sp macro="" textlink="">
      <xdr:nvSpPr>
        <xdr:cNvPr id="611" name="楕円 610">
          <a:extLst>
            <a:ext uri="{FF2B5EF4-FFF2-40B4-BE49-F238E27FC236}">
              <a16:creationId xmlns:a16="http://schemas.microsoft.com/office/drawing/2014/main" id="{9C21FE08-D466-484B-9AAB-D547F513349B}"/>
            </a:ext>
          </a:extLst>
        </xdr:cNvPr>
        <xdr:cNvSpPr/>
      </xdr:nvSpPr>
      <xdr:spPr>
        <a:xfrm>
          <a:off x="22110700" y="1095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123243</xdr:rowOff>
    </xdr:from>
    <xdr:ext cx="469744" cy="259045"/>
    <xdr:sp macro="" textlink="">
      <xdr:nvSpPr>
        <xdr:cNvPr id="612" name="【保健センター・保健所】&#10;一人当たり面積該当値テキスト">
          <a:extLst>
            <a:ext uri="{FF2B5EF4-FFF2-40B4-BE49-F238E27FC236}">
              <a16:creationId xmlns:a16="http://schemas.microsoft.com/office/drawing/2014/main" id="{69D9CC20-C50B-4A6B-881E-2A9A26F5E384}"/>
            </a:ext>
          </a:extLst>
        </xdr:cNvPr>
        <xdr:cNvSpPr txBox="1"/>
      </xdr:nvSpPr>
      <xdr:spPr>
        <a:xfrm>
          <a:off x="22199600" y="10924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160492</xdr:rowOff>
    </xdr:from>
    <xdr:to>
      <xdr:col>112</xdr:col>
      <xdr:colOff>38100</xdr:colOff>
      <xdr:row>64</xdr:row>
      <xdr:rowOff>90642</xdr:rowOff>
    </xdr:to>
    <xdr:sp macro="" textlink="">
      <xdr:nvSpPr>
        <xdr:cNvPr id="613" name="楕円 612">
          <a:extLst>
            <a:ext uri="{FF2B5EF4-FFF2-40B4-BE49-F238E27FC236}">
              <a16:creationId xmlns:a16="http://schemas.microsoft.com/office/drawing/2014/main" id="{57438574-B621-4149-8012-E448600A30DA}"/>
            </a:ext>
          </a:extLst>
        </xdr:cNvPr>
        <xdr:cNvSpPr/>
      </xdr:nvSpPr>
      <xdr:spPr>
        <a:xfrm>
          <a:off x="21272500" y="10961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36902</xdr:rowOff>
    </xdr:from>
    <xdr:to>
      <xdr:col>116</xdr:col>
      <xdr:colOff>63500</xdr:colOff>
      <xdr:row>64</xdr:row>
      <xdr:rowOff>39842</xdr:rowOff>
    </xdr:to>
    <xdr:cxnSp macro="">
      <xdr:nvCxnSpPr>
        <xdr:cNvPr id="614" name="直線コネクタ 613">
          <a:extLst>
            <a:ext uri="{FF2B5EF4-FFF2-40B4-BE49-F238E27FC236}">
              <a16:creationId xmlns:a16="http://schemas.microsoft.com/office/drawing/2014/main" id="{0E2A6A28-B1D3-4DE3-950D-539D420D1F7C}"/>
            </a:ext>
          </a:extLst>
        </xdr:cNvPr>
        <xdr:cNvCxnSpPr/>
      </xdr:nvCxnSpPr>
      <xdr:spPr>
        <a:xfrm flipV="1">
          <a:off x="21323300" y="11009702"/>
          <a:ext cx="838200" cy="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161798</xdr:rowOff>
    </xdr:from>
    <xdr:to>
      <xdr:col>107</xdr:col>
      <xdr:colOff>101600</xdr:colOff>
      <xdr:row>64</xdr:row>
      <xdr:rowOff>91948</xdr:rowOff>
    </xdr:to>
    <xdr:sp macro="" textlink="">
      <xdr:nvSpPr>
        <xdr:cNvPr id="615" name="楕円 614">
          <a:extLst>
            <a:ext uri="{FF2B5EF4-FFF2-40B4-BE49-F238E27FC236}">
              <a16:creationId xmlns:a16="http://schemas.microsoft.com/office/drawing/2014/main" id="{23B96368-E684-4E9A-8DDF-2563BAE1EF7F}"/>
            </a:ext>
          </a:extLst>
        </xdr:cNvPr>
        <xdr:cNvSpPr/>
      </xdr:nvSpPr>
      <xdr:spPr>
        <a:xfrm>
          <a:off x="20383500" y="10963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39842</xdr:rowOff>
    </xdr:from>
    <xdr:to>
      <xdr:col>111</xdr:col>
      <xdr:colOff>177800</xdr:colOff>
      <xdr:row>64</xdr:row>
      <xdr:rowOff>41148</xdr:rowOff>
    </xdr:to>
    <xdr:cxnSp macro="">
      <xdr:nvCxnSpPr>
        <xdr:cNvPr id="616" name="直線コネクタ 615">
          <a:extLst>
            <a:ext uri="{FF2B5EF4-FFF2-40B4-BE49-F238E27FC236}">
              <a16:creationId xmlns:a16="http://schemas.microsoft.com/office/drawing/2014/main" id="{6B857302-99F7-475C-B304-C72C78E99737}"/>
            </a:ext>
          </a:extLst>
        </xdr:cNvPr>
        <xdr:cNvCxnSpPr/>
      </xdr:nvCxnSpPr>
      <xdr:spPr>
        <a:xfrm flipV="1">
          <a:off x="20434300" y="11012642"/>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165064</xdr:rowOff>
    </xdr:from>
    <xdr:to>
      <xdr:col>102</xdr:col>
      <xdr:colOff>165100</xdr:colOff>
      <xdr:row>64</xdr:row>
      <xdr:rowOff>95214</xdr:rowOff>
    </xdr:to>
    <xdr:sp macro="" textlink="">
      <xdr:nvSpPr>
        <xdr:cNvPr id="617" name="楕円 616">
          <a:extLst>
            <a:ext uri="{FF2B5EF4-FFF2-40B4-BE49-F238E27FC236}">
              <a16:creationId xmlns:a16="http://schemas.microsoft.com/office/drawing/2014/main" id="{C637796E-E45C-4E69-B45D-D9EE3E09DA89}"/>
            </a:ext>
          </a:extLst>
        </xdr:cNvPr>
        <xdr:cNvSpPr/>
      </xdr:nvSpPr>
      <xdr:spPr>
        <a:xfrm>
          <a:off x="19494500" y="1096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41148</xdr:rowOff>
    </xdr:from>
    <xdr:to>
      <xdr:col>107</xdr:col>
      <xdr:colOff>50800</xdr:colOff>
      <xdr:row>64</xdr:row>
      <xdr:rowOff>44414</xdr:rowOff>
    </xdr:to>
    <xdr:cxnSp macro="">
      <xdr:nvCxnSpPr>
        <xdr:cNvPr id="618" name="直線コネクタ 617">
          <a:extLst>
            <a:ext uri="{FF2B5EF4-FFF2-40B4-BE49-F238E27FC236}">
              <a16:creationId xmlns:a16="http://schemas.microsoft.com/office/drawing/2014/main" id="{C66A046D-DCD5-408B-B023-55D88ECAC1C2}"/>
            </a:ext>
          </a:extLst>
        </xdr:cNvPr>
        <xdr:cNvCxnSpPr/>
      </xdr:nvCxnSpPr>
      <xdr:spPr>
        <a:xfrm flipV="1">
          <a:off x="19545300" y="1101394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166697</xdr:rowOff>
    </xdr:from>
    <xdr:to>
      <xdr:col>98</xdr:col>
      <xdr:colOff>38100</xdr:colOff>
      <xdr:row>64</xdr:row>
      <xdr:rowOff>96847</xdr:rowOff>
    </xdr:to>
    <xdr:sp macro="" textlink="">
      <xdr:nvSpPr>
        <xdr:cNvPr id="619" name="楕円 618">
          <a:extLst>
            <a:ext uri="{FF2B5EF4-FFF2-40B4-BE49-F238E27FC236}">
              <a16:creationId xmlns:a16="http://schemas.microsoft.com/office/drawing/2014/main" id="{9B5FA562-65F3-4FEB-A0AC-ACF53914B87B}"/>
            </a:ext>
          </a:extLst>
        </xdr:cNvPr>
        <xdr:cNvSpPr/>
      </xdr:nvSpPr>
      <xdr:spPr>
        <a:xfrm>
          <a:off x="18605500" y="1096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44414</xdr:rowOff>
    </xdr:from>
    <xdr:to>
      <xdr:col>102</xdr:col>
      <xdr:colOff>114300</xdr:colOff>
      <xdr:row>64</xdr:row>
      <xdr:rowOff>46047</xdr:rowOff>
    </xdr:to>
    <xdr:cxnSp macro="">
      <xdr:nvCxnSpPr>
        <xdr:cNvPr id="620" name="直線コネクタ 619">
          <a:extLst>
            <a:ext uri="{FF2B5EF4-FFF2-40B4-BE49-F238E27FC236}">
              <a16:creationId xmlns:a16="http://schemas.microsoft.com/office/drawing/2014/main" id="{F18FBD77-E650-42EA-8008-CFA5308AB64B}"/>
            </a:ext>
          </a:extLst>
        </xdr:cNvPr>
        <xdr:cNvCxnSpPr/>
      </xdr:nvCxnSpPr>
      <xdr:spPr>
        <a:xfrm flipV="1">
          <a:off x="18656300" y="11017214"/>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78430</xdr:rowOff>
    </xdr:from>
    <xdr:ext cx="469744" cy="259045"/>
    <xdr:sp macro="" textlink="">
      <xdr:nvSpPr>
        <xdr:cNvPr id="621" name="n_1aveValue【保健センター・保健所】&#10;一人当たり面積">
          <a:extLst>
            <a:ext uri="{FF2B5EF4-FFF2-40B4-BE49-F238E27FC236}">
              <a16:creationId xmlns:a16="http://schemas.microsoft.com/office/drawing/2014/main" id="{3A7C2D40-8A00-4BDA-B34B-B9F1B26E1819}"/>
            </a:ext>
          </a:extLst>
        </xdr:cNvPr>
        <xdr:cNvSpPr txBox="1"/>
      </xdr:nvSpPr>
      <xdr:spPr>
        <a:xfrm>
          <a:off x="21075727" y="1070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83329</xdr:rowOff>
    </xdr:from>
    <xdr:ext cx="469744" cy="259045"/>
    <xdr:sp macro="" textlink="">
      <xdr:nvSpPr>
        <xdr:cNvPr id="622" name="n_2aveValue【保健センター・保健所】&#10;一人当たり面積">
          <a:extLst>
            <a:ext uri="{FF2B5EF4-FFF2-40B4-BE49-F238E27FC236}">
              <a16:creationId xmlns:a16="http://schemas.microsoft.com/office/drawing/2014/main" id="{52C1C078-99C4-4B20-AC81-9DBC7C941BCE}"/>
            </a:ext>
          </a:extLst>
        </xdr:cNvPr>
        <xdr:cNvSpPr txBox="1"/>
      </xdr:nvSpPr>
      <xdr:spPr>
        <a:xfrm>
          <a:off x="20199427" y="10713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71572</xdr:rowOff>
    </xdr:from>
    <xdr:ext cx="469744" cy="259045"/>
    <xdr:sp macro="" textlink="">
      <xdr:nvSpPr>
        <xdr:cNvPr id="623" name="n_3aveValue【保健センター・保健所】&#10;一人当たり面積">
          <a:extLst>
            <a:ext uri="{FF2B5EF4-FFF2-40B4-BE49-F238E27FC236}">
              <a16:creationId xmlns:a16="http://schemas.microsoft.com/office/drawing/2014/main" id="{0526D2DC-8F7A-4FE6-ACF8-91473020B5B5}"/>
            </a:ext>
          </a:extLst>
        </xdr:cNvPr>
        <xdr:cNvSpPr txBox="1"/>
      </xdr:nvSpPr>
      <xdr:spPr>
        <a:xfrm>
          <a:off x="19310427" y="1070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86595</xdr:rowOff>
    </xdr:from>
    <xdr:ext cx="469744" cy="259045"/>
    <xdr:sp macro="" textlink="">
      <xdr:nvSpPr>
        <xdr:cNvPr id="624" name="n_4aveValue【保健センター・保健所】&#10;一人当たり面積">
          <a:extLst>
            <a:ext uri="{FF2B5EF4-FFF2-40B4-BE49-F238E27FC236}">
              <a16:creationId xmlns:a16="http://schemas.microsoft.com/office/drawing/2014/main" id="{DB83A19B-D4F7-42A7-8A2D-96902DACF5BA}"/>
            </a:ext>
          </a:extLst>
        </xdr:cNvPr>
        <xdr:cNvSpPr txBox="1"/>
      </xdr:nvSpPr>
      <xdr:spPr>
        <a:xfrm>
          <a:off x="18421427" y="10716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81769</xdr:rowOff>
    </xdr:from>
    <xdr:ext cx="469744" cy="259045"/>
    <xdr:sp macro="" textlink="">
      <xdr:nvSpPr>
        <xdr:cNvPr id="625" name="n_1mainValue【保健センター・保健所】&#10;一人当たり面積">
          <a:extLst>
            <a:ext uri="{FF2B5EF4-FFF2-40B4-BE49-F238E27FC236}">
              <a16:creationId xmlns:a16="http://schemas.microsoft.com/office/drawing/2014/main" id="{CFC73099-E24A-4395-8A3C-14782668AA5C}"/>
            </a:ext>
          </a:extLst>
        </xdr:cNvPr>
        <xdr:cNvSpPr txBox="1"/>
      </xdr:nvSpPr>
      <xdr:spPr>
        <a:xfrm>
          <a:off x="21075727" y="11054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83075</xdr:rowOff>
    </xdr:from>
    <xdr:ext cx="469744" cy="259045"/>
    <xdr:sp macro="" textlink="">
      <xdr:nvSpPr>
        <xdr:cNvPr id="626" name="n_2mainValue【保健センター・保健所】&#10;一人当たり面積">
          <a:extLst>
            <a:ext uri="{FF2B5EF4-FFF2-40B4-BE49-F238E27FC236}">
              <a16:creationId xmlns:a16="http://schemas.microsoft.com/office/drawing/2014/main" id="{56069254-627F-4327-86CC-D8D98C685A9D}"/>
            </a:ext>
          </a:extLst>
        </xdr:cNvPr>
        <xdr:cNvSpPr txBox="1"/>
      </xdr:nvSpPr>
      <xdr:spPr>
        <a:xfrm>
          <a:off x="20199427" y="11055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86341</xdr:rowOff>
    </xdr:from>
    <xdr:ext cx="469744" cy="259045"/>
    <xdr:sp macro="" textlink="">
      <xdr:nvSpPr>
        <xdr:cNvPr id="627" name="n_3mainValue【保健センター・保健所】&#10;一人当たり面積">
          <a:extLst>
            <a:ext uri="{FF2B5EF4-FFF2-40B4-BE49-F238E27FC236}">
              <a16:creationId xmlns:a16="http://schemas.microsoft.com/office/drawing/2014/main" id="{1BDF422D-2757-48F1-9F54-88C3B917303C}"/>
            </a:ext>
          </a:extLst>
        </xdr:cNvPr>
        <xdr:cNvSpPr txBox="1"/>
      </xdr:nvSpPr>
      <xdr:spPr>
        <a:xfrm>
          <a:off x="19310427" y="1105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87974</xdr:rowOff>
    </xdr:from>
    <xdr:ext cx="469744" cy="259045"/>
    <xdr:sp macro="" textlink="">
      <xdr:nvSpPr>
        <xdr:cNvPr id="628" name="n_4mainValue【保健センター・保健所】&#10;一人当たり面積">
          <a:extLst>
            <a:ext uri="{FF2B5EF4-FFF2-40B4-BE49-F238E27FC236}">
              <a16:creationId xmlns:a16="http://schemas.microsoft.com/office/drawing/2014/main" id="{6FB12A26-9C79-41EB-9EA1-C264B419AAD4}"/>
            </a:ext>
          </a:extLst>
        </xdr:cNvPr>
        <xdr:cNvSpPr txBox="1"/>
      </xdr:nvSpPr>
      <xdr:spPr>
        <a:xfrm>
          <a:off x="18421427" y="1106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a:extLst>
            <a:ext uri="{FF2B5EF4-FFF2-40B4-BE49-F238E27FC236}">
              <a16:creationId xmlns:a16="http://schemas.microsoft.com/office/drawing/2014/main" id="{B58E1EEF-40AE-476F-826F-98FA6D25752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a:extLst>
            <a:ext uri="{FF2B5EF4-FFF2-40B4-BE49-F238E27FC236}">
              <a16:creationId xmlns:a16="http://schemas.microsoft.com/office/drawing/2014/main" id="{AFD955C8-1CA1-454D-AEC8-CD1AA9F30E6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a:extLst>
            <a:ext uri="{FF2B5EF4-FFF2-40B4-BE49-F238E27FC236}">
              <a16:creationId xmlns:a16="http://schemas.microsoft.com/office/drawing/2014/main" id="{6F6E03DF-F0CA-48A2-A8B0-5EE575D7F22C}"/>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a:extLst>
            <a:ext uri="{FF2B5EF4-FFF2-40B4-BE49-F238E27FC236}">
              <a16:creationId xmlns:a16="http://schemas.microsoft.com/office/drawing/2014/main" id="{39B1DAC0-3519-430E-BBBA-63F08535311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a:extLst>
            <a:ext uri="{FF2B5EF4-FFF2-40B4-BE49-F238E27FC236}">
              <a16:creationId xmlns:a16="http://schemas.microsoft.com/office/drawing/2014/main" id="{9511DE00-7CF9-4261-9AE0-E29561D62B7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a:extLst>
            <a:ext uri="{FF2B5EF4-FFF2-40B4-BE49-F238E27FC236}">
              <a16:creationId xmlns:a16="http://schemas.microsoft.com/office/drawing/2014/main" id="{26CC1E67-F11E-4800-AC94-865ACA3F734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a:extLst>
            <a:ext uri="{FF2B5EF4-FFF2-40B4-BE49-F238E27FC236}">
              <a16:creationId xmlns:a16="http://schemas.microsoft.com/office/drawing/2014/main" id="{62EB221D-3304-42A5-A4CD-77F20E1A44BD}"/>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a:extLst>
            <a:ext uri="{FF2B5EF4-FFF2-40B4-BE49-F238E27FC236}">
              <a16:creationId xmlns:a16="http://schemas.microsoft.com/office/drawing/2014/main" id="{C94E7533-335F-4E43-BFFA-C7F303D73FF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7" name="テキスト ボックス 636">
          <a:extLst>
            <a:ext uri="{FF2B5EF4-FFF2-40B4-BE49-F238E27FC236}">
              <a16:creationId xmlns:a16="http://schemas.microsoft.com/office/drawing/2014/main" id="{6FFA6E2F-0C5B-4501-BF9A-3E504CC4A13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8" name="直線コネクタ 637">
          <a:extLst>
            <a:ext uri="{FF2B5EF4-FFF2-40B4-BE49-F238E27FC236}">
              <a16:creationId xmlns:a16="http://schemas.microsoft.com/office/drawing/2014/main" id="{9D08D2F0-87A4-49DF-82E8-3DA69B100CE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9" name="テキスト ボックス 638">
          <a:extLst>
            <a:ext uri="{FF2B5EF4-FFF2-40B4-BE49-F238E27FC236}">
              <a16:creationId xmlns:a16="http://schemas.microsoft.com/office/drawing/2014/main" id="{632B3FC1-CEBD-4ADC-998B-91BDDBC3C03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40" name="直線コネクタ 639">
          <a:extLst>
            <a:ext uri="{FF2B5EF4-FFF2-40B4-BE49-F238E27FC236}">
              <a16:creationId xmlns:a16="http://schemas.microsoft.com/office/drawing/2014/main" id="{B697861A-ADE3-4F4E-965D-CF1BC3108636}"/>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41" name="テキスト ボックス 640">
          <a:extLst>
            <a:ext uri="{FF2B5EF4-FFF2-40B4-BE49-F238E27FC236}">
              <a16:creationId xmlns:a16="http://schemas.microsoft.com/office/drawing/2014/main" id="{88E14BE8-3D74-4384-98E8-ED57A2DE691D}"/>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2" name="直線コネクタ 641">
          <a:extLst>
            <a:ext uri="{FF2B5EF4-FFF2-40B4-BE49-F238E27FC236}">
              <a16:creationId xmlns:a16="http://schemas.microsoft.com/office/drawing/2014/main" id="{F56919F2-B5B6-4157-994A-284309CB4B0B}"/>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3" name="テキスト ボックス 642">
          <a:extLst>
            <a:ext uri="{FF2B5EF4-FFF2-40B4-BE49-F238E27FC236}">
              <a16:creationId xmlns:a16="http://schemas.microsoft.com/office/drawing/2014/main" id="{F3C4EEF8-D915-4DAB-9C2C-E3D4C209F7DD}"/>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4" name="直線コネクタ 643">
          <a:extLst>
            <a:ext uri="{FF2B5EF4-FFF2-40B4-BE49-F238E27FC236}">
              <a16:creationId xmlns:a16="http://schemas.microsoft.com/office/drawing/2014/main" id="{C55A8920-76CC-42B2-92B9-4094300BF1BF}"/>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5" name="テキスト ボックス 644">
          <a:extLst>
            <a:ext uri="{FF2B5EF4-FFF2-40B4-BE49-F238E27FC236}">
              <a16:creationId xmlns:a16="http://schemas.microsoft.com/office/drawing/2014/main" id="{4941C5E2-ABBF-4307-82BC-2AA53E11AACB}"/>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6" name="直線コネクタ 645">
          <a:extLst>
            <a:ext uri="{FF2B5EF4-FFF2-40B4-BE49-F238E27FC236}">
              <a16:creationId xmlns:a16="http://schemas.microsoft.com/office/drawing/2014/main" id="{D1C79D85-4063-4819-AA0D-8E445B204043}"/>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7" name="テキスト ボックス 646">
          <a:extLst>
            <a:ext uri="{FF2B5EF4-FFF2-40B4-BE49-F238E27FC236}">
              <a16:creationId xmlns:a16="http://schemas.microsoft.com/office/drawing/2014/main" id="{1863178F-0A53-4F5E-A737-7D68EF986D2F}"/>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8" name="直線コネクタ 647">
          <a:extLst>
            <a:ext uri="{FF2B5EF4-FFF2-40B4-BE49-F238E27FC236}">
              <a16:creationId xmlns:a16="http://schemas.microsoft.com/office/drawing/2014/main" id="{D0086CBA-B4EE-4EE8-8D91-BBF982662228}"/>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9" name="テキスト ボックス 648">
          <a:extLst>
            <a:ext uri="{FF2B5EF4-FFF2-40B4-BE49-F238E27FC236}">
              <a16:creationId xmlns:a16="http://schemas.microsoft.com/office/drawing/2014/main" id="{708A27B4-6D83-4183-9127-14024F91D2CE}"/>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50" name="直線コネクタ 649">
          <a:extLst>
            <a:ext uri="{FF2B5EF4-FFF2-40B4-BE49-F238E27FC236}">
              <a16:creationId xmlns:a16="http://schemas.microsoft.com/office/drawing/2014/main" id="{697AA33B-D3FD-4C73-97BE-06F895183B1A}"/>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51" name="テキスト ボックス 650">
          <a:extLst>
            <a:ext uri="{FF2B5EF4-FFF2-40B4-BE49-F238E27FC236}">
              <a16:creationId xmlns:a16="http://schemas.microsoft.com/office/drawing/2014/main" id="{EF57B485-B22F-49E9-B67E-6599214C34B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2" name="直線コネクタ 651">
          <a:extLst>
            <a:ext uri="{FF2B5EF4-FFF2-40B4-BE49-F238E27FC236}">
              <a16:creationId xmlns:a16="http://schemas.microsoft.com/office/drawing/2014/main" id="{B7B2CFC2-793F-43D2-BA8D-1E601ECA4D4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3" name="【消防施設】&#10;有形固定資産減価償却率グラフ枠">
          <a:extLst>
            <a:ext uri="{FF2B5EF4-FFF2-40B4-BE49-F238E27FC236}">
              <a16:creationId xmlns:a16="http://schemas.microsoft.com/office/drawing/2014/main" id="{412EC6D7-4C03-45EF-970A-7CB94F18989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105048</xdr:rowOff>
    </xdr:to>
    <xdr:cxnSp macro="">
      <xdr:nvCxnSpPr>
        <xdr:cNvPr id="654" name="直線コネクタ 653">
          <a:extLst>
            <a:ext uri="{FF2B5EF4-FFF2-40B4-BE49-F238E27FC236}">
              <a16:creationId xmlns:a16="http://schemas.microsoft.com/office/drawing/2014/main" id="{61C7CA7A-3824-4292-BC66-440E3FDE4B2B}"/>
            </a:ext>
          </a:extLst>
        </xdr:cNvPr>
        <xdr:cNvCxnSpPr/>
      </xdr:nvCxnSpPr>
      <xdr:spPr>
        <a:xfrm flipV="1">
          <a:off x="16318864" y="13501007"/>
          <a:ext cx="0" cy="134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108875</xdr:rowOff>
    </xdr:from>
    <xdr:ext cx="405111" cy="259045"/>
    <xdr:sp macro="" textlink="">
      <xdr:nvSpPr>
        <xdr:cNvPr id="655" name="【消防施設】&#10;有形固定資産減価償却率最小値テキスト">
          <a:extLst>
            <a:ext uri="{FF2B5EF4-FFF2-40B4-BE49-F238E27FC236}">
              <a16:creationId xmlns:a16="http://schemas.microsoft.com/office/drawing/2014/main" id="{48FAAC8E-27F1-412D-B018-063E47BF3F02}"/>
            </a:ext>
          </a:extLst>
        </xdr:cNvPr>
        <xdr:cNvSpPr txBox="1"/>
      </xdr:nvSpPr>
      <xdr:spPr>
        <a:xfrm>
          <a:off x="16357600" y="14853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105048</xdr:rowOff>
    </xdr:from>
    <xdr:to>
      <xdr:col>86</xdr:col>
      <xdr:colOff>25400</xdr:colOff>
      <xdr:row>86</xdr:row>
      <xdr:rowOff>105048</xdr:rowOff>
    </xdr:to>
    <xdr:cxnSp macro="">
      <xdr:nvCxnSpPr>
        <xdr:cNvPr id="656" name="直線コネクタ 655">
          <a:extLst>
            <a:ext uri="{FF2B5EF4-FFF2-40B4-BE49-F238E27FC236}">
              <a16:creationId xmlns:a16="http://schemas.microsoft.com/office/drawing/2014/main" id="{9A08E3D2-3A56-4E8A-8F42-F4F055ED0F67}"/>
            </a:ext>
          </a:extLst>
        </xdr:cNvPr>
        <xdr:cNvCxnSpPr/>
      </xdr:nvCxnSpPr>
      <xdr:spPr>
        <a:xfrm>
          <a:off x="16230600" y="14849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657" name="【消防施設】&#10;有形固定資産減価償却率最大値テキスト">
          <a:extLst>
            <a:ext uri="{FF2B5EF4-FFF2-40B4-BE49-F238E27FC236}">
              <a16:creationId xmlns:a16="http://schemas.microsoft.com/office/drawing/2014/main" id="{E80FE76B-5D86-4965-85AB-C64356518CB3}"/>
            </a:ext>
          </a:extLst>
        </xdr:cNvPr>
        <xdr:cNvSpPr txBox="1"/>
      </xdr:nvSpPr>
      <xdr:spPr>
        <a:xfrm>
          <a:off x="1635760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658" name="直線コネクタ 657">
          <a:extLst>
            <a:ext uri="{FF2B5EF4-FFF2-40B4-BE49-F238E27FC236}">
              <a16:creationId xmlns:a16="http://schemas.microsoft.com/office/drawing/2014/main" id="{3BB9B19D-4F35-4D3F-8496-BC7D448E8E93}"/>
            </a:ext>
          </a:extLst>
        </xdr:cNvPr>
        <xdr:cNvCxnSpPr/>
      </xdr:nvCxnSpPr>
      <xdr:spPr>
        <a:xfrm>
          <a:off x="16230600" y="13501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158766</xdr:rowOff>
    </xdr:from>
    <xdr:ext cx="405111" cy="259045"/>
    <xdr:sp macro="" textlink="">
      <xdr:nvSpPr>
        <xdr:cNvPr id="659" name="【消防施設】&#10;有形固定資産減価償却率平均値テキスト">
          <a:extLst>
            <a:ext uri="{FF2B5EF4-FFF2-40B4-BE49-F238E27FC236}">
              <a16:creationId xmlns:a16="http://schemas.microsoft.com/office/drawing/2014/main" id="{F6426197-25F8-4AC7-8113-C99D897C75B8}"/>
            </a:ext>
          </a:extLst>
        </xdr:cNvPr>
        <xdr:cNvSpPr txBox="1"/>
      </xdr:nvSpPr>
      <xdr:spPr>
        <a:xfrm>
          <a:off x="16357600" y="14046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135889</xdr:rowOff>
    </xdr:from>
    <xdr:to>
      <xdr:col>85</xdr:col>
      <xdr:colOff>177800</xdr:colOff>
      <xdr:row>83</xdr:row>
      <xdr:rowOff>66039</xdr:rowOff>
    </xdr:to>
    <xdr:sp macro="" textlink="">
      <xdr:nvSpPr>
        <xdr:cNvPr id="660" name="フローチャート: 判断 659">
          <a:extLst>
            <a:ext uri="{FF2B5EF4-FFF2-40B4-BE49-F238E27FC236}">
              <a16:creationId xmlns:a16="http://schemas.microsoft.com/office/drawing/2014/main" id="{0F469506-35C5-427C-B460-113FF5508E32}"/>
            </a:ext>
          </a:extLst>
        </xdr:cNvPr>
        <xdr:cNvSpPr/>
      </xdr:nvSpPr>
      <xdr:spPr>
        <a:xfrm>
          <a:off x="16268700" y="1419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10161</xdr:rowOff>
    </xdr:from>
    <xdr:to>
      <xdr:col>81</xdr:col>
      <xdr:colOff>101600</xdr:colOff>
      <xdr:row>83</xdr:row>
      <xdr:rowOff>111761</xdr:rowOff>
    </xdr:to>
    <xdr:sp macro="" textlink="">
      <xdr:nvSpPr>
        <xdr:cNvPr id="661" name="フローチャート: 判断 660">
          <a:extLst>
            <a:ext uri="{FF2B5EF4-FFF2-40B4-BE49-F238E27FC236}">
              <a16:creationId xmlns:a16="http://schemas.microsoft.com/office/drawing/2014/main" id="{CE86520A-A7C3-4539-BA21-3D432CD92575}"/>
            </a:ext>
          </a:extLst>
        </xdr:cNvPr>
        <xdr:cNvSpPr/>
      </xdr:nvSpPr>
      <xdr:spPr>
        <a:xfrm>
          <a:off x="15430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158750</xdr:rowOff>
    </xdr:from>
    <xdr:to>
      <xdr:col>76</xdr:col>
      <xdr:colOff>165100</xdr:colOff>
      <xdr:row>83</xdr:row>
      <xdr:rowOff>88900</xdr:rowOff>
    </xdr:to>
    <xdr:sp macro="" textlink="">
      <xdr:nvSpPr>
        <xdr:cNvPr id="662" name="フローチャート: 判断 661">
          <a:extLst>
            <a:ext uri="{FF2B5EF4-FFF2-40B4-BE49-F238E27FC236}">
              <a16:creationId xmlns:a16="http://schemas.microsoft.com/office/drawing/2014/main" id="{AC726480-4FB2-41CC-975F-B14E9325F864}"/>
            </a:ext>
          </a:extLst>
        </xdr:cNvPr>
        <xdr:cNvSpPr/>
      </xdr:nvSpPr>
      <xdr:spPr>
        <a:xfrm>
          <a:off x="14541500" y="1421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73842</xdr:rowOff>
    </xdr:from>
    <xdr:to>
      <xdr:col>72</xdr:col>
      <xdr:colOff>38100</xdr:colOff>
      <xdr:row>83</xdr:row>
      <xdr:rowOff>3992</xdr:rowOff>
    </xdr:to>
    <xdr:sp macro="" textlink="">
      <xdr:nvSpPr>
        <xdr:cNvPr id="663" name="フローチャート: 判断 662">
          <a:extLst>
            <a:ext uri="{FF2B5EF4-FFF2-40B4-BE49-F238E27FC236}">
              <a16:creationId xmlns:a16="http://schemas.microsoft.com/office/drawing/2014/main" id="{C98BF159-BB91-448D-8CCB-80BCB31D1C50}"/>
            </a:ext>
          </a:extLst>
        </xdr:cNvPr>
        <xdr:cNvSpPr/>
      </xdr:nvSpPr>
      <xdr:spPr>
        <a:xfrm>
          <a:off x="136525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80373</xdr:rowOff>
    </xdr:from>
    <xdr:to>
      <xdr:col>67</xdr:col>
      <xdr:colOff>101600</xdr:colOff>
      <xdr:row>83</xdr:row>
      <xdr:rowOff>10523</xdr:rowOff>
    </xdr:to>
    <xdr:sp macro="" textlink="">
      <xdr:nvSpPr>
        <xdr:cNvPr id="664" name="フローチャート: 判断 663">
          <a:extLst>
            <a:ext uri="{FF2B5EF4-FFF2-40B4-BE49-F238E27FC236}">
              <a16:creationId xmlns:a16="http://schemas.microsoft.com/office/drawing/2014/main" id="{354B67A7-9284-429E-A9BE-346A2AA77CF6}"/>
            </a:ext>
          </a:extLst>
        </xdr:cNvPr>
        <xdr:cNvSpPr/>
      </xdr:nvSpPr>
      <xdr:spPr>
        <a:xfrm>
          <a:off x="12763500" y="1413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0FD44EFA-7C6D-42A0-ACF6-AFFCB61A179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4BB7E394-2383-408F-8AC2-23382894471B}"/>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030D468C-FBDB-46B2-B369-FAD3D268976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1D96D5A6-DD91-486C-8293-57EABBFEDF78}"/>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770E8B0A-3CA1-4D3B-AB89-31B12653C901}"/>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33020</xdr:rowOff>
    </xdr:from>
    <xdr:to>
      <xdr:col>85</xdr:col>
      <xdr:colOff>177800</xdr:colOff>
      <xdr:row>83</xdr:row>
      <xdr:rowOff>134620</xdr:rowOff>
    </xdr:to>
    <xdr:sp macro="" textlink="">
      <xdr:nvSpPr>
        <xdr:cNvPr id="670" name="楕円 669">
          <a:extLst>
            <a:ext uri="{FF2B5EF4-FFF2-40B4-BE49-F238E27FC236}">
              <a16:creationId xmlns:a16="http://schemas.microsoft.com/office/drawing/2014/main" id="{135301B2-E582-4687-A74B-93C73B9CA301}"/>
            </a:ext>
          </a:extLst>
        </xdr:cNvPr>
        <xdr:cNvSpPr/>
      </xdr:nvSpPr>
      <xdr:spPr>
        <a:xfrm>
          <a:off x="16268700" y="142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11447</xdr:rowOff>
    </xdr:from>
    <xdr:ext cx="405111" cy="259045"/>
    <xdr:sp macro="" textlink="">
      <xdr:nvSpPr>
        <xdr:cNvPr id="671" name="【消防施設】&#10;有形固定資産減価償却率該当値テキスト">
          <a:extLst>
            <a:ext uri="{FF2B5EF4-FFF2-40B4-BE49-F238E27FC236}">
              <a16:creationId xmlns:a16="http://schemas.microsoft.com/office/drawing/2014/main" id="{ECDC2C9B-34B0-423E-AEF4-440BF8D93244}"/>
            </a:ext>
          </a:extLst>
        </xdr:cNvPr>
        <xdr:cNvSpPr txBox="1"/>
      </xdr:nvSpPr>
      <xdr:spPr>
        <a:xfrm>
          <a:off x="16357600"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363</xdr:rowOff>
    </xdr:from>
    <xdr:to>
      <xdr:col>81</xdr:col>
      <xdr:colOff>101600</xdr:colOff>
      <xdr:row>83</xdr:row>
      <xdr:rowOff>101963</xdr:rowOff>
    </xdr:to>
    <xdr:sp macro="" textlink="">
      <xdr:nvSpPr>
        <xdr:cNvPr id="672" name="楕円 671">
          <a:extLst>
            <a:ext uri="{FF2B5EF4-FFF2-40B4-BE49-F238E27FC236}">
              <a16:creationId xmlns:a16="http://schemas.microsoft.com/office/drawing/2014/main" id="{360BD1EA-D06A-4E68-B80C-361B6B3CDBF5}"/>
            </a:ext>
          </a:extLst>
        </xdr:cNvPr>
        <xdr:cNvSpPr/>
      </xdr:nvSpPr>
      <xdr:spPr>
        <a:xfrm>
          <a:off x="15430500" y="1423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51163</xdr:rowOff>
    </xdr:from>
    <xdr:to>
      <xdr:col>85</xdr:col>
      <xdr:colOff>127000</xdr:colOff>
      <xdr:row>83</xdr:row>
      <xdr:rowOff>83820</xdr:rowOff>
    </xdr:to>
    <xdr:cxnSp macro="">
      <xdr:nvCxnSpPr>
        <xdr:cNvPr id="673" name="直線コネクタ 672">
          <a:extLst>
            <a:ext uri="{FF2B5EF4-FFF2-40B4-BE49-F238E27FC236}">
              <a16:creationId xmlns:a16="http://schemas.microsoft.com/office/drawing/2014/main" id="{F03894DA-25F5-46C4-A391-33474DDB3AC9}"/>
            </a:ext>
          </a:extLst>
        </xdr:cNvPr>
        <xdr:cNvCxnSpPr/>
      </xdr:nvCxnSpPr>
      <xdr:spPr>
        <a:xfrm>
          <a:off x="15481300" y="1428151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139156</xdr:rowOff>
    </xdr:from>
    <xdr:to>
      <xdr:col>76</xdr:col>
      <xdr:colOff>165100</xdr:colOff>
      <xdr:row>83</xdr:row>
      <xdr:rowOff>69306</xdr:rowOff>
    </xdr:to>
    <xdr:sp macro="" textlink="">
      <xdr:nvSpPr>
        <xdr:cNvPr id="674" name="楕円 673">
          <a:extLst>
            <a:ext uri="{FF2B5EF4-FFF2-40B4-BE49-F238E27FC236}">
              <a16:creationId xmlns:a16="http://schemas.microsoft.com/office/drawing/2014/main" id="{B05DA676-842E-4708-BB55-A8F21CA8848A}"/>
            </a:ext>
          </a:extLst>
        </xdr:cNvPr>
        <xdr:cNvSpPr/>
      </xdr:nvSpPr>
      <xdr:spPr>
        <a:xfrm>
          <a:off x="14541500" y="1419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18506</xdr:rowOff>
    </xdr:from>
    <xdr:to>
      <xdr:col>81</xdr:col>
      <xdr:colOff>50800</xdr:colOff>
      <xdr:row>83</xdr:row>
      <xdr:rowOff>51163</xdr:rowOff>
    </xdr:to>
    <xdr:cxnSp macro="">
      <xdr:nvCxnSpPr>
        <xdr:cNvPr id="675" name="直線コネクタ 674">
          <a:extLst>
            <a:ext uri="{FF2B5EF4-FFF2-40B4-BE49-F238E27FC236}">
              <a16:creationId xmlns:a16="http://schemas.microsoft.com/office/drawing/2014/main" id="{A1AA0409-DD1B-4115-9FCB-02496965CFA1}"/>
            </a:ext>
          </a:extLst>
        </xdr:cNvPr>
        <xdr:cNvCxnSpPr/>
      </xdr:nvCxnSpPr>
      <xdr:spPr>
        <a:xfrm>
          <a:off x="14592300" y="1424885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106499</xdr:rowOff>
    </xdr:from>
    <xdr:to>
      <xdr:col>72</xdr:col>
      <xdr:colOff>38100</xdr:colOff>
      <xdr:row>83</xdr:row>
      <xdr:rowOff>36649</xdr:rowOff>
    </xdr:to>
    <xdr:sp macro="" textlink="">
      <xdr:nvSpPr>
        <xdr:cNvPr id="676" name="楕円 675">
          <a:extLst>
            <a:ext uri="{FF2B5EF4-FFF2-40B4-BE49-F238E27FC236}">
              <a16:creationId xmlns:a16="http://schemas.microsoft.com/office/drawing/2014/main" id="{6FF7FD36-2DD0-4D67-8428-DBE7D643AF12}"/>
            </a:ext>
          </a:extLst>
        </xdr:cNvPr>
        <xdr:cNvSpPr/>
      </xdr:nvSpPr>
      <xdr:spPr>
        <a:xfrm>
          <a:off x="13652500" y="1416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157299</xdr:rowOff>
    </xdr:from>
    <xdr:to>
      <xdr:col>76</xdr:col>
      <xdr:colOff>114300</xdr:colOff>
      <xdr:row>83</xdr:row>
      <xdr:rowOff>18506</xdr:rowOff>
    </xdr:to>
    <xdr:cxnSp macro="">
      <xdr:nvCxnSpPr>
        <xdr:cNvPr id="677" name="直線コネクタ 676">
          <a:extLst>
            <a:ext uri="{FF2B5EF4-FFF2-40B4-BE49-F238E27FC236}">
              <a16:creationId xmlns:a16="http://schemas.microsoft.com/office/drawing/2014/main" id="{0FE49500-657D-4248-A16D-3F9DF493F4E7}"/>
            </a:ext>
          </a:extLst>
        </xdr:cNvPr>
        <xdr:cNvCxnSpPr/>
      </xdr:nvCxnSpPr>
      <xdr:spPr>
        <a:xfrm>
          <a:off x="13703300" y="1421619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73842</xdr:rowOff>
    </xdr:from>
    <xdr:to>
      <xdr:col>67</xdr:col>
      <xdr:colOff>101600</xdr:colOff>
      <xdr:row>83</xdr:row>
      <xdr:rowOff>3992</xdr:rowOff>
    </xdr:to>
    <xdr:sp macro="" textlink="">
      <xdr:nvSpPr>
        <xdr:cNvPr id="678" name="楕円 677">
          <a:extLst>
            <a:ext uri="{FF2B5EF4-FFF2-40B4-BE49-F238E27FC236}">
              <a16:creationId xmlns:a16="http://schemas.microsoft.com/office/drawing/2014/main" id="{C2242CC9-FBCC-4EA3-9344-1BDC5EB1F409}"/>
            </a:ext>
          </a:extLst>
        </xdr:cNvPr>
        <xdr:cNvSpPr/>
      </xdr:nvSpPr>
      <xdr:spPr>
        <a:xfrm>
          <a:off x="12763500" y="14132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124642</xdr:rowOff>
    </xdr:from>
    <xdr:to>
      <xdr:col>71</xdr:col>
      <xdr:colOff>177800</xdr:colOff>
      <xdr:row>82</xdr:row>
      <xdr:rowOff>157299</xdr:rowOff>
    </xdr:to>
    <xdr:cxnSp macro="">
      <xdr:nvCxnSpPr>
        <xdr:cNvPr id="679" name="直線コネクタ 678">
          <a:extLst>
            <a:ext uri="{FF2B5EF4-FFF2-40B4-BE49-F238E27FC236}">
              <a16:creationId xmlns:a16="http://schemas.microsoft.com/office/drawing/2014/main" id="{EBCF4BE5-6591-41EE-B2CB-A3D5E862F717}"/>
            </a:ext>
          </a:extLst>
        </xdr:cNvPr>
        <xdr:cNvCxnSpPr/>
      </xdr:nvCxnSpPr>
      <xdr:spPr>
        <a:xfrm>
          <a:off x="12814300" y="1418354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102888</xdr:rowOff>
    </xdr:from>
    <xdr:ext cx="405111" cy="259045"/>
    <xdr:sp macro="" textlink="">
      <xdr:nvSpPr>
        <xdr:cNvPr id="680" name="n_1aveValue【消防施設】&#10;有形固定資産減価償却率">
          <a:extLst>
            <a:ext uri="{FF2B5EF4-FFF2-40B4-BE49-F238E27FC236}">
              <a16:creationId xmlns:a16="http://schemas.microsoft.com/office/drawing/2014/main" id="{DB5CF09B-00A4-4226-97CF-8824FD8CBF5E}"/>
            </a:ext>
          </a:extLst>
        </xdr:cNvPr>
        <xdr:cNvSpPr txBox="1"/>
      </xdr:nvSpPr>
      <xdr:spPr>
        <a:xfrm>
          <a:off x="152660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80027</xdr:rowOff>
    </xdr:from>
    <xdr:ext cx="405111" cy="259045"/>
    <xdr:sp macro="" textlink="">
      <xdr:nvSpPr>
        <xdr:cNvPr id="681" name="n_2aveValue【消防施設】&#10;有形固定資産減価償却率">
          <a:extLst>
            <a:ext uri="{FF2B5EF4-FFF2-40B4-BE49-F238E27FC236}">
              <a16:creationId xmlns:a16="http://schemas.microsoft.com/office/drawing/2014/main" id="{5E2ADE71-1604-4265-BDFE-42CD20BAEB1F}"/>
            </a:ext>
          </a:extLst>
        </xdr:cNvPr>
        <xdr:cNvSpPr txBox="1"/>
      </xdr:nvSpPr>
      <xdr:spPr>
        <a:xfrm>
          <a:off x="14389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20519</xdr:rowOff>
    </xdr:from>
    <xdr:ext cx="405111" cy="259045"/>
    <xdr:sp macro="" textlink="">
      <xdr:nvSpPr>
        <xdr:cNvPr id="682" name="n_3aveValue【消防施設】&#10;有形固定資産減価償却率">
          <a:extLst>
            <a:ext uri="{FF2B5EF4-FFF2-40B4-BE49-F238E27FC236}">
              <a16:creationId xmlns:a16="http://schemas.microsoft.com/office/drawing/2014/main" id="{BAC52D06-CDAD-4B47-9FE6-2D22B9690D3B}"/>
            </a:ext>
          </a:extLst>
        </xdr:cNvPr>
        <xdr:cNvSpPr txBox="1"/>
      </xdr:nvSpPr>
      <xdr:spPr>
        <a:xfrm>
          <a:off x="13500744" y="1390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1650</xdr:rowOff>
    </xdr:from>
    <xdr:ext cx="405111" cy="259045"/>
    <xdr:sp macro="" textlink="">
      <xdr:nvSpPr>
        <xdr:cNvPr id="683" name="n_4aveValue【消防施設】&#10;有形固定資産減価償却率">
          <a:extLst>
            <a:ext uri="{FF2B5EF4-FFF2-40B4-BE49-F238E27FC236}">
              <a16:creationId xmlns:a16="http://schemas.microsoft.com/office/drawing/2014/main" id="{1D24DC55-320B-4A6F-82F4-5217813DE678}"/>
            </a:ext>
          </a:extLst>
        </xdr:cNvPr>
        <xdr:cNvSpPr txBox="1"/>
      </xdr:nvSpPr>
      <xdr:spPr>
        <a:xfrm>
          <a:off x="12611744" y="1423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118490</xdr:rowOff>
    </xdr:from>
    <xdr:ext cx="405111" cy="259045"/>
    <xdr:sp macro="" textlink="">
      <xdr:nvSpPr>
        <xdr:cNvPr id="684" name="n_1mainValue【消防施設】&#10;有形固定資産減価償却率">
          <a:extLst>
            <a:ext uri="{FF2B5EF4-FFF2-40B4-BE49-F238E27FC236}">
              <a16:creationId xmlns:a16="http://schemas.microsoft.com/office/drawing/2014/main" id="{754D4907-DCDA-4E27-88D5-A40A57B93734}"/>
            </a:ext>
          </a:extLst>
        </xdr:cNvPr>
        <xdr:cNvSpPr txBox="1"/>
      </xdr:nvSpPr>
      <xdr:spPr>
        <a:xfrm>
          <a:off x="15266044" y="1400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85833</xdr:rowOff>
    </xdr:from>
    <xdr:ext cx="405111" cy="259045"/>
    <xdr:sp macro="" textlink="">
      <xdr:nvSpPr>
        <xdr:cNvPr id="685" name="n_2mainValue【消防施設】&#10;有形固定資産減価償却率">
          <a:extLst>
            <a:ext uri="{FF2B5EF4-FFF2-40B4-BE49-F238E27FC236}">
              <a16:creationId xmlns:a16="http://schemas.microsoft.com/office/drawing/2014/main" id="{71F8B530-E223-4C27-9683-275A8BA4B944}"/>
            </a:ext>
          </a:extLst>
        </xdr:cNvPr>
        <xdr:cNvSpPr txBox="1"/>
      </xdr:nvSpPr>
      <xdr:spPr>
        <a:xfrm>
          <a:off x="14389744" y="1397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27776</xdr:rowOff>
    </xdr:from>
    <xdr:ext cx="405111" cy="259045"/>
    <xdr:sp macro="" textlink="">
      <xdr:nvSpPr>
        <xdr:cNvPr id="686" name="n_3mainValue【消防施設】&#10;有形固定資産減価償却率">
          <a:extLst>
            <a:ext uri="{FF2B5EF4-FFF2-40B4-BE49-F238E27FC236}">
              <a16:creationId xmlns:a16="http://schemas.microsoft.com/office/drawing/2014/main" id="{E94C6825-87AB-496D-8CCB-FB686C034E86}"/>
            </a:ext>
          </a:extLst>
        </xdr:cNvPr>
        <xdr:cNvSpPr txBox="1"/>
      </xdr:nvSpPr>
      <xdr:spPr>
        <a:xfrm>
          <a:off x="13500744" y="1425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20519</xdr:rowOff>
    </xdr:from>
    <xdr:ext cx="405111" cy="259045"/>
    <xdr:sp macro="" textlink="">
      <xdr:nvSpPr>
        <xdr:cNvPr id="687" name="n_4mainValue【消防施設】&#10;有形固定資産減価償却率">
          <a:extLst>
            <a:ext uri="{FF2B5EF4-FFF2-40B4-BE49-F238E27FC236}">
              <a16:creationId xmlns:a16="http://schemas.microsoft.com/office/drawing/2014/main" id="{4BE2CEB2-D5D5-457F-B9DE-492FB5B292ED}"/>
            </a:ext>
          </a:extLst>
        </xdr:cNvPr>
        <xdr:cNvSpPr txBox="1"/>
      </xdr:nvSpPr>
      <xdr:spPr>
        <a:xfrm>
          <a:off x="12611744" y="139079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8" name="正方形/長方形 687">
          <a:extLst>
            <a:ext uri="{FF2B5EF4-FFF2-40B4-BE49-F238E27FC236}">
              <a16:creationId xmlns:a16="http://schemas.microsoft.com/office/drawing/2014/main" id="{32E5ED5A-AA7B-4231-B97D-24CED83904FE}"/>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9" name="正方形/長方形 688">
          <a:extLst>
            <a:ext uri="{FF2B5EF4-FFF2-40B4-BE49-F238E27FC236}">
              <a16:creationId xmlns:a16="http://schemas.microsoft.com/office/drawing/2014/main" id="{A0D3E109-0FFD-48DB-AF55-FA55F2B868C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0" name="正方形/長方形 689">
          <a:extLst>
            <a:ext uri="{FF2B5EF4-FFF2-40B4-BE49-F238E27FC236}">
              <a16:creationId xmlns:a16="http://schemas.microsoft.com/office/drawing/2014/main" id="{4C7389B2-6379-4E53-9D7B-DBD8B400ADA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1" name="正方形/長方形 690">
          <a:extLst>
            <a:ext uri="{FF2B5EF4-FFF2-40B4-BE49-F238E27FC236}">
              <a16:creationId xmlns:a16="http://schemas.microsoft.com/office/drawing/2014/main" id="{291F6C13-4B11-4709-A924-719750D6B79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2" name="正方形/長方形 691">
          <a:extLst>
            <a:ext uri="{FF2B5EF4-FFF2-40B4-BE49-F238E27FC236}">
              <a16:creationId xmlns:a16="http://schemas.microsoft.com/office/drawing/2014/main" id="{2CA51C6C-086B-4DAA-BF88-24CB913A20F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3" name="正方形/長方形 692">
          <a:extLst>
            <a:ext uri="{FF2B5EF4-FFF2-40B4-BE49-F238E27FC236}">
              <a16:creationId xmlns:a16="http://schemas.microsoft.com/office/drawing/2014/main" id="{28618263-1B20-4821-9CE3-BAA226411823}"/>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4" name="正方形/長方形 693">
          <a:extLst>
            <a:ext uri="{FF2B5EF4-FFF2-40B4-BE49-F238E27FC236}">
              <a16:creationId xmlns:a16="http://schemas.microsoft.com/office/drawing/2014/main" id="{2F06447B-9353-459E-8FDE-12EB3769275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5" name="正方形/長方形 694">
          <a:extLst>
            <a:ext uri="{FF2B5EF4-FFF2-40B4-BE49-F238E27FC236}">
              <a16:creationId xmlns:a16="http://schemas.microsoft.com/office/drawing/2014/main" id="{59D4D692-0358-4250-9BC7-7628151AB1B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6" name="テキスト ボックス 695">
          <a:extLst>
            <a:ext uri="{FF2B5EF4-FFF2-40B4-BE49-F238E27FC236}">
              <a16:creationId xmlns:a16="http://schemas.microsoft.com/office/drawing/2014/main" id="{41FA1C98-7485-4066-AAA0-F605A4DEC63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7" name="直線コネクタ 696">
          <a:extLst>
            <a:ext uri="{FF2B5EF4-FFF2-40B4-BE49-F238E27FC236}">
              <a16:creationId xmlns:a16="http://schemas.microsoft.com/office/drawing/2014/main" id="{891B6C01-4FB4-44F6-9C3D-53A832E8E68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8" name="直線コネクタ 697">
          <a:extLst>
            <a:ext uri="{FF2B5EF4-FFF2-40B4-BE49-F238E27FC236}">
              <a16:creationId xmlns:a16="http://schemas.microsoft.com/office/drawing/2014/main" id="{5AE2332E-B911-4BA7-BFA3-B1FDAFE0475E}"/>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9" name="テキスト ボックス 698">
          <a:extLst>
            <a:ext uri="{FF2B5EF4-FFF2-40B4-BE49-F238E27FC236}">
              <a16:creationId xmlns:a16="http://schemas.microsoft.com/office/drawing/2014/main" id="{97116BDD-03D0-4F95-9E2C-203B9FFC1925}"/>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00" name="直線コネクタ 699">
          <a:extLst>
            <a:ext uri="{FF2B5EF4-FFF2-40B4-BE49-F238E27FC236}">
              <a16:creationId xmlns:a16="http://schemas.microsoft.com/office/drawing/2014/main" id="{19E61648-603A-4E40-B6DD-702FDDD4EE35}"/>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01" name="テキスト ボックス 700">
          <a:extLst>
            <a:ext uri="{FF2B5EF4-FFF2-40B4-BE49-F238E27FC236}">
              <a16:creationId xmlns:a16="http://schemas.microsoft.com/office/drawing/2014/main" id="{0483B9D7-125E-4CDF-8C79-D0B6F43C341B}"/>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02" name="直線コネクタ 701">
          <a:extLst>
            <a:ext uri="{FF2B5EF4-FFF2-40B4-BE49-F238E27FC236}">
              <a16:creationId xmlns:a16="http://schemas.microsoft.com/office/drawing/2014/main" id="{18467A91-97BA-4F81-952A-90C6D7B235FA}"/>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3" name="テキスト ボックス 702">
          <a:extLst>
            <a:ext uri="{FF2B5EF4-FFF2-40B4-BE49-F238E27FC236}">
              <a16:creationId xmlns:a16="http://schemas.microsoft.com/office/drawing/2014/main" id="{8E96E09B-0104-45B7-8DBF-5318CE1E8072}"/>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4" name="直線コネクタ 703">
          <a:extLst>
            <a:ext uri="{FF2B5EF4-FFF2-40B4-BE49-F238E27FC236}">
              <a16:creationId xmlns:a16="http://schemas.microsoft.com/office/drawing/2014/main" id="{6D302F23-0C85-43C9-8686-11BB9C01460A}"/>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5" name="テキスト ボックス 704">
          <a:extLst>
            <a:ext uri="{FF2B5EF4-FFF2-40B4-BE49-F238E27FC236}">
              <a16:creationId xmlns:a16="http://schemas.microsoft.com/office/drawing/2014/main" id="{A19C4213-D537-474D-9240-F733069B4106}"/>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573C19C2-ECF6-4F9F-BE98-A0B51A9350F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02C8F414-0859-4F9A-A88D-95E9FF85EE18}"/>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消防施設】&#10;一人当たり面積グラフ枠">
          <a:extLst>
            <a:ext uri="{FF2B5EF4-FFF2-40B4-BE49-F238E27FC236}">
              <a16:creationId xmlns:a16="http://schemas.microsoft.com/office/drawing/2014/main" id="{C3AEB8CD-ACCA-41BA-88F3-3978DED114A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149428</xdr:rowOff>
    </xdr:from>
    <xdr:to>
      <xdr:col>116</xdr:col>
      <xdr:colOff>62864</xdr:colOff>
      <xdr:row>86</xdr:row>
      <xdr:rowOff>24612</xdr:rowOff>
    </xdr:to>
    <xdr:cxnSp macro="">
      <xdr:nvCxnSpPr>
        <xdr:cNvPr id="709" name="直線コネクタ 708">
          <a:extLst>
            <a:ext uri="{FF2B5EF4-FFF2-40B4-BE49-F238E27FC236}">
              <a16:creationId xmlns:a16="http://schemas.microsoft.com/office/drawing/2014/main" id="{6F1DEFAC-3792-4C90-AF4B-A813C3A5DD50}"/>
            </a:ext>
          </a:extLst>
        </xdr:cNvPr>
        <xdr:cNvCxnSpPr/>
      </xdr:nvCxnSpPr>
      <xdr:spPr>
        <a:xfrm flipV="1">
          <a:off x="22160864" y="13522528"/>
          <a:ext cx="0" cy="124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28439</xdr:rowOff>
    </xdr:from>
    <xdr:ext cx="469744" cy="259045"/>
    <xdr:sp macro="" textlink="">
      <xdr:nvSpPr>
        <xdr:cNvPr id="710" name="【消防施設】&#10;一人当たり面積最小値テキスト">
          <a:extLst>
            <a:ext uri="{FF2B5EF4-FFF2-40B4-BE49-F238E27FC236}">
              <a16:creationId xmlns:a16="http://schemas.microsoft.com/office/drawing/2014/main" id="{7D64EC0A-BF90-4FBA-85EE-3642F7E66D24}"/>
            </a:ext>
          </a:extLst>
        </xdr:cNvPr>
        <xdr:cNvSpPr txBox="1"/>
      </xdr:nvSpPr>
      <xdr:spPr>
        <a:xfrm>
          <a:off x="22199600" y="14773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24612</xdr:rowOff>
    </xdr:from>
    <xdr:to>
      <xdr:col>116</xdr:col>
      <xdr:colOff>152400</xdr:colOff>
      <xdr:row>86</xdr:row>
      <xdr:rowOff>24612</xdr:rowOff>
    </xdr:to>
    <xdr:cxnSp macro="">
      <xdr:nvCxnSpPr>
        <xdr:cNvPr id="711" name="直線コネクタ 710">
          <a:extLst>
            <a:ext uri="{FF2B5EF4-FFF2-40B4-BE49-F238E27FC236}">
              <a16:creationId xmlns:a16="http://schemas.microsoft.com/office/drawing/2014/main" id="{D489A269-D361-48CF-9E4E-5B32AEE09FCE}"/>
            </a:ext>
          </a:extLst>
        </xdr:cNvPr>
        <xdr:cNvCxnSpPr/>
      </xdr:nvCxnSpPr>
      <xdr:spPr>
        <a:xfrm>
          <a:off x="22072600" y="1476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96105</xdr:rowOff>
    </xdr:from>
    <xdr:ext cx="469744" cy="259045"/>
    <xdr:sp macro="" textlink="">
      <xdr:nvSpPr>
        <xdr:cNvPr id="712" name="【消防施設】&#10;一人当たり面積最大値テキスト">
          <a:extLst>
            <a:ext uri="{FF2B5EF4-FFF2-40B4-BE49-F238E27FC236}">
              <a16:creationId xmlns:a16="http://schemas.microsoft.com/office/drawing/2014/main" id="{8C0D9204-50ED-4792-877F-84661647D310}"/>
            </a:ext>
          </a:extLst>
        </xdr:cNvPr>
        <xdr:cNvSpPr txBox="1"/>
      </xdr:nvSpPr>
      <xdr:spPr>
        <a:xfrm>
          <a:off x="22199600" y="1329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149428</xdr:rowOff>
    </xdr:from>
    <xdr:to>
      <xdr:col>116</xdr:col>
      <xdr:colOff>152400</xdr:colOff>
      <xdr:row>78</xdr:row>
      <xdr:rowOff>149428</xdr:rowOff>
    </xdr:to>
    <xdr:cxnSp macro="">
      <xdr:nvCxnSpPr>
        <xdr:cNvPr id="713" name="直線コネクタ 712">
          <a:extLst>
            <a:ext uri="{FF2B5EF4-FFF2-40B4-BE49-F238E27FC236}">
              <a16:creationId xmlns:a16="http://schemas.microsoft.com/office/drawing/2014/main" id="{C2989B37-3D03-4760-AE4E-D71EC7B4147C}"/>
            </a:ext>
          </a:extLst>
        </xdr:cNvPr>
        <xdr:cNvCxnSpPr/>
      </xdr:nvCxnSpPr>
      <xdr:spPr>
        <a:xfrm>
          <a:off x="22072600" y="1352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65854</xdr:rowOff>
    </xdr:from>
    <xdr:ext cx="469744" cy="259045"/>
    <xdr:sp macro="" textlink="">
      <xdr:nvSpPr>
        <xdr:cNvPr id="714" name="【消防施設】&#10;一人当たり面積平均値テキスト">
          <a:extLst>
            <a:ext uri="{FF2B5EF4-FFF2-40B4-BE49-F238E27FC236}">
              <a16:creationId xmlns:a16="http://schemas.microsoft.com/office/drawing/2014/main" id="{1815484F-A82D-44EE-829B-58C6645AB849}"/>
            </a:ext>
          </a:extLst>
        </xdr:cNvPr>
        <xdr:cNvSpPr txBox="1"/>
      </xdr:nvSpPr>
      <xdr:spPr>
        <a:xfrm>
          <a:off x="22199600" y="146391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87427</xdr:rowOff>
    </xdr:from>
    <xdr:to>
      <xdr:col>116</xdr:col>
      <xdr:colOff>114300</xdr:colOff>
      <xdr:row>86</xdr:row>
      <xdr:rowOff>17577</xdr:rowOff>
    </xdr:to>
    <xdr:sp macro="" textlink="">
      <xdr:nvSpPr>
        <xdr:cNvPr id="715" name="フローチャート: 判断 714">
          <a:extLst>
            <a:ext uri="{FF2B5EF4-FFF2-40B4-BE49-F238E27FC236}">
              <a16:creationId xmlns:a16="http://schemas.microsoft.com/office/drawing/2014/main" id="{D6D0A37D-F795-4C93-81EF-A26924FB8BF9}"/>
            </a:ext>
          </a:extLst>
        </xdr:cNvPr>
        <xdr:cNvSpPr/>
      </xdr:nvSpPr>
      <xdr:spPr>
        <a:xfrm>
          <a:off x="22110700" y="14660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83313</xdr:rowOff>
    </xdr:from>
    <xdr:to>
      <xdr:col>112</xdr:col>
      <xdr:colOff>38100</xdr:colOff>
      <xdr:row>86</xdr:row>
      <xdr:rowOff>13463</xdr:rowOff>
    </xdr:to>
    <xdr:sp macro="" textlink="">
      <xdr:nvSpPr>
        <xdr:cNvPr id="716" name="フローチャート: 判断 715">
          <a:extLst>
            <a:ext uri="{FF2B5EF4-FFF2-40B4-BE49-F238E27FC236}">
              <a16:creationId xmlns:a16="http://schemas.microsoft.com/office/drawing/2014/main" id="{E81A3208-99E7-4D75-8865-69AB9F5A6C8C}"/>
            </a:ext>
          </a:extLst>
        </xdr:cNvPr>
        <xdr:cNvSpPr/>
      </xdr:nvSpPr>
      <xdr:spPr>
        <a:xfrm>
          <a:off x="21272500" y="14656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78054</xdr:rowOff>
    </xdr:from>
    <xdr:to>
      <xdr:col>107</xdr:col>
      <xdr:colOff>101600</xdr:colOff>
      <xdr:row>86</xdr:row>
      <xdr:rowOff>8204</xdr:rowOff>
    </xdr:to>
    <xdr:sp macro="" textlink="">
      <xdr:nvSpPr>
        <xdr:cNvPr id="717" name="フローチャート: 判断 716">
          <a:extLst>
            <a:ext uri="{FF2B5EF4-FFF2-40B4-BE49-F238E27FC236}">
              <a16:creationId xmlns:a16="http://schemas.microsoft.com/office/drawing/2014/main" id="{169F80BC-DF12-4E21-AFAB-D9AD8579908A}"/>
            </a:ext>
          </a:extLst>
        </xdr:cNvPr>
        <xdr:cNvSpPr/>
      </xdr:nvSpPr>
      <xdr:spPr>
        <a:xfrm>
          <a:off x="20383500" y="1465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35306</xdr:rowOff>
    </xdr:from>
    <xdr:to>
      <xdr:col>102</xdr:col>
      <xdr:colOff>165100</xdr:colOff>
      <xdr:row>85</xdr:row>
      <xdr:rowOff>136906</xdr:rowOff>
    </xdr:to>
    <xdr:sp macro="" textlink="">
      <xdr:nvSpPr>
        <xdr:cNvPr id="718" name="フローチャート: 判断 717">
          <a:extLst>
            <a:ext uri="{FF2B5EF4-FFF2-40B4-BE49-F238E27FC236}">
              <a16:creationId xmlns:a16="http://schemas.microsoft.com/office/drawing/2014/main" id="{114FC781-A024-494D-9519-07A82ABC284A}"/>
            </a:ext>
          </a:extLst>
        </xdr:cNvPr>
        <xdr:cNvSpPr/>
      </xdr:nvSpPr>
      <xdr:spPr>
        <a:xfrm>
          <a:off x="19494500" y="14608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85370</xdr:rowOff>
    </xdr:from>
    <xdr:to>
      <xdr:col>98</xdr:col>
      <xdr:colOff>38100</xdr:colOff>
      <xdr:row>86</xdr:row>
      <xdr:rowOff>15520</xdr:rowOff>
    </xdr:to>
    <xdr:sp macro="" textlink="">
      <xdr:nvSpPr>
        <xdr:cNvPr id="719" name="フローチャート: 判断 718">
          <a:extLst>
            <a:ext uri="{FF2B5EF4-FFF2-40B4-BE49-F238E27FC236}">
              <a16:creationId xmlns:a16="http://schemas.microsoft.com/office/drawing/2014/main" id="{720AB13C-E06D-47AE-8633-6BC2E89D1391}"/>
            </a:ext>
          </a:extLst>
        </xdr:cNvPr>
        <xdr:cNvSpPr/>
      </xdr:nvSpPr>
      <xdr:spPr>
        <a:xfrm>
          <a:off x="18605500" y="14658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8D9CD631-7327-4156-8CC3-AB9175F37A19}"/>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BDAED809-CF14-4944-968A-F1BE8BA6554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AD2F615C-86AD-4E8E-879C-0CBC41610C6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CD45D3BC-F7FA-46BF-8967-C323A9528D75}"/>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46E145F5-D749-4D7D-A2D1-2150620A387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65709</xdr:rowOff>
    </xdr:from>
    <xdr:to>
      <xdr:col>116</xdr:col>
      <xdr:colOff>114300</xdr:colOff>
      <xdr:row>85</xdr:row>
      <xdr:rowOff>167309</xdr:rowOff>
    </xdr:to>
    <xdr:sp macro="" textlink="">
      <xdr:nvSpPr>
        <xdr:cNvPr id="725" name="楕円 724">
          <a:extLst>
            <a:ext uri="{FF2B5EF4-FFF2-40B4-BE49-F238E27FC236}">
              <a16:creationId xmlns:a16="http://schemas.microsoft.com/office/drawing/2014/main" id="{362F6B38-8E10-41EA-9CAF-DC628B1FD836}"/>
            </a:ext>
          </a:extLst>
        </xdr:cNvPr>
        <xdr:cNvSpPr/>
      </xdr:nvSpPr>
      <xdr:spPr>
        <a:xfrm>
          <a:off x="22110700" y="1463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25086</xdr:rowOff>
    </xdr:from>
    <xdr:ext cx="469744" cy="259045"/>
    <xdr:sp macro="" textlink="">
      <xdr:nvSpPr>
        <xdr:cNvPr id="726" name="【消防施設】&#10;一人当たり面積該当値テキスト">
          <a:extLst>
            <a:ext uri="{FF2B5EF4-FFF2-40B4-BE49-F238E27FC236}">
              <a16:creationId xmlns:a16="http://schemas.microsoft.com/office/drawing/2014/main" id="{2A282D16-42B7-4AE5-90D9-BAEFAAABF4EC}"/>
            </a:ext>
          </a:extLst>
        </xdr:cNvPr>
        <xdr:cNvSpPr txBox="1"/>
      </xdr:nvSpPr>
      <xdr:spPr>
        <a:xfrm>
          <a:off x="22199600" y="1442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68453</xdr:rowOff>
    </xdr:from>
    <xdr:to>
      <xdr:col>112</xdr:col>
      <xdr:colOff>38100</xdr:colOff>
      <xdr:row>85</xdr:row>
      <xdr:rowOff>170053</xdr:rowOff>
    </xdr:to>
    <xdr:sp macro="" textlink="">
      <xdr:nvSpPr>
        <xdr:cNvPr id="727" name="楕円 726">
          <a:extLst>
            <a:ext uri="{FF2B5EF4-FFF2-40B4-BE49-F238E27FC236}">
              <a16:creationId xmlns:a16="http://schemas.microsoft.com/office/drawing/2014/main" id="{31CB66C1-4F7F-4D37-B28A-3387CE88C295}"/>
            </a:ext>
          </a:extLst>
        </xdr:cNvPr>
        <xdr:cNvSpPr/>
      </xdr:nvSpPr>
      <xdr:spPr>
        <a:xfrm>
          <a:off x="21272500" y="14641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116509</xdr:rowOff>
    </xdr:from>
    <xdr:to>
      <xdr:col>116</xdr:col>
      <xdr:colOff>63500</xdr:colOff>
      <xdr:row>85</xdr:row>
      <xdr:rowOff>119253</xdr:rowOff>
    </xdr:to>
    <xdr:cxnSp macro="">
      <xdr:nvCxnSpPr>
        <xdr:cNvPr id="728" name="直線コネクタ 727">
          <a:extLst>
            <a:ext uri="{FF2B5EF4-FFF2-40B4-BE49-F238E27FC236}">
              <a16:creationId xmlns:a16="http://schemas.microsoft.com/office/drawing/2014/main" id="{C6E62202-FD6D-4450-8685-E6EBB0E2A270}"/>
            </a:ext>
          </a:extLst>
        </xdr:cNvPr>
        <xdr:cNvCxnSpPr/>
      </xdr:nvCxnSpPr>
      <xdr:spPr>
        <a:xfrm flipV="1">
          <a:off x="21323300" y="14689759"/>
          <a:ext cx="8382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70053</xdr:rowOff>
    </xdr:from>
    <xdr:to>
      <xdr:col>107</xdr:col>
      <xdr:colOff>101600</xdr:colOff>
      <xdr:row>86</xdr:row>
      <xdr:rowOff>203</xdr:rowOff>
    </xdr:to>
    <xdr:sp macro="" textlink="">
      <xdr:nvSpPr>
        <xdr:cNvPr id="729" name="楕円 728">
          <a:extLst>
            <a:ext uri="{FF2B5EF4-FFF2-40B4-BE49-F238E27FC236}">
              <a16:creationId xmlns:a16="http://schemas.microsoft.com/office/drawing/2014/main" id="{7C03F3C9-C245-43BA-8D13-9A8799E6D2A5}"/>
            </a:ext>
          </a:extLst>
        </xdr:cNvPr>
        <xdr:cNvSpPr/>
      </xdr:nvSpPr>
      <xdr:spPr>
        <a:xfrm>
          <a:off x="20383500" y="1464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119253</xdr:rowOff>
    </xdr:from>
    <xdr:to>
      <xdr:col>111</xdr:col>
      <xdr:colOff>177800</xdr:colOff>
      <xdr:row>85</xdr:row>
      <xdr:rowOff>120853</xdr:rowOff>
    </xdr:to>
    <xdr:cxnSp macro="">
      <xdr:nvCxnSpPr>
        <xdr:cNvPr id="730" name="直線コネクタ 729">
          <a:extLst>
            <a:ext uri="{FF2B5EF4-FFF2-40B4-BE49-F238E27FC236}">
              <a16:creationId xmlns:a16="http://schemas.microsoft.com/office/drawing/2014/main" id="{9EB53B1E-032D-4B12-BDC0-0A021FD05CBF}"/>
            </a:ext>
          </a:extLst>
        </xdr:cNvPr>
        <xdr:cNvCxnSpPr/>
      </xdr:nvCxnSpPr>
      <xdr:spPr>
        <a:xfrm flipV="1">
          <a:off x="20434300" y="14692503"/>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73253</xdr:rowOff>
    </xdr:from>
    <xdr:to>
      <xdr:col>102</xdr:col>
      <xdr:colOff>165100</xdr:colOff>
      <xdr:row>86</xdr:row>
      <xdr:rowOff>3403</xdr:rowOff>
    </xdr:to>
    <xdr:sp macro="" textlink="">
      <xdr:nvSpPr>
        <xdr:cNvPr id="731" name="楕円 730">
          <a:extLst>
            <a:ext uri="{FF2B5EF4-FFF2-40B4-BE49-F238E27FC236}">
              <a16:creationId xmlns:a16="http://schemas.microsoft.com/office/drawing/2014/main" id="{496C8136-3595-4A77-BAF9-478188ECF1FF}"/>
            </a:ext>
          </a:extLst>
        </xdr:cNvPr>
        <xdr:cNvSpPr/>
      </xdr:nvSpPr>
      <xdr:spPr>
        <a:xfrm>
          <a:off x="19494500" y="14646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120853</xdr:rowOff>
    </xdr:from>
    <xdr:to>
      <xdr:col>107</xdr:col>
      <xdr:colOff>50800</xdr:colOff>
      <xdr:row>85</xdr:row>
      <xdr:rowOff>124053</xdr:rowOff>
    </xdr:to>
    <xdr:cxnSp macro="">
      <xdr:nvCxnSpPr>
        <xdr:cNvPr id="732" name="直線コネクタ 731">
          <a:extLst>
            <a:ext uri="{FF2B5EF4-FFF2-40B4-BE49-F238E27FC236}">
              <a16:creationId xmlns:a16="http://schemas.microsoft.com/office/drawing/2014/main" id="{2F636173-E591-4645-BFDC-B9444DAADAC0}"/>
            </a:ext>
          </a:extLst>
        </xdr:cNvPr>
        <xdr:cNvCxnSpPr/>
      </xdr:nvCxnSpPr>
      <xdr:spPr>
        <a:xfrm flipV="1">
          <a:off x="19545300" y="14694103"/>
          <a:ext cx="8890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74625</xdr:rowOff>
    </xdr:from>
    <xdr:to>
      <xdr:col>98</xdr:col>
      <xdr:colOff>38100</xdr:colOff>
      <xdr:row>86</xdr:row>
      <xdr:rowOff>4775</xdr:rowOff>
    </xdr:to>
    <xdr:sp macro="" textlink="">
      <xdr:nvSpPr>
        <xdr:cNvPr id="733" name="楕円 732">
          <a:extLst>
            <a:ext uri="{FF2B5EF4-FFF2-40B4-BE49-F238E27FC236}">
              <a16:creationId xmlns:a16="http://schemas.microsoft.com/office/drawing/2014/main" id="{94399EC5-859B-42A5-BC3B-30707D8B529D}"/>
            </a:ext>
          </a:extLst>
        </xdr:cNvPr>
        <xdr:cNvSpPr/>
      </xdr:nvSpPr>
      <xdr:spPr>
        <a:xfrm>
          <a:off x="18605500" y="14647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124053</xdr:rowOff>
    </xdr:from>
    <xdr:to>
      <xdr:col>102</xdr:col>
      <xdr:colOff>114300</xdr:colOff>
      <xdr:row>85</xdr:row>
      <xdr:rowOff>125425</xdr:rowOff>
    </xdr:to>
    <xdr:cxnSp macro="">
      <xdr:nvCxnSpPr>
        <xdr:cNvPr id="734" name="直線コネクタ 733">
          <a:extLst>
            <a:ext uri="{FF2B5EF4-FFF2-40B4-BE49-F238E27FC236}">
              <a16:creationId xmlns:a16="http://schemas.microsoft.com/office/drawing/2014/main" id="{3F44116B-EA5F-4461-AE6D-F4BAAA6607CA}"/>
            </a:ext>
          </a:extLst>
        </xdr:cNvPr>
        <xdr:cNvCxnSpPr/>
      </xdr:nvCxnSpPr>
      <xdr:spPr>
        <a:xfrm flipV="1">
          <a:off x="18656300" y="14697303"/>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4590</xdr:rowOff>
    </xdr:from>
    <xdr:ext cx="469744" cy="259045"/>
    <xdr:sp macro="" textlink="">
      <xdr:nvSpPr>
        <xdr:cNvPr id="735" name="n_1aveValue【消防施設】&#10;一人当たり面積">
          <a:extLst>
            <a:ext uri="{FF2B5EF4-FFF2-40B4-BE49-F238E27FC236}">
              <a16:creationId xmlns:a16="http://schemas.microsoft.com/office/drawing/2014/main" id="{B9BA324F-665B-467D-8BF7-B56BAA2729C4}"/>
            </a:ext>
          </a:extLst>
        </xdr:cNvPr>
        <xdr:cNvSpPr txBox="1"/>
      </xdr:nvSpPr>
      <xdr:spPr>
        <a:xfrm>
          <a:off x="21075727" y="1474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170781</xdr:rowOff>
    </xdr:from>
    <xdr:ext cx="469744" cy="259045"/>
    <xdr:sp macro="" textlink="">
      <xdr:nvSpPr>
        <xdr:cNvPr id="736" name="n_2aveValue【消防施設】&#10;一人当たり面積">
          <a:extLst>
            <a:ext uri="{FF2B5EF4-FFF2-40B4-BE49-F238E27FC236}">
              <a16:creationId xmlns:a16="http://schemas.microsoft.com/office/drawing/2014/main" id="{A90DD96C-E1CA-4B01-8C48-10BF944250B9}"/>
            </a:ext>
          </a:extLst>
        </xdr:cNvPr>
        <xdr:cNvSpPr txBox="1"/>
      </xdr:nvSpPr>
      <xdr:spPr>
        <a:xfrm>
          <a:off x="20199427" y="14744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153433</xdr:rowOff>
    </xdr:from>
    <xdr:ext cx="469744" cy="259045"/>
    <xdr:sp macro="" textlink="">
      <xdr:nvSpPr>
        <xdr:cNvPr id="737" name="n_3aveValue【消防施設】&#10;一人当たり面積">
          <a:extLst>
            <a:ext uri="{FF2B5EF4-FFF2-40B4-BE49-F238E27FC236}">
              <a16:creationId xmlns:a16="http://schemas.microsoft.com/office/drawing/2014/main" id="{D7C48E76-997B-4860-A2E1-4AD7E82046CF}"/>
            </a:ext>
          </a:extLst>
        </xdr:cNvPr>
        <xdr:cNvSpPr txBox="1"/>
      </xdr:nvSpPr>
      <xdr:spPr>
        <a:xfrm>
          <a:off x="19310427" y="14383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6647</xdr:rowOff>
    </xdr:from>
    <xdr:ext cx="469744" cy="259045"/>
    <xdr:sp macro="" textlink="">
      <xdr:nvSpPr>
        <xdr:cNvPr id="738" name="n_4aveValue【消防施設】&#10;一人当たり面積">
          <a:extLst>
            <a:ext uri="{FF2B5EF4-FFF2-40B4-BE49-F238E27FC236}">
              <a16:creationId xmlns:a16="http://schemas.microsoft.com/office/drawing/2014/main" id="{9F7D033F-9B1C-4631-AC86-3612A6CA59E8}"/>
            </a:ext>
          </a:extLst>
        </xdr:cNvPr>
        <xdr:cNvSpPr txBox="1"/>
      </xdr:nvSpPr>
      <xdr:spPr>
        <a:xfrm>
          <a:off x="18421427" y="14751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15130</xdr:rowOff>
    </xdr:from>
    <xdr:ext cx="469744" cy="259045"/>
    <xdr:sp macro="" textlink="">
      <xdr:nvSpPr>
        <xdr:cNvPr id="739" name="n_1mainValue【消防施設】&#10;一人当たり面積">
          <a:extLst>
            <a:ext uri="{FF2B5EF4-FFF2-40B4-BE49-F238E27FC236}">
              <a16:creationId xmlns:a16="http://schemas.microsoft.com/office/drawing/2014/main" id="{C780E3DF-57DD-467A-B33D-771E6A8F7138}"/>
            </a:ext>
          </a:extLst>
        </xdr:cNvPr>
        <xdr:cNvSpPr txBox="1"/>
      </xdr:nvSpPr>
      <xdr:spPr>
        <a:xfrm>
          <a:off x="21075727" y="14416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16730</xdr:rowOff>
    </xdr:from>
    <xdr:ext cx="469744" cy="259045"/>
    <xdr:sp macro="" textlink="">
      <xdr:nvSpPr>
        <xdr:cNvPr id="740" name="n_2mainValue【消防施設】&#10;一人当たり面積">
          <a:extLst>
            <a:ext uri="{FF2B5EF4-FFF2-40B4-BE49-F238E27FC236}">
              <a16:creationId xmlns:a16="http://schemas.microsoft.com/office/drawing/2014/main" id="{CFA66E61-B372-46BA-9E61-F8F6A027D31D}"/>
            </a:ext>
          </a:extLst>
        </xdr:cNvPr>
        <xdr:cNvSpPr txBox="1"/>
      </xdr:nvSpPr>
      <xdr:spPr>
        <a:xfrm>
          <a:off x="20199427" y="1441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165980</xdr:rowOff>
    </xdr:from>
    <xdr:ext cx="469744" cy="259045"/>
    <xdr:sp macro="" textlink="">
      <xdr:nvSpPr>
        <xdr:cNvPr id="741" name="n_3mainValue【消防施設】&#10;一人当たり面積">
          <a:extLst>
            <a:ext uri="{FF2B5EF4-FFF2-40B4-BE49-F238E27FC236}">
              <a16:creationId xmlns:a16="http://schemas.microsoft.com/office/drawing/2014/main" id="{852B2C10-E714-4244-A211-DFA0B153E232}"/>
            </a:ext>
          </a:extLst>
        </xdr:cNvPr>
        <xdr:cNvSpPr txBox="1"/>
      </xdr:nvSpPr>
      <xdr:spPr>
        <a:xfrm>
          <a:off x="19310427" y="14739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21302</xdr:rowOff>
    </xdr:from>
    <xdr:ext cx="469744" cy="259045"/>
    <xdr:sp macro="" textlink="">
      <xdr:nvSpPr>
        <xdr:cNvPr id="742" name="n_4mainValue【消防施設】&#10;一人当たり面積">
          <a:extLst>
            <a:ext uri="{FF2B5EF4-FFF2-40B4-BE49-F238E27FC236}">
              <a16:creationId xmlns:a16="http://schemas.microsoft.com/office/drawing/2014/main" id="{EA307B04-FF81-4145-BBE4-EB2094D22AE0}"/>
            </a:ext>
          </a:extLst>
        </xdr:cNvPr>
        <xdr:cNvSpPr txBox="1"/>
      </xdr:nvSpPr>
      <xdr:spPr>
        <a:xfrm>
          <a:off x="18421427" y="14423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DB8DFFF0-4E9F-4544-9B2E-9F75C872B0C4}"/>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a:extLst>
            <a:ext uri="{FF2B5EF4-FFF2-40B4-BE49-F238E27FC236}">
              <a16:creationId xmlns:a16="http://schemas.microsoft.com/office/drawing/2014/main" id="{2360D622-D0BD-4E9A-9C57-D9CC601A55E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a:extLst>
            <a:ext uri="{FF2B5EF4-FFF2-40B4-BE49-F238E27FC236}">
              <a16:creationId xmlns:a16="http://schemas.microsoft.com/office/drawing/2014/main" id="{B0572CA7-9631-4CD1-9174-4F7A5E55FAD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a:extLst>
            <a:ext uri="{FF2B5EF4-FFF2-40B4-BE49-F238E27FC236}">
              <a16:creationId xmlns:a16="http://schemas.microsoft.com/office/drawing/2014/main" id="{A85C60C0-898E-4C61-8D74-8758B905B3F4}"/>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a:extLst>
            <a:ext uri="{FF2B5EF4-FFF2-40B4-BE49-F238E27FC236}">
              <a16:creationId xmlns:a16="http://schemas.microsoft.com/office/drawing/2014/main" id="{742CE156-A11E-4147-BC4A-EE7AE005435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a:extLst>
            <a:ext uri="{FF2B5EF4-FFF2-40B4-BE49-F238E27FC236}">
              <a16:creationId xmlns:a16="http://schemas.microsoft.com/office/drawing/2014/main" id="{691C760C-A72E-43E4-9E7D-2490BE1C129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a:extLst>
            <a:ext uri="{FF2B5EF4-FFF2-40B4-BE49-F238E27FC236}">
              <a16:creationId xmlns:a16="http://schemas.microsoft.com/office/drawing/2014/main" id="{49CBE25C-0266-4DAE-BBB5-6C6CE2E32A33}"/>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a:extLst>
            <a:ext uri="{FF2B5EF4-FFF2-40B4-BE49-F238E27FC236}">
              <a16:creationId xmlns:a16="http://schemas.microsoft.com/office/drawing/2014/main" id="{09217810-33A2-4B9F-B463-36B0A66F9889}"/>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1" name="テキスト ボックス 750">
          <a:extLst>
            <a:ext uri="{FF2B5EF4-FFF2-40B4-BE49-F238E27FC236}">
              <a16:creationId xmlns:a16="http://schemas.microsoft.com/office/drawing/2014/main" id="{7C8C6C9E-F3C8-4686-8AC9-C8B71AA1A40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2" name="直線コネクタ 751">
          <a:extLst>
            <a:ext uri="{FF2B5EF4-FFF2-40B4-BE49-F238E27FC236}">
              <a16:creationId xmlns:a16="http://schemas.microsoft.com/office/drawing/2014/main" id="{F4BDF95A-887B-4CE0-925B-770F0B90501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3" name="テキスト ボックス 752">
          <a:extLst>
            <a:ext uri="{FF2B5EF4-FFF2-40B4-BE49-F238E27FC236}">
              <a16:creationId xmlns:a16="http://schemas.microsoft.com/office/drawing/2014/main" id="{6A82DDA0-E3FB-4063-8717-82A774EDBAA9}"/>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4" name="直線コネクタ 753">
          <a:extLst>
            <a:ext uri="{FF2B5EF4-FFF2-40B4-BE49-F238E27FC236}">
              <a16:creationId xmlns:a16="http://schemas.microsoft.com/office/drawing/2014/main" id="{92C9ACC6-EFCD-4D81-B907-ADF4654827B8}"/>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5" name="テキスト ボックス 754">
          <a:extLst>
            <a:ext uri="{FF2B5EF4-FFF2-40B4-BE49-F238E27FC236}">
              <a16:creationId xmlns:a16="http://schemas.microsoft.com/office/drawing/2014/main" id="{17D7CDD2-9038-49C5-BB6A-D92DC3DFB244}"/>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6" name="直線コネクタ 755">
          <a:extLst>
            <a:ext uri="{FF2B5EF4-FFF2-40B4-BE49-F238E27FC236}">
              <a16:creationId xmlns:a16="http://schemas.microsoft.com/office/drawing/2014/main" id="{56552D11-90AD-45CD-90E3-43716138ED9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7" name="テキスト ボックス 756">
          <a:extLst>
            <a:ext uri="{FF2B5EF4-FFF2-40B4-BE49-F238E27FC236}">
              <a16:creationId xmlns:a16="http://schemas.microsoft.com/office/drawing/2014/main" id="{73302546-4A45-41DB-B91C-299A8E1554BD}"/>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8" name="直線コネクタ 757">
          <a:extLst>
            <a:ext uri="{FF2B5EF4-FFF2-40B4-BE49-F238E27FC236}">
              <a16:creationId xmlns:a16="http://schemas.microsoft.com/office/drawing/2014/main" id="{EA163634-1C26-44D2-8D4D-B68D93CDD84F}"/>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9" name="テキスト ボックス 758">
          <a:extLst>
            <a:ext uri="{FF2B5EF4-FFF2-40B4-BE49-F238E27FC236}">
              <a16:creationId xmlns:a16="http://schemas.microsoft.com/office/drawing/2014/main" id="{C9A7E7CC-3FCB-45DC-9885-B977658B82C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60" name="直線コネクタ 759">
          <a:extLst>
            <a:ext uri="{FF2B5EF4-FFF2-40B4-BE49-F238E27FC236}">
              <a16:creationId xmlns:a16="http://schemas.microsoft.com/office/drawing/2014/main" id="{F050C00E-5012-41CB-BE14-8C7675A3BD4B}"/>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61" name="テキスト ボックス 760">
          <a:extLst>
            <a:ext uri="{FF2B5EF4-FFF2-40B4-BE49-F238E27FC236}">
              <a16:creationId xmlns:a16="http://schemas.microsoft.com/office/drawing/2014/main" id="{CC476944-4ABB-4F20-BFE1-2E99B8E717AF}"/>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2" name="直線コネクタ 761">
          <a:extLst>
            <a:ext uri="{FF2B5EF4-FFF2-40B4-BE49-F238E27FC236}">
              <a16:creationId xmlns:a16="http://schemas.microsoft.com/office/drawing/2014/main" id="{A6D438CE-3F76-4F84-BBC2-0AB1ABF676ED}"/>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3" name="テキスト ボックス 762">
          <a:extLst>
            <a:ext uri="{FF2B5EF4-FFF2-40B4-BE49-F238E27FC236}">
              <a16:creationId xmlns:a16="http://schemas.microsoft.com/office/drawing/2014/main" id="{D0C077A1-2459-4400-965C-2AA06743603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4" name="直線コネクタ 763">
          <a:extLst>
            <a:ext uri="{FF2B5EF4-FFF2-40B4-BE49-F238E27FC236}">
              <a16:creationId xmlns:a16="http://schemas.microsoft.com/office/drawing/2014/main" id="{19DD946C-A47E-436A-AA58-9E1D2809B199}"/>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5" name="テキスト ボックス 764">
          <a:extLst>
            <a:ext uri="{FF2B5EF4-FFF2-40B4-BE49-F238E27FC236}">
              <a16:creationId xmlns:a16="http://schemas.microsoft.com/office/drawing/2014/main" id="{D7B9E375-DAA4-423E-A793-8422B8688EE8}"/>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6" name="直線コネクタ 765">
          <a:extLst>
            <a:ext uri="{FF2B5EF4-FFF2-40B4-BE49-F238E27FC236}">
              <a16:creationId xmlns:a16="http://schemas.microsoft.com/office/drawing/2014/main" id="{20FAED7B-0CBC-4902-9D25-4CFBFD22363F}"/>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7" name="【庁舎】&#10;有形固定資産減価償却率グラフ枠">
          <a:extLst>
            <a:ext uri="{FF2B5EF4-FFF2-40B4-BE49-F238E27FC236}">
              <a16:creationId xmlns:a16="http://schemas.microsoft.com/office/drawing/2014/main" id="{EDAD8881-3B2E-4A0A-A2DC-4B067BC9EDC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109</xdr:row>
      <xdr:rowOff>35379</xdr:rowOff>
    </xdr:to>
    <xdr:cxnSp macro="">
      <xdr:nvCxnSpPr>
        <xdr:cNvPr id="768" name="直線コネクタ 767">
          <a:extLst>
            <a:ext uri="{FF2B5EF4-FFF2-40B4-BE49-F238E27FC236}">
              <a16:creationId xmlns:a16="http://schemas.microsoft.com/office/drawing/2014/main" id="{4A95B189-C92C-4B08-9C0F-1FEE315FA37B}"/>
            </a:ext>
          </a:extLst>
        </xdr:cNvPr>
        <xdr:cNvCxnSpPr/>
      </xdr:nvCxnSpPr>
      <xdr:spPr>
        <a:xfrm flipV="1">
          <a:off x="16318864" y="17266920"/>
          <a:ext cx="0" cy="1456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9" name="【庁舎】&#10;有形固定資産減価償却率最小値テキスト">
          <a:extLst>
            <a:ext uri="{FF2B5EF4-FFF2-40B4-BE49-F238E27FC236}">
              <a16:creationId xmlns:a16="http://schemas.microsoft.com/office/drawing/2014/main" id="{AAE01690-4545-444A-A97A-712627213EC4}"/>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70" name="直線コネクタ 769">
          <a:extLst>
            <a:ext uri="{FF2B5EF4-FFF2-40B4-BE49-F238E27FC236}">
              <a16:creationId xmlns:a16="http://schemas.microsoft.com/office/drawing/2014/main" id="{58B5FF10-DF0B-4AF2-985A-DD50A3653C12}"/>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71" name="【庁舎】&#10;有形固定資産減価償却率最大値テキスト">
          <a:extLst>
            <a:ext uri="{FF2B5EF4-FFF2-40B4-BE49-F238E27FC236}">
              <a16:creationId xmlns:a16="http://schemas.microsoft.com/office/drawing/2014/main" id="{902D9C38-373C-4606-BB2B-7AB24D7B6728}"/>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72" name="直線コネクタ 771">
          <a:extLst>
            <a:ext uri="{FF2B5EF4-FFF2-40B4-BE49-F238E27FC236}">
              <a16:creationId xmlns:a16="http://schemas.microsoft.com/office/drawing/2014/main" id="{F5121410-207A-418D-BB23-4D9F7366615E}"/>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67871</xdr:rowOff>
    </xdr:from>
    <xdr:ext cx="405111" cy="259045"/>
    <xdr:sp macro="" textlink="">
      <xdr:nvSpPr>
        <xdr:cNvPr id="773" name="【庁舎】&#10;有形固定資産減価償却率平均値テキスト">
          <a:extLst>
            <a:ext uri="{FF2B5EF4-FFF2-40B4-BE49-F238E27FC236}">
              <a16:creationId xmlns:a16="http://schemas.microsoft.com/office/drawing/2014/main" id="{C18B970C-F8CB-4954-9CC1-B5FAA5026281}"/>
            </a:ext>
          </a:extLst>
        </xdr:cNvPr>
        <xdr:cNvSpPr txBox="1"/>
      </xdr:nvSpPr>
      <xdr:spPr>
        <a:xfrm>
          <a:off x="16357600" y="1789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44994</xdr:rowOff>
    </xdr:from>
    <xdr:to>
      <xdr:col>85</xdr:col>
      <xdr:colOff>177800</xdr:colOff>
      <xdr:row>105</xdr:row>
      <xdr:rowOff>146594</xdr:rowOff>
    </xdr:to>
    <xdr:sp macro="" textlink="">
      <xdr:nvSpPr>
        <xdr:cNvPr id="774" name="フローチャート: 判断 773">
          <a:extLst>
            <a:ext uri="{FF2B5EF4-FFF2-40B4-BE49-F238E27FC236}">
              <a16:creationId xmlns:a16="http://schemas.microsoft.com/office/drawing/2014/main" id="{783CAF8F-5C15-454C-8A7E-ACB54A3EF032}"/>
            </a:ext>
          </a:extLst>
        </xdr:cNvPr>
        <xdr:cNvSpPr/>
      </xdr:nvSpPr>
      <xdr:spPr>
        <a:xfrm>
          <a:off x="16268700" y="1804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66221</xdr:rowOff>
    </xdr:from>
    <xdr:to>
      <xdr:col>81</xdr:col>
      <xdr:colOff>101600</xdr:colOff>
      <xdr:row>105</xdr:row>
      <xdr:rowOff>167821</xdr:rowOff>
    </xdr:to>
    <xdr:sp macro="" textlink="">
      <xdr:nvSpPr>
        <xdr:cNvPr id="775" name="フローチャート: 判断 774">
          <a:extLst>
            <a:ext uri="{FF2B5EF4-FFF2-40B4-BE49-F238E27FC236}">
              <a16:creationId xmlns:a16="http://schemas.microsoft.com/office/drawing/2014/main" id="{31912482-75B6-4B9B-AD46-9306B0F8179E}"/>
            </a:ext>
          </a:extLst>
        </xdr:cNvPr>
        <xdr:cNvSpPr/>
      </xdr:nvSpPr>
      <xdr:spPr>
        <a:xfrm>
          <a:off x="15430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56424</xdr:rowOff>
    </xdr:from>
    <xdr:to>
      <xdr:col>76</xdr:col>
      <xdr:colOff>165100</xdr:colOff>
      <xdr:row>105</xdr:row>
      <xdr:rowOff>158024</xdr:rowOff>
    </xdr:to>
    <xdr:sp macro="" textlink="">
      <xdr:nvSpPr>
        <xdr:cNvPr id="776" name="フローチャート: 判断 775">
          <a:extLst>
            <a:ext uri="{FF2B5EF4-FFF2-40B4-BE49-F238E27FC236}">
              <a16:creationId xmlns:a16="http://schemas.microsoft.com/office/drawing/2014/main" id="{AF0AB057-0A90-4873-A51D-D833CC8CB43B}"/>
            </a:ext>
          </a:extLst>
        </xdr:cNvPr>
        <xdr:cNvSpPr/>
      </xdr:nvSpPr>
      <xdr:spPr>
        <a:xfrm>
          <a:off x="14541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151130</xdr:rowOff>
    </xdr:from>
    <xdr:to>
      <xdr:col>72</xdr:col>
      <xdr:colOff>38100</xdr:colOff>
      <xdr:row>105</xdr:row>
      <xdr:rowOff>81280</xdr:rowOff>
    </xdr:to>
    <xdr:sp macro="" textlink="">
      <xdr:nvSpPr>
        <xdr:cNvPr id="777" name="フローチャート: 判断 776">
          <a:extLst>
            <a:ext uri="{FF2B5EF4-FFF2-40B4-BE49-F238E27FC236}">
              <a16:creationId xmlns:a16="http://schemas.microsoft.com/office/drawing/2014/main" id="{0C6CAEBD-A737-4AFD-94A6-A67454A45B2C}"/>
            </a:ext>
          </a:extLst>
        </xdr:cNvPr>
        <xdr:cNvSpPr/>
      </xdr:nvSpPr>
      <xdr:spPr>
        <a:xfrm>
          <a:off x="13652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30299</xdr:rowOff>
    </xdr:from>
    <xdr:to>
      <xdr:col>67</xdr:col>
      <xdr:colOff>101600</xdr:colOff>
      <xdr:row>105</xdr:row>
      <xdr:rowOff>131899</xdr:rowOff>
    </xdr:to>
    <xdr:sp macro="" textlink="">
      <xdr:nvSpPr>
        <xdr:cNvPr id="778" name="フローチャート: 判断 777">
          <a:extLst>
            <a:ext uri="{FF2B5EF4-FFF2-40B4-BE49-F238E27FC236}">
              <a16:creationId xmlns:a16="http://schemas.microsoft.com/office/drawing/2014/main" id="{C33F8814-3F14-44ED-97B3-96B6D73FF2EE}"/>
            </a:ext>
          </a:extLst>
        </xdr:cNvPr>
        <xdr:cNvSpPr/>
      </xdr:nvSpPr>
      <xdr:spPr>
        <a:xfrm>
          <a:off x="12763500" y="1803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84307ED4-378F-4B2B-A313-BE570C45816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8403D3AA-F979-4844-AF4F-FA6E302B368E}"/>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E569C905-1B56-4A78-A1F2-29D79019C15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2" name="テキスト ボックス 781">
          <a:extLst>
            <a:ext uri="{FF2B5EF4-FFF2-40B4-BE49-F238E27FC236}">
              <a16:creationId xmlns:a16="http://schemas.microsoft.com/office/drawing/2014/main" id="{51F6F159-D413-4D36-AF47-88BB1C4A624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3" name="テキスト ボックス 782">
          <a:extLst>
            <a:ext uri="{FF2B5EF4-FFF2-40B4-BE49-F238E27FC236}">
              <a16:creationId xmlns:a16="http://schemas.microsoft.com/office/drawing/2014/main" id="{262864E6-9D1A-4A64-888A-82B71C6136A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98879</xdr:rowOff>
    </xdr:from>
    <xdr:to>
      <xdr:col>85</xdr:col>
      <xdr:colOff>177800</xdr:colOff>
      <xdr:row>108</xdr:row>
      <xdr:rowOff>29029</xdr:rowOff>
    </xdr:to>
    <xdr:sp macro="" textlink="">
      <xdr:nvSpPr>
        <xdr:cNvPr id="784" name="楕円 783">
          <a:extLst>
            <a:ext uri="{FF2B5EF4-FFF2-40B4-BE49-F238E27FC236}">
              <a16:creationId xmlns:a16="http://schemas.microsoft.com/office/drawing/2014/main" id="{43373805-AE4B-4141-A698-506E73A4446F}"/>
            </a:ext>
          </a:extLst>
        </xdr:cNvPr>
        <xdr:cNvSpPr/>
      </xdr:nvSpPr>
      <xdr:spPr>
        <a:xfrm>
          <a:off x="162687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77306</xdr:rowOff>
    </xdr:from>
    <xdr:ext cx="405111" cy="259045"/>
    <xdr:sp macro="" textlink="">
      <xdr:nvSpPr>
        <xdr:cNvPr id="785" name="【庁舎】&#10;有形固定資産減価償却率該当値テキスト">
          <a:extLst>
            <a:ext uri="{FF2B5EF4-FFF2-40B4-BE49-F238E27FC236}">
              <a16:creationId xmlns:a16="http://schemas.microsoft.com/office/drawing/2014/main" id="{C9FACEE3-9C10-4FA9-9486-D19AEFA32EED}"/>
            </a:ext>
          </a:extLst>
        </xdr:cNvPr>
        <xdr:cNvSpPr txBox="1"/>
      </xdr:nvSpPr>
      <xdr:spPr>
        <a:xfrm>
          <a:off x="16357600" y="1842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87449</xdr:rowOff>
    </xdr:from>
    <xdr:to>
      <xdr:col>81</xdr:col>
      <xdr:colOff>101600</xdr:colOff>
      <xdr:row>108</xdr:row>
      <xdr:rowOff>17599</xdr:rowOff>
    </xdr:to>
    <xdr:sp macro="" textlink="">
      <xdr:nvSpPr>
        <xdr:cNvPr id="786" name="楕円 785">
          <a:extLst>
            <a:ext uri="{FF2B5EF4-FFF2-40B4-BE49-F238E27FC236}">
              <a16:creationId xmlns:a16="http://schemas.microsoft.com/office/drawing/2014/main" id="{61C5135E-8646-442D-8B0D-9E8D092F72E4}"/>
            </a:ext>
          </a:extLst>
        </xdr:cNvPr>
        <xdr:cNvSpPr/>
      </xdr:nvSpPr>
      <xdr:spPr>
        <a:xfrm>
          <a:off x="15430500" y="1843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138249</xdr:rowOff>
    </xdr:from>
    <xdr:to>
      <xdr:col>85</xdr:col>
      <xdr:colOff>127000</xdr:colOff>
      <xdr:row>107</xdr:row>
      <xdr:rowOff>149679</xdr:rowOff>
    </xdr:to>
    <xdr:cxnSp macro="">
      <xdr:nvCxnSpPr>
        <xdr:cNvPr id="787" name="直線コネクタ 786">
          <a:extLst>
            <a:ext uri="{FF2B5EF4-FFF2-40B4-BE49-F238E27FC236}">
              <a16:creationId xmlns:a16="http://schemas.microsoft.com/office/drawing/2014/main" id="{F93D7577-65EB-4B17-9BF7-94119B801973}"/>
            </a:ext>
          </a:extLst>
        </xdr:cNvPr>
        <xdr:cNvCxnSpPr/>
      </xdr:nvCxnSpPr>
      <xdr:spPr>
        <a:xfrm>
          <a:off x="15481300" y="18483399"/>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77651</xdr:rowOff>
    </xdr:from>
    <xdr:to>
      <xdr:col>76</xdr:col>
      <xdr:colOff>165100</xdr:colOff>
      <xdr:row>108</xdr:row>
      <xdr:rowOff>7801</xdr:rowOff>
    </xdr:to>
    <xdr:sp macro="" textlink="">
      <xdr:nvSpPr>
        <xdr:cNvPr id="788" name="楕円 787">
          <a:extLst>
            <a:ext uri="{FF2B5EF4-FFF2-40B4-BE49-F238E27FC236}">
              <a16:creationId xmlns:a16="http://schemas.microsoft.com/office/drawing/2014/main" id="{E47C9434-74A9-4C9C-8235-C8EAB342A9C7}"/>
            </a:ext>
          </a:extLst>
        </xdr:cNvPr>
        <xdr:cNvSpPr/>
      </xdr:nvSpPr>
      <xdr:spPr>
        <a:xfrm>
          <a:off x="14541500" y="1842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128451</xdr:rowOff>
    </xdr:from>
    <xdr:to>
      <xdr:col>81</xdr:col>
      <xdr:colOff>50800</xdr:colOff>
      <xdr:row>107</xdr:row>
      <xdr:rowOff>138249</xdr:rowOff>
    </xdr:to>
    <xdr:cxnSp macro="">
      <xdr:nvCxnSpPr>
        <xdr:cNvPr id="789" name="直線コネクタ 788">
          <a:extLst>
            <a:ext uri="{FF2B5EF4-FFF2-40B4-BE49-F238E27FC236}">
              <a16:creationId xmlns:a16="http://schemas.microsoft.com/office/drawing/2014/main" id="{4E770F6E-637C-4525-A6D4-44AC2900F456}"/>
            </a:ext>
          </a:extLst>
        </xdr:cNvPr>
        <xdr:cNvCxnSpPr/>
      </xdr:nvCxnSpPr>
      <xdr:spPr>
        <a:xfrm>
          <a:off x="14592300" y="18473601"/>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66221</xdr:rowOff>
    </xdr:from>
    <xdr:to>
      <xdr:col>72</xdr:col>
      <xdr:colOff>38100</xdr:colOff>
      <xdr:row>107</xdr:row>
      <xdr:rowOff>167821</xdr:rowOff>
    </xdr:to>
    <xdr:sp macro="" textlink="">
      <xdr:nvSpPr>
        <xdr:cNvPr id="790" name="楕円 789">
          <a:extLst>
            <a:ext uri="{FF2B5EF4-FFF2-40B4-BE49-F238E27FC236}">
              <a16:creationId xmlns:a16="http://schemas.microsoft.com/office/drawing/2014/main" id="{F3018656-73AC-479B-8429-9AA4945A95FE}"/>
            </a:ext>
          </a:extLst>
        </xdr:cNvPr>
        <xdr:cNvSpPr/>
      </xdr:nvSpPr>
      <xdr:spPr>
        <a:xfrm>
          <a:off x="13652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117021</xdr:rowOff>
    </xdr:from>
    <xdr:to>
      <xdr:col>76</xdr:col>
      <xdr:colOff>114300</xdr:colOff>
      <xdr:row>107</xdr:row>
      <xdr:rowOff>128451</xdr:rowOff>
    </xdr:to>
    <xdr:cxnSp macro="">
      <xdr:nvCxnSpPr>
        <xdr:cNvPr id="791" name="直線コネクタ 790">
          <a:extLst>
            <a:ext uri="{FF2B5EF4-FFF2-40B4-BE49-F238E27FC236}">
              <a16:creationId xmlns:a16="http://schemas.microsoft.com/office/drawing/2014/main" id="{7B667F82-84A4-4F3E-8A11-4F043E95CC35}"/>
            </a:ext>
          </a:extLst>
        </xdr:cNvPr>
        <xdr:cNvCxnSpPr/>
      </xdr:nvCxnSpPr>
      <xdr:spPr>
        <a:xfrm>
          <a:off x="13703300" y="18462171"/>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56424</xdr:rowOff>
    </xdr:from>
    <xdr:to>
      <xdr:col>67</xdr:col>
      <xdr:colOff>101600</xdr:colOff>
      <xdr:row>107</xdr:row>
      <xdr:rowOff>158024</xdr:rowOff>
    </xdr:to>
    <xdr:sp macro="" textlink="">
      <xdr:nvSpPr>
        <xdr:cNvPr id="792" name="楕円 791">
          <a:extLst>
            <a:ext uri="{FF2B5EF4-FFF2-40B4-BE49-F238E27FC236}">
              <a16:creationId xmlns:a16="http://schemas.microsoft.com/office/drawing/2014/main" id="{5D89BD1E-CD3B-483B-93CD-17C364AFB3C9}"/>
            </a:ext>
          </a:extLst>
        </xdr:cNvPr>
        <xdr:cNvSpPr/>
      </xdr:nvSpPr>
      <xdr:spPr>
        <a:xfrm>
          <a:off x="12763500" y="18401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107224</xdr:rowOff>
    </xdr:from>
    <xdr:to>
      <xdr:col>71</xdr:col>
      <xdr:colOff>177800</xdr:colOff>
      <xdr:row>107</xdr:row>
      <xdr:rowOff>117021</xdr:rowOff>
    </xdr:to>
    <xdr:cxnSp macro="">
      <xdr:nvCxnSpPr>
        <xdr:cNvPr id="793" name="直線コネクタ 792">
          <a:extLst>
            <a:ext uri="{FF2B5EF4-FFF2-40B4-BE49-F238E27FC236}">
              <a16:creationId xmlns:a16="http://schemas.microsoft.com/office/drawing/2014/main" id="{104C397D-249F-4EF4-9F0D-64058A2AC472}"/>
            </a:ext>
          </a:extLst>
        </xdr:cNvPr>
        <xdr:cNvCxnSpPr/>
      </xdr:nvCxnSpPr>
      <xdr:spPr>
        <a:xfrm>
          <a:off x="12814300" y="18452374"/>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12898</xdr:rowOff>
    </xdr:from>
    <xdr:ext cx="405111" cy="259045"/>
    <xdr:sp macro="" textlink="">
      <xdr:nvSpPr>
        <xdr:cNvPr id="794" name="n_1aveValue【庁舎】&#10;有形固定資産減価償却率">
          <a:extLst>
            <a:ext uri="{FF2B5EF4-FFF2-40B4-BE49-F238E27FC236}">
              <a16:creationId xmlns:a16="http://schemas.microsoft.com/office/drawing/2014/main" id="{DBD54554-EB4A-471A-BB2B-5E920F47D124}"/>
            </a:ext>
          </a:extLst>
        </xdr:cNvPr>
        <xdr:cNvSpPr txBox="1"/>
      </xdr:nvSpPr>
      <xdr:spPr>
        <a:xfrm>
          <a:off x="15266044" y="17843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3101</xdr:rowOff>
    </xdr:from>
    <xdr:ext cx="405111" cy="259045"/>
    <xdr:sp macro="" textlink="">
      <xdr:nvSpPr>
        <xdr:cNvPr id="795" name="n_2aveValue【庁舎】&#10;有形固定資産減価償却率">
          <a:extLst>
            <a:ext uri="{FF2B5EF4-FFF2-40B4-BE49-F238E27FC236}">
              <a16:creationId xmlns:a16="http://schemas.microsoft.com/office/drawing/2014/main" id="{B560E644-F7E2-4A5B-92DA-A0CC25BE999D}"/>
            </a:ext>
          </a:extLst>
        </xdr:cNvPr>
        <xdr:cNvSpPr txBox="1"/>
      </xdr:nvSpPr>
      <xdr:spPr>
        <a:xfrm>
          <a:off x="1438974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97807</xdr:rowOff>
    </xdr:from>
    <xdr:ext cx="405111" cy="259045"/>
    <xdr:sp macro="" textlink="">
      <xdr:nvSpPr>
        <xdr:cNvPr id="796" name="n_3aveValue【庁舎】&#10;有形固定資産減価償却率">
          <a:extLst>
            <a:ext uri="{FF2B5EF4-FFF2-40B4-BE49-F238E27FC236}">
              <a16:creationId xmlns:a16="http://schemas.microsoft.com/office/drawing/2014/main" id="{CFE87159-F4FC-4A51-84D9-75B127CE6E1D}"/>
            </a:ext>
          </a:extLst>
        </xdr:cNvPr>
        <xdr:cNvSpPr txBox="1"/>
      </xdr:nvSpPr>
      <xdr:spPr>
        <a:xfrm>
          <a:off x="13500744" y="1775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148426</xdr:rowOff>
    </xdr:from>
    <xdr:ext cx="405111" cy="259045"/>
    <xdr:sp macro="" textlink="">
      <xdr:nvSpPr>
        <xdr:cNvPr id="797" name="n_4aveValue【庁舎】&#10;有形固定資産減価償却率">
          <a:extLst>
            <a:ext uri="{FF2B5EF4-FFF2-40B4-BE49-F238E27FC236}">
              <a16:creationId xmlns:a16="http://schemas.microsoft.com/office/drawing/2014/main" id="{A2BEB96B-086E-4609-8FED-59ACE7C7F1A6}"/>
            </a:ext>
          </a:extLst>
        </xdr:cNvPr>
        <xdr:cNvSpPr txBox="1"/>
      </xdr:nvSpPr>
      <xdr:spPr>
        <a:xfrm>
          <a:off x="12611744" y="1780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8726</xdr:rowOff>
    </xdr:from>
    <xdr:ext cx="405111" cy="259045"/>
    <xdr:sp macro="" textlink="">
      <xdr:nvSpPr>
        <xdr:cNvPr id="798" name="n_1mainValue【庁舎】&#10;有形固定資産減価償却率">
          <a:extLst>
            <a:ext uri="{FF2B5EF4-FFF2-40B4-BE49-F238E27FC236}">
              <a16:creationId xmlns:a16="http://schemas.microsoft.com/office/drawing/2014/main" id="{2FD58658-4D13-4D7E-AB0A-9EE18CD3C8D7}"/>
            </a:ext>
          </a:extLst>
        </xdr:cNvPr>
        <xdr:cNvSpPr txBox="1"/>
      </xdr:nvSpPr>
      <xdr:spPr>
        <a:xfrm>
          <a:off x="15266044" y="18525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170378</xdr:rowOff>
    </xdr:from>
    <xdr:ext cx="405111" cy="259045"/>
    <xdr:sp macro="" textlink="">
      <xdr:nvSpPr>
        <xdr:cNvPr id="799" name="n_2mainValue【庁舎】&#10;有形固定資産減価償却率">
          <a:extLst>
            <a:ext uri="{FF2B5EF4-FFF2-40B4-BE49-F238E27FC236}">
              <a16:creationId xmlns:a16="http://schemas.microsoft.com/office/drawing/2014/main" id="{A2CEB5CD-35AD-4393-BD15-22005D69FF12}"/>
            </a:ext>
          </a:extLst>
        </xdr:cNvPr>
        <xdr:cNvSpPr txBox="1"/>
      </xdr:nvSpPr>
      <xdr:spPr>
        <a:xfrm>
          <a:off x="14389744" y="18515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158948</xdr:rowOff>
    </xdr:from>
    <xdr:ext cx="405111" cy="259045"/>
    <xdr:sp macro="" textlink="">
      <xdr:nvSpPr>
        <xdr:cNvPr id="800" name="n_3mainValue【庁舎】&#10;有形固定資産減価償却率">
          <a:extLst>
            <a:ext uri="{FF2B5EF4-FFF2-40B4-BE49-F238E27FC236}">
              <a16:creationId xmlns:a16="http://schemas.microsoft.com/office/drawing/2014/main" id="{5B798342-F185-4643-BB69-BA658F5C1A37}"/>
            </a:ext>
          </a:extLst>
        </xdr:cNvPr>
        <xdr:cNvSpPr txBox="1"/>
      </xdr:nvSpPr>
      <xdr:spPr>
        <a:xfrm>
          <a:off x="13500744" y="1850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149151</xdr:rowOff>
    </xdr:from>
    <xdr:ext cx="405111" cy="259045"/>
    <xdr:sp macro="" textlink="">
      <xdr:nvSpPr>
        <xdr:cNvPr id="801" name="n_4mainValue【庁舎】&#10;有形固定資産減価償却率">
          <a:extLst>
            <a:ext uri="{FF2B5EF4-FFF2-40B4-BE49-F238E27FC236}">
              <a16:creationId xmlns:a16="http://schemas.microsoft.com/office/drawing/2014/main" id="{8F689A55-F1BA-465D-AB4C-8B6714BA3098}"/>
            </a:ext>
          </a:extLst>
        </xdr:cNvPr>
        <xdr:cNvSpPr txBox="1"/>
      </xdr:nvSpPr>
      <xdr:spPr>
        <a:xfrm>
          <a:off x="12611744" y="18494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2" name="正方形/長方形 801">
          <a:extLst>
            <a:ext uri="{FF2B5EF4-FFF2-40B4-BE49-F238E27FC236}">
              <a16:creationId xmlns:a16="http://schemas.microsoft.com/office/drawing/2014/main" id="{E69C0DBC-E324-497A-98F3-46BD7A57524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3" name="正方形/長方形 802">
          <a:extLst>
            <a:ext uri="{FF2B5EF4-FFF2-40B4-BE49-F238E27FC236}">
              <a16:creationId xmlns:a16="http://schemas.microsoft.com/office/drawing/2014/main" id="{6CBBAACC-83BD-41B5-A63F-43167BFC433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4" name="正方形/長方形 803">
          <a:extLst>
            <a:ext uri="{FF2B5EF4-FFF2-40B4-BE49-F238E27FC236}">
              <a16:creationId xmlns:a16="http://schemas.microsoft.com/office/drawing/2014/main" id="{DF9F579C-93AD-4EA1-9166-E8C132D4C5D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5" name="正方形/長方形 804">
          <a:extLst>
            <a:ext uri="{FF2B5EF4-FFF2-40B4-BE49-F238E27FC236}">
              <a16:creationId xmlns:a16="http://schemas.microsoft.com/office/drawing/2014/main" id="{9CDE189D-66E1-4094-B73D-22E2981B3D9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6" name="正方形/長方形 805">
          <a:extLst>
            <a:ext uri="{FF2B5EF4-FFF2-40B4-BE49-F238E27FC236}">
              <a16:creationId xmlns:a16="http://schemas.microsoft.com/office/drawing/2014/main" id="{C6763794-86A4-4948-8DFE-70C4EC618CF6}"/>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7" name="正方形/長方形 806">
          <a:extLst>
            <a:ext uri="{FF2B5EF4-FFF2-40B4-BE49-F238E27FC236}">
              <a16:creationId xmlns:a16="http://schemas.microsoft.com/office/drawing/2014/main" id="{7EDE3773-1E2B-47FA-8BB5-55F384A70855}"/>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8" name="正方形/長方形 807">
          <a:extLst>
            <a:ext uri="{FF2B5EF4-FFF2-40B4-BE49-F238E27FC236}">
              <a16:creationId xmlns:a16="http://schemas.microsoft.com/office/drawing/2014/main" id="{B2B1CC0A-1688-48A0-A864-07535221950B}"/>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9" name="正方形/長方形 808">
          <a:extLst>
            <a:ext uri="{FF2B5EF4-FFF2-40B4-BE49-F238E27FC236}">
              <a16:creationId xmlns:a16="http://schemas.microsoft.com/office/drawing/2014/main" id="{F448016D-36B9-4934-9B6A-A4B4F268D19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0" name="テキスト ボックス 809">
          <a:extLst>
            <a:ext uri="{FF2B5EF4-FFF2-40B4-BE49-F238E27FC236}">
              <a16:creationId xmlns:a16="http://schemas.microsoft.com/office/drawing/2014/main" id="{1BC4D3E0-CBA4-425D-8583-274D5524904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11" name="直線コネクタ 810">
          <a:extLst>
            <a:ext uri="{FF2B5EF4-FFF2-40B4-BE49-F238E27FC236}">
              <a16:creationId xmlns:a16="http://schemas.microsoft.com/office/drawing/2014/main" id="{0E224A99-F690-4806-BB21-1FA9800810E4}"/>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12" name="直線コネクタ 811">
          <a:extLst>
            <a:ext uri="{FF2B5EF4-FFF2-40B4-BE49-F238E27FC236}">
              <a16:creationId xmlns:a16="http://schemas.microsoft.com/office/drawing/2014/main" id="{0C3DAABE-369B-4092-974B-3107C0B8EE91}"/>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13" name="テキスト ボックス 812">
          <a:extLst>
            <a:ext uri="{FF2B5EF4-FFF2-40B4-BE49-F238E27FC236}">
              <a16:creationId xmlns:a16="http://schemas.microsoft.com/office/drawing/2014/main" id="{CD58C4A2-BE8E-4DF8-910F-2D3018E23C5F}"/>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14" name="直線コネクタ 813">
          <a:extLst>
            <a:ext uri="{FF2B5EF4-FFF2-40B4-BE49-F238E27FC236}">
              <a16:creationId xmlns:a16="http://schemas.microsoft.com/office/drawing/2014/main" id="{9E7F9DA9-2CA6-4AB9-991A-8941D9AFF7A0}"/>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15" name="テキスト ボックス 814">
          <a:extLst>
            <a:ext uri="{FF2B5EF4-FFF2-40B4-BE49-F238E27FC236}">
              <a16:creationId xmlns:a16="http://schemas.microsoft.com/office/drawing/2014/main" id="{050244BE-5714-4D2C-B68E-4269E48B4D83}"/>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6" name="直線コネクタ 815">
          <a:extLst>
            <a:ext uri="{FF2B5EF4-FFF2-40B4-BE49-F238E27FC236}">
              <a16:creationId xmlns:a16="http://schemas.microsoft.com/office/drawing/2014/main" id="{972EFC42-4A56-4B2A-BB03-B1A840C4F57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7" name="テキスト ボックス 816">
          <a:extLst>
            <a:ext uri="{FF2B5EF4-FFF2-40B4-BE49-F238E27FC236}">
              <a16:creationId xmlns:a16="http://schemas.microsoft.com/office/drawing/2014/main" id="{F4CEE366-6C64-4AF9-A038-87105E77A51E}"/>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18" name="直線コネクタ 817">
          <a:extLst>
            <a:ext uri="{FF2B5EF4-FFF2-40B4-BE49-F238E27FC236}">
              <a16:creationId xmlns:a16="http://schemas.microsoft.com/office/drawing/2014/main" id="{03035F63-77B6-4787-8BEB-EE3B1CB04C13}"/>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9" name="テキスト ボックス 818">
          <a:extLst>
            <a:ext uri="{FF2B5EF4-FFF2-40B4-BE49-F238E27FC236}">
              <a16:creationId xmlns:a16="http://schemas.microsoft.com/office/drawing/2014/main" id="{FA1AE1CA-632A-4050-BC17-06DD315F9767}"/>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20" name="直線コネクタ 819">
          <a:extLst>
            <a:ext uri="{FF2B5EF4-FFF2-40B4-BE49-F238E27FC236}">
              <a16:creationId xmlns:a16="http://schemas.microsoft.com/office/drawing/2014/main" id="{957197E4-64AE-471E-BEFD-BBC2D354DDCF}"/>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21" name="テキスト ボックス 820">
          <a:extLst>
            <a:ext uri="{FF2B5EF4-FFF2-40B4-BE49-F238E27FC236}">
              <a16:creationId xmlns:a16="http://schemas.microsoft.com/office/drawing/2014/main" id="{F19BE18A-9495-4A83-AD5F-74B9CE908E7B}"/>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2" name="直線コネクタ 821">
          <a:extLst>
            <a:ext uri="{FF2B5EF4-FFF2-40B4-BE49-F238E27FC236}">
              <a16:creationId xmlns:a16="http://schemas.microsoft.com/office/drawing/2014/main" id="{EC63E4B6-C830-434B-893A-C9DE084A391C}"/>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23" name="テキスト ボックス 822">
          <a:extLst>
            <a:ext uri="{FF2B5EF4-FFF2-40B4-BE49-F238E27FC236}">
              <a16:creationId xmlns:a16="http://schemas.microsoft.com/office/drawing/2014/main" id="{990A8ABC-2137-48B0-8FAA-843D874742B1}"/>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4" name="【庁舎】&#10;一人当たり面積グラフ枠">
          <a:extLst>
            <a:ext uri="{FF2B5EF4-FFF2-40B4-BE49-F238E27FC236}">
              <a16:creationId xmlns:a16="http://schemas.microsoft.com/office/drawing/2014/main" id="{42D75883-34CD-428F-8914-84DBB5803D7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39115</xdr:rowOff>
    </xdr:from>
    <xdr:to>
      <xdr:col>116</xdr:col>
      <xdr:colOff>62864</xdr:colOff>
      <xdr:row>108</xdr:row>
      <xdr:rowOff>121920</xdr:rowOff>
    </xdr:to>
    <xdr:cxnSp macro="">
      <xdr:nvCxnSpPr>
        <xdr:cNvPr id="825" name="直線コネクタ 824">
          <a:extLst>
            <a:ext uri="{FF2B5EF4-FFF2-40B4-BE49-F238E27FC236}">
              <a16:creationId xmlns:a16="http://schemas.microsoft.com/office/drawing/2014/main" id="{CE2ABD28-EE41-466F-B742-7C4291F32AD9}"/>
            </a:ext>
          </a:extLst>
        </xdr:cNvPr>
        <xdr:cNvCxnSpPr/>
      </xdr:nvCxnSpPr>
      <xdr:spPr>
        <a:xfrm flipV="1">
          <a:off x="22160864" y="17355565"/>
          <a:ext cx="0" cy="1282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125747</xdr:rowOff>
    </xdr:from>
    <xdr:ext cx="469744" cy="259045"/>
    <xdr:sp macro="" textlink="">
      <xdr:nvSpPr>
        <xdr:cNvPr id="826" name="【庁舎】&#10;一人当たり面積最小値テキスト">
          <a:extLst>
            <a:ext uri="{FF2B5EF4-FFF2-40B4-BE49-F238E27FC236}">
              <a16:creationId xmlns:a16="http://schemas.microsoft.com/office/drawing/2014/main" id="{3117FD82-1074-4F3E-B16F-FB2B4BED91BC}"/>
            </a:ext>
          </a:extLst>
        </xdr:cNvPr>
        <xdr:cNvSpPr txBox="1"/>
      </xdr:nvSpPr>
      <xdr:spPr>
        <a:xfrm>
          <a:off x="22199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121920</xdr:rowOff>
    </xdr:from>
    <xdr:to>
      <xdr:col>116</xdr:col>
      <xdr:colOff>152400</xdr:colOff>
      <xdr:row>108</xdr:row>
      <xdr:rowOff>121920</xdr:rowOff>
    </xdr:to>
    <xdr:cxnSp macro="">
      <xdr:nvCxnSpPr>
        <xdr:cNvPr id="827" name="直線コネクタ 826">
          <a:extLst>
            <a:ext uri="{FF2B5EF4-FFF2-40B4-BE49-F238E27FC236}">
              <a16:creationId xmlns:a16="http://schemas.microsoft.com/office/drawing/2014/main" id="{722F7899-3EEF-402A-9463-E778A28F0464}"/>
            </a:ext>
          </a:extLst>
        </xdr:cNvPr>
        <xdr:cNvCxnSpPr/>
      </xdr:nvCxnSpPr>
      <xdr:spPr>
        <a:xfrm>
          <a:off x="22072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157242</xdr:rowOff>
    </xdr:from>
    <xdr:ext cx="534377" cy="259045"/>
    <xdr:sp macro="" textlink="">
      <xdr:nvSpPr>
        <xdr:cNvPr id="828" name="【庁舎】&#10;一人当たり面積最大値テキスト">
          <a:extLst>
            <a:ext uri="{FF2B5EF4-FFF2-40B4-BE49-F238E27FC236}">
              <a16:creationId xmlns:a16="http://schemas.microsoft.com/office/drawing/2014/main" id="{F81E506B-2CE5-407E-B970-6A534FE45FA9}"/>
            </a:ext>
          </a:extLst>
        </xdr:cNvPr>
        <xdr:cNvSpPr txBox="1"/>
      </xdr:nvSpPr>
      <xdr:spPr>
        <a:xfrm>
          <a:off x="22199600" y="1713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39115</xdr:rowOff>
    </xdr:from>
    <xdr:to>
      <xdr:col>116</xdr:col>
      <xdr:colOff>152400</xdr:colOff>
      <xdr:row>101</xdr:row>
      <xdr:rowOff>39115</xdr:rowOff>
    </xdr:to>
    <xdr:cxnSp macro="">
      <xdr:nvCxnSpPr>
        <xdr:cNvPr id="829" name="直線コネクタ 828">
          <a:extLst>
            <a:ext uri="{FF2B5EF4-FFF2-40B4-BE49-F238E27FC236}">
              <a16:creationId xmlns:a16="http://schemas.microsoft.com/office/drawing/2014/main" id="{AA975C4C-EC1E-450E-BC10-92C2AA21B352}"/>
            </a:ext>
          </a:extLst>
        </xdr:cNvPr>
        <xdr:cNvCxnSpPr/>
      </xdr:nvCxnSpPr>
      <xdr:spPr>
        <a:xfrm>
          <a:off x="22072600" y="17355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10177</xdr:rowOff>
    </xdr:from>
    <xdr:ext cx="469744" cy="259045"/>
    <xdr:sp macro="" textlink="">
      <xdr:nvSpPr>
        <xdr:cNvPr id="830" name="【庁舎】&#10;一人当たり面積平均値テキスト">
          <a:extLst>
            <a:ext uri="{FF2B5EF4-FFF2-40B4-BE49-F238E27FC236}">
              <a16:creationId xmlns:a16="http://schemas.microsoft.com/office/drawing/2014/main" id="{8A1B7328-188E-45C7-8A6F-55E43BE92D18}"/>
            </a:ext>
          </a:extLst>
        </xdr:cNvPr>
        <xdr:cNvSpPr txBox="1"/>
      </xdr:nvSpPr>
      <xdr:spPr>
        <a:xfrm>
          <a:off x="22199600" y="18355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158750</xdr:rowOff>
    </xdr:from>
    <xdr:to>
      <xdr:col>116</xdr:col>
      <xdr:colOff>114300</xdr:colOff>
      <xdr:row>108</xdr:row>
      <xdr:rowOff>88900</xdr:rowOff>
    </xdr:to>
    <xdr:sp macro="" textlink="">
      <xdr:nvSpPr>
        <xdr:cNvPr id="831" name="フローチャート: 判断 830">
          <a:extLst>
            <a:ext uri="{FF2B5EF4-FFF2-40B4-BE49-F238E27FC236}">
              <a16:creationId xmlns:a16="http://schemas.microsoft.com/office/drawing/2014/main" id="{A23C195B-977A-4A82-8F4B-A288D3E65885}"/>
            </a:ext>
          </a:extLst>
        </xdr:cNvPr>
        <xdr:cNvSpPr/>
      </xdr:nvSpPr>
      <xdr:spPr>
        <a:xfrm>
          <a:off x="22110700" y="1850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157862</xdr:rowOff>
    </xdr:from>
    <xdr:to>
      <xdr:col>112</xdr:col>
      <xdr:colOff>38100</xdr:colOff>
      <xdr:row>108</xdr:row>
      <xdr:rowOff>88012</xdr:rowOff>
    </xdr:to>
    <xdr:sp macro="" textlink="">
      <xdr:nvSpPr>
        <xdr:cNvPr id="832" name="フローチャート: 判断 831">
          <a:extLst>
            <a:ext uri="{FF2B5EF4-FFF2-40B4-BE49-F238E27FC236}">
              <a16:creationId xmlns:a16="http://schemas.microsoft.com/office/drawing/2014/main" id="{14A4041A-9538-46B7-BEFF-BF24FF30C053}"/>
            </a:ext>
          </a:extLst>
        </xdr:cNvPr>
        <xdr:cNvSpPr/>
      </xdr:nvSpPr>
      <xdr:spPr>
        <a:xfrm>
          <a:off x="21272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154939</xdr:rowOff>
    </xdr:from>
    <xdr:to>
      <xdr:col>107</xdr:col>
      <xdr:colOff>101600</xdr:colOff>
      <xdr:row>108</xdr:row>
      <xdr:rowOff>85089</xdr:rowOff>
    </xdr:to>
    <xdr:sp macro="" textlink="">
      <xdr:nvSpPr>
        <xdr:cNvPr id="833" name="フローチャート: 判断 832">
          <a:extLst>
            <a:ext uri="{FF2B5EF4-FFF2-40B4-BE49-F238E27FC236}">
              <a16:creationId xmlns:a16="http://schemas.microsoft.com/office/drawing/2014/main" id="{2047B800-23DF-42E6-A4E7-8C6647C6D4E2}"/>
            </a:ext>
          </a:extLst>
        </xdr:cNvPr>
        <xdr:cNvSpPr/>
      </xdr:nvSpPr>
      <xdr:spPr>
        <a:xfrm>
          <a:off x="20383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160782</xdr:rowOff>
    </xdr:from>
    <xdr:to>
      <xdr:col>102</xdr:col>
      <xdr:colOff>165100</xdr:colOff>
      <xdr:row>108</xdr:row>
      <xdr:rowOff>90932</xdr:rowOff>
    </xdr:to>
    <xdr:sp macro="" textlink="">
      <xdr:nvSpPr>
        <xdr:cNvPr id="834" name="フローチャート: 判断 833">
          <a:extLst>
            <a:ext uri="{FF2B5EF4-FFF2-40B4-BE49-F238E27FC236}">
              <a16:creationId xmlns:a16="http://schemas.microsoft.com/office/drawing/2014/main" id="{A5F09969-519A-4A80-9268-4DE46E6E965C}"/>
            </a:ext>
          </a:extLst>
        </xdr:cNvPr>
        <xdr:cNvSpPr/>
      </xdr:nvSpPr>
      <xdr:spPr>
        <a:xfrm>
          <a:off x="19494500" y="185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164592</xdr:rowOff>
    </xdr:from>
    <xdr:to>
      <xdr:col>98</xdr:col>
      <xdr:colOff>38100</xdr:colOff>
      <xdr:row>108</xdr:row>
      <xdr:rowOff>94742</xdr:rowOff>
    </xdr:to>
    <xdr:sp macro="" textlink="">
      <xdr:nvSpPr>
        <xdr:cNvPr id="835" name="フローチャート: 判断 834">
          <a:extLst>
            <a:ext uri="{FF2B5EF4-FFF2-40B4-BE49-F238E27FC236}">
              <a16:creationId xmlns:a16="http://schemas.microsoft.com/office/drawing/2014/main" id="{2CD3B34E-5CD4-4BB3-BE71-47D6CC0C02CF}"/>
            </a:ext>
          </a:extLst>
        </xdr:cNvPr>
        <xdr:cNvSpPr/>
      </xdr:nvSpPr>
      <xdr:spPr>
        <a:xfrm>
          <a:off x="18605500" y="1850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id="{AC114B8B-0A67-4943-AF83-572A3F81EB2B}"/>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E4058764-62DA-42E4-8271-05FE7D52DF3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A06209F4-BA27-424E-BB59-C6637AD0BFC6}"/>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D17386F9-62B1-45E9-9B5A-46559B77A273}"/>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9A29A698-D831-4CDA-A8BA-076E9FAFD3DB}"/>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3683</xdr:rowOff>
    </xdr:from>
    <xdr:to>
      <xdr:col>116</xdr:col>
      <xdr:colOff>114300</xdr:colOff>
      <xdr:row>108</xdr:row>
      <xdr:rowOff>105283</xdr:rowOff>
    </xdr:to>
    <xdr:sp macro="" textlink="">
      <xdr:nvSpPr>
        <xdr:cNvPr id="841" name="楕円 840">
          <a:extLst>
            <a:ext uri="{FF2B5EF4-FFF2-40B4-BE49-F238E27FC236}">
              <a16:creationId xmlns:a16="http://schemas.microsoft.com/office/drawing/2014/main" id="{D7758894-0F81-4A8C-9FB1-CDE8828EB755}"/>
            </a:ext>
          </a:extLst>
        </xdr:cNvPr>
        <xdr:cNvSpPr/>
      </xdr:nvSpPr>
      <xdr:spPr>
        <a:xfrm>
          <a:off x="22110700" y="1852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137177</xdr:rowOff>
    </xdr:from>
    <xdr:ext cx="469744" cy="259045"/>
    <xdr:sp macro="" textlink="">
      <xdr:nvSpPr>
        <xdr:cNvPr id="842" name="【庁舎】&#10;一人当たり面積該当値テキスト">
          <a:extLst>
            <a:ext uri="{FF2B5EF4-FFF2-40B4-BE49-F238E27FC236}">
              <a16:creationId xmlns:a16="http://schemas.microsoft.com/office/drawing/2014/main" id="{E977B20A-01F5-44CF-B9C1-D750108A608C}"/>
            </a:ext>
          </a:extLst>
        </xdr:cNvPr>
        <xdr:cNvSpPr txBox="1"/>
      </xdr:nvSpPr>
      <xdr:spPr>
        <a:xfrm>
          <a:off x="22199600" y="1848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6604</xdr:rowOff>
    </xdr:from>
    <xdr:to>
      <xdr:col>112</xdr:col>
      <xdr:colOff>38100</xdr:colOff>
      <xdr:row>108</xdr:row>
      <xdr:rowOff>108204</xdr:rowOff>
    </xdr:to>
    <xdr:sp macro="" textlink="">
      <xdr:nvSpPr>
        <xdr:cNvPr id="843" name="楕円 842">
          <a:extLst>
            <a:ext uri="{FF2B5EF4-FFF2-40B4-BE49-F238E27FC236}">
              <a16:creationId xmlns:a16="http://schemas.microsoft.com/office/drawing/2014/main" id="{4583C72F-EC4A-473F-BBF9-90F41031D3A4}"/>
            </a:ext>
          </a:extLst>
        </xdr:cNvPr>
        <xdr:cNvSpPr/>
      </xdr:nvSpPr>
      <xdr:spPr>
        <a:xfrm>
          <a:off x="21272500" y="18523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54483</xdr:rowOff>
    </xdr:from>
    <xdr:to>
      <xdr:col>116</xdr:col>
      <xdr:colOff>63500</xdr:colOff>
      <xdr:row>108</xdr:row>
      <xdr:rowOff>57404</xdr:rowOff>
    </xdr:to>
    <xdr:cxnSp macro="">
      <xdr:nvCxnSpPr>
        <xdr:cNvPr id="844" name="直線コネクタ 843">
          <a:extLst>
            <a:ext uri="{FF2B5EF4-FFF2-40B4-BE49-F238E27FC236}">
              <a16:creationId xmlns:a16="http://schemas.microsoft.com/office/drawing/2014/main" id="{12BCF294-C123-4521-A444-515F8E32EBEC}"/>
            </a:ext>
          </a:extLst>
        </xdr:cNvPr>
        <xdr:cNvCxnSpPr/>
      </xdr:nvCxnSpPr>
      <xdr:spPr>
        <a:xfrm flipV="1">
          <a:off x="21323300" y="18571083"/>
          <a:ext cx="838200" cy="2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8128</xdr:rowOff>
    </xdr:from>
    <xdr:to>
      <xdr:col>107</xdr:col>
      <xdr:colOff>101600</xdr:colOff>
      <xdr:row>108</xdr:row>
      <xdr:rowOff>109728</xdr:rowOff>
    </xdr:to>
    <xdr:sp macro="" textlink="">
      <xdr:nvSpPr>
        <xdr:cNvPr id="845" name="楕円 844">
          <a:extLst>
            <a:ext uri="{FF2B5EF4-FFF2-40B4-BE49-F238E27FC236}">
              <a16:creationId xmlns:a16="http://schemas.microsoft.com/office/drawing/2014/main" id="{AE3DB289-4D19-4A1B-A87E-3908672B3A82}"/>
            </a:ext>
          </a:extLst>
        </xdr:cNvPr>
        <xdr:cNvSpPr/>
      </xdr:nvSpPr>
      <xdr:spPr>
        <a:xfrm>
          <a:off x="20383500" y="1852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57404</xdr:rowOff>
    </xdr:from>
    <xdr:to>
      <xdr:col>111</xdr:col>
      <xdr:colOff>177800</xdr:colOff>
      <xdr:row>108</xdr:row>
      <xdr:rowOff>58928</xdr:rowOff>
    </xdr:to>
    <xdr:cxnSp macro="">
      <xdr:nvCxnSpPr>
        <xdr:cNvPr id="846" name="直線コネクタ 845">
          <a:extLst>
            <a:ext uri="{FF2B5EF4-FFF2-40B4-BE49-F238E27FC236}">
              <a16:creationId xmlns:a16="http://schemas.microsoft.com/office/drawing/2014/main" id="{66ECA908-F7A6-403E-943C-314E0C94825E}"/>
            </a:ext>
          </a:extLst>
        </xdr:cNvPr>
        <xdr:cNvCxnSpPr/>
      </xdr:nvCxnSpPr>
      <xdr:spPr>
        <a:xfrm flipV="1">
          <a:off x="20434300" y="1857400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11557</xdr:rowOff>
    </xdr:from>
    <xdr:to>
      <xdr:col>102</xdr:col>
      <xdr:colOff>165100</xdr:colOff>
      <xdr:row>108</xdr:row>
      <xdr:rowOff>113157</xdr:rowOff>
    </xdr:to>
    <xdr:sp macro="" textlink="">
      <xdr:nvSpPr>
        <xdr:cNvPr id="847" name="楕円 846">
          <a:extLst>
            <a:ext uri="{FF2B5EF4-FFF2-40B4-BE49-F238E27FC236}">
              <a16:creationId xmlns:a16="http://schemas.microsoft.com/office/drawing/2014/main" id="{CBC604BF-4A85-46C6-93EE-D9E0DD60FC89}"/>
            </a:ext>
          </a:extLst>
        </xdr:cNvPr>
        <xdr:cNvSpPr/>
      </xdr:nvSpPr>
      <xdr:spPr>
        <a:xfrm>
          <a:off x="19494500" y="1852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58928</xdr:rowOff>
    </xdr:from>
    <xdr:to>
      <xdr:col>107</xdr:col>
      <xdr:colOff>50800</xdr:colOff>
      <xdr:row>108</xdr:row>
      <xdr:rowOff>62357</xdr:rowOff>
    </xdr:to>
    <xdr:cxnSp macro="">
      <xdr:nvCxnSpPr>
        <xdr:cNvPr id="848" name="直線コネクタ 847">
          <a:extLst>
            <a:ext uri="{FF2B5EF4-FFF2-40B4-BE49-F238E27FC236}">
              <a16:creationId xmlns:a16="http://schemas.microsoft.com/office/drawing/2014/main" id="{7F025B45-AA84-4890-B86F-093C86A5B4F5}"/>
            </a:ext>
          </a:extLst>
        </xdr:cNvPr>
        <xdr:cNvCxnSpPr/>
      </xdr:nvCxnSpPr>
      <xdr:spPr>
        <a:xfrm flipV="1">
          <a:off x="19545300" y="18575528"/>
          <a:ext cx="8890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13081</xdr:rowOff>
    </xdr:from>
    <xdr:to>
      <xdr:col>98</xdr:col>
      <xdr:colOff>38100</xdr:colOff>
      <xdr:row>108</xdr:row>
      <xdr:rowOff>114681</xdr:rowOff>
    </xdr:to>
    <xdr:sp macro="" textlink="">
      <xdr:nvSpPr>
        <xdr:cNvPr id="849" name="楕円 848">
          <a:extLst>
            <a:ext uri="{FF2B5EF4-FFF2-40B4-BE49-F238E27FC236}">
              <a16:creationId xmlns:a16="http://schemas.microsoft.com/office/drawing/2014/main" id="{CF7D407E-BBD1-48C0-A875-81FC2B139AB5}"/>
            </a:ext>
          </a:extLst>
        </xdr:cNvPr>
        <xdr:cNvSpPr/>
      </xdr:nvSpPr>
      <xdr:spPr>
        <a:xfrm>
          <a:off x="18605500" y="1852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62357</xdr:rowOff>
    </xdr:from>
    <xdr:to>
      <xdr:col>102</xdr:col>
      <xdr:colOff>114300</xdr:colOff>
      <xdr:row>108</xdr:row>
      <xdr:rowOff>63881</xdr:rowOff>
    </xdr:to>
    <xdr:cxnSp macro="">
      <xdr:nvCxnSpPr>
        <xdr:cNvPr id="850" name="直線コネクタ 849">
          <a:extLst>
            <a:ext uri="{FF2B5EF4-FFF2-40B4-BE49-F238E27FC236}">
              <a16:creationId xmlns:a16="http://schemas.microsoft.com/office/drawing/2014/main" id="{4E40A955-26CA-4CB6-9254-08688D16A5CB}"/>
            </a:ext>
          </a:extLst>
        </xdr:cNvPr>
        <xdr:cNvCxnSpPr/>
      </xdr:nvCxnSpPr>
      <xdr:spPr>
        <a:xfrm flipV="1">
          <a:off x="18656300" y="18578957"/>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104539</xdr:rowOff>
    </xdr:from>
    <xdr:ext cx="469744" cy="259045"/>
    <xdr:sp macro="" textlink="">
      <xdr:nvSpPr>
        <xdr:cNvPr id="851" name="n_1aveValue【庁舎】&#10;一人当たり面積">
          <a:extLst>
            <a:ext uri="{FF2B5EF4-FFF2-40B4-BE49-F238E27FC236}">
              <a16:creationId xmlns:a16="http://schemas.microsoft.com/office/drawing/2014/main" id="{358DD7C6-1D11-4373-AEB3-69DE2EB37F3A}"/>
            </a:ext>
          </a:extLst>
        </xdr:cNvPr>
        <xdr:cNvSpPr txBox="1"/>
      </xdr:nvSpPr>
      <xdr:spPr>
        <a:xfrm>
          <a:off x="210757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101616</xdr:rowOff>
    </xdr:from>
    <xdr:ext cx="469744" cy="259045"/>
    <xdr:sp macro="" textlink="">
      <xdr:nvSpPr>
        <xdr:cNvPr id="852" name="n_2aveValue【庁舎】&#10;一人当たり面積">
          <a:extLst>
            <a:ext uri="{FF2B5EF4-FFF2-40B4-BE49-F238E27FC236}">
              <a16:creationId xmlns:a16="http://schemas.microsoft.com/office/drawing/2014/main" id="{5A7FEF9F-AD65-49E6-9569-67BF4C17B3F2}"/>
            </a:ext>
          </a:extLst>
        </xdr:cNvPr>
        <xdr:cNvSpPr txBox="1"/>
      </xdr:nvSpPr>
      <xdr:spPr>
        <a:xfrm>
          <a:off x="20199427"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107459</xdr:rowOff>
    </xdr:from>
    <xdr:ext cx="469744" cy="259045"/>
    <xdr:sp macro="" textlink="">
      <xdr:nvSpPr>
        <xdr:cNvPr id="853" name="n_3aveValue【庁舎】&#10;一人当たり面積">
          <a:extLst>
            <a:ext uri="{FF2B5EF4-FFF2-40B4-BE49-F238E27FC236}">
              <a16:creationId xmlns:a16="http://schemas.microsoft.com/office/drawing/2014/main" id="{8A30E9A9-F1A5-46E5-B868-1DD7445B6B89}"/>
            </a:ext>
          </a:extLst>
        </xdr:cNvPr>
        <xdr:cNvSpPr txBox="1"/>
      </xdr:nvSpPr>
      <xdr:spPr>
        <a:xfrm>
          <a:off x="19310427" y="18281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111269</xdr:rowOff>
    </xdr:from>
    <xdr:ext cx="469744" cy="259045"/>
    <xdr:sp macro="" textlink="">
      <xdr:nvSpPr>
        <xdr:cNvPr id="854" name="n_4aveValue【庁舎】&#10;一人当たり面積">
          <a:extLst>
            <a:ext uri="{FF2B5EF4-FFF2-40B4-BE49-F238E27FC236}">
              <a16:creationId xmlns:a16="http://schemas.microsoft.com/office/drawing/2014/main" id="{2887922A-42F7-4C63-8094-C4D805AFA23B}"/>
            </a:ext>
          </a:extLst>
        </xdr:cNvPr>
        <xdr:cNvSpPr txBox="1"/>
      </xdr:nvSpPr>
      <xdr:spPr>
        <a:xfrm>
          <a:off x="18421427" y="1828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99331</xdr:rowOff>
    </xdr:from>
    <xdr:ext cx="469744" cy="259045"/>
    <xdr:sp macro="" textlink="">
      <xdr:nvSpPr>
        <xdr:cNvPr id="855" name="n_1mainValue【庁舎】&#10;一人当たり面積">
          <a:extLst>
            <a:ext uri="{FF2B5EF4-FFF2-40B4-BE49-F238E27FC236}">
              <a16:creationId xmlns:a16="http://schemas.microsoft.com/office/drawing/2014/main" id="{D4A71616-1AB0-4D9D-B800-9938AA23BD8C}"/>
            </a:ext>
          </a:extLst>
        </xdr:cNvPr>
        <xdr:cNvSpPr txBox="1"/>
      </xdr:nvSpPr>
      <xdr:spPr>
        <a:xfrm>
          <a:off x="21075727" y="18615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100855</xdr:rowOff>
    </xdr:from>
    <xdr:ext cx="469744" cy="259045"/>
    <xdr:sp macro="" textlink="">
      <xdr:nvSpPr>
        <xdr:cNvPr id="856" name="n_2mainValue【庁舎】&#10;一人当たり面積">
          <a:extLst>
            <a:ext uri="{FF2B5EF4-FFF2-40B4-BE49-F238E27FC236}">
              <a16:creationId xmlns:a16="http://schemas.microsoft.com/office/drawing/2014/main" id="{AF0C88B9-55AA-4457-8CBC-2FFD13ADB445}"/>
            </a:ext>
          </a:extLst>
        </xdr:cNvPr>
        <xdr:cNvSpPr txBox="1"/>
      </xdr:nvSpPr>
      <xdr:spPr>
        <a:xfrm>
          <a:off x="20199427" y="1861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104284</xdr:rowOff>
    </xdr:from>
    <xdr:ext cx="469744" cy="259045"/>
    <xdr:sp macro="" textlink="">
      <xdr:nvSpPr>
        <xdr:cNvPr id="857" name="n_3mainValue【庁舎】&#10;一人当たり面積">
          <a:extLst>
            <a:ext uri="{FF2B5EF4-FFF2-40B4-BE49-F238E27FC236}">
              <a16:creationId xmlns:a16="http://schemas.microsoft.com/office/drawing/2014/main" id="{D7787E37-0A6F-4846-9402-6995318CF98A}"/>
            </a:ext>
          </a:extLst>
        </xdr:cNvPr>
        <xdr:cNvSpPr txBox="1"/>
      </xdr:nvSpPr>
      <xdr:spPr>
        <a:xfrm>
          <a:off x="19310427" y="1862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105808</xdr:rowOff>
    </xdr:from>
    <xdr:ext cx="469744" cy="259045"/>
    <xdr:sp macro="" textlink="">
      <xdr:nvSpPr>
        <xdr:cNvPr id="858" name="n_4mainValue【庁舎】&#10;一人当たり面積">
          <a:extLst>
            <a:ext uri="{FF2B5EF4-FFF2-40B4-BE49-F238E27FC236}">
              <a16:creationId xmlns:a16="http://schemas.microsoft.com/office/drawing/2014/main" id="{7F0FAEAF-22D6-42E2-866B-E59EF11FEB05}"/>
            </a:ext>
          </a:extLst>
        </xdr:cNvPr>
        <xdr:cNvSpPr txBox="1"/>
      </xdr:nvSpPr>
      <xdr:spPr>
        <a:xfrm>
          <a:off x="18421427" y="1862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9" name="正方形/長方形 858">
          <a:extLst>
            <a:ext uri="{FF2B5EF4-FFF2-40B4-BE49-F238E27FC236}">
              <a16:creationId xmlns:a16="http://schemas.microsoft.com/office/drawing/2014/main" id="{2B05DDD0-66CF-4FBF-B6CA-D429B7B6569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0" name="正方形/長方形 859">
          <a:extLst>
            <a:ext uri="{FF2B5EF4-FFF2-40B4-BE49-F238E27FC236}">
              <a16:creationId xmlns:a16="http://schemas.microsoft.com/office/drawing/2014/main" id="{D61C3F53-F58F-4AB6-8FD6-1B638E94D2E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1" name="テキスト ボックス 860">
          <a:extLst>
            <a:ext uri="{FF2B5EF4-FFF2-40B4-BE49-F238E27FC236}">
              <a16:creationId xmlns:a16="http://schemas.microsoft.com/office/drawing/2014/main" id="{198C507D-0F0E-4CFA-BEE2-3DD084AF81F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施設類型ごとの有形固定資産減価償却率について、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体育館・プール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福祉施設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市民会館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一般廃棄物処理施設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が類似団体平均を上回っている。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これらの施設については、公共施設個別施設計画にもとづき、それぞれ以下の方針で更新・除却の検討を進めている。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体育館・プール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については、避難所指定を受けているため、日常的な定期点検を実施し安全な利用に努めている。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福祉施設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については、更新を予定しているが、他の公共施設の検討結果次第では統廃合も考えられている。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市民会館</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については、除却し他の施設へ機能集約することを検討している。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一般廃棄物処理施設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については、現在焼却を行っていないため除却を検討している。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については、他の施設への機能移転を視野に入れ、新庁舎を建設するべきか検討を進めている。　　</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消防施設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については、役場新庁舎の建設と合わせて検討している。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和歌山県高野町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2,983
2,944
137.03
3,713,915
3,578,927
95,391
1,998,707
3,398,093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財政力指数は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となっており類似団体平均の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、全国平均の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、和歌山県平均の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と比較して低い水準となっている。今後は主産業である観光関連サービス業を中心に産業全体の振興を進めることで税収の増を図っていく。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134874</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35624"/>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49801</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87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134874</xdr:rowOff>
    </xdr:from>
    <xdr:to>
      <xdr:col>24</xdr:col>
      <xdr:colOff>12700</xdr:colOff>
      <xdr:row>35</xdr:row>
      <xdr:rowOff>134874</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356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133858</xdr:rowOff>
    </xdr:from>
    <xdr:to>
      <xdr:col>23</xdr:col>
      <xdr:colOff>133350</xdr:colOff>
      <xdr:row>43</xdr:row>
      <xdr:rowOff>133858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062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133858</xdr:rowOff>
    </xdr:from>
    <xdr:to>
      <xdr:col>19</xdr:col>
      <xdr:colOff>133350</xdr:colOff>
      <xdr:row>43</xdr:row>
      <xdr:rowOff>143510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flipV="1">
          <a:off x="3225800" y="750620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83058</xdr:rowOff>
    </xdr:from>
    <xdr:to>
      <xdr:col>19</xdr:col>
      <xdr:colOff>184150</xdr:colOff>
      <xdr:row>44</xdr:row>
      <xdr:rowOff>13208</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169435</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541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143510</xdr:rowOff>
    </xdr:from>
    <xdr:to>
      <xdr:col>15</xdr:col>
      <xdr:colOff>82550</xdr:colOff>
      <xdr:row>43</xdr:row>
      <xdr:rowOff>143510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158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23385</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143510</xdr:rowOff>
    </xdr:from>
    <xdr:to>
      <xdr:col>11</xdr:col>
      <xdr:colOff>31750</xdr:colOff>
      <xdr:row>43</xdr:row>
      <xdr:rowOff>153162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1447800" y="751586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73406</xdr:rowOff>
    </xdr:from>
    <xdr:to>
      <xdr:col>11</xdr:col>
      <xdr:colOff>82550</xdr:colOff>
      <xdr:row>44</xdr:row>
      <xdr:rowOff>3556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13733</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15494</xdr:rowOff>
    </xdr:from>
    <xdr:to>
      <xdr:col>7</xdr:col>
      <xdr:colOff>31750</xdr:colOff>
      <xdr:row>43</xdr:row>
      <xdr:rowOff>117094</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387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127271</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56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55135</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27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83058</xdr:rowOff>
    </xdr:from>
    <xdr:to>
      <xdr:col>19</xdr:col>
      <xdr:colOff>184150</xdr:colOff>
      <xdr:row>44</xdr:row>
      <xdr:rowOff>13208</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23385</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224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92710</xdr:rowOff>
    </xdr:from>
    <xdr:to>
      <xdr:col>15</xdr:col>
      <xdr:colOff>133350</xdr:colOff>
      <xdr:row>44</xdr:row>
      <xdr:rowOff>22860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7637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92710</xdr:rowOff>
    </xdr:from>
    <xdr:to>
      <xdr:col>11</xdr:col>
      <xdr:colOff>82550</xdr:colOff>
      <xdr:row>44</xdr:row>
      <xdr:rowOff>22860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7637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102362</xdr:rowOff>
    </xdr:from>
    <xdr:to>
      <xdr:col>7</xdr:col>
      <xdr:colOff>31750</xdr:colOff>
      <xdr:row>44</xdr:row>
      <xdr:rowOff>32512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74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17289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61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歳入の経常一般財源は普通交付税、地方税が増額したが、臨時財政対策債が大きく減額したため、経常収支比率の分母は前年度比で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千円の減となった。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歳出の経常経費について、物件費の減少はあったものの、補助費等や義務的経費である人件費、公債費が増加し、全体で前年度より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24,791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千円の減となった。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ポイント改善したが、依然として類似団体平均を大きく上回る。</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34502</xdr:rowOff>
    </xdr:from>
    <xdr:to>
      <xdr:col>23</xdr:col>
      <xdr:colOff>133350</xdr:colOff>
      <xdr:row>65</xdr:row>
      <xdr:rowOff>169545</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9978602"/>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141622</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8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169545</xdr:rowOff>
    </xdr:from>
    <xdr:to>
      <xdr:col>24</xdr:col>
      <xdr:colOff>12700</xdr:colOff>
      <xdr:row>65</xdr:row>
      <xdr:rowOff>169545</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13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120879</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7220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34502</xdr:rowOff>
    </xdr:from>
    <xdr:to>
      <xdr:col>24</xdr:col>
      <xdr:colOff>12700</xdr:colOff>
      <xdr:row>58</xdr:row>
      <xdr:rowOff>34502</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997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155998</xdr:rowOff>
    </xdr:from>
    <xdr:to>
      <xdr:col>23</xdr:col>
      <xdr:colOff>133350</xdr:colOff>
      <xdr:row>65</xdr:row>
      <xdr:rowOff>6668</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114800" y="11128798"/>
          <a:ext cx="8382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260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117793</xdr:rowOff>
    </xdr:from>
    <xdr:to>
      <xdr:col>19</xdr:col>
      <xdr:colOff>133350</xdr:colOff>
      <xdr:row>65</xdr:row>
      <xdr:rowOff>6668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109059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107738</xdr:rowOff>
    </xdr:from>
    <xdr:to>
      <xdr:col>19</xdr:col>
      <xdr:colOff>184150</xdr:colOff>
      <xdr:row>64</xdr:row>
      <xdr:rowOff>37888</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9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48065</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77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85619</xdr:rowOff>
    </xdr:from>
    <xdr:to>
      <xdr:col>15</xdr:col>
      <xdr:colOff>82550</xdr:colOff>
      <xdr:row>64</xdr:row>
      <xdr:rowOff>117793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1058419"/>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101706</xdr:rowOff>
    </xdr:from>
    <xdr:to>
      <xdr:col>15</xdr:col>
      <xdr:colOff>133350</xdr:colOff>
      <xdr:row>64</xdr:row>
      <xdr:rowOff>31856</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903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42033</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671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31327</xdr:rowOff>
    </xdr:from>
    <xdr:to>
      <xdr:col>11</xdr:col>
      <xdr:colOff>31750</xdr:colOff>
      <xdr:row>64</xdr:row>
      <xdr:rowOff>85619</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1447800" y="11004127"/>
          <a:ext cx="889000" cy="54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45403</xdr:rowOff>
    </xdr:from>
    <xdr:to>
      <xdr:col>11</xdr:col>
      <xdr:colOff>82550</xdr:colOff>
      <xdr:row>63</xdr:row>
      <xdr:rowOff>147003</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846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157180</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615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100224</xdr:rowOff>
    </xdr:from>
    <xdr:to>
      <xdr:col>7</xdr:col>
      <xdr:colOff>31750</xdr:colOff>
      <xdr:row>63</xdr:row>
      <xdr:rowOff>30374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73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40551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49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105198</xdr:rowOff>
    </xdr:from>
    <xdr:to>
      <xdr:col>23</xdr:col>
      <xdr:colOff>184150</xdr:colOff>
      <xdr:row>65</xdr:row>
      <xdr:rowOff>35348</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077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77275</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050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127318</xdr:rowOff>
    </xdr:from>
    <xdr:to>
      <xdr:col>19</xdr:col>
      <xdr:colOff>184150</xdr:colOff>
      <xdr:row>65</xdr:row>
      <xdr:rowOff>57468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10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42245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1864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66993</xdr:rowOff>
    </xdr:from>
    <xdr:to>
      <xdr:col>15</xdr:col>
      <xdr:colOff>133350</xdr:colOff>
      <xdr:row>64</xdr:row>
      <xdr:rowOff>168593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1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153370</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12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34819</xdr:rowOff>
    </xdr:from>
    <xdr:to>
      <xdr:col>11</xdr:col>
      <xdr:colOff>82550</xdr:colOff>
      <xdr:row>64</xdr:row>
      <xdr:rowOff>136419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1007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121196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1093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151977</xdr:rowOff>
    </xdr:from>
    <xdr:to>
      <xdr:col>7</xdr:col>
      <xdr:colOff>31750</xdr:colOff>
      <xdr:row>64</xdr:row>
      <xdr:rowOff>82127</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66904</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03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[545,175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人当たり人件費・物件費等決算額は令和元年度に前年度比で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88.0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％減となったが依然として類似団体平均を上回っている。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年度はふるさと寄附金が例年を大きく上回る金額となっており、それに伴い例年と比較して物件費が過大となっている。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人口減少により今後数値は上昇すると考えられるため、人件費の抑制や予算査定等で物件費、維持補修費を抑制して数値の減少を図る。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98434</xdr:rowOff>
    </xdr:from>
    <xdr:to>
      <xdr:col>23</xdr:col>
      <xdr:colOff>133350</xdr:colOff>
      <xdr:row>86</xdr:row>
      <xdr:rowOff>16777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14434"/>
          <a:ext cx="0" cy="9470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85</xdr:row>
      <xdr:rowOff>160304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4733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2,953,935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86</xdr:row>
      <xdr:rowOff>16777</xdr:rowOff>
    </xdr:from>
    <xdr:to>
      <xdr:col>24</xdr:col>
      <xdr:colOff>12700</xdr:colOff>
      <xdr:row>86</xdr:row>
      <xdr:rowOff>16777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761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13361</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57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98434</xdr:rowOff>
    </xdr:from>
    <xdr:to>
      <xdr:col>24</xdr:col>
      <xdr:colOff>12700</xdr:colOff>
      <xdr:row>80</xdr:row>
      <xdr:rowOff>98434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144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43693</xdr:rowOff>
    </xdr:from>
    <xdr:to>
      <xdr:col>23</xdr:col>
      <xdr:colOff>133350</xdr:colOff>
      <xdr:row>89</xdr:row>
      <xdr:rowOff>50730</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3931143"/>
          <a:ext cx="838200" cy="1378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165276</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7098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148749</xdr:rowOff>
    </xdr:from>
    <xdr:to>
      <xdr:col>23</xdr:col>
      <xdr:colOff>184150</xdr:colOff>
      <xdr:row>81</xdr:row>
      <xdr:rowOff>78899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864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25639</xdr:rowOff>
    </xdr:from>
    <xdr:to>
      <xdr:col>19</xdr:col>
      <xdr:colOff>133350</xdr:colOff>
      <xdr:row>89</xdr:row>
      <xdr:rowOff>50730</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913089"/>
          <a:ext cx="889000" cy="1396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148467</xdr:rowOff>
    </xdr:from>
    <xdr:to>
      <xdr:col>19</xdr:col>
      <xdr:colOff>184150</xdr:colOff>
      <xdr:row>81</xdr:row>
      <xdr:rowOff>78617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864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88794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633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25639</xdr:rowOff>
    </xdr:from>
    <xdr:to>
      <xdr:col>15</xdr:col>
      <xdr:colOff>82550</xdr:colOff>
      <xdr:row>81</xdr:row>
      <xdr:rowOff>34041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3913089"/>
          <a:ext cx="889000" cy="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150213</xdr:rowOff>
    </xdr:from>
    <xdr:to>
      <xdr:col>15</xdr:col>
      <xdr:colOff>133350</xdr:colOff>
      <xdr:row>81</xdr:row>
      <xdr:rowOff>80363</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866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65140</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52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20210</xdr:rowOff>
    </xdr:from>
    <xdr:to>
      <xdr:col>11</xdr:col>
      <xdr:colOff>31750</xdr:colOff>
      <xdr:row>81</xdr:row>
      <xdr:rowOff>34041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07660"/>
          <a:ext cx="889000" cy="13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146359</xdr:rowOff>
    </xdr:from>
    <xdr:to>
      <xdr:col>11</xdr:col>
      <xdr:colOff>82550</xdr:colOff>
      <xdr:row>81</xdr:row>
      <xdr:rowOff>76509</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862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86686</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631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147259</xdr:rowOff>
    </xdr:from>
    <xdr:to>
      <xdr:col>7</xdr:col>
      <xdr:colOff>31750</xdr:colOff>
      <xdr:row>81</xdr:row>
      <xdr:rowOff>77409</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863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62186</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94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164343</xdr:rowOff>
    </xdr:from>
    <xdr:to>
      <xdr:col>23</xdr:col>
      <xdr:colOff>184150</xdr:colOff>
      <xdr:row>81</xdr:row>
      <xdr:rowOff>94493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88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41170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2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171380</xdr:rowOff>
    </xdr:from>
    <xdr:to>
      <xdr:col>19</xdr:col>
      <xdr:colOff>184150</xdr:colOff>
      <xdr:row>89</xdr:row>
      <xdr:rowOff>101530</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525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89</xdr:row>
      <xdr:rowOff>86307</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534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146289</xdr:rowOff>
    </xdr:from>
    <xdr:to>
      <xdr:col>15</xdr:col>
      <xdr:colOff>133350</xdr:colOff>
      <xdr:row>81</xdr:row>
      <xdr:rowOff>76439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86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86616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631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154691</xdr:rowOff>
    </xdr:from>
    <xdr:to>
      <xdr:col>11</xdr:col>
      <xdr:colOff>82550</xdr:colOff>
      <xdr:row>81</xdr:row>
      <xdr:rowOff>84841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7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69618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957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140860</xdr:rowOff>
    </xdr:from>
    <xdr:to>
      <xdr:col>7</xdr:col>
      <xdr:colOff>31750</xdr:colOff>
      <xdr:row>81</xdr:row>
      <xdr:rowOff>71010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56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81187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2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実施済みの給与削減（</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歳以上昇給抑制等）により類似団体平均値を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ポイント下回り県内でも最低水準であるが、今後も各種手当の総点検を行うなど給与の適正化を行い、引き続きさらなる縮減に努める。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68326</xdr:rowOff>
    </xdr:from>
    <xdr:to>
      <xdr:col>81</xdr:col>
      <xdr:colOff>44450</xdr:colOff>
      <xdr:row>89</xdr:row>
      <xdr:rowOff>161544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127226"/>
          <a:ext cx="0" cy="12933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133621</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2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161544</xdr:rowOff>
    </xdr:from>
    <xdr:to>
      <xdr:col>81</xdr:col>
      <xdr:colOff>133350</xdr:colOff>
      <xdr:row>89</xdr:row>
      <xdr:rowOff>161544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0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154703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87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68326</xdr:rowOff>
    </xdr:from>
    <xdr:to>
      <xdr:col>81</xdr:col>
      <xdr:colOff>133350</xdr:colOff>
      <xdr:row>82</xdr:row>
      <xdr:rowOff>68326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12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67818</xdr:rowOff>
    </xdr:from>
    <xdr:to>
      <xdr:col>81</xdr:col>
      <xdr:colOff>44450</xdr:colOff>
      <xdr:row>86</xdr:row>
      <xdr:rowOff>72644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4812518"/>
          <a:ext cx="8382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29990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461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57913</xdr:rowOff>
    </xdr:from>
    <xdr:to>
      <xdr:col>81</xdr:col>
      <xdr:colOff>95250</xdr:colOff>
      <xdr:row>87</xdr:row>
      <xdr:rowOff>159513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67818</xdr:rowOff>
    </xdr:from>
    <xdr:to>
      <xdr:col>77</xdr:col>
      <xdr:colOff>44450</xdr:colOff>
      <xdr:row>86</xdr:row>
      <xdr:rowOff>72644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481251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57913</xdr:rowOff>
    </xdr:from>
    <xdr:to>
      <xdr:col>77</xdr:col>
      <xdr:colOff>95250</xdr:colOff>
      <xdr:row>87</xdr:row>
      <xdr:rowOff>159513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144290</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5060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67818</xdr:rowOff>
    </xdr:from>
    <xdr:to>
      <xdr:col>72</xdr:col>
      <xdr:colOff>203200</xdr:colOff>
      <xdr:row>86</xdr:row>
      <xdr:rowOff>140208</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812518"/>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72389</xdr:rowOff>
    </xdr:from>
    <xdr:to>
      <xdr:col>73</xdr:col>
      <xdr:colOff>44450</xdr:colOff>
      <xdr:row>88</xdr:row>
      <xdr:rowOff>2539</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158766</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507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48513</xdr:rowOff>
    </xdr:from>
    <xdr:to>
      <xdr:col>68</xdr:col>
      <xdr:colOff>152400</xdr:colOff>
      <xdr:row>86</xdr:row>
      <xdr:rowOff>140208</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4793213"/>
          <a:ext cx="889000" cy="91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82042</xdr:rowOff>
    </xdr:from>
    <xdr:to>
      <xdr:col>68</xdr:col>
      <xdr:colOff>203200</xdr:colOff>
      <xdr:row>88</xdr:row>
      <xdr:rowOff>12192</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9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168419</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5084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96520</xdr:rowOff>
    </xdr:from>
    <xdr:to>
      <xdr:col>64</xdr:col>
      <xdr:colOff>152400</xdr:colOff>
      <xdr:row>88</xdr:row>
      <xdr:rowOff>26670</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11447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509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17018</xdr:rowOff>
    </xdr:from>
    <xdr:to>
      <xdr:col>81</xdr:col>
      <xdr:colOff>95250</xdr:colOff>
      <xdr:row>86</xdr:row>
      <xdr:rowOff>118618</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76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33545</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60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21844</xdr:rowOff>
    </xdr:from>
    <xdr:to>
      <xdr:col>77</xdr:col>
      <xdr:colOff>95250</xdr:colOff>
      <xdr:row>86</xdr:row>
      <xdr:rowOff>123444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76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133621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535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17018</xdr:rowOff>
    </xdr:from>
    <xdr:to>
      <xdr:col>73</xdr:col>
      <xdr:colOff>44450</xdr:colOff>
      <xdr:row>86</xdr:row>
      <xdr:rowOff>118618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761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128795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53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89408</xdr:rowOff>
    </xdr:from>
    <xdr:to>
      <xdr:col>68</xdr:col>
      <xdr:colOff>203200</xdr:colOff>
      <xdr:row>87</xdr:row>
      <xdr:rowOff>19558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83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29735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60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169163</xdr:rowOff>
    </xdr:from>
    <xdr:to>
      <xdr:col>64</xdr:col>
      <xdr:colOff>152400</xdr:colOff>
      <xdr:row>86</xdr:row>
      <xdr:rowOff>99313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742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109490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511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退職者の補充を最小限にするなど職員数削減に努めているが、人口の減少が顕著であり類似団体平均値を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人上回っている。人口に対し面積も広く、また消防署や支所も設置しており職員数の大幅な減は難しいが、退職者の補充を最小限に努めつつ、今後も適正な定員管理を行っていく。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90920</xdr:rowOff>
    </xdr:from>
    <xdr:to>
      <xdr:col>81</xdr:col>
      <xdr:colOff>44450</xdr:colOff>
      <xdr:row>67</xdr:row>
      <xdr:rowOff>87594</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5020"/>
          <a:ext cx="0" cy="15397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59671</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546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87594</xdr:rowOff>
    </xdr:from>
    <xdr:to>
      <xdr:col>81</xdr:col>
      <xdr:colOff>133350</xdr:colOff>
      <xdr:row>67</xdr:row>
      <xdr:rowOff>87594</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574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5847</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90920</xdr:rowOff>
    </xdr:from>
    <xdr:to>
      <xdr:col>81</xdr:col>
      <xdr:colOff>133350</xdr:colOff>
      <xdr:row>58</xdr:row>
      <xdr:rowOff>90920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49990</xdr:rowOff>
    </xdr:from>
    <xdr:to>
      <xdr:col>81</xdr:col>
      <xdr:colOff>44450</xdr:colOff>
      <xdr:row>60</xdr:row>
      <xdr:rowOff>50679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336990"/>
          <a:ext cx="838200" cy="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75939</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0200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59412</xdr:rowOff>
    </xdr:from>
    <xdr:to>
      <xdr:col>81</xdr:col>
      <xdr:colOff>95250</xdr:colOff>
      <xdr:row>59</xdr:row>
      <xdr:rowOff>161012</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46887</xdr:rowOff>
    </xdr:from>
    <xdr:to>
      <xdr:col>77</xdr:col>
      <xdr:colOff>44450</xdr:colOff>
      <xdr:row>60</xdr:row>
      <xdr:rowOff>49990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333887"/>
          <a:ext cx="889000" cy="3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54815</xdr:rowOff>
    </xdr:from>
    <xdr:to>
      <xdr:col>77</xdr:col>
      <xdr:colOff>95250</xdr:colOff>
      <xdr:row>59</xdr:row>
      <xdr:rowOff>156415</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166592</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9939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21838</xdr:rowOff>
    </xdr:from>
    <xdr:to>
      <xdr:col>72</xdr:col>
      <xdr:colOff>203200</xdr:colOff>
      <xdr:row>60</xdr:row>
      <xdr:rowOff>46887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308838"/>
          <a:ext cx="889000" cy="25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59872</xdr:rowOff>
    </xdr:from>
    <xdr:to>
      <xdr:col>73</xdr:col>
      <xdr:colOff>44450</xdr:colOff>
      <xdr:row>59</xdr:row>
      <xdr:rowOff>161472</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199</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18966</xdr:rowOff>
    </xdr:from>
    <xdr:to>
      <xdr:col>68</xdr:col>
      <xdr:colOff>152400</xdr:colOff>
      <xdr:row>60</xdr:row>
      <xdr:rowOff>21838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305966"/>
          <a:ext cx="889000" cy="2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50909</xdr:rowOff>
    </xdr:from>
    <xdr:to>
      <xdr:col>68</xdr:col>
      <xdr:colOff>203200</xdr:colOff>
      <xdr:row>59</xdr:row>
      <xdr:rowOff>152509</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162686</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993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24711</xdr:rowOff>
    </xdr:from>
    <xdr:to>
      <xdr:col>64</xdr:col>
      <xdr:colOff>152400</xdr:colOff>
      <xdr:row>59</xdr:row>
      <xdr:rowOff>126311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40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136488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909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171329</xdr:rowOff>
    </xdr:from>
    <xdr:to>
      <xdr:col>81</xdr:col>
      <xdr:colOff>95250</xdr:colOff>
      <xdr:row>60</xdr:row>
      <xdr:rowOff>101479</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28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143406</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258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170640</xdr:rowOff>
    </xdr:from>
    <xdr:to>
      <xdr:col>77</xdr:col>
      <xdr:colOff>95250</xdr:colOff>
      <xdr:row>60</xdr:row>
      <xdr:rowOff>100790</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28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85567</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372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167537</xdr:rowOff>
    </xdr:from>
    <xdr:to>
      <xdr:col>73</xdr:col>
      <xdr:colOff>44450</xdr:colOff>
      <xdr:row>60</xdr:row>
      <xdr:rowOff>97687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28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82464</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369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142488</xdr:rowOff>
    </xdr:from>
    <xdr:to>
      <xdr:col>68</xdr:col>
      <xdr:colOff>203200</xdr:colOff>
      <xdr:row>60</xdr:row>
      <xdr:rowOff>72638</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258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57415</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34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139616</xdr:rowOff>
    </xdr:from>
    <xdr:to>
      <xdr:col>64</xdr:col>
      <xdr:colOff>152400</xdr:colOff>
      <xdr:row>60</xdr:row>
      <xdr:rowOff>69766</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25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54543</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341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過疎対策事業債等の発行により地方債現在高は増加しており将来負担の増加が見込まれる。臨時財政対策債を除き、緊急度の低い道路改良等の普通建設事業を抑制し、年間の発行額が償還額を下回るように努めることで数値の改善を図る。</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45</xdr:row>
      <xdr:rowOff>9737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164580"/>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153264</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697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9737</xdr:rowOff>
    </xdr:from>
    <xdr:to>
      <xdr:col>81</xdr:col>
      <xdr:colOff>133350</xdr:colOff>
      <xdr:row>45</xdr:row>
      <xdr:rowOff>9737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24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167217</xdr:rowOff>
    </xdr:from>
    <xdr:to>
      <xdr:col>81</xdr:col>
      <xdr:colOff>44450</xdr:colOff>
      <xdr:row>41</xdr:row>
      <xdr:rowOff>76200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6179800" y="7025217"/>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69867</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7099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41</xdr:row>
      <xdr:rowOff>132504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5290800" y="7105650"/>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97790</xdr:rowOff>
    </xdr:from>
    <xdr:to>
      <xdr:col>77</xdr:col>
      <xdr:colOff>95250</xdr:colOff>
      <xdr:row>42</xdr:row>
      <xdr:rowOff>27940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12717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132504</xdr:rowOff>
    </xdr:from>
    <xdr:to>
      <xdr:col>72</xdr:col>
      <xdr:colOff>203200</xdr:colOff>
      <xdr:row>41</xdr:row>
      <xdr:rowOff>148590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4401800" y="716195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73660</xdr:rowOff>
    </xdr:from>
    <xdr:to>
      <xdr:col>73</xdr:col>
      <xdr:colOff>44450</xdr:colOff>
      <xdr:row>42</xdr:row>
      <xdr:rowOff>3810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13987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148590</xdr:rowOff>
    </xdr:from>
    <xdr:to>
      <xdr:col>68</xdr:col>
      <xdr:colOff>152400</xdr:colOff>
      <xdr:row>42</xdr:row>
      <xdr:rowOff>1270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3512800" y="717804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57573</xdr:rowOff>
    </xdr:from>
    <xdr:to>
      <xdr:col>68</xdr:col>
      <xdr:colOff>203200</xdr:colOff>
      <xdr:row>41</xdr:row>
      <xdr:rowOff>159173</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169350</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6855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129133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116417</xdr:rowOff>
    </xdr:from>
    <xdr:to>
      <xdr:col>81</xdr:col>
      <xdr:colOff>95250</xdr:colOff>
      <xdr:row>41</xdr:row>
      <xdr:rowOff>46567</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132944</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25400</xdr:rowOff>
    </xdr:from>
    <xdr:to>
      <xdr:col>77</xdr:col>
      <xdr:colOff>95250</xdr:colOff>
      <xdr:row>41</xdr:row>
      <xdr:rowOff>127000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137177</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81704</xdr:rowOff>
    </xdr:from>
    <xdr:to>
      <xdr:col>73</xdr:col>
      <xdr:colOff>44450</xdr:colOff>
      <xdr:row>42</xdr:row>
      <xdr:rowOff>11854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1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97790</xdr:rowOff>
    </xdr:from>
    <xdr:to>
      <xdr:col>68</xdr:col>
      <xdr:colOff>203200</xdr:colOff>
      <xdr:row>42</xdr:row>
      <xdr:rowOff>27940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121920</xdr:rowOff>
    </xdr:from>
    <xdr:to>
      <xdr:col>64</xdr:col>
      <xdr:colOff>152400</xdr:colOff>
      <xdr:row>42</xdr:row>
      <xdr:rowOff>52070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36847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将来負担比率は平成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年度以降マイナスで推移している。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元年度は償還が進み将来負担額が減少したが、財源不足によりふるさと応援寄附基金や財政調整基金を取り崩したことにより充当可能基金残高が減少し、将来負担比率は前年度から比率が増加した。今後も新規事業により借入額の増加が見込まれるが、事業効果の再点検による発行額の削減や交付税算入率の高い起債の有効活用により、将来負担比率がマイナスとなる状態を維持することで後世の負担を少しでも軽減できるよう努力する。</a:t>
          </a: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2" name="将来負担の状況グラフ枠">
          <a:extLst>
            <a:ext uri="{FF2B5EF4-FFF2-40B4-BE49-F238E27FC236}">
              <a16:creationId xmlns:a16="http://schemas.microsoft.com/office/drawing/2014/main" id="{00000000-0008-0000-0300-0000B0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166573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flipV="1">
          <a:off x="17018000" y="2451100"/>
          <a:ext cx="0" cy="1487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138650</xdr:rowOff>
    </xdr:from>
    <xdr:ext cx="762000" cy="259045"/>
    <xdr:sp macro="" textlink="">
      <xdr:nvSpPr>
        <xdr:cNvPr id="434" name="将来負担の状況最小値テキスト">
          <a:extLst>
            <a:ext uri="{FF2B5EF4-FFF2-40B4-BE49-F238E27FC236}">
              <a16:creationId xmlns:a16="http://schemas.microsoft.com/office/drawing/2014/main" id="{00000000-0008-0000-0300-0000B2010000}"/>
            </a:ext>
          </a:extLst>
        </xdr:cNvPr>
        <xdr:cNvSpPr txBox="1"/>
      </xdr:nvSpPr>
      <xdr:spPr>
        <a:xfrm>
          <a:off x="17106900" y="3910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166573</xdr:rowOff>
    </xdr:from>
    <xdr:to>
      <xdr:col>81</xdr:col>
      <xdr:colOff>133350</xdr:colOff>
      <xdr:row>22</xdr:row>
      <xdr:rowOff>166573</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39384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6" name="将来負担の状況最大値テキスト">
          <a:extLst>
            <a:ext uri="{FF2B5EF4-FFF2-40B4-BE49-F238E27FC236}">
              <a16:creationId xmlns:a16="http://schemas.microsoft.com/office/drawing/2014/main" id="{00000000-0008-0000-0300-0000B4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143527</xdr:rowOff>
    </xdr:from>
    <xdr:ext cx="762000" cy="259045"/>
    <xdr:sp macro="" textlink="">
      <xdr:nvSpPr>
        <xdr:cNvPr id="438" name="将来負担の状況平均値テキスト">
          <a:extLst>
            <a:ext uri="{FF2B5EF4-FFF2-40B4-BE49-F238E27FC236}">
              <a16:creationId xmlns:a16="http://schemas.microsoft.com/office/drawing/2014/main" id="{00000000-0008-0000-0300-0000B6010000}"/>
            </a:ext>
          </a:extLst>
        </xdr:cNvPr>
        <xdr:cNvSpPr txBox="1"/>
      </xdr:nvSpPr>
      <xdr:spPr>
        <a:xfrm>
          <a:off x="17106900" y="237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0</xdr:rowOff>
    </xdr:from>
    <xdr:to>
      <xdr:col>77</xdr:col>
      <xdr:colOff>95250</xdr:colOff>
      <xdr:row>14</xdr:row>
      <xdr:rowOff>101600</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0</xdr:rowOff>
    </xdr:from>
    <xdr:to>
      <xdr:col>73</xdr:col>
      <xdr:colOff>44450</xdr:colOff>
      <xdr:row>14</xdr:row>
      <xdr:rowOff>101600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0</xdr:rowOff>
    </xdr:from>
    <xdr:to>
      <xdr:col>68</xdr:col>
      <xdr:colOff>203200</xdr:colOff>
      <xdr:row>14</xdr:row>
      <xdr:rowOff>101600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4351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111777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020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0</xdr:rowOff>
    </xdr:from>
    <xdr:to>
      <xdr:col>64</xdr:col>
      <xdr:colOff>152400</xdr:colOff>
      <xdr:row>14</xdr:row>
      <xdr:rowOff>101600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3462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3131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和歌山県高野町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2,983
2,944
137.03
3,713,915
3,578,927
95,391
1,998,707
3,398,093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類似団体と比較して職員数が多いため、人件費の比率は類似団体と比較すると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％も高い。町単独の消防署や支所があり人件費の削減は容易ではないが、勧奨退職の実施や退職者の補充を最小限にして人件費の削減に努めていく。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78422</xdr:rowOff>
    </xdr:from>
    <xdr:to>
      <xdr:col>24</xdr:col>
      <xdr:colOff>25400</xdr:colOff>
      <xdr:row>41</xdr:row>
      <xdr:rowOff>61278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36272"/>
          <a:ext cx="0" cy="13544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33355</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61278</xdr:rowOff>
    </xdr:from>
    <xdr:to>
      <xdr:col>24</xdr:col>
      <xdr:colOff>114300</xdr:colOff>
      <xdr:row>41</xdr:row>
      <xdr:rowOff>61278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9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164799</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9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78422</xdr:rowOff>
    </xdr:from>
    <xdr:to>
      <xdr:col>24</xdr:col>
      <xdr:colOff>114300</xdr:colOff>
      <xdr:row>33</xdr:row>
      <xdr:rowOff>78422</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3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52705</xdr:rowOff>
    </xdr:from>
    <xdr:to>
      <xdr:col>24</xdr:col>
      <xdr:colOff>25400</xdr:colOff>
      <xdr:row>37</xdr:row>
      <xdr:rowOff>92710</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39635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144162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58020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34</xdr:row>
      <xdr:rowOff>127635</xdr:rowOff>
    </xdr:from>
    <xdr:to>
      <xdr:col>24</xdr:col>
      <xdr:colOff>76200</xdr:colOff>
      <xdr:row>35</xdr:row>
      <xdr:rowOff>57785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595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18415</xdr:rowOff>
    </xdr:from>
    <xdr:to>
      <xdr:col>19</xdr:col>
      <xdr:colOff>187325</xdr:colOff>
      <xdr:row>37</xdr:row>
      <xdr:rowOff>52705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3098800" y="63620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133350</xdr:rowOff>
    </xdr:from>
    <xdr:to>
      <xdr:col>20</xdr:col>
      <xdr:colOff>38100</xdr:colOff>
      <xdr:row>35</xdr:row>
      <xdr:rowOff>63500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73677</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731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135572</xdr:rowOff>
    </xdr:from>
    <xdr:to>
      <xdr:col>15</xdr:col>
      <xdr:colOff>98425</xdr:colOff>
      <xdr:row>37</xdr:row>
      <xdr:rowOff>18415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a:off x="2209800" y="6307772"/>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130492</xdr:rowOff>
    </xdr:from>
    <xdr:to>
      <xdr:col>15</xdr:col>
      <xdr:colOff>149225</xdr:colOff>
      <xdr:row>35</xdr:row>
      <xdr:rowOff>60642</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595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70819</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5728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112713</xdr:rowOff>
    </xdr:from>
    <xdr:to>
      <xdr:col>11</xdr:col>
      <xdr:colOff>9525</xdr:colOff>
      <xdr:row>36</xdr:row>
      <xdr:rowOff>135572</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a:off x="1320800" y="6284913"/>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121920</xdr:rowOff>
    </xdr:from>
    <xdr:to>
      <xdr:col>11</xdr:col>
      <xdr:colOff>60325</xdr:colOff>
      <xdr:row>35</xdr:row>
      <xdr:rowOff>52070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62247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87630</xdr:rowOff>
    </xdr:from>
    <xdr:to>
      <xdr:col>6</xdr:col>
      <xdr:colOff>171450</xdr:colOff>
      <xdr:row>35</xdr:row>
      <xdr:rowOff>17780</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27957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5685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41910</xdr:rowOff>
    </xdr:from>
    <xdr:to>
      <xdr:col>24</xdr:col>
      <xdr:colOff>76200</xdr:colOff>
      <xdr:row>37</xdr:row>
      <xdr:rowOff>143510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13987</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1905</xdr:rowOff>
    </xdr:from>
    <xdr:to>
      <xdr:col>20</xdr:col>
      <xdr:colOff>38100</xdr:colOff>
      <xdr:row>37</xdr:row>
      <xdr:rowOff>103505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34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88282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431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139065</xdr:rowOff>
    </xdr:from>
    <xdr:to>
      <xdr:col>15</xdr:col>
      <xdr:colOff>149225</xdr:colOff>
      <xdr:row>37</xdr:row>
      <xdr:rowOff>69215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31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53992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397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84772</xdr:rowOff>
    </xdr:from>
    <xdr:to>
      <xdr:col>11</xdr:col>
      <xdr:colOff>60325</xdr:colOff>
      <xdr:row>37</xdr:row>
      <xdr:rowOff>14922</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25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171149</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343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61913</xdr:rowOff>
    </xdr:from>
    <xdr:to>
      <xdr:col>6</xdr:col>
      <xdr:colOff>171450</xdr:colOff>
      <xdr:row>36</xdr:row>
      <xdr:rowOff>163513</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623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148290</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6320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物件費は類似団体平均値を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％上回る。令和元年度は平成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年度と違い、こども園の指定管理料にふるさと寄附金を充当した。このため経常収支比率は前年度から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％の減少となった。物件費は年々増加傾向にあり、光熱水費や事務費の節減に取り組み、今後事務経費の節減に努めていく。</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2" name="物件費グラフ枠">
          <a:extLst>
            <a:ext uri="{FF2B5EF4-FFF2-40B4-BE49-F238E27FC236}">
              <a16:creationId xmlns:a16="http://schemas.microsoft.com/office/drawing/2014/main" id="{00000000-0008-0000-0400-00007A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124714</xdr:rowOff>
    </xdr:from>
    <xdr:to>
      <xdr:col>82</xdr:col>
      <xdr:colOff>107950</xdr:colOff>
      <xdr:row>21</xdr:row>
      <xdr:rowOff>46990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flipV="1">
          <a:off x="16510000" y="2353564"/>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19067</xdr:rowOff>
    </xdr:from>
    <xdr:ext cx="762000" cy="259045"/>
    <xdr:sp macro="" textlink="">
      <xdr:nvSpPr>
        <xdr:cNvPr id="124" name="物件費最小値テキスト">
          <a:extLst>
            <a:ext uri="{FF2B5EF4-FFF2-40B4-BE49-F238E27FC236}">
              <a16:creationId xmlns:a16="http://schemas.microsoft.com/office/drawing/2014/main" id="{00000000-0008-0000-0400-00007C000000}"/>
            </a:ext>
          </a:extLst>
        </xdr:cNvPr>
        <xdr:cNvSpPr txBox="1"/>
      </xdr:nvSpPr>
      <xdr:spPr>
        <a:xfrm>
          <a:off x="16598900" y="361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46990</xdr:rowOff>
    </xdr:from>
    <xdr:to>
      <xdr:col>82</xdr:col>
      <xdr:colOff>196850</xdr:colOff>
      <xdr:row>21</xdr:row>
      <xdr:rowOff>46990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6421100" y="364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39641</xdr:rowOff>
    </xdr:from>
    <xdr:ext cx="762000" cy="259045"/>
    <xdr:sp macro="" textlink="">
      <xdr:nvSpPr>
        <xdr:cNvPr id="126" name="物件費最大値テキスト">
          <a:extLst>
            <a:ext uri="{FF2B5EF4-FFF2-40B4-BE49-F238E27FC236}">
              <a16:creationId xmlns:a16="http://schemas.microsoft.com/office/drawing/2014/main" id="{00000000-0008-0000-0400-00007E000000}"/>
            </a:ext>
          </a:extLst>
        </xdr:cNvPr>
        <xdr:cNvSpPr txBox="1"/>
      </xdr:nvSpPr>
      <xdr:spPr>
        <a:xfrm>
          <a:off x="16598900" y="2097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124714</xdr:rowOff>
    </xdr:from>
    <xdr:to>
      <xdr:col>82</xdr:col>
      <xdr:colOff>196850</xdr:colOff>
      <xdr:row>13</xdr:row>
      <xdr:rowOff>124714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6421100" y="2353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92710</xdr:rowOff>
    </xdr:from>
    <xdr:to>
      <xdr:col>82</xdr:col>
      <xdr:colOff>107950</xdr:colOff>
      <xdr:row>18</xdr:row>
      <xdr:rowOff>90424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5671800" y="3007360"/>
          <a:ext cx="8382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49293</xdr:rowOff>
    </xdr:from>
    <xdr:ext cx="762000" cy="259045"/>
    <xdr:sp macro="" textlink="">
      <xdr:nvSpPr>
        <xdr:cNvPr id="129" name="物件費平均値テキスト">
          <a:extLst>
            <a:ext uri="{FF2B5EF4-FFF2-40B4-BE49-F238E27FC236}">
              <a16:creationId xmlns:a16="http://schemas.microsoft.com/office/drawing/2014/main" id="{00000000-0008-0000-0400-000081000000}"/>
            </a:ext>
          </a:extLst>
        </xdr:cNvPr>
        <xdr:cNvSpPr txBox="1"/>
      </xdr:nvSpPr>
      <xdr:spPr>
        <a:xfrm>
          <a:off x="16598900" y="2792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32766</xdr:rowOff>
    </xdr:from>
    <xdr:to>
      <xdr:col>82</xdr:col>
      <xdr:colOff>158750</xdr:colOff>
      <xdr:row>17</xdr:row>
      <xdr:rowOff>134366</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64592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83566</xdr:rowOff>
    </xdr:from>
    <xdr:to>
      <xdr:col>78</xdr:col>
      <xdr:colOff>69850</xdr:colOff>
      <xdr:row>18</xdr:row>
      <xdr:rowOff>90424</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4782800" y="2998216"/>
          <a:ext cx="889000" cy="178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37338</xdr:rowOff>
    </xdr:from>
    <xdr:to>
      <xdr:col>78</xdr:col>
      <xdr:colOff>120650</xdr:colOff>
      <xdr:row>17</xdr:row>
      <xdr:rowOff>138938</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5621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149115</xdr:rowOff>
    </xdr:from>
    <xdr:ext cx="7366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5290800" y="2720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83566</xdr:rowOff>
    </xdr:from>
    <xdr:to>
      <xdr:col>73</xdr:col>
      <xdr:colOff>180975</xdr:colOff>
      <xdr:row>17</xdr:row>
      <xdr:rowOff>143002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893800" y="299821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23622</xdr:rowOff>
    </xdr:from>
    <xdr:to>
      <xdr:col>74</xdr:col>
      <xdr:colOff>31750</xdr:colOff>
      <xdr:row>17</xdr:row>
      <xdr:rowOff>125222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4732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135399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4401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65278</xdr:rowOff>
    </xdr:from>
    <xdr:to>
      <xdr:col>69</xdr:col>
      <xdr:colOff>92075</xdr:colOff>
      <xdr:row>17</xdr:row>
      <xdr:rowOff>143002</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004800" y="2979928"/>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14478</xdr:rowOff>
    </xdr:from>
    <xdr:to>
      <xdr:col>69</xdr:col>
      <xdr:colOff>142875</xdr:colOff>
      <xdr:row>17</xdr:row>
      <xdr:rowOff>116078</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3843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126255</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512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126492</xdr:rowOff>
    </xdr:from>
    <xdr:to>
      <xdr:col>65</xdr:col>
      <xdr:colOff>53975</xdr:colOff>
      <xdr:row>17</xdr:row>
      <xdr:rowOff>56642</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29540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66819</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623800" y="2638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41910</xdr:rowOff>
    </xdr:from>
    <xdr:to>
      <xdr:col>82</xdr:col>
      <xdr:colOff>158750</xdr:colOff>
      <xdr:row>17</xdr:row>
      <xdr:rowOff>143510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64592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13987</xdr:rowOff>
    </xdr:from>
    <xdr:ext cx="762000" cy="259045"/>
    <xdr:sp macro="" textlink="">
      <xdr:nvSpPr>
        <xdr:cNvPr id="148" name="物件費該当値テキスト">
          <a:extLst>
            <a:ext uri="{FF2B5EF4-FFF2-40B4-BE49-F238E27FC236}">
              <a16:creationId xmlns:a16="http://schemas.microsoft.com/office/drawing/2014/main" id="{00000000-0008-0000-0400-000094000000}"/>
            </a:ext>
          </a:extLst>
        </xdr:cNvPr>
        <xdr:cNvSpPr txBox="1"/>
      </xdr:nvSpPr>
      <xdr:spPr>
        <a:xfrm>
          <a:off x="165989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39624</xdr:rowOff>
    </xdr:from>
    <xdr:to>
      <xdr:col>78</xdr:col>
      <xdr:colOff>120650</xdr:colOff>
      <xdr:row>18</xdr:row>
      <xdr:rowOff>141224</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5621000" y="3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126001</xdr:rowOff>
    </xdr:from>
    <xdr:ext cx="7366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5290800" y="321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32766</xdr:rowOff>
    </xdr:from>
    <xdr:to>
      <xdr:col>74</xdr:col>
      <xdr:colOff>31750</xdr:colOff>
      <xdr:row>17</xdr:row>
      <xdr:rowOff>134366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4732000" y="294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119143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4401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92202</xdr:rowOff>
    </xdr:from>
    <xdr:to>
      <xdr:col>69</xdr:col>
      <xdr:colOff>142875</xdr:colOff>
      <xdr:row>18</xdr:row>
      <xdr:rowOff>22352</xdr:rowOff>
    </xdr:to>
    <xdr:sp macro="" textlink="">
      <xdr:nvSpPr>
        <xdr:cNvPr id="153" name="楕円 152">
          <a:extLst>
            <a:ext uri="{FF2B5EF4-FFF2-40B4-BE49-F238E27FC236}">
              <a16:creationId xmlns:a16="http://schemas.microsoft.com/office/drawing/2014/main" id="{00000000-0008-0000-0400-000099000000}"/>
            </a:ext>
          </a:extLst>
        </xdr:cNvPr>
        <xdr:cNvSpPr/>
      </xdr:nvSpPr>
      <xdr:spPr>
        <a:xfrm>
          <a:off x="13843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7129</xdr:rowOff>
    </xdr:from>
    <xdr:ext cx="762000" cy="259045"/>
    <xdr:sp macro="" textlink="">
      <xdr:nvSpPr>
        <xdr:cNvPr id="154" name="テキスト ボックス 153">
          <a:extLst>
            <a:ext uri="{FF2B5EF4-FFF2-40B4-BE49-F238E27FC236}">
              <a16:creationId xmlns:a16="http://schemas.microsoft.com/office/drawing/2014/main" id="{00000000-0008-0000-0400-00009A000000}"/>
            </a:ext>
          </a:extLst>
        </xdr:cNvPr>
        <xdr:cNvSpPr txBox="1"/>
      </xdr:nvSpPr>
      <xdr:spPr>
        <a:xfrm>
          <a:off x="13512800" y="309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55" name="楕円 154">
          <a:extLst>
            <a:ext uri="{FF2B5EF4-FFF2-40B4-BE49-F238E27FC236}">
              <a16:creationId xmlns:a16="http://schemas.microsoft.com/office/drawing/2014/main" id="{00000000-0008-0000-0400-00009B000000}"/>
            </a:ext>
          </a:extLst>
        </xdr:cNvPr>
        <xdr:cNvSpPr/>
      </xdr:nvSpPr>
      <xdr:spPr>
        <a:xfrm>
          <a:off x="12954000" y="292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100855</xdr:rowOff>
    </xdr:from>
    <xdr:ext cx="762000" cy="259045"/>
    <xdr:sp macro="" textlink="">
      <xdr:nvSpPr>
        <xdr:cNvPr id="156" name="テキスト ボックス 155">
          <a:extLst>
            <a:ext uri="{FF2B5EF4-FFF2-40B4-BE49-F238E27FC236}">
              <a16:creationId xmlns:a16="http://schemas.microsoft.com/office/drawing/2014/main" id="{00000000-0008-0000-0400-00009C000000}"/>
            </a:ext>
          </a:extLst>
        </xdr:cNvPr>
        <xdr:cNvSpPr txBox="1"/>
      </xdr:nvSpPr>
      <xdr:spPr>
        <a:xfrm>
          <a:off x="12623800" y="301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％増となり、類似団体平均値を</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今後は資格審査等の適正化や各種手当ての加算等の見直しを進め、削減に努めていく。</a:t>
          </a:r>
        </a:p>
      </xdr:txBody>
    </xdr:sp>
    <xdr:clientData/>
  </xdr:twoCellAnchor>
  <xdr:oneCellAnchor>
    <xdr:from>
      <xdr:col>3</xdr:col>
      <xdr:colOff>123825</xdr:colOff>
      <xdr:row>49</xdr:row>
      <xdr:rowOff>107950</xdr:rowOff>
    </xdr:from>
    <xdr:ext cx="298543" cy="225703"/>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0" name="テキスト ボックス 179">
          <a:extLst>
            <a:ext uri="{FF2B5EF4-FFF2-40B4-BE49-F238E27FC236}">
              <a16:creationId xmlns:a16="http://schemas.microsoft.com/office/drawing/2014/main" id="{00000000-0008-0000-0400-0000B4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62</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1860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107950</xdr:rowOff>
    </xdr:from>
    <xdr:to>
      <xdr:col>24</xdr:col>
      <xdr:colOff>25400</xdr:colOff>
      <xdr:row>55</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5377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107950</xdr:rowOff>
    </xdr:from>
    <xdr:to>
      <xdr:col>19</xdr:col>
      <xdr:colOff>187325</xdr:colOff>
      <xdr:row>55</xdr:row>
      <xdr:rowOff>165100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5377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19050</xdr:rowOff>
    </xdr:from>
    <xdr:to>
      <xdr:col>20</xdr:col>
      <xdr:colOff>38100</xdr:colOff>
      <xdr:row>56</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105427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706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31750</xdr:rowOff>
    </xdr:from>
    <xdr:to>
      <xdr:col>15</xdr:col>
      <xdr:colOff>98425</xdr:colOff>
      <xdr:row>55</xdr:row>
      <xdr:rowOff>165100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4615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165100</xdr:rowOff>
    </xdr:from>
    <xdr:to>
      <xdr:col>11</xdr:col>
      <xdr:colOff>9525</xdr:colOff>
      <xdr:row>55</xdr:row>
      <xdr:rowOff>31750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9423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152400</xdr:rowOff>
    </xdr:from>
    <xdr:to>
      <xdr:col>11</xdr:col>
      <xdr:colOff>60325</xdr:colOff>
      <xdr:row>56</xdr:row>
      <xdr:rowOff>82550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67327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95250</xdr:rowOff>
    </xdr:from>
    <xdr:to>
      <xdr:col>6</xdr:col>
      <xdr:colOff>171450</xdr:colOff>
      <xdr:row>56</xdr:row>
      <xdr:rowOff>25400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76200</xdr:rowOff>
    </xdr:from>
    <xdr:to>
      <xdr:col>24</xdr:col>
      <xdr:colOff>76200</xdr:colOff>
      <xdr:row>56</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92727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351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57150</xdr:rowOff>
    </xdr:from>
    <xdr:to>
      <xdr:col>20</xdr:col>
      <xdr:colOff>38100</xdr:colOff>
      <xdr:row>55</xdr:row>
      <xdr:rowOff>158750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168927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255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114300</xdr:rowOff>
    </xdr:from>
    <xdr:to>
      <xdr:col>15</xdr:col>
      <xdr:colOff>149225</xdr:colOff>
      <xdr:row>56</xdr:row>
      <xdr:rowOff>44450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54627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152400</xdr:rowOff>
    </xdr:from>
    <xdr:to>
      <xdr:col>11</xdr:col>
      <xdr:colOff>60325</xdr:colOff>
      <xdr:row>55</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92727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54627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その他に係る経常収支比率は類似団体平均値を</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％上回っている。その他経費のうち繰出金においては、高野山総合診療所での訪問看護や通所リハビリなど収益事業の拡大、上下水道事業での料金改定などを行うことで、一般会計の負担額を減らしていく。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60</xdr:row>
      <xdr:rowOff>149860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710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121937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149860</xdr:rowOff>
    </xdr:from>
    <xdr:to>
      <xdr:col>82</xdr:col>
      <xdr:colOff>196850</xdr:colOff>
      <xdr:row>60</xdr:row>
      <xdr:rowOff>149860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86995</xdr:rowOff>
    </xdr:from>
    <xdr:to>
      <xdr:col>82</xdr:col>
      <xdr:colOff>107950</xdr:colOff>
      <xdr:row>58</xdr:row>
      <xdr:rowOff>98425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1003109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47007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482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30480</xdr:rowOff>
    </xdr:from>
    <xdr:to>
      <xdr:col>82</xdr:col>
      <xdr:colOff>158750</xdr:colOff>
      <xdr:row>57</xdr:row>
      <xdr:rowOff>132080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98425</xdr:rowOff>
    </xdr:from>
    <xdr:to>
      <xdr:col>78</xdr:col>
      <xdr:colOff>69850</xdr:colOff>
      <xdr:row>58</xdr:row>
      <xdr:rowOff>121285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1004252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70485</xdr:rowOff>
    </xdr:from>
    <xdr:to>
      <xdr:col>78</xdr:col>
      <xdr:colOff>120650</xdr:colOff>
      <xdr:row>58</xdr:row>
      <xdr:rowOff>635</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10812</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612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75565</xdr:rowOff>
    </xdr:from>
    <xdr:to>
      <xdr:col>73</xdr:col>
      <xdr:colOff>180975</xdr:colOff>
      <xdr:row>58</xdr:row>
      <xdr:rowOff>121285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1001966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76200</xdr:rowOff>
    </xdr:from>
    <xdr:to>
      <xdr:col>74</xdr:col>
      <xdr:colOff>31750</xdr:colOff>
      <xdr:row>58</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64135</xdr:rowOff>
    </xdr:from>
    <xdr:to>
      <xdr:col>69</xdr:col>
      <xdr:colOff>92075</xdr:colOff>
      <xdr:row>58</xdr:row>
      <xdr:rowOff>75565</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100082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64770</xdr:rowOff>
    </xdr:from>
    <xdr:to>
      <xdr:col>69</xdr:col>
      <xdr:colOff>142875</xdr:colOff>
      <xdr:row>57</xdr:row>
      <xdr:rowOff>166370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837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5097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60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47625</xdr:rowOff>
    </xdr:from>
    <xdr:to>
      <xdr:col>65</xdr:col>
      <xdr:colOff>53975</xdr:colOff>
      <xdr:row>57</xdr:row>
      <xdr:rowOff>149225</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20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159402</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58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36195</xdr:rowOff>
    </xdr:from>
    <xdr:to>
      <xdr:col>82</xdr:col>
      <xdr:colOff>158750</xdr:colOff>
      <xdr:row>58</xdr:row>
      <xdr:rowOff>137795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98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8272</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95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47625</xdr:rowOff>
    </xdr:from>
    <xdr:to>
      <xdr:col>78</xdr:col>
      <xdr:colOff>120650</xdr:colOff>
      <xdr:row>58</xdr:row>
      <xdr:rowOff>149225</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991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134002</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10078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70485</xdr:rowOff>
    </xdr:from>
    <xdr:to>
      <xdr:col>74</xdr:col>
      <xdr:colOff>31750</xdr:colOff>
      <xdr:row>59</xdr:row>
      <xdr:rowOff>635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014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156862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10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24765</xdr:rowOff>
    </xdr:from>
    <xdr:to>
      <xdr:col>69</xdr:col>
      <xdr:colOff>142875</xdr:colOff>
      <xdr:row>58</xdr:row>
      <xdr:rowOff>126365</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968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111142</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05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13335</xdr:rowOff>
    </xdr:from>
    <xdr:to>
      <xdr:col>65</xdr:col>
      <xdr:colOff>53975</xdr:colOff>
      <xdr:row>58</xdr:row>
      <xdr:rowOff>114935</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957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99712</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043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補助費等は類似団体平均値を</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％下回っている。町単独の補助金については、従前から廃止や見直しを行っているところであるが、終了期限を設けて効果の検証を行い、事業の仕分けを行うことで一層の抑制に努めていく。</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97282</xdr:rowOff>
    </xdr:from>
    <xdr:to>
      <xdr:col>82</xdr:col>
      <xdr:colOff>107950</xdr:colOff>
      <xdr:row>41</xdr:row>
      <xdr:rowOff>120142</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75513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92219</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2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120142</xdr:rowOff>
    </xdr:from>
    <xdr:to>
      <xdr:col>82</xdr:col>
      <xdr:colOff>196850</xdr:colOff>
      <xdr:row>41</xdr:row>
      <xdr:rowOff>120142</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49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12209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498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97282</xdr:rowOff>
    </xdr:from>
    <xdr:to>
      <xdr:col>82</xdr:col>
      <xdr:colOff>196850</xdr:colOff>
      <xdr:row>33</xdr:row>
      <xdr:rowOff>97282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7551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101854</xdr:rowOff>
    </xdr:from>
    <xdr:to>
      <xdr:col>82</xdr:col>
      <xdr:colOff>107950</xdr:colOff>
      <xdr:row>35</xdr:row>
      <xdr:rowOff>143002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10260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57421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29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101854</xdr:rowOff>
    </xdr:from>
    <xdr:to>
      <xdr:col>78</xdr:col>
      <xdr:colOff>69850</xdr:colOff>
      <xdr:row>35</xdr:row>
      <xdr:rowOff>124714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10260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117348</xdr:rowOff>
    </xdr:from>
    <xdr:to>
      <xdr:col>78</xdr:col>
      <xdr:colOff>120650</xdr:colOff>
      <xdr:row>37</xdr:row>
      <xdr:rowOff>47498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32275</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75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106426</xdr:rowOff>
    </xdr:from>
    <xdr:to>
      <xdr:col>73</xdr:col>
      <xdr:colOff>180975</xdr:colOff>
      <xdr:row>35</xdr:row>
      <xdr:rowOff>124714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1071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88138</xdr:rowOff>
    </xdr:from>
    <xdr:to>
      <xdr:col>69</xdr:col>
      <xdr:colOff>92075</xdr:colOff>
      <xdr:row>35</xdr:row>
      <xdr:rowOff>106426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608888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80772</xdr:rowOff>
    </xdr:from>
    <xdr:to>
      <xdr:col>69</xdr:col>
      <xdr:colOff>142875</xdr:colOff>
      <xdr:row>37</xdr:row>
      <xdr:rowOff>10922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76200</xdr:rowOff>
    </xdr:from>
    <xdr:to>
      <xdr:col>65</xdr:col>
      <xdr:colOff>53975</xdr:colOff>
      <xdr:row>37</xdr:row>
      <xdr:rowOff>6350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162577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92202</xdr:rowOff>
    </xdr:from>
    <xdr:to>
      <xdr:col>82</xdr:col>
      <xdr:colOff>158750</xdr:colOff>
      <xdr:row>36</xdr:row>
      <xdr:rowOff>22352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108729</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93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51054</xdr:rowOff>
    </xdr:from>
    <xdr:to>
      <xdr:col>78</xdr:col>
      <xdr:colOff>120650</xdr:colOff>
      <xdr:row>35</xdr:row>
      <xdr:rowOff>152654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162831</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820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73914</xdr:rowOff>
    </xdr:from>
    <xdr:to>
      <xdr:col>74</xdr:col>
      <xdr:colOff>31750</xdr:colOff>
      <xdr:row>36</xdr:row>
      <xdr:rowOff>4064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074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14241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843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55626</xdr:rowOff>
    </xdr:from>
    <xdr:to>
      <xdr:col>69</xdr:col>
      <xdr:colOff>142875</xdr:colOff>
      <xdr:row>35</xdr:row>
      <xdr:rowOff>157226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6056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167403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82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37338</xdr:rowOff>
    </xdr:from>
    <xdr:to>
      <xdr:col>65</xdr:col>
      <xdr:colOff>53975</xdr:colOff>
      <xdr:row>35</xdr:row>
      <xdr:rowOff>138938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6038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149115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80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普通建設事業を抑制し町債の新規発行を控え公債費の削減に努め、令和元年度は類似団体平均値を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％下回った。今後も年間発行額が償還額を下回るように努め、引き続き公債費の削減を図っていく。</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113937</xdr:rowOff>
    </xdr:from>
    <xdr:to>
      <xdr:col>24</xdr:col>
      <xdr:colOff>25400</xdr:colOff>
      <xdr:row>80</xdr:row>
      <xdr:rowOff>143329</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458337"/>
          <a:ext cx="0" cy="1400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115406</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383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143329</xdr:rowOff>
    </xdr:from>
    <xdr:to>
      <xdr:col>24</xdr:col>
      <xdr:colOff>114300</xdr:colOff>
      <xdr:row>80</xdr:row>
      <xdr:rowOff>143329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3859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28864</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01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113937</xdr:rowOff>
    </xdr:from>
    <xdr:to>
      <xdr:col>24</xdr:col>
      <xdr:colOff>114300</xdr:colOff>
      <xdr:row>72</xdr:row>
      <xdr:rowOff>113937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458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86178</xdr:rowOff>
    </xdr:from>
    <xdr:to>
      <xdr:col>24</xdr:col>
      <xdr:colOff>25400</xdr:colOff>
      <xdr:row>75</xdr:row>
      <xdr:rowOff>99241</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3987800" y="12944928"/>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164209</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2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20682</xdr:rowOff>
    </xdr:from>
    <xdr:to>
      <xdr:col>24</xdr:col>
      <xdr:colOff>76200</xdr:colOff>
      <xdr:row>76</xdr:row>
      <xdr:rowOff>122282</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86178</xdr:rowOff>
    </xdr:from>
    <xdr:to>
      <xdr:col>19</xdr:col>
      <xdr:colOff>187325</xdr:colOff>
      <xdr:row>75</xdr:row>
      <xdr:rowOff>115570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944928"/>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7620</xdr:rowOff>
    </xdr:from>
    <xdr:to>
      <xdr:col>20</xdr:col>
      <xdr:colOff>38100</xdr:colOff>
      <xdr:row>76</xdr:row>
      <xdr:rowOff>109220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93997</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24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144962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974320"/>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10886</xdr:rowOff>
    </xdr:from>
    <xdr:to>
      <xdr:col>15</xdr:col>
      <xdr:colOff>149225</xdr:colOff>
      <xdr:row>76</xdr:row>
      <xdr:rowOff>112486</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41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97263</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2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144962</xdr:rowOff>
    </xdr:from>
    <xdr:to>
      <xdr:col>11</xdr:col>
      <xdr:colOff>9525</xdr:colOff>
      <xdr:row>75</xdr:row>
      <xdr:rowOff>164556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1320800" y="13003712"/>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143147</xdr:rowOff>
    </xdr:from>
    <xdr:to>
      <xdr:col>11</xdr:col>
      <xdr:colOff>60325</xdr:colOff>
      <xdr:row>76</xdr:row>
      <xdr:rowOff>73298</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018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58075</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088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58238</xdr:rowOff>
    </xdr:from>
    <xdr:to>
      <xdr:col>6</xdr:col>
      <xdr:colOff>171450</xdr:colOff>
      <xdr:row>75</xdr:row>
      <xdr:rowOff>159838</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2916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170015</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2685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48441</xdr:rowOff>
    </xdr:from>
    <xdr:to>
      <xdr:col>24</xdr:col>
      <xdr:colOff>76200</xdr:colOff>
      <xdr:row>75</xdr:row>
      <xdr:rowOff>150040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9071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64968</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752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35378</xdr:rowOff>
    </xdr:from>
    <xdr:to>
      <xdr:col>20</xdr:col>
      <xdr:colOff>38100</xdr:colOff>
      <xdr:row>75</xdr:row>
      <xdr:rowOff>136978</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894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147155</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663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94162</xdr:rowOff>
    </xdr:from>
    <xdr:to>
      <xdr:col>11</xdr:col>
      <xdr:colOff>60325</xdr:colOff>
      <xdr:row>76</xdr:row>
      <xdr:rowOff>24312</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952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34489</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72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113756</xdr:rowOff>
    </xdr:from>
    <xdr:to>
      <xdr:col>6</xdr:col>
      <xdr:colOff>171450</xdr:colOff>
      <xdr:row>76</xdr:row>
      <xdr:rowOff>43906</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97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28683</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3058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公債費以外の経常収支比率は前年度から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ポイント減となり、</a:t>
          </a:r>
        </a:p>
        <a:p>
          <a:r>
            <a:rPr kumimoji="1" lang="ja-JP" altLang="en-US" sz="1300">
              <a:latin typeface="ＭＳ Ｐゴシック" panose="020B0600070205080204" pitchFamily="50" charset="-128"/>
              <a:ea typeface="ＭＳ Ｐゴシック" panose="020B0600070205080204" pitchFamily="50" charset="-128"/>
            </a:rPr>
            <a:t>類似団体平均値を</a:t>
          </a:r>
          <a:r>
            <a:rPr kumimoji="1" lang="en-US" altLang="ja-JP" sz="1300">
              <a:latin typeface="ＭＳ Ｐゴシック" panose="020B0600070205080204" pitchFamily="50" charset="-128"/>
              <a:ea typeface="ＭＳ Ｐゴシック" panose="020B0600070205080204" pitchFamily="50" charset="-128"/>
            </a:rPr>
            <a:t>14.2</a:t>
          </a:r>
          <a:r>
            <a:rPr kumimoji="1" lang="ja-JP" altLang="en-US" sz="1300">
              <a:latin typeface="ＭＳ Ｐゴシック" panose="020B0600070205080204" pitchFamily="50" charset="-128"/>
              <a:ea typeface="ＭＳ Ｐゴシック" panose="020B0600070205080204" pitchFamily="50" charset="-128"/>
            </a:rPr>
            <a:t>％上回っている。今後、経常経費の抑制に努め、より一層の経常収支比率の改善を図っていく。</a:t>
          </a: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30987</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569698"/>
          <a:ext cx="0" cy="11772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3064</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3719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30987</xdr:rowOff>
    </xdr:from>
    <xdr:to>
      <xdr:col>82</xdr:col>
      <xdr:colOff>196850</xdr:colOff>
      <xdr:row>80</xdr:row>
      <xdr:rowOff>30987</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3746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154432</xdr:rowOff>
    </xdr:from>
    <xdr:to>
      <xdr:col>82</xdr:col>
      <xdr:colOff>107950</xdr:colOff>
      <xdr:row>79</xdr:row>
      <xdr:rowOff>17272</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527532"/>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138447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99568</xdr:rowOff>
    </xdr:from>
    <xdr:to>
      <xdr:col>78</xdr:col>
      <xdr:colOff>69850</xdr:colOff>
      <xdr:row>79</xdr:row>
      <xdr:rowOff>17272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782800" y="13472668"/>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103395</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962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42418</xdr:rowOff>
    </xdr:from>
    <xdr:to>
      <xdr:col>73</xdr:col>
      <xdr:colOff>180975</xdr:colOff>
      <xdr:row>78</xdr:row>
      <xdr:rowOff>99568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41551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153924</xdr:rowOff>
    </xdr:from>
    <xdr:to>
      <xdr:col>74</xdr:col>
      <xdr:colOff>31750</xdr:colOff>
      <xdr:row>77</xdr:row>
      <xdr:rowOff>84074</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94251</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953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138430</xdr:rowOff>
    </xdr:from>
    <xdr:to>
      <xdr:col>69</xdr:col>
      <xdr:colOff>92075</xdr:colOff>
      <xdr:row>78</xdr:row>
      <xdr:rowOff>42418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3340080"/>
          <a:ext cx="889000" cy="75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117348</xdr:rowOff>
    </xdr:from>
    <xdr:to>
      <xdr:col>69</xdr:col>
      <xdr:colOff>142875</xdr:colOff>
      <xdr:row>77</xdr:row>
      <xdr:rowOff>47498</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57675</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44196</xdr:rowOff>
    </xdr:from>
    <xdr:to>
      <xdr:col>65</xdr:col>
      <xdr:colOff>53975</xdr:colOff>
      <xdr:row>76</xdr:row>
      <xdr:rowOff>145796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155973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103632</xdr:rowOff>
    </xdr:from>
    <xdr:to>
      <xdr:col>82</xdr:col>
      <xdr:colOff>158750</xdr:colOff>
      <xdr:row>79</xdr:row>
      <xdr:rowOff>33782</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75709</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44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137922</xdr:rowOff>
    </xdr:from>
    <xdr:to>
      <xdr:col>78</xdr:col>
      <xdr:colOff>120650</xdr:colOff>
      <xdr:row>79</xdr:row>
      <xdr:rowOff>68072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51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52849</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597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48768</xdr:rowOff>
    </xdr:from>
    <xdr:to>
      <xdr:col>74</xdr:col>
      <xdr:colOff>31750</xdr:colOff>
      <xdr:row>78</xdr:row>
      <xdr:rowOff>150368</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135145</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50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163068</xdr:rowOff>
    </xdr:from>
    <xdr:to>
      <xdr:col>69</xdr:col>
      <xdr:colOff>142875</xdr:colOff>
      <xdr:row>78</xdr:row>
      <xdr:rowOff>93218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364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77995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451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87630</xdr:rowOff>
    </xdr:from>
    <xdr:to>
      <xdr:col>65</xdr:col>
      <xdr:colOff>53975</xdr:colOff>
      <xdr:row>78</xdr:row>
      <xdr:rowOff>17780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2557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和歌山県高野町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10</xdr:row>
      <xdr:rowOff>130334</xdr:rowOff>
    </xdr:from>
    <xdr:to>
      <xdr:col>29</xdr:col>
      <xdr:colOff>127000</xdr:colOff>
      <xdr:row>19</xdr:row>
      <xdr:rowOff>144443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1892459"/>
          <a:ext cx="0" cy="15571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116520</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21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144443</xdr:rowOff>
    </xdr:from>
    <xdr:to>
      <xdr:col>30</xdr:col>
      <xdr:colOff>25400</xdr:colOff>
      <xdr:row>19</xdr:row>
      <xdr:rowOff>144443</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961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45261</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635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10</xdr:row>
      <xdr:rowOff>130334</xdr:rowOff>
    </xdr:from>
    <xdr:to>
      <xdr:col>30</xdr:col>
      <xdr:colOff>25400</xdr:colOff>
      <xdr:row>10</xdr:row>
      <xdr:rowOff>130334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1892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165509</xdr:rowOff>
    </xdr:from>
    <xdr:to>
      <xdr:col>29</xdr:col>
      <xdr:colOff>127000</xdr:colOff>
      <xdr:row>18</xdr:row>
      <xdr:rowOff>14443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127784"/>
          <a:ext cx="647700" cy="203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150286</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1125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154531</xdr:rowOff>
    </xdr:from>
    <xdr:to>
      <xdr:col>29</xdr:col>
      <xdr:colOff>177800</xdr:colOff>
      <xdr:row>18</xdr:row>
      <xdr:rowOff>84681</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14443</xdr:rowOff>
    </xdr:from>
    <xdr:to>
      <xdr:col>26</xdr:col>
      <xdr:colOff>50800</xdr:colOff>
      <xdr:row>18</xdr:row>
      <xdr:rowOff>38540</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4305300" y="3148168"/>
          <a:ext cx="698500" cy="24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160884</xdr:rowOff>
    </xdr:from>
    <xdr:to>
      <xdr:col>26</xdr:col>
      <xdr:colOff>101600</xdr:colOff>
      <xdr:row>18</xdr:row>
      <xdr:rowOff>91034</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75811</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09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38540</xdr:rowOff>
    </xdr:from>
    <xdr:to>
      <xdr:col>22</xdr:col>
      <xdr:colOff>114300</xdr:colOff>
      <xdr:row>18</xdr:row>
      <xdr:rowOff>64446</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172265"/>
          <a:ext cx="698500" cy="259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159284</xdr:rowOff>
    </xdr:from>
    <xdr:to>
      <xdr:col>22</xdr:col>
      <xdr:colOff>165100</xdr:colOff>
      <xdr:row>18</xdr:row>
      <xdr:rowOff>89434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74211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64446</xdr:rowOff>
    </xdr:from>
    <xdr:to>
      <xdr:col>18</xdr:col>
      <xdr:colOff>177800</xdr:colOff>
      <xdr:row>18</xdr:row>
      <xdr:rowOff>75163</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198171"/>
          <a:ext cx="698500" cy="107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167324</xdr:rowOff>
    </xdr:from>
    <xdr:to>
      <xdr:col>19</xdr:col>
      <xdr:colOff>38100</xdr:colOff>
      <xdr:row>18</xdr:row>
      <xdr:rowOff>97474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107651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2898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30819</xdr:rowOff>
    </xdr:from>
    <xdr:to>
      <xdr:col>15</xdr:col>
      <xdr:colOff>101600</xdr:colOff>
      <xdr:row>18</xdr:row>
      <xdr:rowOff>132419</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64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117196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50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114709</xdr:rowOff>
    </xdr:from>
    <xdr:to>
      <xdr:col>29</xdr:col>
      <xdr:colOff>177800</xdr:colOff>
      <xdr:row>18</xdr:row>
      <xdr:rowOff>44859</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0769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131236</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922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135093</xdr:rowOff>
    </xdr:from>
    <xdr:to>
      <xdr:col>26</xdr:col>
      <xdr:colOff>101600</xdr:colOff>
      <xdr:row>18</xdr:row>
      <xdr:rowOff>65243</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0973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75420</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866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159190</xdr:rowOff>
    </xdr:from>
    <xdr:to>
      <xdr:col>22</xdr:col>
      <xdr:colOff>165100</xdr:colOff>
      <xdr:row>18</xdr:row>
      <xdr:rowOff>89340</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1214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99517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890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13646</xdr:rowOff>
    </xdr:from>
    <xdr:to>
      <xdr:col>19</xdr:col>
      <xdr:colOff>38100</xdr:colOff>
      <xdr:row>18</xdr:row>
      <xdr:rowOff>115246</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1473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100023</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323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24363</xdr:rowOff>
    </xdr:from>
    <xdr:to>
      <xdr:col>15</xdr:col>
      <xdr:colOff>101600</xdr:colOff>
      <xdr:row>18</xdr:row>
      <xdr:rowOff>125963</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158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136140</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92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180447</xdr:rowOff>
    </xdr:from>
    <xdr:to>
      <xdr:col>29</xdr:col>
      <xdr:colOff>127000</xdr:colOff>
      <xdr:row>38</xdr:row>
      <xdr:rowOff>6134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04997"/>
          <a:ext cx="0" cy="13687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321111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45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6134</xdr:rowOff>
    </xdr:from>
    <xdr:to>
      <xdr:col>30</xdr:col>
      <xdr:colOff>25400</xdr:colOff>
      <xdr:row>38</xdr:row>
      <xdr:rowOff>6134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737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95374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48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180447</xdr:rowOff>
    </xdr:from>
    <xdr:to>
      <xdr:col>30</xdr:col>
      <xdr:colOff>25400</xdr:colOff>
      <xdr:row>33</xdr:row>
      <xdr:rowOff>180447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049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77771</xdr:rowOff>
    </xdr:from>
    <xdr:to>
      <xdr:col>29</xdr:col>
      <xdr:colOff>127000</xdr:colOff>
      <xdr:row>37</xdr:row>
      <xdr:rowOff>80274</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003800" y="7202471"/>
          <a:ext cx="647700" cy="25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285586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895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97609</xdr:rowOff>
    </xdr:from>
    <xdr:to>
      <xdr:col>29</xdr:col>
      <xdr:colOff>177800</xdr:colOff>
      <xdr:row>37</xdr:row>
      <xdr:rowOff>27759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31176</xdr:rowOff>
    </xdr:from>
    <xdr:to>
      <xdr:col>26</xdr:col>
      <xdr:colOff>50800</xdr:colOff>
      <xdr:row>37</xdr:row>
      <xdr:rowOff>77771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7155876"/>
          <a:ext cx="698500" cy="465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102312</xdr:rowOff>
    </xdr:from>
    <xdr:to>
      <xdr:col>26</xdr:col>
      <xdr:colOff>101600</xdr:colOff>
      <xdr:row>37</xdr:row>
      <xdr:rowOff>32462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214089</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24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163930</xdr:rowOff>
    </xdr:from>
    <xdr:to>
      <xdr:col>22</xdr:col>
      <xdr:colOff>114300</xdr:colOff>
      <xdr:row>37</xdr:row>
      <xdr:rowOff>31176</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a:off x="3606800" y="7117180"/>
          <a:ext cx="698500" cy="386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99460</xdr:rowOff>
    </xdr:from>
    <xdr:to>
      <xdr:col>22</xdr:col>
      <xdr:colOff>165100</xdr:colOff>
      <xdr:row>37</xdr:row>
      <xdr:rowOff>29610</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211237</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163930</xdr:rowOff>
    </xdr:from>
    <xdr:to>
      <xdr:col>18</xdr:col>
      <xdr:colOff>177800</xdr:colOff>
      <xdr:row>37</xdr:row>
      <xdr:rowOff>12380</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117180"/>
          <a:ext cx="698500" cy="199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122548</xdr:rowOff>
    </xdr:from>
    <xdr:to>
      <xdr:col>19</xdr:col>
      <xdr:colOff>38100</xdr:colOff>
      <xdr:row>37</xdr:row>
      <xdr:rowOff>52698</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37475</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16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167308</xdr:rowOff>
    </xdr:from>
    <xdr:to>
      <xdr:col>15</xdr:col>
      <xdr:colOff>101600</xdr:colOff>
      <xdr:row>37</xdr:row>
      <xdr:rowOff>97458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205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82235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206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29474</xdr:rowOff>
    </xdr:from>
    <xdr:to>
      <xdr:col>29</xdr:col>
      <xdr:colOff>177800</xdr:colOff>
      <xdr:row>37</xdr:row>
      <xdr:rowOff>131074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54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1551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126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26971</xdr:rowOff>
    </xdr:from>
    <xdr:to>
      <xdr:col>26</xdr:col>
      <xdr:colOff>101600</xdr:colOff>
      <xdr:row>37</xdr:row>
      <xdr:rowOff>128571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51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113348</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238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151826</xdr:rowOff>
    </xdr:from>
    <xdr:to>
      <xdr:col>22</xdr:col>
      <xdr:colOff>165100</xdr:colOff>
      <xdr:row>37</xdr:row>
      <xdr:rowOff>81976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05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66753</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19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113130</xdr:rowOff>
    </xdr:from>
    <xdr:to>
      <xdr:col>19</xdr:col>
      <xdr:colOff>38100</xdr:colOff>
      <xdr:row>37</xdr:row>
      <xdr:rowOff>43280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0663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224907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83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133030</xdr:rowOff>
    </xdr:from>
    <xdr:to>
      <xdr:col>15</xdr:col>
      <xdr:colOff>101600</xdr:colOff>
      <xdr:row>37</xdr:row>
      <xdr:rowOff>63180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0862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244807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85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和歌山県高野町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2,983
2,944
137.03
3,713,915
3,578,927
95,391
1,998,707
3,398,093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95458</xdr:rowOff>
    </xdr:from>
    <xdr:to>
      <xdr:col>24</xdr:col>
      <xdr:colOff>62865</xdr:colOff>
      <xdr:row>38</xdr:row>
      <xdr:rowOff>150185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67508"/>
          <a:ext cx="1270" cy="15977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154012</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6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150185</xdr:rowOff>
    </xdr:from>
    <xdr:to>
      <xdr:col>24</xdr:col>
      <xdr:colOff>152400</xdr:colOff>
      <xdr:row>38</xdr:row>
      <xdr:rowOff>150185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65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42135</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427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1,052,095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95458</xdr:rowOff>
    </xdr:from>
    <xdr:to>
      <xdr:col>24</xdr:col>
      <xdr:colOff>152400</xdr:colOff>
      <xdr:row>29</xdr:row>
      <xdr:rowOff>95458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67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137308</xdr:rowOff>
    </xdr:from>
    <xdr:to>
      <xdr:col>24</xdr:col>
      <xdr:colOff>63500</xdr:colOff>
      <xdr:row>36</xdr:row>
      <xdr:rowOff>157346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309508"/>
          <a:ext cx="838200" cy="20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13141</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3567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34714</xdr:rowOff>
    </xdr:from>
    <xdr:to>
      <xdr:col>24</xdr:col>
      <xdr:colOff>114300</xdr:colOff>
      <xdr:row>37</xdr:row>
      <xdr:rowOff>136314</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157346</xdr:rowOff>
    </xdr:from>
    <xdr:to>
      <xdr:col>19</xdr:col>
      <xdr:colOff>177800</xdr:colOff>
      <xdr:row>37</xdr:row>
      <xdr:rowOff>9067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329546"/>
          <a:ext cx="889000" cy="23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42243</xdr:rowOff>
    </xdr:from>
    <xdr:to>
      <xdr:col>20</xdr:col>
      <xdr:colOff>38100</xdr:colOff>
      <xdr:row>37</xdr:row>
      <xdr:rowOff>143843</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134969</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9067</xdr:rowOff>
    </xdr:from>
    <xdr:to>
      <xdr:col>15</xdr:col>
      <xdr:colOff>50800</xdr:colOff>
      <xdr:row>37</xdr:row>
      <xdr:rowOff>36611</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352717"/>
          <a:ext cx="889000" cy="2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36807</xdr:rowOff>
    </xdr:from>
    <xdr:to>
      <xdr:col>15</xdr:col>
      <xdr:colOff>101600</xdr:colOff>
      <xdr:row>37</xdr:row>
      <xdr:rowOff>138407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129534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7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36611</xdr:rowOff>
    </xdr:from>
    <xdr:to>
      <xdr:col>10</xdr:col>
      <xdr:colOff>114300</xdr:colOff>
      <xdr:row>37</xdr:row>
      <xdr:rowOff>45167</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380261"/>
          <a:ext cx="889000" cy="8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40195</xdr:rowOff>
    </xdr:from>
    <xdr:to>
      <xdr:col>10</xdr:col>
      <xdr:colOff>165100</xdr:colOff>
      <xdr:row>37</xdr:row>
      <xdr:rowOff>141795</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132922</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6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65420</xdr:rowOff>
    </xdr:from>
    <xdr:to>
      <xdr:col>6</xdr:col>
      <xdr:colOff>38100</xdr:colOff>
      <xdr:row>37</xdr:row>
      <xdr:rowOff>167019</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40907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158146</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501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86508</xdr:rowOff>
    </xdr:from>
    <xdr:to>
      <xdr:col>24</xdr:col>
      <xdr:colOff>114300</xdr:colOff>
      <xdr:row>37</xdr:row>
      <xdr:rowOff>16658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258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109385</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110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106546</xdr:rowOff>
    </xdr:from>
    <xdr:to>
      <xdr:col>20</xdr:col>
      <xdr:colOff>38100</xdr:colOff>
      <xdr:row>37</xdr:row>
      <xdr:rowOff>36696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278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53223</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053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129717</xdr:rowOff>
    </xdr:from>
    <xdr:to>
      <xdr:col>15</xdr:col>
      <xdr:colOff>101600</xdr:colOff>
      <xdr:row>37</xdr:row>
      <xdr:rowOff>59867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30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76394</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077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157261</xdr:rowOff>
    </xdr:from>
    <xdr:to>
      <xdr:col>10</xdr:col>
      <xdr:colOff>165100</xdr:colOff>
      <xdr:row>37</xdr:row>
      <xdr:rowOff>87411</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29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103938</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104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165817</xdr:rowOff>
    </xdr:from>
    <xdr:to>
      <xdr:col>6</xdr:col>
      <xdr:colOff>38100</xdr:colOff>
      <xdr:row>37</xdr:row>
      <xdr:rowOff>95967</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3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112494</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113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74823</xdr:rowOff>
    </xdr:from>
    <xdr:to>
      <xdr:col>24</xdr:col>
      <xdr:colOff>62865</xdr:colOff>
      <xdr:row>58</xdr:row>
      <xdr:rowOff>169998</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9504573"/>
          <a:ext cx="1270" cy="609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2375</xdr:rowOff>
    </xdr:from>
    <xdr:ext cx="599010"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7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169998</xdr:rowOff>
    </xdr:from>
    <xdr:to>
      <xdr:col>24</xdr:col>
      <xdr:colOff>152400</xdr:colOff>
      <xdr:row>58</xdr:row>
      <xdr:rowOff>169998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14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21500</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92798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74823</xdr:rowOff>
    </xdr:from>
    <xdr:to>
      <xdr:col>24</xdr:col>
      <xdr:colOff>152400</xdr:colOff>
      <xdr:row>55</xdr:row>
      <xdr:rowOff>74823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9504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49</xdr:row>
      <xdr:rowOff>129595</xdr:rowOff>
    </xdr:from>
    <xdr:to>
      <xdr:col>24</xdr:col>
      <xdr:colOff>63500</xdr:colOff>
      <xdr:row>58</xdr:row>
      <xdr:rowOff>114984</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8530645"/>
          <a:ext cx="838200" cy="1528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83359</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85600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60482</xdr:rowOff>
    </xdr:from>
    <xdr:to>
      <xdr:col>24</xdr:col>
      <xdr:colOff>114300</xdr:colOff>
      <xdr:row>58</xdr:row>
      <xdr:rowOff>162082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10004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49</xdr:row>
      <xdr:rowOff>129595</xdr:rowOff>
    </xdr:from>
    <xdr:to>
      <xdr:col>19</xdr:col>
      <xdr:colOff>177800</xdr:colOff>
      <xdr:row>58</xdr:row>
      <xdr:rowOff>122830</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8530645"/>
          <a:ext cx="889000" cy="1536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59944</xdr:rowOff>
    </xdr:from>
    <xdr:to>
      <xdr:col>20</xdr:col>
      <xdr:colOff>38100</xdr:colOff>
      <xdr:row>58</xdr:row>
      <xdr:rowOff>161544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1000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152671</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10096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106492</xdr:rowOff>
    </xdr:from>
    <xdr:to>
      <xdr:col>15</xdr:col>
      <xdr:colOff>50800</xdr:colOff>
      <xdr:row>58</xdr:row>
      <xdr:rowOff>122830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10050592"/>
          <a:ext cx="889000" cy="16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58624</xdr:rowOff>
    </xdr:from>
    <xdr:to>
      <xdr:col>15</xdr:col>
      <xdr:colOff>101600</xdr:colOff>
      <xdr:row>58</xdr:row>
      <xdr:rowOff>160224</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5301</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777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106492</xdr:rowOff>
    </xdr:from>
    <xdr:to>
      <xdr:col>10</xdr:col>
      <xdr:colOff>114300</xdr:colOff>
      <xdr:row>58</xdr:row>
      <xdr:rowOff>120438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10050592"/>
          <a:ext cx="889000" cy="13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61145</xdr:rowOff>
    </xdr:from>
    <xdr:to>
      <xdr:col>10</xdr:col>
      <xdr:colOff>165100</xdr:colOff>
      <xdr:row>58</xdr:row>
      <xdr:rowOff>162745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1000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153872</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10097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53317</xdr:rowOff>
    </xdr:from>
    <xdr:to>
      <xdr:col>6</xdr:col>
      <xdr:colOff>38100</xdr:colOff>
      <xdr:row>58</xdr:row>
      <xdr:rowOff>154917</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9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171444</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772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64184</xdr:rowOff>
    </xdr:from>
    <xdr:to>
      <xdr:col>24</xdr:col>
      <xdr:colOff>114300</xdr:colOff>
      <xdr:row>58</xdr:row>
      <xdr:rowOff>165784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1000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38909</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983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49</xdr:row>
      <xdr:rowOff>78795</xdr:rowOff>
    </xdr:from>
    <xdr:to>
      <xdr:col>20</xdr:col>
      <xdr:colOff>38100</xdr:colOff>
      <xdr:row>50</xdr:row>
      <xdr:rowOff>8945</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8479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48</xdr:row>
      <xdr:rowOff>25472</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52205" y="82550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72030</xdr:rowOff>
    </xdr:from>
    <xdr:to>
      <xdr:col>15</xdr:col>
      <xdr:colOff>101600</xdr:colOff>
      <xdr:row>59</xdr:row>
      <xdr:rowOff>2180</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1001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164757</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10108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55692</xdr:rowOff>
    </xdr:from>
    <xdr:to>
      <xdr:col>10</xdr:col>
      <xdr:colOff>165100</xdr:colOff>
      <xdr:row>58</xdr:row>
      <xdr:rowOff>157292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9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2369</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977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69638</xdr:rowOff>
    </xdr:from>
    <xdr:to>
      <xdr:col>6</xdr:col>
      <xdr:colOff>38100</xdr:colOff>
      <xdr:row>58</xdr:row>
      <xdr:rowOff>171238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10013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162365</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106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107806</xdr:rowOff>
    </xdr:from>
    <xdr:to>
      <xdr:col>24</xdr:col>
      <xdr:colOff>62865</xdr:colOff>
      <xdr:row>78</xdr:row>
      <xdr:rowOff>134319</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452206"/>
          <a:ext cx="1270" cy="105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138146</xdr:rowOff>
    </xdr:from>
    <xdr:ext cx="469744"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11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134319</xdr:rowOff>
    </xdr:from>
    <xdr:to>
      <xdr:col>24</xdr:col>
      <xdr:colOff>152400</xdr:colOff>
      <xdr:row>78</xdr:row>
      <xdr:rowOff>134319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07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54483</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227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107806</xdr:rowOff>
    </xdr:from>
    <xdr:to>
      <xdr:col>24</xdr:col>
      <xdr:colOff>152400</xdr:colOff>
      <xdr:row>72</xdr:row>
      <xdr:rowOff>107806</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45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107641</xdr:rowOff>
    </xdr:from>
    <xdr:to>
      <xdr:col>24</xdr:col>
      <xdr:colOff>63500</xdr:colOff>
      <xdr:row>78</xdr:row>
      <xdr:rowOff>108313</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480741"/>
          <a:ext cx="838200" cy="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17645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219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166218</xdr:rowOff>
    </xdr:from>
    <xdr:to>
      <xdr:col>24</xdr:col>
      <xdr:colOff>114300</xdr:colOff>
      <xdr:row>78</xdr:row>
      <xdr:rowOff>96368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108313</xdr:rowOff>
    </xdr:from>
    <xdr:to>
      <xdr:col>19</xdr:col>
      <xdr:colOff>177800</xdr:colOff>
      <xdr:row>78</xdr:row>
      <xdr:rowOff>131059</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81413"/>
          <a:ext cx="889000" cy="2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149817</xdr:rowOff>
    </xdr:from>
    <xdr:to>
      <xdr:col>20</xdr:col>
      <xdr:colOff>38100</xdr:colOff>
      <xdr:row>78</xdr:row>
      <xdr:rowOff>79967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96494</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126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131059</xdr:rowOff>
    </xdr:from>
    <xdr:to>
      <xdr:col>15</xdr:col>
      <xdr:colOff>50800</xdr:colOff>
      <xdr:row>78</xdr:row>
      <xdr:rowOff>133583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504159"/>
          <a:ext cx="889000" cy="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153603</xdr:rowOff>
    </xdr:from>
    <xdr:to>
      <xdr:col>15</xdr:col>
      <xdr:colOff>101600</xdr:colOff>
      <xdr:row>78</xdr:row>
      <xdr:rowOff>83753</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100280</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13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132001</xdr:rowOff>
    </xdr:from>
    <xdr:to>
      <xdr:col>10</xdr:col>
      <xdr:colOff>114300</xdr:colOff>
      <xdr:row>78</xdr:row>
      <xdr:rowOff>133583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505101"/>
          <a:ext cx="889000" cy="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158865</xdr:rowOff>
    </xdr:from>
    <xdr:to>
      <xdr:col>10</xdr:col>
      <xdr:colOff>165100</xdr:colOff>
      <xdr:row>78</xdr:row>
      <xdr:rowOff>89015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360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105542</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13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5648</xdr:rowOff>
    </xdr:from>
    <xdr:to>
      <xdr:col>6</xdr:col>
      <xdr:colOff>38100</xdr:colOff>
      <xdr:row>78</xdr:row>
      <xdr:rowOff>107248</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7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123775</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153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56841</xdr:rowOff>
    </xdr:from>
    <xdr:to>
      <xdr:col>24</xdr:col>
      <xdr:colOff>114300</xdr:colOff>
      <xdr:row>78</xdr:row>
      <xdr:rowOff>158441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42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144644</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46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57513</xdr:rowOff>
    </xdr:from>
    <xdr:to>
      <xdr:col>20</xdr:col>
      <xdr:colOff>38100</xdr:colOff>
      <xdr:row>78</xdr:row>
      <xdr:rowOff>159113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430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150240</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523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80259</xdr:rowOff>
    </xdr:from>
    <xdr:to>
      <xdr:col>15</xdr:col>
      <xdr:colOff>101600</xdr:colOff>
      <xdr:row>79</xdr:row>
      <xdr:rowOff>10409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5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1536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54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82783</xdr:rowOff>
    </xdr:from>
    <xdr:to>
      <xdr:col>10</xdr:col>
      <xdr:colOff>165100</xdr:colOff>
      <xdr:row>79</xdr:row>
      <xdr:rowOff>12933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455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4060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548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81201</xdr:rowOff>
    </xdr:from>
    <xdr:to>
      <xdr:col>6</xdr:col>
      <xdr:colOff>38100</xdr:colOff>
      <xdr:row>79</xdr:row>
      <xdr:rowOff>11351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5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2478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547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165488</xdr:rowOff>
    </xdr:from>
    <xdr:to>
      <xdr:col>24</xdr:col>
      <xdr:colOff>62865</xdr:colOff>
      <xdr:row>98</xdr:row>
      <xdr:rowOff>136271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24538"/>
          <a:ext cx="1270" cy="1513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140098</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42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136271</xdr:rowOff>
    </xdr:from>
    <xdr:to>
      <xdr:col>24</xdr:col>
      <xdr:colOff>152400</xdr:colOff>
      <xdr:row>98</xdr:row>
      <xdr:rowOff>136271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8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112165</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99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165488</xdr:rowOff>
    </xdr:from>
    <xdr:to>
      <xdr:col>24</xdr:col>
      <xdr:colOff>152400</xdr:colOff>
      <xdr:row>89</xdr:row>
      <xdr:rowOff>165488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24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111985</xdr:rowOff>
    </xdr:from>
    <xdr:to>
      <xdr:col>24</xdr:col>
      <xdr:colOff>63500</xdr:colOff>
      <xdr:row>96</xdr:row>
      <xdr:rowOff>139646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71185"/>
          <a:ext cx="838200" cy="27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142398</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872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119521</xdr:rowOff>
    </xdr:from>
    <xdr:to>
      <xdr:col>24</xdr:col>
      <xdr:colOff>114300</xdr:colOff>
      <xdr:row>95</xdr:row>
      <xdr:rowOff>49671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132755</xdr:rowOff>
    </xdr:from>
    <xdr:to>
      <xdr:col>19</xdr:col>
      <xdr:colOff>177800</xdr:colOff>
      <xdr:row>96</xdr:row>
      <xdr:rowOff>139646</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591955"/>
          <a:ext cx="889000" cy="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137004</xdr:rowOff>
    </xdr:from>
    <xdr:to>
      <xdr:col>20</xdr:col>
      <xdr:colOff>38100</xdr:colOff>
      <xdr:row>95</xdr:row>
      <xdr:rowOff>67154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83681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132755</xdr:rowOff>
    </xdr:from>
    <xdr:to>
      <xdr:col>15</xdr:col>
      <xdr:colOff>50800</xdr:colOff>
      <xdr:row>96</xdr:row>
      <xdr:rowOff>135237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591955"/>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148510</xdr:rowOff>
    </xdr:from>
    <xdr:to>
      <xdr:col>15</xdr:col>
      <xdr:colOff>101600</xdr:colOff>
      <xdr:row>95</xdr:row>
      <xdr:rowOff>78660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95187</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135237</xdr:rowOff>
    </xdr:from>
    <xdr:to>
      <xdr:col>10</xdr:col>
      <xdr:colOff>114300</xdr:colOff>
      <xdr:row>97</xdr:row>
      <xdr:rowOff>21535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594437"/>
          <a:ext cx="889000" cy="5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135491</xdr:rowOff>
    </xdr:from>
    <xdr:to>
      <xdr:col>10</xdr:col>
      <xdr:colOff>165100</xdr:colOff>
      <xdr:row>95</xdr:row>
      <xdr:rowOff>65641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82168</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57386</xdr:rowOff>
    </xdr:from>
    <xdr:to>
      <xdr:col>6</xdr:col>
      <xdr:colOff>38100</xdr:colOff>
      <xdr:row>95</xdr:row>
      <xdr:rowOff>158986</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34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4063</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12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61185</xdr:rowOff>
    </xdr:from>
    <xdr:to>
      <xdr:col>24</xdr:col>
      <xdr:colOff>114300</xdr:colOff>
      <xdr:row>96</xdr:row>
      <xdr:rowOff>162785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20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39612</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9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88846</xdr:rowOff>
    </xdr:from>
    <xdr:to>
      <xdr:col>20</xdr:col>
      <xdr:colOff>38100</xdr:colOff>
      <xdr:row>97</xdr:row>
      <xdr:rowOff>18996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548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10123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64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81955</xdr:rowOff>
    </xdr:from>
    <xdr:to>
      <xdr:col>15</xdr:col>
      <xdr:colOff>101600</xdr:colOff>
      <xdr:row>97</xdr:row>
      <xdr:rowOff>12105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4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3232</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63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84437</xdr:rowOff>
    </xdr:from>
    <xdr:to>
      <xdr:col>10</xdr:col>
      <xdr:colOff>165100</xdr:colOff>
      <xdr:row>97</xdr:row>
      <xdr:rowOff>14587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54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5714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636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142185</xdr:rowOff>
    </xdr:from>
    <xdr:to>
      <xdr:col>6</xdr:col>
      <xdr:colOff>38100</xdr:colOff>
      <xdr:row>97</xdr:row>
      <xdr:rowOff>72335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60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63462</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69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103465</xdr:rowOff>
    </xdr:from>
    <xdr:to>
      <xdr:col>54</xdr:col>
      <xdr:colOff>189865</xdr:colOff>
      <xdr:row>38</xdr:row>
      <xdr:rowOff>123399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246965"/>
          <a:ext cx="1270" cy="1391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127226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642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123399</xdr:rowOff>
    </xdr:from>
    <xdr:to>
      <xdr:col>55</xdr:col>
      <xdr:colOff>88900</xdr:colOff>
      <xdr:row>38</xdr:row>
      <xdr:rowOff>123399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638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50142</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022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103465</xdr:rowOff>
    </xdr:from>
    <xdr:to>
      <xdr:col>55</xdr:col>
      <xdr:colOff>88900</xdr:colOff>
      <xdr:row>30</xdr:row>
      <xdr:rowOff>103465</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246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6890</xdr:rowOff>
    </xdr:from>
    <xdr:to>
      <xdr:col>55</xdr:col>
      <xdr:colOff>0</xdr:colOff>
      <xdr:row>38</xdr:row>
      <xdr:rowOff>12295</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521990"/>
          <a:ext cx="838200" cy="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163650</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644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140773</xdr:rowOff>
    </xdr:from>
    <xdr:to>
      <xdr:col>55</xdr:col>
      <xdr:colOff>50800</xdr:colOff>
      <xdr:row>37</xdr:row>
      <xdr:rowOff>70923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12295</xdr:rowOff>
    </xdr:from>
    <xdr:to>
      <xdr:col>50</xdr:col>
      <xdr:colOff>114300</xdr:colOff>
      <xdr:row>38</xdr:row>
      <xdr:rowOff>15353</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527395"/>
          <a:ext cx="889000" cy="3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136531</xdr:rowOff>
    </xdr:from>
    <xdr:to>
      <xdr:col>50</xdr:col>
      <xdr:colOff>165100</xdr:colOff>
      <xdr:row>37</xdr:row>
      <xdr:rowOff>66681</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83208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39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15353</xdr:rowOff>
    </xdr:from>
    <xdr:to>
      <xdr:col>45</xdr:col>
      <xdr:colOff>177800</xdr:colOff>
      <xdr:row>38</xdr:row>
      <xdr:rowOff>21028</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530453"/>
          <a:ext cx="889000" cy="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163841</xdr:rowOff>
    </xdr:from>
    <xdr:to>
      <xdr:col>46</xdr:col>
      <xdr:colOff>38100</xdr:colOff>
      <xdr:row>37</xdr:row>
      <xdr:rowOff>93991</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110518</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21028</xdr:rowOff>
    </xdr:from>
    <xdr:to>
      <xdr:col>41</xdr:col>
      <xdr:colOff>50800</xdr:colOff>
      <xdr:row>38</xdr:row>
      <xdr:rowOff>27886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53612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167344</xdr:rowOff>
    </xdr:from>
    <xdr:to>
      <xdr:col>41</xdr:col>
      <xdr:colOff>101600</xdr:colOff>
      <xdr:row>37</xdr:row>
      <xdr:rowOff>97494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39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114021</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61795" y="611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9999</xdr:rowOff>
    </xdr:from>
    <xdr:to>
      <xdr:col>36</xdr:col>
      <xdr:colOff>165100</xdr:colOff>
      <xdr:row>37</xdr:row>
      <xdr:rowOff>111599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353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128126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6128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127539</xdr:rowOff>
    </xdr:from>
    <xdr:to>
      <xdr:col>55</xdr:col>
      <xdr:colOff>50800</xdr:colOff>
      <xdr:row>38</xdr:row>
      <xdr:rowOff>57690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7118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42466</xdr:rowOff>
    </xdr:from>
    <xdr:ext cx="599010"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86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132945</xdr:rowOff>
    </xdr:from>
    <xdr:to>
      <xdr:col>50</xdr:col>
      <xdr:colOff>165100</xdr:colOff>
      <xdr:row>38</xdr:row>
      <xdr:rowOff>63095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76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54222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39795" y="6569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136003</xdr:rowOff>
    </xdr:from>
    <xdr:to>
      <xdr:col>46</xdr:col>
      <xdr:colOff>38100</xdr:colOff>
      <xdr:row>38</xdr:row>
      <xdr:rowOff>66153</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79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57280</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6572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141678</xdr:rowOff>
    </xdr:from>
    <xdr:to>
      <xdr:col>41</xdr:col>
      <xdr:colOff>101600</xdr:colOff>
      <xdr:row>38</xdr:row>
      <xdr:rowOff>71828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85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62955</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61795" y="6578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148536</xdr:rowOff>
    </xdr:from>
    <xdr:to>
      <xdr:col>36</xdr:col>
      <xdr:colOff>165100</xdr:colOff>
      <xdr:row>38</xdr:row>
      <xdr:rowOff>78686</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92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69813</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84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45606</xdr:rowOff>
    </xdr:from>
    <xdr:to>
      <xdr:col>54</xdr:col>
      <xdr:colOff>189865</xdr:colOff>
      <xdr:row>58</xdr:row>
      <xdr:rowOff>134101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89556"/>
          <a:ext cx="1270" cy="1288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137928</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8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134101</xdr:rowOff>
    </xdr:from>
    <xdr:to>
      <xdr:col>55</xdr:col>
      <xdr:colOff>88900</xdr:colOff>
      <xdr:row>58</xdr:row>
      <xdr:rowOff>134101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7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163733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647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45606</xdr:rowOff>
    </xdr:from>
    <xdr:to>
      <xdr:col>55</xdr:col>
      <xdr:colOff>88900</xdr:colOff>
      <xdr:row>51</xdr:row>
      <xdr:rowOff>45606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74971</xdr:rowOff>
    </xdr:from>
    <xdr:to>
      <xdr:col>55</xdr:col>
      <xdr:colOff>0</xdr:colOff>
      <xdr:row>58</xdr:row>
      <xdr:rowOff>97370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10019071"/>
          <a:ext cx="838200" cy="22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138323</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7395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115446</xdr:rowOff>
    </xdr:from>
    <xdr:to>
      <xdr:col>55</xdr:col>
      <xdr:colOff>50800</xdr:colOff>
      <xdr:row>58</xdr:row>
      <xdr:rowOff>45596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88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54089</xdr:rowOff>
    </xdr:from>
    <xdr:to>
      <xdr:col>50</xdr:col>
      <xdr:colOff>114300</xdr:colOff>
      <xdr:row>58</xdr:row>
      <xdr:rowOff>97370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998189"/>
          <a:ext cx="889000" cy="43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127882</xdr:rowOff>
    </xdr:from>
    <xdr:to>
      <xdr:col>50</xdr:col>
      <xdr:colOff>165100</xdr:colOff>
      <xdr:row>58</xdr:row>
      <xdr:rowOff>58032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0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74559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9675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54089</xdr:rowOff>
    </xdr:from>
    <xdr:to>
      <xdr:col>45</xdr:col>
      <xdr:colOff>177800</xdr:colOff>
      <xdr:row>58</xdr:row>
      <xdr:rowOff>69297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998189"/>
          <a:ext cx="889000" cy="15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115272</xdr:rowOff>
    </xdr:from>
    <xdr:to>
      <xdr:col>46</xdr:col>
      <xdr:colOff>38100</xdr:colOff>
      <xdr:row>58</xdr:row>
      <xdr:rowOff>45422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88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61949</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663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53852</xdr:rowOff>
    </xdr:from>
    <xdr:to>
      <xdr:col>41</xdr:col>
      <xdr:colOff>50800</xdr:colOff>
      <xdr:row>58</xdr:row>
      <xdr:rowOff>69297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997952"/>
          <a:ext cx="889000" cy="1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118481</xdr:rowOff>
    </xdr:from>
    <xdr:to>
      <xdr:col>41</xdr:col>
      <xdr:colOff>101600</xdr:colOff>
      <xdr:row>58</xdr:row>
      <xdr:rowOff>48631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89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65158</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666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128715</xdr:rowOff>
    </xdr:from>
    <xdr:to>
      <xdr:col>36</xdr:col>
      <xdr:colOff>165100</xdr:colOff>
      <xdr:row>58</xdr:row>
      <xdr:rowOff>58865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0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75392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676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24171</xdr:rowOff>
    </xdr:from>
    <xdr:to>
      <xdr:col>55</xdr:col>
      <xdr:colOff>50800</xdr:colOff>
      <xdr:row>58</xdr:row>
      <xdr:rowOff>125771</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6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110548</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883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141,578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46570</xdr:rowOff>
    </xdr:from>
    <xdr:to>
      <xdr:col>50</xdr:col>
      <xdr:colOff>165100</xdr:colOff>
      <xdr:row>58</xdr:row>
      <xdr:rowOff>148170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9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139297</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1008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3289</xdr:rowOff>
    </xdr:from>
    <xdr:to>
      <xdr:col>46</xdr:col>
      <xdr:colOff>38100</xdr:colOff>
      <xdr:row>58</xdr:row>
      <xdr:rowOff>104889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4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96016</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100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18497</xdr:rowOff>
    </xdr:from>
    <xdr:to>
      <xdr:col>41</xdr:col>
      <xdr:colOff>101600</xdr:colOff>
      <xdr:row>58</xdr:row>
      <xdr:rowOff>120097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6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111224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10055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3052</xdr:rowOff>
    </xdr:from>
    <xdr:to>
      <xdr:col>36</xdr:col>
      <xdr:colOff>165100</xdr:colOff>
      <xdr:row>58</xdr:row>
      <xdr:rowOff>104652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4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95779</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10039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133965</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306915"/>
          <a:ext cx="1270" cy="128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80642</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821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133965</xdr:rowOff>
    </xdr:from>
    <xdr:to>
      <xdr:col>55</xdr:col>
      <xdr:colOff>88900</xdr:colOff>
      <xdr:row>71</xdr:row>
      <xdr:rowOff>133965</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306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2342</xdr:rowOff>
    </xdr:from>
    <xdr:to>
      <xdr:col>55</xdr:col>
      <xdr:colOff>0</xdr:colOff>
      <xdr:row>79</xdr:row>
      <xdr:rowOff>16433</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546892"/>
          <a:ext cx="838200" cy="14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32585</xdr:rowOff>
    </xdr:from>
    <xdr:ext cx="599010"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342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9708</xdr:rowOff>
    </xdr:from>
    <xdr:to>
      <xdr:col>55</xdr:col>
      <xdr:colOff>50800</xdr:colOff>
      <xdr:row>78</xdr:row>
      <xdr:rowOff>111308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103259</xdr:rowOff>
    </xdr:from>
    <xdr:to>
      <xdr:col>50</xdr:col>
      <xdr:colOff>114300</xdr:colOff>
      <xdr:row>79</xdr:row>
      <xdr:rowOff>2342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8750300" y="13476359"/>
          <a:ext cx="889000" cy="70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21755</xdr:rowOff>
    </xdr:from>
    <xdr:to>
      <xdr:col>50</xdr:col>
      <xdr:colOff>165100</xdr:colOff>
      <xdr:row>78</xdr:row>
      <xdr:rowOff>123355</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9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139882</xdr:rowOff>
    </xdr:from>
    <xdr:ext cx="59901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39795" y="1317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103259</xdr:rowOff>
    </xdr:from>
    <xdr:to>
      <xdr:col>45</xdr:col>
      <xdr:colOff>177800</xdr:colOff>
      <xdr:row>78</xdr:row>
      <xdr:rowOff>169149</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476359"/>
          <a:ext cx="889000" cy="65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8692</xdr:rowOff>
    </xdr:from>
    <xdr:to>
      <xdr:col>46</xdr:col>
      <xdr:colOff>38100</xdr:colOff>
      <xdr:row>78</xdr:row>
      <xdr:rowOff>110292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81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126819</xdr:rowOff>
    </xdr:from>
    <xdr:ext cx="59901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50795" y="13157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136308</xdr:rowOff>
    </xdr:from>
    <xdr:to>
      <xdr:col>41</xdr:col>
      <xdr:colOff>50800</xdr:colOff>
      <xdr:row>78</xdr:row>
      <xdr:rowOff>169149</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509408"/>
          <a:ext cx="889000" cy="3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13072</xdr:rowOff>
    </xdr:from>
    <xdr:to>
      <xdr:col>41</xdr:col>
      <xdr:colOff>101600</xdr:colOff>
      <xdr:row>78</xdr:row>
      <xdr:rowOff>114672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86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131199</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61795" y="13161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8493</xdr:rowOff>
    </xdr:from>
    <xdr:to>
      <xdr:col>36</xdr:col>
      <xdr:colOff>165100</xdr:colOff>
      <xdr:row>78</xdr:row>
      <xdr:rowOff>110093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38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126620</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672795" y="13156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137083</xdr:rowOff>
    </xdr:from>
    <xdr:to>
      <xdr:col>55</xdr:col>
      <xdr:colOff>50800</xdr:colOff>
      <xdr:row>79</xdr:row>
      <xdr:rowOff>67233</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51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52010</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25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122992</xdr:rowOff>
    </xdr:from>
    <xdr:to>
      <xdr:col>50</xdr:col>
      <xdr:colOff>165100</xdr:colOff>
      <xdr:row>79</xdr:row>
      <xdr:rowOff>53142</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96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44269</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588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52459</xdr:rowOff>
    </xdr:from>
    <xdr:to>
      <xdr:col>46</xdr:col>
      <xdr:colOff>38100</xdr:colOff>
      <xdr:row>78</xdr:row>
      <xdr:rowOff>154059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25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145186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518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118349</xdr:rowOff>
    </xdr:from>
    <xdr:to>
      <xdr:col>41</xdr:col>
      <xdr:colOff>101600</xdr:colOff>
      <xdr:row>79</xdr:row>
      <xdr:rowOff>48499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91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39626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584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85508</xdr:rowOff>
    </xdr:from>
    <xdr:to>
      <xdr:col>36</xdr:col>
      <xdr:colOff>165100</xdr:colOff>
      <xdr:row>79</xdr:row>
      <xdr:rowOff>15658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5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6785</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55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26222</xdr:rowOff>
    </xdr:from>
    <xdr:to>
      <xdr:col>54</xdr:col>
      <xdr:colOff>189865</xdr:colOff>
      <xdr:row>98</xdr:row>
      <xdr:rowOff>138246</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799622"/>
          <a:ext cx="1270" cy="11407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142073</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4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138246</xdr:rowOff>
    </xdr:from>
    <xdr:to>
      <xdr:col>55</xdr:col>
      <xdr:colOff>88900</xdr:colOff>
      <xdr:row>98</xdr:row>
      <xdr:rowOff>138246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4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144349</xdr:rowOff>
    </xdr:from>
    <xdr:ext cx="690189"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5748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2,498,202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26222</xdr:rowOff>
    </xdr:from>
    <xdr:to>
      <xdr:col>55</xdr:col>
      <xdr:colOff>88900</xdr:colOff>
      <xdr:row>92</xdr:row>
      <xdr:rowOff>26222</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799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86598</xdr:rowOff>
    </xdr:from>
    <xdr:to>
      <xdr:col>55</xdr:col>
      <xdr:colOff>0</xdr:colOff>
      <xdr:row>98</xdr:row>
      <xdr:rowOff>112658</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888698"/>
          <a:ext cx="838200" cy="26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34014</xdr:rowOff>
    </xdr:from>
    <xdr:ext cx="599010"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664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11137</xdr:rowOff>
    </xdr:from>
    <xdr:to>
      <xdr:col>55</xdr:col>
      <xdr:colOff>50800</xdr:colOff>
      <xdr:row>98</xdr:row>
      <xdr:rowOff>112737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95300</xdr:rowOff>
    </xdr:from>
    <xdr:to>
      <xdr:col>50</xdr:col>
      <xdr:colOff>114300</xdr:colOff>
      <xdr:row>98</xdr:row>
      <xdr:rowOff>112658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97400"/>
          <a:ext cx="889000" cy="17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18607</xdr:rowOff>
    </xdr:from>
    <xdr:to>
      <xdr:col>50</xdr:col>
      <xdr:colOff>165100</xdr:colOff>
      <xdr:row>98</xdr:row>
      <xdr:rowOff>120207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136734</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39795" y="16595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86900</xdr:rowOff>
    </xdr:from>
    <xdr:to>
      <xdr:col>45</xdr:col>
      <xdr:colOff>177800</xdr:colOff>
      <xdr:row>98</xdr:row>
      <xdr:rowOff>95300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889000"/>
          <a:ext cx="889000" cy="8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12579</xdr:rowOff>
    </xdr:from>
    <xdr:to>
      <xdr:col>46</xdr:col>
      <xdr:colOff>38100</xdr:colOff>
      <xdr:row>98</xdr:row>
      <xdr:rowOff>114179</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130706</xdr:rowOff>
    </xdr:from>
    <xdr:ext cx="59901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50795" y="16589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86900</xdr:rowOff>
    </xdr:from>
    <xdr:to>
      <xdr:col>41</xdr:col>
      <xdr:colOff>50800</xdr:colOff>
      <xdr:row>98</xdr:row>
      <xdr:rowOff>90286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889000"/>
          <a:ext cx="889000" cy="3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16725</xdr:rowOff>
    </xdr:from>
    <xdr:to>
      <xdr:col>41</xdr:col>
      <xdr:colOff>101600</xdr:colOff>
      <xdr:row>98</xdr:row>
      <xdr:rowOff>118325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81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134852</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61795" y="16594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29101</xdr:rowOff>
    </xdr:from>
    <xdr:to>
      <xdr:col>36</xdr:col>
      <xdr:colOff>165100</xdr:colOff>
      <xdr:row>98</xdr:row>
      <xdr:rowOff>130701</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831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147228</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672795" y="16606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35798</xdr:rowOff>
    </xdr:from>
    <xdr:to>
      <xdr:col>55</xdr:col>
      <xdr:colOff>50800</xdr:colOff>
      <xdr:row>98</xdr:row>
      <xdr:rowOff>137398</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3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161015</xdr:rowOff>
    </xdr:from>
    <xdr:ext cx="599010"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91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61858</xdr:rowOff>
    </xdr:from>
    <xdr:to>
      <xdr:col>50</xdr:col>
      <xdr:colOff>165100</xdr:colOff>
      <xdr:row>98</xdr:row>
      <xdr:rowOff>163458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6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154585</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5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44500</xdr:rowOff>
    </xdr:from>
    <xdr:to>
      <xdr:col>46</xdr:col>
      <xdr:colOff>38100</xdr:colOff>
      <xdr:row>98</xdr:row>
      <xdr:rowOff>146100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84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137227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93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36100</xdr:rowOff>
    </xdr:from>
    <xdr:to>
      <xdr:col>41</xdr:col>
      <xdr:colOff>101600</xdr:colOff>
      <xdr:row>98</xdr:row>
      <xdr:rowOff>137700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8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128827</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61795" y="16930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39486</xdr:rowOff>
    </xdr:from>
    <xdr:to>
      <xdr:col>36</xdr:col>
      <xdr:colOff>165100</xdr:colOff>
      <xdr:row>98</xdr:row>
      <xdr:rowOff>141086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84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132213</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672795" y="16934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6" name="災害復旧事業費グラフ枠">
          <a:extLst>
            <a:ext uri="{FF2B5EF4-FFF2-40B4-BE49-F238E27FC236}">
              <a16:creationId xmlns:a16="http://schemas.microsoft.com/office/drawing/2014/main" id="{00000000-0008-0000-0600-0000FA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81949</xdr:rowOff>
    </xdr:from>
    <xdr:to>
      <xdr:col>85</xdr:col>
      <xdr:colOff>126364</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flipV="1">
          <a:off x="16317595" y="5396899"/>
          <a:ext cx="1269" cy="12579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153755</xdr:rowOff>
    </xdr:from>
    <xdr:ext cx="249299" cy="259045"/>
    <xdr:sp macro="" textlink="">
      <xdr:nvSpPr>
        <xdr:cNvPr id="508" name="災害復旧事業費最小値テキスト">
          <a:extLst>
            <a:ext uri="{FF2B5EF4-FFF2-40B4-BE49-F238E27FC236}">
              <a16:creationId xmlns:a16="http://schemas.microsoft.com/office/drawing/2014/main" id="{00000000-0008-0000-0600-0000FC010000}"/>
            </a:ext>
          </a:extLst>
        </xdr:cNvPr>
        <xdr:cNvSpPr txBox="1"/>
      </xdr:nvSpPr>
      <xdr:spPr>
        <a:xfrm>
          <a:off x="16370300" y="666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28626</xdr:rowOff>
    </xdr:from>
    <xdr:ext cx="599010" cy="259045"/>
    <xdr:sp macro="" textlink="">
      <xdr:nvSpPr>
        <xdr:cNvPr id="510" name="災害復旧事業費最大値テキスト">
          <a:extLst>
            <a:ext uri="{FF2B5EF4-FFF2-40B4-BE49-F238E27FC236}">
              <a16:creationId xmlns:a16="http://schemas.microsoft.com/office/drawing/2014/main" id="{00000000-0008-0000-0600-0000FE010000}"/>
            </a:ext>
          </a:extLst>
        </xdr:cNvPr>
        <xdr:cNvSpPr txBox="1"/>
      </xdr:nvSpPr>
      <xdr:spPr>
        <a:xfrm>
          <a:off x="16370300" y="5172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550,263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81949</xdr:rowOff>
    </xdr:from>
    <xdr:to>
      <xdr:col>86</xdr:col>
      <xdr:colOff>25400</xdr:colOff>
      <xdr:row>31</xdr:row>
      <xdr:rowOff>81949</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5396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129143</xdr:rowOff>
    </xdr:from>
    <xdr:to>
      <xdr:col>85</xdr:col>
      <xdr:colOff>127000</xdr:colOff>
      <xdr:row>38</xdr:row>
      <xdr:rowOff>63098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5481300" y="6472793"/>
          <a:ext cx="838200" cy="10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26755</xdr:rowOff>
    </xdr:from>
    <xdr:ext cx="534377" cy="259045"/>
    <xdr:sp macro="" textlink="">
      <xdr:nvSpPr>
        <xdr:cNvPr id="513" name="災害復旧事業費平均値テキスト">
          <a:extLst>
            <a:ext uri="{FF2B5EF4-FFF2-40B4-BE49-F238E27FC236}">
              <a16:creationId xmlns:a16="http://schemas.microsoft.com/office/drawing/2014/main" id="{00000000-0008-0000-0600-000001020000}"/>
            </a:ext>
          </a:extLst>
        </xdr:cNvPr>
        <xdr:cNvSpPr txBox="1"/>
      </xdr:nvSpPr>
      <xdr:spPr>
        <a:xfrm>
          <a:off x="16370300" y="6541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48328</xdr:rowOff>
    </xdr:from>
    <xdr:to>
      <xdr:col>85</xdr:col>
      <xdr:colOff>177800</xdr:colOff>
      <xdr:row>38</xdr:row>
      <xdr:rowOff>149928</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62687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129143</xdr:rowOff>
    </xdr:from>
    <xdr:to>
      <xdr:col>81</xdr:col>
      <xdr:colOff>50800</xdr:colOff>
      <xdr:row>38</xdr:row>
      <xdr:rowOff>102977</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4592300" y="6472793"/>
          <a:ext cx="889000" cy="14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51519</xdr:rowOff>
    </xdr:from>
    <xdr:to>
      <xdr:col>81</xdr:col>
      <xdr:colOff>101600</xdr:colOff>
      <xdr:row>38</xdr:row>
      <xdr:rowOff>153119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5430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144246</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5214111" y="665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66111</xdr:rowOff>
    </xdr:from>
    <xdr:to>
      <xdr:col>76</xdr:col>
      <xdr:colOff>114300</xdr:colOff>
      <xdr:row>38</xdr:row>
      <xdr:rowOff>102977</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3703300" y="6581211"/>
          <a:ext cx="889000" cy="36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53959</xdr:rowOff>
    </xdr:from>
    <xdr:to>
      <xdr:col>76</xdr:col>
      <xdr:colOff>165100</xdr:colOff>
      <xdr:row>38</xdr:row>
      <xdr:rowOff>155559</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4541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146686</xdr:rowOff>
    </xdr:from>
    <xdr:ext cx="534377"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325111" y="6661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20979</xdr:rowOff>
    </xdr:from>
    <xdr:to>
      <xdr:col>71</xdr:col>
      <xdr:colOff>177800</xdr:colOff>
      <xdr:row>38</xdr:row>
      <xdr:rowOff>66111</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2814300" y="6536079"/>
          <a:ext cx="889000" cy="4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63953</xdr:rowOff>
    </xdr:from>
    <xdr:to>
      <xdr:col>72</xdr:col>
      <xdr:colOff>38100</xdr:colOff>
      <xdr:row>38</xdr:row>
      <xdr:rowOff>165553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3652500" y="6579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156680</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436111" y="6671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50319</xdr:rowOff>
    </xdr:from>
    <xdr:to>
      <xdr:col>67</xdr:col>
      <xdr:colOff>101600</xdr:colOff>
      <xdr:row>38</xdr:row>
      <xdr:rowOff>151919</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2763500" y="656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143046</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2547111" y="665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12298</xdr:rowOff>
    </xdr:from>
    <xdr:to>
      <xdr:col>85</xdr:col>
      <xdr:colOff>177800</xdr:colOff>
      <xdr:row>38</xdr:row>
      <xdr:rowOff>113898</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6268700" y="652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143125</xdr:rowOff>
    </xdr:from>
    <xdr:ext cx="534377" cy="259045"/>
    <xdr:sp macro="" textlink="">
      <xdr:nvSpPr>
        <xdr:cNvPr id="532" name="災害復旧事業費該当値テキスト">
          <a:extLst>
            <a:ext uri="{FF2B5EF4-FFF2-40B4-BE49-F238E27FC236}">
              <a16:creationId xmlns:a16="http://schemas.microsoft.com/office/drawing/2014/main" id="{00000000-0008-0000-0600-000014020000}"/>
            </a:ext>
          </a:extLst>
        </xdr:cNvPr>
        <xdr:cNvSpPr txBox="1"/>
      </xdr:nvSpPr>
      <xdr:spPr>
        <a:xfrm>
          <a:off x="16370300" y="631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78343</xdr:rowOff>
    </xdr:from>
    <xdr:to>
      <xdr:col>81</xdr:col>
      <xdr:colOff>101600</xdr:colOff>
      <xdr:row>38</xdr:row>
      <xdr:rowOff>8493</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5430500" y="642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25020</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14111" y="6197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52177</xdr:rowOff>
    </xdr:from>
    <xdr:to>
      <xdr:col>76</xdr:col>
      <xdr:colOff>165100</xdr:colOff>
      <xdr:row>38</xdr:row>
      <xdr:rowOff>153777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4541500" y="6567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170305</xdr:rowOff>
    </xdr:from>
    <xdr:ext cx="534377"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325111" y="6342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15311</xdr:rowOff>
    </xdr:from>
    <xdr:to>
      <xdr:col>72</xdr:col>
      <xdr:colOff>38100</xdr:colOff>
      <xdr:row>38</xdr:row>
      <xdr:rowOff>116911</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3652500" y="653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133438</xdr:rowOff>
    </xdr:from>
    <xdr:ext cx="534377"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36111" y="630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141629</xdr:rowOff>
    </xdr:from>
    <xdr:to>
      <xdr:col>67</xdr:col>
      <xdr:colOff>101600</xdr:colOff>
      <xdr:row>38</xdr:row>
      <xdr:rowOff>71779</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2763500" y="648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88306</xdr:rowOff>
    </xdr:from>
    <xdr:ext cx="534377"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47111" y="626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5" name="失業対策事業費グラフ枠">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7" name="失業対策事業費最小値テキスト">
          <a:extLst>
            <a:ext uri="{FF2B5EF4-FFF2-40B4-BE49-F238E27FC236}">
              <a16:creationId xmlns:a16="http://schemas.microsoft.com/office/drawing/2014/main" id="{00000000-0008-0000-0600-00002D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9" name="失業対策事業費最大値テキスト">
          <a:extLst>
            <a:ext uri="{FF2B5EF4-FFF2-40B4-BE49-F238E27FC236}">
              <a16:creationId xmlns:a16="http://schemas.microsoft.com/office/drawing/2014/main" id="{00000000-0008-0000-0600-00002F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2" name="失業対策事業費平均値テキスト">
          <a:extLst>
            <a:ext uri="{FF2B5EF4-FFF2-40B4-BE49-F238E27FC236}">
              <a16:creationId xmlns:a16="http://schemas.microsoft.com/office/drawing/2014/main" id="{00000000-0008-0000-0600-000032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1" name="失業対策事業費該当値テキスト">
          <a:extLst>
            <a:ext uri="{FF2B5EF4-FFF2-40B4-BE49-F238E27FC236}">
              <a16:creationId xmlns:a16="http://schemas.microsoft.com/office/drawing/2014/main" id="{00000000-0008-0000-0600-000045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129442</xdr:rowOff>
    </xdr:from>
    <xdr:to>
      <xdr:col>85</xdr:col>
      <xdr:colOff>126364</xdr:colOff>
      <xdr:row>79</xdr:row>
      <xdr:rowOff>24416</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130942"/>
          <a:ext cx="1269" cy="143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28243</xdr:rowOff>
    </xdr:from>
    <xdr:ext cx="534377"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72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24416</xdr:rowOff>
    </xdr:from>
    <xdr:to>
      <xdr:col>86</xdr:col>
      <xdr:colOff>25400</xdr:colOff>
      <xdr:row>79</xdr:row>
      <xdr:rowOff>24416</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68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76119</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90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129442</xdr:rowOff>
    </xdr:from>
    <xdr:to>
      <xdr:col>86</xdr:col>
      <xdr:colOff>25400</xdr:colOff>
      <xdr:row>70</xdr:row>
      <xdr:rowOff>129442</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130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170621</xdr:rowOff>
    </xdr:from>
    <xdr:to>
      <xdr:col>85</xdr:col>
      <xdr:colOff>127000</xdr:colOff>
      <xdr:row>78</xdr:row>
      <xdr:rowOff>8958</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5481300" y="13372271"/>
          <a:ext cx="838200" cy="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43694</xdr:rowOff>
    </xdr:from>
    <xdr:ext cx="599010"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30738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20817</xdr:rowOff>
    </xdr:from>
    <xdr:to>
      <xdr:col>85</xdr:col>
      <xdr:colOff>177800</xdr:colOff>
      <xdr:row>77</xdr:row>
      <xdr:rowOff>122417</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167720</xdr:rowOff>
    </xdr:from>
    <xdr:to>
      <xdr:col>81</xdr:col>
      <xdr:colOff>50800</xdr:colOff>
      <xdr:row>78</xdr:row>
      <xdr:rowOff>8958</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369370"/>
          <a:ext cx="889000" cy="1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42956</xdr:rowOff>
    </xdr:from>
    <xdr:to>
      <xdr:col>81</xdr:col>
      <xdr:colOff>101600</xdr:colOff>
      <xdr:row>77</xdr:row>
      <xdr:rowOff>144556</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161083</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181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155342</xdr:rowOff>
    </xdr:from>
    <xdr:to>
      <xdr:col>76</xdr:col>
      <xdr:colOff>114300</xdr:colOff>
      <xdr:row>77</xdr:row>
      <xdr:rowOff>167720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3703300" y="13356992"/>
          <a:ext cx="889000" cy="1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32449</xdr:rowOff>
    </xdr:from>
    <xdr:to>
      <xdr:col>76</xdr:col>
      <xdr:colOff>165100</xdr:colOff>
      <xdr:row>77</xdr:row>
      <xdr:rowOff>134049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150576</xdr:rowOff>
    </xdr:from>
    <xdr:ext cx="59901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292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152445</xdr:rowOff>
    </xdr:from>
    <xdr:to>
      <xdr:col>71</xdr:col>
      <xdr:colOff>177800</xdr:colOff>
      <xdr:row>77</xdr:row>
      <xdr:rowOff>155342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354095"/>
          <a:ext cx="889000" cy="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46951</xdr:rowOff>
    </xdr:from>
    <xdr:to>
      <xdr:col>72</xdr:col>
      <xdr:colOff>38100</xdr:colOff>
      <xdr:row>77</xdr:row>
      <xdr:rowOff>148551</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165078</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03795" y="13023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107307</xdr:rowOff>
    </xdr:from>
    <xdr:to>
      <xdr:col>67</xdr:col>
      <xdr:colOff>101600</xdr:colOff>
      <xdr:row>78</xdr:row>
      <xdr:rowOff>37457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308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28584</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14795" y="13401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119821</xdr:rowOff>
    </xdr:from>
    <xdr:to>
      <xdr:col>85</xdr:col>
      <xdr:colOff>177800</xdr:colOff>
      <xdr:row>78</xdr:row>
      <xdr:rowOff>49971</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32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98248</xdr:rowOff>
    </xdr:from>
    <xdr:ext cx="599010"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99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129608</xdr:rowOff>
    </xdr:from>
    <xdr:to>
      <xdr:col>81</xdr:col>
      <xdr:colOff>101600</xdr:colOff>
      <xdr:row>78</xdr:row>
      <xdr:rowOff>59758</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33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50885</xdr:rowOff>
    </xdr:from>
    <xdr:ext cx="59901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181795" y="13423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116920</xdr:rowOff>
    </xdr:from>
    <xdr:to>
      <xdr:col>76</xdr:col>
      <xdr:colOff>165100</xdr:colOff>
      <xdr:row>78</xdr:row>
      <xdr:rowOff>47070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31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38197</xdr:rowOff>
    </xdr:from>
    <xdr:ext cx="59901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292795" y="13411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104542</xdr:rowOff>
    </xdr:from>
    <xdr:to>
      <xdr:col>72</xdr:col>
      <xdr:colOff>38100</xdr:colOff>
      <xdr:row>78</xdr:row>
      <xdr:rowOff>34692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30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25819</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03795" y="13398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101645</xdr:rowOff>
    </xdr:from>
    <xdr:to>
      <xdr:col>67</xdr:col>
      <xdr:colOff>101600</xdr:colOff>
      <xdr:row>78</xdr:row>
      <xdr:rowOff>31795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30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48322</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14795" y="13078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94</xdr:row>
      <xdr:rowOff>92684</xdr:rowOff>
    </xdr:from>
    <xdr:to>
      <xdr:col>85</xdr:col>
      <xdr:colOff>126364</xdr:colOff>
      <xdr:row>98</xdr:row>
      <xdr:rowOff>139700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6208984"/>
          <a:ext cx="1269" cy="732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155021</xdr:rowOff>
    </xdr:from>
    <xdr:ext cx="249299"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69571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93</xdr:row>
      <xdr:rowOff>39361</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98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1,602,833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94</xdr:row>
      <xdr:rowOff>92684</xdr:rowOff>
    </xdr:from>
    <xdr:to>
      <xdr:col>86</xdr:col>
      <xdr:colOff>25400</xdr:colOff>
      <xdr:row>94</xdr:row>
      <xdr:rowOff>92684</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20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104263</xdr:rowOff>
    </xdr:from>
    <xdr:to>
      <xdr:col>85</xdr:col>
      <xdr:colOff>127000</xdr:colOff>
      <xdr:row>98</xdr:row>
      <xdr:rowOff>127436</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5877663"/>
          <a:ext cx="838200" cy="1051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72471</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7031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49594</xdr:rowOff>
    </xdr:from>
    <xdr:to>
      <xdr:col>85</xdr:col>
      <xdr:colOff>177800</xdr:colOff>
      <xdr:row>98</xdr:row>
      <xdr:rowOff>151194</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851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92</xdr:row>
      <xdr:rowOff>104263</xdr:rowOff>
    </xdr:from>
    <xdr:to>
      <xdr:col>81</xdr:col>
      <xdr:colOff>50800</xdr:colOff>
      <xdr:row>98</xdr:row>
      <xdr:rowOff>113685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4592300" y="15877663"/>
          <a:ext cx="889000" cy="1038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49867</xdr:rowOff>
    </xdr:from>
    <xdr:to>
      <xdr:col>81</xdr:col>
      <xdr:colOff>101600</xdr:colOff>
      <xdr:row>98</xdr:row>
      <xdr:rowOff>151467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851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142594</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94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97255</xdr:rowOff>
    </xdr:from>
    <xdr:to>
      <xdr:col>76</xdr:col>
      <xdr:colOff>114300</xdr:colOff>
      <xdr:row>98</xdr:row>
      <xdr:rowOff>113685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3703300" y="16899355"/>
          <a:ext cx="889000" cy="1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56186</xdr:rowOff>
    </xdr:from>
    <xdr:to>
      <xdr:col>76</xdr:col>
      <xdr:colOff>165100</xdr:colOff>
      <xdr:row>98</xdr:row>
      <xdr:rowOff>157786</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85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2863</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63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86199</xdr:rowOff>
    </xdr:from>
    <xdr:to>
      <xdr:col>71</xdr:col>
      <xdr:colOff>177800</xdr:colOff>
      <xdr:row>98</xdr:row>
      <xdr:rowOff>97255</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6888299"/>
          <a:ext cx="889000" cy="11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48653</xdr:rowOff>
    </xdr:from>
    <xdr:to>
      <xdr:col>72</xdr:col>
      <xdr:colOff>38100</xdr:colOff>
      <xdr:row>98</xdr:row>
      <xdr:rowOff>150253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85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141380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94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12567</xdr:rowOff>
    </xdr:from>
    <xdr:to>
      <xdr:col>67</xdr:col>
      <xdr:colOff>101600</xdr:colOff>
      <xdr:row>98</xdr:row>
      <xdr:rowOff>114167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81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130694</xdr:rowOff>
    </xdr:from>
    <xdr:ext cx="59901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14795" y="16589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76636</xdr:rowOff>
    </xdr:from>
    <xdr:to>
      <xdr:col>85</xdr:col>
      <xdr:colOff>177800</xdr:colOff>
      <xdr:row>99</xdr:row>
      <xdr:rowOff>6786</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7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28021</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83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53463</xdr:rowOff>
    </xdr:from>
    <xdr:to>
      <xdr:col>81</xdr:col>
      <xdr:colOff>101600</xdr:colOff>
      <xdr:row>92</xdr:row>
      <xdr:rowOff>155063</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5826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86705</xdr:colOff>
      <xdr:row>91</xdr:row>
      <xdr:rowOff>140</xdr:rowOff>
    </xdr:from>
    <xdr:ext cx="690189"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136205" y="156020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62885</xdr:rowOff>
    </xdr:from>
    <xdr:to>
      <xdr:col>76</xdr:col>
      <xdr:colOff>165100</xdr:colOff>
      <xdr:row>98</xdr:row>
      <xdr:rowOff>164485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86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155612</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957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46455</xdr:rowOff>
    </xdr:from>
    <xdr:to>
      <xdr:col>72</xdr:col>
      <xdr:colOff>38100</xdr:colOff>
      <xdr:row>98</xdr:row>
      <xdr:rowOff>148055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84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164582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623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35399</xdr:rowOff>
    </xdr:from>
    <xdr:to>
      <xdr:col>67</xdr:col>
      <xdr:colOff>101600</xdr:colOff>
      <xdr:row>98</xdr:row>
      <xdr:rowOff>136999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3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128126</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14795" y="16930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99238</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414188"/>
          <a:ext cx="1269" cy="1316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63511</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5006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45915</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8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99238</xdr:rowOff>
    </xdr:from>
    <xdr:to>
      <xdr:col>116</xdr:col>
      <xdr:colOff>152400</xdr:colOff>
      <xdr:row>31</xdr:row>
      <xdr:rowOff>99238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4141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141510</xdr:rowOff>
    </xdr:from>
    <xdr:to>
      <xdr:col>116</xdr:col>
      <xdr:colOff>63500</xdr:colOff>
      <xdr:row>38</xdr:row>
      <xdr:rowOff>164808</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656610"/>
          <a:ext cx="838200" cy="2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107961</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623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129534</xdr:rowOff>
    </xdr:from>
    <xdr:to>
      <xdr:col>116</xdr:col>
      <xdr:colOff>114300</xdr:colOff>
      <xdr:row>39</xdr:row>
      <xdr:rowOff>59684</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4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141510</xdr:rowOff>
    </xdr:from>
    <xdr:to>
      <xdr:col>111</xdr:col>
      <xdr:colOff>177800</xdr:colOff>
      <xdr:row>38</xdr:row>
      <xdr:rowOff>154959</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flipV="1">
          <a:off x="20434300" y="6656610"/>
          <a:ext cx="889000" cy="13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121285</xdr:rowOff>
    </xdr:from>
    <xdr:to>
      <xdr:col>112</xdr:col>
      <xdr:colOff>38100</xdr:colOff>
      <xdr:row>39</xdr:row>
      <xdr:rowOff>51435</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3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42562</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729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139529</xdr:rowOff>
    </xdr:from>
    <xdr:to>
      <xdr:col>107</xdr:col>
      <xdr:colOff>50800</xdr:colOff>
      <xdr:row>38</xdr:row>
      <xdr:rowOff>154959</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654629"/>
          <a:ext cx="889000" cy="1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152832</xdr:rowOff>
    </xdr:from>
    <xdr:to>
      <xdr:col>107</xdr:col>
      <xdr:colOff>101600</xdr:colOff>
      <xdr:row>39</xdr:row>
      <xdr:rowOff>82982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67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74109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245017" y="6760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139529</xdr:rowOff>
    </xdr:from>
    <xdr:to>
      <xdr:col>102</xdr:col>
      <xdr:colOff>114300</xdr:colOff>
      <xdr:row>38</xdr:row>
      <xdr:rowOff>169685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18656300" y="6654629"/>
          <a:ext cx="889000" cy="30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143402</xdr:rowOff>
    </xdr:from>
    <xdr:to>
      <xdr:col>102</xdr:col>
      <xdr:colOff>165100</xdr:colOff>
      <xdr:row>39</xdr:row>
      <xdr:rowOff>73552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65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64679</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75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143726</xdr:rowOff>
    </xdr:from>
    <xdr:to>
      <xdr:col>98</xdr:col>
      <xdr:colOff>38100</xdr:colOff>
      <xdr:row>39</xdr:row>
      <xdr:rowOff>73876</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65003</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21428" y="6751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114008</xdr:rowOff>
    </xdr:from>
    <xdr:to>
      <xdr:col>116</xdr:col>
      <xdr:colOff>114300</xdr:colOff>
      <xdr:row>39</xdr:row>
      <xdr:rowOff>44158</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2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73385</xdr:rowOff>
    </xdr:from>
    <xdr:ext cx="469744"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417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90710</xdr:rowOff>
    </xdr:from>
    <xdr:to>
      <xdr:col>112</xdr:col>
      <xdr:colOff>38100</xdr:colOff>
      <xdr:row>39</xdr:row>
      <xdr:rowOff>20860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0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37387</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381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104159</xdr:rowOff>
    </xdr:from>
    <xdr:to>
      <xdr:col>107</xdr:col>
      <xdr:colOff>101600</xdr:colOff>
      <xdr:row>39</xdr:row>
      <xdr:rowOff>34309</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19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50836</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6394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88729</xdr:rowOff>
    </xdr:from>
    <xdr:to>
      <xdr:col>102</xdr:col>
      <xdr:colOff>165100</xdr:colOff>
      <xdr:row>39</xdr:row>
      <xdr:rowOff>18879</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03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35406</xdr:rowOff>
    </xdr:from>
    <xdr:ext cx="469744"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10428" y="6379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118885</xdr:rowOff>
    </xdr:from>
    <xdr:to>
      <xdr:col>98</xdr:col>
      <xdr:colOff>38100</xdr:colOff>
      <xdr:row>39</xdr:row>
      <xdr:rowOff>49035</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3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65562</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21428" y="6409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119355</xdr:rowOff>
    </xdr:from>
    <xdr:to>
      <xdr:col>116</xdr:col>
      <xdr:colOff>62864</xdr:colOff>
      <xdr:row>58</xdr:row>
      <xdr:rowOff>139700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863305"/>
          <a:ext cx="1269" cy="122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66032</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638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119355</xdr:rowOff>
    </xdr:from>
    <xdr:to>
      <xdr:col>116</xdr:col>
      <xdr:colOff>152400</xdr:colOff>
      <xdr:row>51</xdr:row>
      <xdr:rowOff>119355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863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101729</xdr:rowOff>
    </xdr:from>
    <xdr:to>
      <xdr:col>116</xdr:col>
      <xdr:colOff>63500</xdr:colOff>
      <xdr:row>57</xdr:row>
      <xdr:rowOff>58250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9702929"/>
          <a:ext cx="838200" cy="12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107195</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8798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128768</xdr:rowOff>
    </xdr:from>
    <xdr:to>
      <xdr:col>116</xdr:col>
      <xdr:colOff>114300</xdr:colOff>
      <xdr:row>58</xdr:row>
      <xdr:rowOff>58918</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9901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101729</xdr:rowOff>
    </xdr:from>
    <xdr:to>
      <xdr:col>111</xdr:col>
      <xdr:colOff>177800</xdr:colOff>
      <xdr:row>56</xdr:row>
      <xdr:rowOff>112565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0434300" y="9702929"/>
          <a:ext cx="889000" cy="10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3175</xdr:rowOff>
    </xdr:from>
    <xdr:to>
      <xdr:col>112</xdr:col>
      <xdr:colOff>38100</xdr:colOff>
      <xdr:row>58</xdr:row>
      <xdr:rowOff>104775</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94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95902</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10040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112565</xdr:rowOff>
    </xdr:from>
    <xdr:to>
      <xdr:col>107</xdr:col>
      <xdr:colOff>50800</xdr:colOff>
      <xdr:row>56</xdr:row>
      <xdr:rowOff>130145</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19545300" y="9713765"/>
          <a:ext cx="889000" cy="17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11930</xdr:rowOff>
    </xdr:from>
    <xdr:to>
      <xdr:col>107</xdr:col>
      <xdr:colOff>101600</xdr:colOff>
      <xdr:row>58</xdr:row>
      <xdr:rowOff>113530</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995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104657</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10048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132362</xdr:rowOff>
    </xdr:from>
    <xdr:to>
      <xdr:col>102</xdr:col>
      <xdr:colOff>114300</xdr:colOff>
      <xdr:row>56</xdr:row>
      <xdr:rowOff>130145</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9390662"/>
          <a:ext cx="889000" cy="34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154737</xdr:rowOff>
    </xdr:from>
    <xdr:to>
      <xdr:col>102</xdr:col>
      <xdr:colOff>165100</xdr:colOff>
      <xdr:row>57</xdr:row>
      <xdr:rowOff>84887</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75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57</xdr:row>
      <xdr:rowOff>76014</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278111" y="9848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134231</xdr:rowOff>
    </xdr:from>
    <xdr:to>
      <xdr:col>98</xdr:col>
      <xdr:colOff>38100</xdr:colOff>
      <xdr:row>58</xdr:row>
      <xdr:rowOff>64381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906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55508</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999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7450</xdr:rowOff>
    </xdr:from>
    <xdr:to>
      <xdr:col>116</xdr:col>
      <xdr:colOff>114300</xdr:colOff>
      <xdr:row>57</xdr:row>
      <xdr:rowOff>109050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978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30327</xdr:rowOff>
    </xdr:from>
    <xdr:ext cx="534377"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9631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50929</xdr:rowOff>
    </xdr:from>
    <xdr:to>
      <xdr:col>112</xdr:col>
      <xdr:colOff>38100</xdr:colOff>
      <xdr:row>56</xdr:row>
      <xdr:rowOff>152529</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9652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169056</xdr:rowOff>
    </xdr:from>
    <xdr:ext cx="534377"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56111" y="9427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61765</xdr:rowOff>
    </xdr:from>
    <xdr:to>
      <xdr:col>107</xdr:col>
      <xdr:colOff>101600</xdr:colOff>
      <xdr:row>56</xdr:row>
      <xdr:rowOff>163365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9662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8442</xdr:rowOff>
    </xdr:from>
    <xdr:ext cx="534377"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67111" y="9438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79345</xdr:rowOff>
    </xdr:from>
    <xdr:to>
      <xdr:col>102</xdr:col>
      <xdr:colOff>165100</xdr:colOff>
      <xdr:row>57</xdr:row>
      <xdr:rowOff>9495</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9680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26022</xdr:rowOff>
    </xdr:from>
    <xdr:ext cx="534377"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278111" y="9455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81562</xdr:rowOff>
    </xdr:from>
    <xdr:to>
      <xdr:col>98</xdr:col>
      <xdr:colOff>38100</xdr:colOff>
      <xdr:row>55</xdr:row>
      <xdr:rowOff>11712</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933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28239</xdr:rowOff>
    </xdr:from>
    <xdr:ext cx="534377"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389111" y="9115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124635</xdr:rowOff>
    </xdr:from>
    <xdr:to>
      <xdr:col>116</xdr:col>
      <xdr:colOff>62864</xdr:colOff>
      <xdr:row>78</xdr:row>
      <xdr:rowOff>127741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1954685"/>
          <a:ext cx="1269" cy="154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131568</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50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127741</xdr:rowOff>
    </xdr:from>
    <xdr:to>
      <xdr:col>116</xdr:col>
      <xdr:colOff>152400</xdr:colOff>
      <xdr:row>78</xdr:row>
      <xdr:rowOff>127741</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500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71312</xdr:rowOff>
    </xdr:from>
    <xdr:ext cx="599010"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1729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124635</xdr:rowOff>
    </xdr:from>
    <xdr:to>
      <xdr:col>116</xdr:col>
      <xdr:colOff>152400</xdr:colOff>
      <xdr:row>69</xdr:row>
      <xdr:rowOff>124635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1954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119324</xdr:rowOff>
    </xdr:from>
    <xdr:to>
      <xdr:col>116</xdr:col>
      <xdr:colOff>63500</xdr:colOff>
      <xdr:row>76</xdr:row>
      <xdr:rowOff>144428</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3149524"/>
          <a:ext cx="838200" cy="25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138340</xdr:rowOff>
    </xdr:from>
    <xdr:ext cx="599010"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3168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159913</xdr:rowOff>
    </xdr:from>
    <xdr:to>
      <xdr:col>116</xdr:col>
      <xdr:colOff>114300</xdr:colOff>
      <xdr:row>77</xdr:row>
      <xdr:rowOff>90063</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133443</xdr:rowOff>
    </xdr:from>
    <xdr:to>
      <xdr:col>111</xdr:col>
      <xdr:colOff>177800</xdr:colOff>
      <xdr:row>76</xdr:row>
      <xdr:rowOff>144428</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0434300" y="13163643"/>
          <a:ext cx="889000" cy="10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145557</xdr:rowOff>
    </xdr:from>
    <xdr:to>
      <xdr:col>112</xdr:col>
      <xdr:colOff>38100</xdr:colOff>
      <xdr:row>77</xdr:row>
      <xdr:rowOff>75707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317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66834</xdr:rowOff>
    </xdr:from>
    <xdr:ext cx="599010"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23795" y="1326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133443</xdr:rowOff>
    </xdr:from>
    <xdr:to>
      <xdr:col>107</xdr:col>
      <xdr:colOff>50800</xdr:colOff>
      <xdr:row>76</xdr:row>
      <xdr:rowOff>149059</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163643"/>
          <a:ext cx="889000" cy="15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2054</xdr:rowOff>
    </xdr:from>
    <xdr:to>
      <xdr:col>107</xdr:col>
      <xdr:colOff>101600</xdr:colOff>
      <xdr:row>77</xdr:row>
      <xdr:rowOff>103654</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2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94781</xdr:rowOff>
    </xdr:from>
    <xdr:ext cx="599010"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34795" y="13296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149059</xdr:rowOff>
    </xdr:from>
    <xdr:to>
      <xdr:col>102</xdr:col>
      <xdr:colOff>114300</xdr:colOff>
      <xdr:row>77</xdr:row>
      <xdr:rowOff>594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179259"/>
          <a:ext cx="889000" cy="2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168760</xdr:rowOff>
    </xdr:from>
    <xdr:to>
      <xdr:col>102</xdr:col>
      <xdr:colOff>165100</xdr:colOff>
      <xdr:row>77</xdr:row>
      <xdr:rowOff>98910</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19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90037</xdr:rowOff>
    </xdr:from>
    <xdr:ext cx="59901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45795" y="13291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8466</xdr:rowOff>
    </xdr:from>
    <xdr:to>
      <xdr:col>98</xdr:col>
      <xdr:colOff>38100</xdr:colOff>
      <xdr:row>77</xdr:row>
      <xdr:rowOff>110066</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21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101193</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56795" y="13302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68524</xdr:rowOff>
    </xdr:from>
    <xdr:to>
      <xdr:col>116</xdr:col>
      <xdr:colOff>114300</xdr:colOff>
      <xdr:row>76</xdr:row>
      <xdr:rowOff>170124</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09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91402</xdr:rowOff>
    </xdr:from>
    <xdr:ext cx="599010"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9501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93628</xdr:rowOff>
    </xdr:from>
    <xdr:to>
      <xdr:col>112</xdr:col>
      <xdr:colOff>38100</xdr:colOff>
      <xdr:row>77</xdr:row>
      <xdr:rowOff>23778</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12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40305</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23795" y="12899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82643</xdr:rowOff>
    </xdr:from>
    <xdr:to>
      <xdr:col>107</xdr:col>
      <xdr:colOff>101600</xdr:colOff>
      <xdr:row>77</xdr:row>
      <xdr:rowOff>12793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11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29320</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34795" y="12888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98259</xdr:rowOff>
    </xdr:from>
    <xdr:to>
      <xdr:col>102</xdr:col>
      <xdr:colOff>165100</xdr:colOff>
      <xdr:row>77</xdr:row>
      <xdr:rowOff>28409</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128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44937</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45795" y="12903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121244</xdr:rowOff>
    </xdr:from>
    <xdr:to>
      <xdr:col>98</xdr:col>
      <xdr:colOff>38100</xdr:colOff>
      <xdr:row>77</xdr:row>
      <xdr:rowOff>51394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15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67921</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56795" y="12926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1,199,774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令和元年度は平成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年度のふるさと寄附金額</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19,654,288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千円の影響で、物件費及び積立金が大幅に減額している。</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主な構成項目である人件費は、住民一人当たり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291,465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円であり、人口減少の影響を受け年々増加傾向にある。類似団体平均と比較すると住民一人当たり人件費は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73,280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円高くなっている。これは人口に対し面積も広く、消防署や支所も設置しているためこのように高い水準となっている。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繰出金は住民一人当たり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151,239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円であり、人口減少が収益の減少につながり年々増加傾向にある。類似団体平均と比較すると住民一人当たり人件費は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27,984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円高くなっている。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和歌山県高野町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2,983
2,944
137.03
3,713,915
3,578,927
95,391
1,998,707
3,398,093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15570</xdr:rowOff>
    </xdr:from>
    <xdr:to>
      <xdr:col>24</xdr:col>
      <xdr:colOff>62865</xdr:colOff>
      <xdr:row>38</xdr:row>
      <xdr:rowOff>88188</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30520"/>
          <a:ext cx="1270" cy="12727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92015</xdr:rowOff>
    </xdr:from>
    <xdr:ext cx="534377"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0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88188</xdr:rowOff>
    </xdr:from>
    <xdr:to>
      <xdr:col>24</xdr:col>
      <xdr:colOff>152400</xdr:colOff>
      <xdr:row>38</xdr:row>
      <xdr:rowOff>88188</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133697</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105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15570</xdr:rowOff>
    </xdr:from>
    <xdr:to>
      <xdr:col>24</xdr:col>
      <xdr:colOff>152400</xdr:colOff>
      <xdr:row>31</xdr:row>
      <xdr:rowOff>15570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3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169900</xdr:rowOff>
    </xdr:from>
    <xdr:to>
      <xdr:col>24</xdr:col>
      <xdr:colOff>63500</xdr:colOff>
      <xdr:row>38</xdr:row>
      <xdr:rowOff>2997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513550"/>
          <a:ext cx="838200" cy="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105338</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775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82461</xdr:rowOff>
    </xdr:from>
    <xdr:to>
      <xdr:col>24</xdr:col>
      <xdr:colOff>114300</xdr:colOff>
      <xdr:row>38</xdr:row>
      <xdr:rowOff>12612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165850</xdr:rowOff>
    </xdr:from>
    <xdr:to>
      <xdr:col>19</xdr:col>
      <xdr:colOff>177800</xdr:colOff>
      <xdr:row>38</xdr:row>
      <xdr:rowOff>2997</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509500"/>
          <a:ext cx="889000" cy="8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87185</xdr:rowOff>
    </xdr:from>
    <xdr:to>
      <xdr:col>20</xdr:col>
      <xdr:colOff>38100</xdr:colOff>
      <xdr:row>38</xdr:row>
      <xdr:rowOff>17335</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33862</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206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165850</xdr:rowOff>
    </xdr:from>
    <xdr:to>
      <xdr:col>15</xdr:col>
      <xdr:colOff>50800</xdr:colOff>
      <xdr:row>38</xdr:row>
      <xdr:rowOff>4725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509500"/>
          <a:ext cx="889000" cy="1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79489</xdr:rowOff>
    </xdr:from>
    <xdr:to>
      <xdr:col>15</xdr:col>
      <xdr:colOff>101600</xdr:colOff>
      <xdr:row>38</xdr:row>
      <xdr:rowOff>9640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231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26166</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9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153924</xdr:rowOff>
    </xdr:from>
    <xdr:to>
      <xdr:col>10</xdr:col>
      <xdr:colOff>114300</xdr:colOff>
      <xdr:row>38</xdr:row>
      <xdr:rowOff>4725</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97574"/>
          <a:ext cx="889000" cy="2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75806</xdr:rowOff>
    </xdr:from>
    <xdr:to>
      <xdr:col>10</xdr:col>
      <xdr:colOff>165100</xdr:colOff>
      <xdr:row>38</xdr:row>
      <xdr:rowOff>5956</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1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22483</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94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73736</xdr:rowOff>
    </xdr:from>
    <xdr:to>
      <xdr:col>6</xdr:col>
      <xdr:colOff>38100</xdr:colOff>
      <xdr:row>38</xdr:row>
      <xdr:rowOff>3887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1738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20413</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92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119100</xdr:rowOff>
    </xdr:from>
    <xdr:to>
      <xdr:col>24</xdr:col>
      <xdr:colOff>114300</xdr:colOff>
      <xdr:row>38</xdr:row>
      <xdr:rowOff>49250</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62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60888</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404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123647</xdr:rowOff>
    </xdr:from>
    <xdr:to>
      <xdr:col>20</xdr:col>
      <xdr:colOff>38100</xdr:colOff>
      <xdr:row>38</xdr:row>
      <xdr:rowOff>53797</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6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44924</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60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115049</xdr:rowOff>
    </xdr:from>
    <xdr:to>
      <xdr:col>15</xdr:col>
      <xdr:colOff>101600</xdr:colOff>
      <xdr:row>38</xdr:row>
      <xdr:rowOff>45199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5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36327</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5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125375</xdr:rowOff>
    </xdr:from>
    <xdr:to>
      <xdr:col>10</xdr:col>
      <xdr:colOff>165100</xdr:colOff>
      <xdr:row>38</xdr:row>
      <xdr:rowOff>55525</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6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46652</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6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103124</xdr:rowOff>
    </xdr:from>
    <xdr:to>
      <xdr:col>6</xdr:col>
      <xdr:colOff>38100</xdr:colOff>
      <xdr:row>38</xdr:row>
      <xdr:rowOff>33274</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46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24401</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3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12308</xdr:colOff>
      <xdr:row>47</xdr:row>
      <xdr:rowOff>54627</xdr:rowOff>
    </xdr:from>
    <xdr:ext cx="74969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2308" y="811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152249</xdr:rowOff>
    </xdr:from>
    <xdr:to>
      <xdr:col>24</xdr:col>
      <xdr:colOff>62865</xdr:colOff>
      <xdr:row>59</xdr:row>
      <xdr:rowOff>26715</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9581999"/>
          <a:ext cx="1270" cy="56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35953</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15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26715</xdr:rowOff>
    </xdr:from>
    <xdr:to>
      <xdr:col>24</xdr:col>
      <xdr:colOff>152400</xdr:colOff>
      <xdr:row>59</xdr:row>
      <xdr:rowOff>26715</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142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98926</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9357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3,034,125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152249</xdr:rowOff>
    </xdr:from>
    <xdr:to>
      <xdr:col>24</xdr:col>
      <xdr:colOff>152400</xdr:colOff>
      <xdr:row>55</xdr:row>
      <xdr:rowOff>152249</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95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152678</xdr:rowOff>
    </xdr:from>
    <xdr:to>
      <xdr:col>24</xdr:col>
      <xdr:colOff>63500</xdr:colOff>
      <xdr:row>58</xdr:row>
      <xdr:rowOff>160725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8896628"/>
          <a:ext cx="838200" cy="1208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124852</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8975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101975</xdr:rowOff>
    </xdr:from>
    <xdr:to>
      <xdr:col>24</xdr:col>
      <xdr:colOff>114300</xdr:colOff>
      <xdr:row>59</xdr:row>
      <xdr:rowOff>32125</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1004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51</xdr:row>
      <xdr:rowOff>152678</xdr:rowOff>
    </xdr:from>
    <xdr:to>
      <xdr:col>19</xdr:col>
      <xdr:colOff>177800</xdr:colOff>
      <xdr:row>58</xdr:row>
      <xdr:rowOff>154179</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8896628"/>
          <a:ext cx="889000" cy="1201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100434</xdr:rowOff>
    </xdr:from>
    <xdr:to>
      <xdr:col>20</xdr:col>
      <xdr:colOff>38100</xdr:colOff>
      <xdr:row>59</xdr:row>
      <xdr:rowOff>30584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10044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21711</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10137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144390</xdr:rowOff>
    </xdr:from>
    <xdr:to>
      <xdr:col>15</xdr:col>
      <xdr:colOff>50800</xdr:colOff>
      <xdr:row>58</xdr:row>
      <xdr:rowOff>154179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019300" y="10088490"/>
          <a:ext cx="889000" cy="9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100539</xdr:rowOff>
    </xdr:from>
    <xdr:to>
      <xdr:col>15</xdr:col>
      <xdr:colOff>101600</xdr:colOff>
      <xdr:row>59</xdr:row>
      <xdr:rowOff>30689</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10044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47216</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819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141656</xdr:rowOff>
    </xdr:from>
    <xdr:to>
      <xdr:col>10</xdr:col>
      <xdr:colOff>114300</xdr:colOff>
      <xdr:row>58</xdr:row>
      <xdr:rowOff>144390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10085756"/>
          <a:ext cx="889000" cy="2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96558</xdr:rowOff>
    </xdr:from>
    <xdr:to>
      <xdr:col>10</xdr:col>
      <xdr:colOff>165100</xdr:colOff>
      <xdr:row>59</xdr:row>
      <xdr:rowOff>26708</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1004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17835</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10133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90443</xdr:rowOff>
    </xdr:from>
    <xdr:to>
      <xdr:col>6</xdr:col>
      <xdr:colOff>38100</xdr:colOff>
      <xdr:row>59</xdr:row>
      <xdr:rowOff>20593</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1003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37120</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809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109925</xdr:rowOff>
    </xdr:from>
    <xdr:to>
      <xdr:col>24</xdr:col>
      <xdr:colOff>114300</xdr:colOff>
      <xdr:row>59</xdr:row>
      <xdr:rowOff>40075</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10054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80402</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10024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51</xdr:row>
      <xdr:rowOff>101878</xdr:rowOff>
    </xdr:from>
    <xdr:to>
      <xdr:col>20</xdr:col>
      <xdr:colOff>38100</xdr:colOff>
      <xdr:row>52</xdr:row>
      <xdr:rowOff>32028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8845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48555</xdr:rowOff>
    </xdr:from>
    <xdr:ext cx="690189"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52205" y="86210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6,631,875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103379</xdr:rowOff>
    </xdr:from>
    <xdr:to>
      <xdr:col>15</xdr:col>
      <xdr:colOff>101600</xdr:colOff>
      <xdr:row>59</xdr:row>
      <xdr:rowOff>33529</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10047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24656</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1014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93590</xdr:rowOff>
    </xdr:from>
    <xdr:to>
      <xdr:col>10</xdr:col>
      <xdr:colOff>165100</xdr:colOff>
      <xdr:row>59</xdr:row>
      <xdr:rowOff>23740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1003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40267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9812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90856</xdr:rowOff>
    </xdr:from>
    <xdr:to>
      <xdr:col>6</xdr:col>
      <xdr:colOff>38100</xdr:colOff>
      <xdr:row>59</xdr:row>
      <xdr:rowOff>21006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1003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12133</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10127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35910</xdr:rowOff>
    </xdr:from>
    <xdr:to>
      <xdr:col>24</xdr:col>
      <xdr:colOff>62865</xdr:colOff>
      <xdr:row>77</xdr:row>
      <xdr:rowOff>132873</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08860"/>
          <a:ext cx="1270" cy="1125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136700</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383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133,584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132873</xdr:rowOff>
    </xdr:from>
    <xdr:to>
      <xdr:col>24</xdr:col>
      <xdr:colOff>152400</xdr:colOff>
      <xdr:row>77</xdr:row>
      <xdr:rowOff>132873</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3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154037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84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724,483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35910</xdr:rowOff>
    </xdr:from>
    <xdr:to>
      <xdr:col>24</xdr:col>
      <xdr:colOff>152400</xdr:colOff>
      <xdr:row>71</xdr:row>
      <xdr:rowOff>35910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0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6135</xdr:rowOff>
    </xdr:from>
    <xdr:to>
      <xdr:col>24</xdr:col>
      <xdr:colOff>63500</xdr:colOff>
      <xdr:row>77</xdr:row>
      <xdr:rowOff>22858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07785"/>
          <a:ext cx="838200" cy="16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82635</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41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59758</xdr:rowOff>
    </xdr:from>
    <xdr:to>
      <xdr:col>24</xdr:col>
      <xdr:colOff>114300</xdr:colOff>
      <xdr:row>76</xdr:row>
      <xdr:rowOff>161358</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089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22858</xdr:rowOff>
    </xdr:from>
    <xdr:to>
      <xdr:col>19</xdr:col>
      <xdr:colOff>177800</xdr:colOff>
      <xdr:row>77</xdr:row>
      <xdr:rowOff>30469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224508"/>
          <a:ext cx="889000" cy="7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56029</xdr:rowOff>
    </xdr:from>
    <xdr:to>
      <xdr:col>20</xdr:col>
      <xdr:colOff>38100</xdr:colOff>
      <xdr:row>76</xdr:row>
      <xdr:rowOff>157629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8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2706</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6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30469</xdr:rowOff>
    </xdr:from>
    <xdr:to>
      <xdr:col>15</xdr:col>
      <xdr:colOff>50800</xdr:colOff>
      <xdr:row>77</xdr:row>
      <xdr:rowOff>39436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232119"/>
          <a:ext cx="889000" cy="8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66475</xdr:rowOff>
    </xdr:from>
    <xdr:to>
      <xdr:col>15</xdr:col>
      <xdr:colOff>101600</xdr:colOff>
      <xdr:row>76</xdr:row>
      <xdr:rowOff>168075</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09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13151</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871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39436</xdr:rowOff>
    </xdr:from>
    <xdr:to>
      <xdr:col>10</xdr:col>
      <xdr:colOff>114300</xdr:colOff>
      <xdr:row>77</xdr:row>
      <xdr:rowOff>66080</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41086"/>
          <a:ext cx="889000" cy="26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83979</xdr:rowOff>
    </xdr:from>
    <xdr:to>
      <xdr:col>10</xdr:col>
      <xdr:colOff>165100</xdr:colOff>
      <xdr:row>77</xdr:row>
      <xdr:rowOff>14129</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114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30656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288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6944</xdr:rowOff>
    </xdr:from>
    <xdr:to>
      <xdr:col>6</xdr:col>
      <xdr:colOff>38100</xdr:colOff>
      <xdr:row>76</xdr:row>
      <xdr:rowOff>108544</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3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125070</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2812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126785</xdr:rowOff>
    </xdr:from>
    <xdr:to>
      <xdr:col>24</xdr:col>
      <xdr:colOff>114300</xdr:colOff>
      <xdr:row>77</xdr:row>
      <xdr:rowOff>56935</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5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41712</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71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143508</xdr:rowOff>
    </xdr:from>
    <xdr:to>
      <xdr:col>20</xdr:col>
      <xdr:colOff>38100</xdr:colOff>
      <xdr:row>77</xdr:row>
      <xdr:rowOff>73658</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7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64785</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26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151119</xdr:rowOff>
    </xdr:from>
    <xdr:to>
      <xdr:col>15</xdr:col>
      <xdr:colOff>101600</xdr:colOff>
      <xdr:row>77</xdr:row>
      <xdr:rowOff>81269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181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72396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27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160086</xdr:rowOff>
    </xdr:from>
    <xdr:to>
      <xdr:col>10</xdr:col>
      <xdr:colOff>165100</xdr:colOff>
      <xdr:row>77</xdr:row>
      <xdr:rowOff>90236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90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81363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283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15280</xdr:rowOff>
    </xdr:from>
    <xdr:to>
      <xdr:col>6</xdr:col>
      <xdr:colOff>38100</xdr:colOff>
      <xdr:row>77</xdr:row>
      <xdr:rowOff>116880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1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108007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309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59458</xdr:rowOff>
    </xdr:from>
    <xdr:to>
      <xdr:col>24</xdr:col>
      <xdr:colOff>62865</xdr:colOff>
      <xdr:row>98</xdr:row>
      <xdr:rowOff>80566</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489958"/>
          <a:ext cx="1270" cy="1392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84393</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86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80566</xdr:rowOff>
    </xdr:from>
    <xdr:to>
      <xdr:col>24</xdr:col>
      <xdr:colOff>152400</xdr:colOff>
      <xdr:row>98</xdr:row>
      <xdr:rowOff>80566</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8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6135</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265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635,101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59458</xdr:rowOff>
    </xdr:from>
    <xdr:to>
      <xdr:col>24</xdr:col>
      <xdr:colOff>152400</xdr:colOff>
      <xdr:row>90</xdr:row>
      <xdr:rowOff>59458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489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153403</xdr:rowOff>
    </xdr:from>
    <xdr:to>
      <xdr:col>24</xdr:col>
      <xdr:colOff>63500</xdr:colOff>
      <xdr:row>97</xdr:row>
      <xdr:rowOff>338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612603"/>
          <a:ext cx="838200" cy="18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99379</xdr:rowOff>
    </xdr:from>
    <xdr:ext cx="599010"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5585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120952</xdr:rowOff>
    </xdr:from>
    <xdr:to>
      <xdr:col>24</xdr:col>
      <xdr:colOff>114300</xdr:colOff>
      <xdr:row>97</xdr:row>
      <xdr:rowOff>51102</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338</xdr:rowOff>
    </xdr:from>
    <xdr:to>
      <xdr:col>19</xdr:col>
      <xdr:colOff>177800</xdr:colOff>
      <xdr:row>97</xdr:row>
      <xdr:rowOff>626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630988"/>
          <a:ext cx="889000" cy="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91049</xdr:rowOff>
    </xdr:from>
    <xdr:to>
      <xdr:col>20</xdr:col>
      <xdr:colOff>38100</xdr:colOff>
      <xdr:row>97</xdr:row>
      <xdr:rowOff>21199</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550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37726</xdr:rowOff>
    </xdr:from>
    <xdr:ext cx="599010"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497795" y="16325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626</xdr:rowOff>
    </xdr:from>
    <xdr:to>
      <xdr:col>15</xdr:col>
      <xdr:colOff>50800</xdr:colOff>
      <xdr:row>97</xdr:row>
      <xdr:rowOff>7787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019300" y="16631276"/>
          <a:ext cx="889000" cy="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80552</xdr:rowOff>
    </xdr:from>
    <xdr:to>
      <xdr:col>15</xdr:col>
      <xdr:colOff>101600</xdr:colOff>
      <xdr:row>97</xdr:row>
      <xdr:rowOff>10702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53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27229</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08795" y="16314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7787</xdr:rowOff>
    </xdr:from>
    <xdr:to>
      <xdr:col>10</xdr:col>
      <xdr:colOff>114300</xdr:colOff>
      <xdr:row>97</xdr:row>
      <xdr:rowOff>32052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638437"/>
          <a:ext cx="889000" cy="2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102084</xdr:rowOff>
    </xdr:from>
    <xdr:to>
      <xdr:col>10</xdr:col>
      <xdr:colOff>165100</xdr:colOff>
      <xdr:row>97</xdr:row>
      <xdr:rowOff>32234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561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48761</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19795" y="16336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133497</xdr:rowOff>
    </xdr:from>
    <xdr:to>
      <xdr:col>6</xdr:col>
      <xdr:colOff>38100</xdr:colOff>
      <xdr:row>97</xdr:row>
      <xdr:rowOff>63647</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5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80174</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30795" y="163679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102603</xdr:rowOff>
    </xdr:from>
    <xdr:to>
      <xdr:col>24</xdr:col>
      <xdr:colOff>114300</xdr:colOff>
      <xdr:row>97</xdr:row>
      <xdr:rowOff>32753</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561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125480</xdr:rowOff>
    </xdr:from>
    <xdr:ext cx="599010"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413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120988</xdr:rowOff>
    </xdr:from>
    <xdr:to>
      <xdr:col>20</xdr:col>
      <xdr:colOff>38100</xdr:colOff>
      <xdr:row>97</xdr:row>
      <xdr:rowOff>51138</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580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42265</xdr:rowOff>
    </xdr:from>
    <xdr:ext cx="59901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497795" y="16672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121276</xdr:rowOff>
    </xdr:from>
    <xdr:to>
      <xdr:col>15</xdr:col>
      <xdr:colOff>101600</xdr:colOff>
      <xdr:row>97</xdr:row>
      <xdr:rowOff>51426</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580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42553</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08795" y="16673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128437</xdr:rowOff>
    </xdr:from>
    <xdr:to>
      <xdr:col>10</xdr:col>
      <xdr:colOff>165100</xdr:colOff>
      <xdr:row>97</xdr:row>
      <xdr:rowOff>58587</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58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49714</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19795" y="16680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152702</xdr:rowOff>
    </xdr:from>
    <xdr:to>
      <xdr:col>6</xdr:col>
      <xdr:colOff>38100</xdr:colOff>
      <xdr:row>97</xdr:row>
      <xdr:rowOff>82852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611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73979</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30795" y="1670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101994</xdr:rowOff>
    </xdr:from>
    <xdr:to>
      <xdr:col>54</xdr:col>
      <xdr:colOff>189865</xdr:colOff>
      <xdr:row>39</xdr:row>
      <xdr:rowOff>44450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16944"/>
          <a:ext cx="1270" cy="1314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54995</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741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48671</xdr:rowOff>
    </xdr:from>
    <xdr:ext cx="599010"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19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103,469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101994</xdr:rowOff>
    </xdr:from>
    <xdr:to>
      <xdr:col>55</xdr:col>
      <xdr:colOff>88900</xdr:colOff>
      <xdr:row>31</xdr:row>
      <xdr:rowOff>101994</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143895</xdr:rowOff>
    </xdr:from>
    <xdr:ext cx="469744"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487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121018</xdr:rowOff>
    </xdr:from>
    <xdr:to>
      <xdr:col>55</xdr:col>
      <xdr:colOff>50800</xdr:colOff>
      <xdr:row>39</xdr:row>
      <xdr:rowOff>51168</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129934</xdr:rowOff>
    </xdr:from>
    <xdr:to>
      <xdr:col>50</xdr:col>
      <xdr:colOff>165100</xdr:colOff>
      <xdr:row>39</xdr:row>
      <xdr:rowOff>60084</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76611</xdr:rowOff>
    </xdr:from>
    <xdr:ext cx="469744"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04428" y="642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142545</xdr:rowOff>
    </xdr:from>
    <xdr:to>
      <xdr:col>46</xdr:col>
      <xdr:colOff>38100</xdr:colOff>
      <xdr:row>39</xdr:row>
      <xdr:rowOff>72695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89222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15428" y="643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138608</xdr:rowOff>
    </xdr:from>
    <xdr:to>
      <xdr:col>41</xdr:col>
      <xdr:colOff>101600</xdr:colOff>
      <xdr:row>39</xdr:row>
      <xdr:rowOff>68758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85285</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26428" y="64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123165</xdr:rowOff>
    </xdr:from>
    <xdr:to>
      <xdr:col>36</xdr:col>
      <xdr:colOff>165100</xdr:colOff>
      <xdr:row>39</xdr:row>
      <xdr:rowOff>53315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63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69842</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37428" y="6413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99445</xdr:rowOff>
    </xdr:from>
    <xdr:ext cx="249299"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6614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137131</xdr:rowOff>
    </xdr:from>
    <xdr:to>
      <xdr:col>54</xdr:col>
      <xdr:colOff>189865</xdr:colOff>
      <xdr:row>59</xdr:row>
      <xdr:rowOff>97190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09631"/>
          <a:ext cx="1270" cy="15031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101017</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21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97190</xdr:rowOff>
    </xdr:from>
    <xdr:to>
      <xdr:col>55</xdr:col>
      <xdr:colOff>88900</xdr:colOff>
      <xdr:row>59</xdr:row>
      <xdr:rowOff>97190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21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83808</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84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921,573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137131</xdr:rowOff>
    </xdr:from>
    <xdr:to>
      <xdr:col>55</xdr:col>
      <xdr:colOff>88900</xdr:colOff>
      <xdr:row>50</xdr:row>
      <xdr:rowOff>137131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09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49194</xdr:rowOff>
    </xdr:from>
    <xdr:to>
      <xdr:col>55</xdr:col>
      <xdr:colOff>0</xdr:colOff>
      <xdr:row>59</xdr:row>
      <xdr:rowOff>60673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10164744"/>
          <a:ext cx="838200" cy="1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53422</xdr:rowOff>
    </xdr:from>
    <xdr:ext cx="599010"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8260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30545</xdr:rowOff>
    </xdr:from>
    <xdr:to>
      <xdr:col>55</xdr:col>
      <xdr:colOff>50800</xdr:colOff>
      <xdr:row>58</xdr:row>
      <xdr:rowOff>132145</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974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60673</xdr:rowOff>
    </xdr:from>
    <xdr:to>
      <xdr:col>50</xdr:col>
      <xdr:colOff>114300</xdr:colOff>
      <xdr:row>59</xdr:row>
      <xdr:rowOff>63921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8750300" y="10176223"/>
          <a:ext cx="889000" cy="3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39903</xdr:rowOff>
    </xdr:from>
    <xdr:to>
      <xdr:col>50</xdr:col>
      <xdr:colOff>165100</xdr:colOff>
      <xdr:row>58</xdr:row>
      <xdr:rowOff>141503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984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158030</xdr:rowOff>
    </xdr:from>
    <xdr:ext cx="599010"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39795" y="9759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63921</xdr:rowOff>
    </xdr:from>
    <xdr:to>
      <xdr:col>45</xdr:col>
      <xdr:colOff>177800</xdr:colOff>
      <xdr:row>59</xdr:row>
      <xdr:rowOff>71602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10179471"/>
          <a:ext cx="889000" cy="7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41325</xdr:rowOff>
    </xdr:from>
    <xdr:to>
      <xdr:col>46</xdr:col>
      <xdr:colOff>38100</xdr:colOff>
      <xdr:row>58</xdr:row>
      <xdr:rowOff>142925</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985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159452</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50795" y="9760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71602</xdr:rowOff>
    </xdr:from>
    <xdr:to>
      <xdr:col>41</xdr:col>
      <xdr:colOff>50800</xdr:colOff>
      <xdr:row>59</xdr:row>
      <xdr:rowOff>75917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10187152"/>
          <a:ext cx="889000" cy="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64299</xdr:rowOff>
    </xdr:from>
    <xdr:to>
      <xdr:col>41</xdr:col>
      <xdr:colOff>101600</xdr:colOff>
      <xdr:row>58</xdr:row>
      <xdr:rowOff>165899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10008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10976</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783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57998</xdr:rowOff>
    </xdr:from>
    <xdr:to>
      <xdr:col>36</xdr:col>
      <xdr:colOff>165100</xdr:colOff>
      <xdr:row>58</xdr:row>
      <xdr:rowOff>159598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1000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4675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77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169844</xdr:rowOff>
    </xdr:from>
    <xdr:to>
      <xdr:col>55</xdr:col>
      <xdr:colOff>50800</xdr:colOff>
      <xdr:row>59</xdr:row>
      <xdr:rowOff>99994</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1011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84771</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10028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9873</xdr:rowOff>
    </xdr:from>
    <xdr:to>
      <xdr:col>50</xdr:col>
      <xdr:colOff>165100</xdr:colOff>
      <xdr:row>59</xdr:row>
      <xdr:rowOff>111473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125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102600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1021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13121</xdr:rowOff>
    </xdr:from>
    <xdr:to>
      <xdr:col>46</xdr:col>
      <xdr:colOff>38100</xdr:colOff>
      <xdr:row>59</xdr:row>
      <xdr:rowOff>114721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1012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105848</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10221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20802</xdr:rowOff>
    </xdr:from>
    <xdr:to>
      <xdr:col>41</xdr:col>
      <xdr:colOff>101600</xdr:colOff>
      <xdr:row>59</xdr:row>
      <xdr:rowOff>122402</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1013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113529</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10229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25117</xdr:rowOff>
    </xdr:from>
    <xdr:to>
      <xdr:col>36</xdr:col>
      <xdr:colOff>165100</xdr:colOff>
      <xdr:row>59</xdr:row>
      <xdr:rowOff>126717</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10140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117844</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10233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85440</xdr:rowOff>
    </xdr:from>
    <xdr:to>
      <xdr:col>54</xdr:col>
      <xdr:colOff>189865</xdr:colOff>
      <xdr:row>78</xdr:row>
      <xdr:rowOff>136792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258390"/>
          <a:ext cx="1270" cy="1251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140619</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13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136792</xdr:rowOff>
    </xdr:from>
    <xdr:to>
      <xdr:col>55</xdr:col>
      <xdr:colOff>88900</xdr:colOff>
      <xdr:row>78</xdr:row>
      <xdr:rowOff>136792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098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32117</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2033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548,736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85440</xdr:rowOff>
    </xdr:from>
    <xdr:to>
      <xdr:col>55</xdr:col>
      <xdr:colOff>88900</xdr:colOff>
      <xdr:row>71</xdr:row>
      <xdr:rowOff>85440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258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113361</xdr:rowOff>
    </xdr:from>
    <xdr:to>
      <xdr:col>55</xdr:col>
      <xdr:colOff>0</xdr:colOff>
      <xdr:row>77</xdr:row>
      <xdr:rowOff>128625</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315011"/>
          <a:ext cx="838200" cy="1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98570</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1287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75693</xdr:rowOff>
    </xdr:from>
    <xdr:to>
      <xdr:col>55</xdr:col>
      <xdr:colOff>50800</xdr:colOff>
      <xdr:row>78</xdr:row>
      <xdr:rowOff>5843</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277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52471</xdr:rowOff>
    </xdr:from>
    <xdr:to>
      <xdr:col>50</xdr:col>
      <xdr:colOff>114300</xdr:colOff>
      <xdr:row>77</xdr:row>
      <xdr:rowOff>113361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254121"/>
          <a:ext cx="889000" cy="6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84424</xdr:rowOff>
    </xdr:from>
    <xdr:to>
      <xdr:col>50</xdr:col>
      <xdr:colOff>165100</xdr:colOff>
      <xdr:row>78</xdr:row>
      <xdr:rowOff>14574</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28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5701</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378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52471</xdr:rowOff>
    </xdr:from>
    <xdr:to>
      <xdr:col>45</xdr:col>
      <xdr:colOff>177800</xdr:colOff>
      <xdr:row>77</xdr:row>
      <xdr:rowOff>118659</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7861300" y="13254121"/>
          <a:ext cx="889000" cy="66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92942</xdr:rowOff>
    </xdr:from>
    <xdr:to>
      <xdr:col>46</xdr:col>
      <xdr:colOff>38100</xdr:colOff>
      <xdr:row>78</xdr:row>
      <xdr:rowOff>23092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294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14219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387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114044</xdr:rowOff>
    </xdr:from>
    <xdr:to>
      <xdr:col>41</xdr:col>
      <xdr:colOff>50800</xdr:colOff>
      <xdr:row>77</xdr:row>
      <xdr:rowOff>118659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6972300" y="13315694"/>
          <a:ext cx="889000" cy="4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75730</xdr:rowOff>
    </xdr:from>
    <xdr:to>
      <xdr:col>41</xdr:col>
      <xdr:colOff>101600</xdr:colOff>
      <xdr:row>78</xdr:row>
      <xdr:rowOff>5880</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27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168457</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37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125696</xdr:rowOff>
    </xdr:from>
    <xdr:to>
      <xdr:col>36</xdr:col>
      <xdr:colOff>165100</xdr:colOff>
      <xdr:row>78</xdr:row>
      <xdr:rowOff>55846</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32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46973</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420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77825</xdr:rowOff>
    </xdr:from>
    <xdr:to>
      <xdr:col>55</xdr:col>
      <xdr:colOff>50800</xdr:colOff>
      <xdr:row>78</xdr:row>
      <xdr:rowOff>7975</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279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56252</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257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62561</xdr:rowOff>
    </xdr:from>
    <xdr:to>
      <xdr:col>50</xdr:col>
      <xdr:colOff>165100</xdr:colOff>
      <xdr:row>77</xdr:row>
      <xdr:rowOff>164161</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26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9238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039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1671</xdr:rowOff>
    </xdr:from>
    <xdr:to>
      <xdr:col>46</xdr:col>
      <xdr:colOff>38100</xdr:colOff>
      <xdr:row>77</xdr:row>
      <xdr:rowOff>103271</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203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119798</xdr:rowOff>
    </xdr:from>
    <xdr:ext cx="59901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50795" y="1297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67859</xdr:rowOff>
    </xdr:from>
    <xdr:to>
      <xdr:col>41</xdr:col>
      <xdr:colOff>101600</xdr:colOff>
      <xdr:row>77</xdr:row>
      <xdr:rowOff>169459</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26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14536</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044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63244</xdr:rowOff>
    </xdr:from>
    <xdr:to>
      <xdr:col>36</xdr:col>
      <xdr:colOff>165100</xdr:colOff>
      <xdr:row>77</xdr:row>
      <xdr:rowOff>164844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264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9921</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04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109547</xdr:rowOff>
    </xdr:from>
    <xdr:to>
      <xdr:col>54</xdr:col>
      <xdr:colOff>189865</xdr:colOff>
      <xdr:row>99</xdr:row>
      <xdr:rowOff>21975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540047"/>
          <a:ext cx="1270" cy="1455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25802</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699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21975</xdr:rowOff>
    </xdr:from>
    <xdr:to>
      <xdr:col>55</xdr:col>
      <xdr:colOff>88900</xdr:colOff>
      <xdr:row>99</xdr:row>
      <xdr:rowOff>21975</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6995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56224</xdr:rowOff>
    </xdr:from>
    <xdr:ext cx="690189"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3152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1,163,743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109547</xdr:rowOff>
    </xdr:from>
    <xdr:to>
      <xdr:col>55</xdr:col>
      <xdr:colOff>88900</xdr:colOff>
      <xdr:row>90</xdr:row>
      <xdr:rowOff>109547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540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57838</xdr:rowOff>
    </xdr:from>
    <xdr:to>
      <xdr:col>55</xdr:col>
      <xdr:colOff>0</xdr:colOff>
      <xdr:row>98</xdr:row>
      <xdr:rowOff>119405</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859938"/>
          <a:ext cx="838200" cy="61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147401</xdr:rowOff>
    </xdr:from>
    <xdr:ext cx="599010"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606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124524</xdr:rowOff>
    </xdr:from>
    <xdr:to>
      <xdr:col>55</xdr:col>
      <xdr:colOff>50800</xdr:colOff>
      <xdr:row>98</xdr:row>
      <xdr:rowOff>54674</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755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78896</xdr:rowOff>
    </xdr:from>
    <xdr:to>
      <xdr:col>50</xdr:col>
      <xdr:colOff>114300</xdr:colOff>
      <xdr:row>98</xdr:row>
      <xdr:rowOff>119405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880996"/>
          <a:ext cx="889000" cy="40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131852</xdr:rowOff>
    </xdr:from>
    <xdr:to>
      <xdr:col>50</xdr:col>
      <xdr:colOff>165100</xdr:colOff>
      <xdr:row>98</xdr:row>
      <xdr:rowOff>62002</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76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78529</xdr:rowOff>
    </xdr:from>
    <xdr:ext cx="599010"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39795" y="1653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55266</xdr:rowOff>
    </xdr:from>
    <xdr:to>
      <xdr:col>45</xdr:col>
      <xdr:colOff>177800</xdr:colOff>
      <xdr:row>98</xdr:row>
      <xdr:rowOff>78896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857366"/>
          <a:ext cx="889000" cy="23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130959</xdr:rowOff>
    </xdr:from>
    <xdr:to>
      <xdr:col>46</xdr:col>
      <xdr:colOff>38100</xdr:colOff>
      <xdr:row>98</xdr:row>
      <xdr:rowOff>61109</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76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77636</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50795" y="16536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9821</xdr:rowOff>
    </xdr:from>
    <xdr:to>
      <xdr:col>41</xdr:col>
      <xdr:colOff>50800</xdr:colOff>
      <xdr:row>98</xdr:row>
      <xdr:rowOff>55266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811921"/>
          <a:ext cx="889000" cy="45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140089</xdr:rowOff>
    </xdr:from>
    <xdr:to>
      <xdr:col>41</xdr:col>
      <xdr:colOff>101600</xdr:colOff>
      <xdr:row>98</xdr:row>
      <xdr:rowOff>70239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77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86766</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61795" y="16545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147338</xdr:rowOff>
    </xdr:from>
    <xdr:to>
      <xdr:col>36</xdr:col>
      <xdr:colOff>165100</xdr:colOff>
      <xdr:row>98</xdr:row>
      <xdr:rowOff>77488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777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68615</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672795" y="16870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7038</xdr:rowOff>
    </xdr:from>
    <xdr:to>
      <xdr:col>55</xdr:col>
      <xdr:colOff>50800</xdr:colOff>
      <xdr:row>98</xdr:row>
      <xdr:rowOff>108638</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809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156915</xdr:rowOff>
    </xdr:from>
    <xdr:ext cx="599010"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787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68605</xdr:rowOff>
    </xdr:from>
    <xdr:to>
      <xdr:col>50</xdr:col>
      <xdr:colOff>165100</xdr:colOff>
      <xdr:row>98</xdr:row>
      <xdr:rowOff>170205</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87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161332</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963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28096</xdr:rowOff>
    </xdr:from>
    <xdr:to>
      <xdr:col>46</xdr:col>
      <xdr:colOff>38100</xdr:colOff>
      <xdr:row>98</xdr:row>
      <xdr:rowOff>129696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83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120823</xdr:rowOff>
    </xdr:from>
    <xdr:ext cx="59901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50795" y="16922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4466</xdr:rowOff>
    </xdr:from>
    <xdr:to>
      <xdr:col>41</xdr:col>
      <xdr:colOff>101600</xdr:colOff>
      <xdr:row>98</xdr:row>
      <xdr:rowOff>106066</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806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97193</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61795" y="16899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130471</xdr:rowOff>
    </xdr:from>
    <xdr:to>
      <xdr:col>36</xdr:col>
      <xdr:colOff>165100</xdr:colOff>
      <xdr:row>98</xdr:row>
      <xdr:rowOff>60621</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761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77148</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672795" y="16536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消防費グラフ枠">
          <a:extLst>
            <a:ext uri="{FF2B5EF4-FFF2-40B4-BE49-F238E27FC236}">
              <a16:creationId xmlns:a16="http://schemas.microsoft.com/office/drawing/2014/main" id="{00000000-0008-0000-07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78938</xdr:rowOff>
    </xdr:from>
    <xdr:to>
      <xdr:col>85</xdr:col>
      <xdr:colOff>126364</xdr:colOff>
      <xdr:row>39</xdr:row>
      <xdr:rowOff>55911</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6317595" y="5222438"/>
          <a:ext cx="1269" cy="1520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59738</xdr:rowOff>
    </xdr:from>
    <xdr:ext cx="534377" cy="259045"/>
    <xdr:sp macro="" textlink="">
      <xdr:nvSpPr>
        <xdr:cNvPr id="512" name="消防費最小値テキスト">
          <a:extLst>
            <a:ext uri="{FF2B5EF4-FFF2-40B4-BE49-F238E27FC236}">
              <a16:creationId xmlns:a16="http://schemas.microsoft.com/office/drawing/2014/main" id="{00000000-0008-0000-0700-000000020000}"/>
            </a:ext>
          </a:extLst>
        </xdr:cNvPr>
        <xdr:cNvSpPr txBox="1"/>
      </xdr:nvSpPr>
      <xdr:spPr>
        <a:xfrm>
          <a:off x="16370300" y="6746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55911</xdr:rowOff>
    </xdr:from>
    <xdr:to>
      <xdr:col>86</xdr:col>
      <xdr:colOff>25400</xdr:colOff>
      <xdr:row>39</xdr:row>
      <xdr:rowOff>55911</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6742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25615</xdr:rowOff>
    </xdr:from>
    <xdr:ext cx="599010" cy="259045"/>
    <xdr:sp macro="" textlink="">
      <xdr:nvSpPr>
        <xdr:cNvPr id="514" name="消防費最大値テキスト">
          <a:extLst>
            <a:ext uri="{FF2B5EF4-FFF2-40B4-BE49-F238E27FC236}">
              <a16:creationId xmlns:a16="http://schemas.microsoft.com/office/drawing/2014/main" id="{00000000-0008-0000-0700-000002020000}"/>
            </a:ext>
          </a:extLst>
        </xdr:cNvPr>
        <xdr:cNvSpPr txBox="1"/>
      </xdr:nvSpPr>
      <xdr:spPr>
        <a:xfrm>
          <a:off x="16370300" y="4997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478,606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78938</xdr:rowOff>
    </xdr:from>
    <xdr:to>
      <xdr:col>86</xdr:col>
      <xdr:colOff>25400</xdr:colOff>
      <xdr:row>30</xdr:row>
      <xdr:rowOff>78938</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5222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9571</xdr:rowOff>
    </xdr:from>
    <xdr:to>
      <xdr:col>85</xdr:col>
      <xdr:colOff>127000</xdr:colOff>
      <xdr:row>38</xdr:row>
      <xdr:rowOff>62361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5481300" y="6524671"/>
          <a:ext cx="838200" cy="5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120346</xdr:rowOff>
    </xdr:from>
    <xdr:ext cx="534377" cy="259045"/>
    <xdr:sp macro="" textlink="">
      <xdr:nvSpPr>
        <xdr:cNvPr id="517" name="消防費平均値テキスト">
          <a:extLst>
            <a:ext uri="{FF2B5EF4-FFF2-40B4-BE49-F238E27FC236}">
              <a16:creationId xmlns:a16="http://schemas.microsoft.com/office/drawing/2014/main" id="{00000000-0008-0000-0700-000005020000}"/>
            </a:ext>
          </a:extLst>
        </xdr:cNvPr>
        <xdr:cNvSpPr txBox="1"/>
      </xdr:nvSpPr>
      <xdr:spPr>
        <a:xfrm>
          <a:off x="16370300" y="6463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141919</xdr:rowOff>
    </xdr:from>
    <xdr:to>
      <xdr:col>85</xdr:col>
      <xdr:colOff>177800</xdr:colOff>
      <xdr:row>38</xdr:row>
      <xdr:rowOff>72068</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6268700" y="6485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135311</xdr:rowOff>
    </xdr:from>
    <xdr:to>
      <xdr:col>81</xdr:col>
      <xdr:colOff>50800</xdr:colOff>
      <xdr:row>38</xdr:row>
      <xdr:rowOff>62361</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4592300" y="6478961"/>
          <a:ext cx="889000" cy="9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4621</xdr:rowOff>
    </xdr:from>
    <xdr:to>
      <xdr:col>81</xdr:col>
      <xdr:colOff>101600</xdr:colOff>
      <xdr:row>38</xdr:row>
      <xdr:rowOff>106221</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5430500" y="651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122749</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5214111" y="6294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135311</xdr:rowOff>
    </xdr:from>
    <xdr:to>
      <xdr:col>76</xdr:col>
      <xdr:colOff>114300</xdr:colOff>
      <xdr:row>38</xdr:row>
      <xdr:rowOff>2125</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3703300" y="6478961"/>
          <a:ext cx="889000" cy="38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16404</xdr:rowOff>
    </xdr:from>
    <xdr:to>
      <xdr:col>76</xdr:col>
      <xdr:colOff>165100</xdr:colOff>
      <xdr:row>38</xdr:row>
      <xdr:rowOff>118004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4541500" y="653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109131</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4325111" y="662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2125</xdr:rowOff>
    </xdr:from>
    <xdr:to>
      <xdr:col>71</xdr:col>
      <xdr:colOff>177800</xdr:colOff>
      <xdr:row>38</xdr:row>
      <xdr:rowOff>46268</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2814300" y="6517225"/>
          <a:ext cx="889000" cy="44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3175</xdr:rowOff>
    </xdr:from>
    <xdr:to>
      <xdr:col>72</xdr:col>
      <xdr:colOff>38100</xdr:colOff>
      <xdr:row>38</xdr:row>
      <xdr:rowOff>104775</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365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95902</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436111" y="661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1741</xdr:rowOff>
    </xdr:from>
    <xdr:to>
      <xdr:col>67</xdr:col>
      <xdr:colOff>101600</xdr:colOff>
      <xdr:row>38</xdr:row>
      <xdr:rowOff>103341</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2763500" y="651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94468</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547111" y="660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130221</xdr:rowOff>
    </xdr:from>
    <xdr:to>
      <xdr:col>85</xdr:col>
      <xdr:colOff>177800</xdr:colOff>
      <xdr:row>38</xdr:row>
      <xdr:rowOff>60372</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6268700" y="64738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153098</xdr:rowOff>
    </xdr:from>
    <xdr:ext cx="534377" cy="259045"/>
    <xdr:sp macro="" textlink="">
      <xdr:nvSpPr>
        <xdr:cNvPr id="536" name="消防費該当値テキスト">
          <a:extLst>
            <a:ext uri="{FF2B5EF4-FFF2-40B4-BE49-F238E27FC236}">
              <a16:creationId xmlns:a16="http://schemas.microsoft.com/office/drawing/2014/main" id="{00000000-0008-0000-0700-000018020000}"/>
            </a:ext>
          </a:extLst>
        </xdr:cNvPr>
        <xdr:cNvSpPr txBox="1"/>
      </xdr:nvSpPr>
      <xdr:spPr>
        <a:xfrm>
          <a:off x="16370300" y="6325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11561</xdr:rowOff>
    </xdr:from>
    <xdr:to>
      <xdr:col>81</xdr:col>
      <xdr:colOff>101600</xdr:colOff>
      <xdr:row>38</xdr:row>
      <xdr:rowOff>113161</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5430500" y="65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104288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14111" y="661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84511</xdr:rowOff>
    </xdr:from>
    <xdr:to>
      <xdr:col>76</xdr:col>
      <xdr:colOff>165100</xdr:colOff>
      <xdr:row>38</xdr:row>
      <xdr:rowOff>14661</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4541500" y="642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31188</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4325111" y="620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122775</xdr:rowOff>
    </xdr:from>
    <xdr:to>
      <xdr:col>72</xdr:col>
      <xdr:colOff>38100</xdr:colOff>
      <xdr:row>38</xdr:row>
      <xdr:rowOff>52925</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3652500" y="6466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69452</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436111" y="624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166918</xdr:rowOff>
    </xdr:from>
    <xdr:to>
      <xdr:col>67</xdr:col>
      <xdr:colOff>101600</xdr:colOff>
      <xdr:row>38</xdr:row>
      <xdr:rowOff>97068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2763500" y="6510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113595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547111" y="628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38299</xdr:rowOff>
    </xdr:from>
    <xdr:ext cx="685572"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760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109322</xdr:rowOff>
    </xdr:from>
    <xdr:to>
      <xdr:col>85</xdr:col>
      <xdr:colOff>126364</xdr:colOff>
      <xdr:row>59</xdr:row>
      <xdr:rowOff>14073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681822"/>
          <a:ext cx="1269" cy="1447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17900</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33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14073</xdr:rowOff>
    </xdr:from>
    <xdr:to>
      <xdr:col>86</xdr:col>
      <xdr:colOff>25400</xdr:colOff>
      <xdr:row>59</xdr:row>
      <xdr:rowOff>14073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29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55999</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457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938,604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109322</xdr:rowOff>
    </xdr:from>
    <xdr:to>
      <xdr:col>86</xdr:col>
      <xdr:colOff>25400</xdr:colOff>
      <xdr:row>50</xdr:row>
      <xdr:rowOff>109322</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681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128193</xdr:rowOff>
    </xdr:from>
    <xdr:to>
      <xdr:col>85</xdr:col>
      <xdr:colOff>127000</xdr:colOff>
      <xdr:row>58</xdr:row>
      <xdr:rowOff>153323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10072293"/>
          <a:ext cx="838200" cy="25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4823</xdr:rowOff>
    </xdr:from>
    <xdr:ext cx="599010"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7774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153396</xdr:rowOff>
    </xdr:from>
    <xdr:to>
      <xdr:col>85</xdr:col>
      <xdr:colOff>177800</xdr:colOff>
      <xdr:row>58</xdr:row>
      <xdr:rowOff>83546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926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153323</xdr:rowOff>
    </xdr:from>
    <xdr:to>
      <xdr:col>81</xdr:col>
      <xdr:colOff>50800</xdr:colOff>
      <xdr:row>58</xdr:row>
      <xdr:rowOff>155805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10097423"/>
          <a:ext cx="8890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26243</xdr:rowOff>
    </xdr:from>
    <xdr:to>
      <xdr:col>81</xdr:col>
      <xdr:colOff>101600</xdr:colOff>
      <xdr:row>58</xdr:row>
      <xdr:rowOff>127843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97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144370</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181795" y="974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148899</xdr:rowOff>
    </xdr:from>
    <xdr:to>
      <xdr:col>76</xdr:col>
      <xdr:colOff>114300</xdr:colOff>
      <xdr:row>58</xdr:row>
      <xdr:rowOff>155805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10092999"/>
          <a:ext cx="889000" cy="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15060</xdr:rowOff>
    </xdr:from>
    <xdr:to>
      <xdr:col>76</xdr:col>
      <xdr:colOff>165100</xdr:colOff>
      <xdr:row>58</xdr:row>
      <xdr:rowOff>116660</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959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133187</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292795" y="9734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147775</xdr:rowOff>
    </xdr:from>
    <xdr:to>
      <xdr:col>71</xdr:col>
      <xdr:colOff>177800</xdr:colOff>
      <xdr:row>58</xdr:row>
      <xdr:rowOff>148899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10091875"/>
          <a:ext cx="889000" cy="1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155611</xdr:rowOff>
    </xdr:from>
    <xdr:to>
      <xdr:col>72</xdr:col>
      <xdr:colOff>38100</xdr:colOff>
      <xdr:row>58</xdr:row>
      <xdr:rowOff>85761</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92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102288</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03795" y="9703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164168</xdr:rowOff>
    </xdr:from>
    <xdr:to>
      <xdr:col>67</xdr:col>
      <xdr:colOff>101600</xdr:colOff>
      <xdr:row>58</xdr:row>
      <xdr:rowOff>94318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93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110845</xdr:rowOff>
    </xdr:from>
    <xdr:ext cx="59901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14795" y="9712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77393</xdr:rowOff>
    </xdr:from>
    <xdr:to>
      <xdr:col>85</xdr:col>
      <xdr:colOff>177800</xdr:colOff>
      <xdr:row>59</xdr:row>
      <xdr:rowOff>7543</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10021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163770</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936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102523</xdr:rowOff>
    </xdr:from>
    <xdr:to>
      <xdr:col>81</xdr:col>
      <xdr:colOff>101600</xdr:colOff>
      <xdr:row>59</xdr:row>
      <xdr:rowOff>32673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1004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23800</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13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105005</xdr:rowOff>
    </xdr:from>
    <xdr:to>
      <xdr:col>76</xdr:col>
      <xdr:colOff>165100</xdr:colOff>
      <xdr:row>59</xdr:row>
      <xdr:rowOff>35155</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10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26282</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141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98099</xdr:rowOff>
    </xdr:from>
    <xdr:to>
      <xdr:col>72</xdr:col>
      <xdr:colOff>38100</xdr:colOff>
      <xdr:row>59</xdr:row>
      <xdr:rowOff>28249</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10042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19376</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13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96975</xdr:rowOff>
    </xdr:from>
    <xdr:to>
      <xdr:col>67</xdr:col>
      <xdr:colOff>101600</xdr:colOff>
      <xdr:row>59</xdr:row>
      <xdr:rowOff>27125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10041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18252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133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81948</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254898"/>
          <a:ext cx="1269" cy="1257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153755</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26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28625</xdr:rowOff>
    </xdr:from>
    <xdr:ext cx="599010"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2030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550,263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81948</xdr:rowOff>
    </xdr:from>
    <xdr:to>
      <xdr:col>86</xdr:col>
      <xdr:colOff>25400</xdr:colOff>
      <xdr:row>71</xdr:row>
      <xdr:rowOff>81948</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254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129143</xdr:rowOff>
    </xdr:from>
    <xdr:to>
      <xdr:col>85</xdr:col>
      <xdr:colOff>127000</xdr:colOff>
      <xdr:row>78</xdr:row>
      <xdr:rowOff>63098</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5481300" y="13330793"/>
          <a:ext cx="838200" cy="105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26756</xdr:rowOff>
    </xdr:from>
    <xdr:ext cx="534377"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399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48329</xdr:rowOff>
    </xdr:from>
    <xdr:to>
      <xdr:col>85</xdr:col>
      <xdr:colOff>177800</xdr:colOff>
      <xdr:row>78</xdr:row>
      <xdr:rowOff>149929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129143</xdr:rowOff>
    </xdr:from>
    <xdr:to>
      <xdr:col>81</xdr:col>
      <xdr:colOff>50800</xdr:colOff>
      <xdr:row>78</xdr:row>
      <xdr:rowOff>102978</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flipV="1">
          <a:off x="14592300" y="13330793"/>
          <a:ext cx="889000" cy="145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51505</xdr:rowOff>
    </xdr:from>
    <xdr:to>
      <xdr:col>81</xdr:col>
      <xdr:colOff>101600</xdr:colOff>
      <xdr:row>78</xdr:row>
      <xdr:rowOff>153105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144232</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14111" y="13517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66111</xdr:rowOff>
    </xdr:from>
    <xdr:to>
      <xdr:col>76</xdr:col>
      <xdr:colOff>114300</xdr:colOff>
      <xdr:row>78</xdr:row>
      <xdr:rowOff>102978</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439211"/>
          <a:ext cx="889000" cy="3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53958</xdr:rowOff>
    </xdr:from>
    <xdr:to>
      <xdr:col>76</xdr:col>
      <xdr:colOff>165100</xdr:colOff>
      <xdr:row>78</xdr:row>
      <xdr:rowOff>155558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146685</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25111" y="1351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20979</xdr:rowOff>
    </xdr:from>
    <xdr:to>
      <xdr:col>71</xdr:col>
      <xdr:colOff>177800</xdr:colOff>
      <xdr:row>78</xdr:row>
      <xdr:rowOff>66111</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394079"/>
          <a:ext cx="889000" cy="4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63943</xdr:rowOff>
    </xdr:from>
    <xdr:to>
      <xdr:col>72</xdr:col>
      <xdr:colOff>38100</xdr:colOff>
      <xdr:row>78</xdr:row>
      <xdr:rowOff>165543</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43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156670</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36111" y="1352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50315</xdr:rowOff>
    </xdr:from>
    <xdr:to>
      <xdr:col>67</xdr:col>
      <xdr:colOff>101600</xdr:colOff>
      <xdr:row>78</xdr:row>
      <xdr:rowOff>151915</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42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143042</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47111" y="13516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12298</xdr:rowOff>
    </xdr:from>
    <xdr:to>
      <xdr:col>85</xdr:col>
      <xdr:colOff>177800</xdr:colOff>
      <xdr:row>78</xdr:row>
      <xdr:rowOff>113898</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38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143125</xdr:rowOff>
    </xdr:from>
    <xdr:ext cx="534377"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1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78343</xdr:rowOff>
    </xdr:from>
    <xdr:to>
      <xdr:col>81</xdr:col>
      <xdr:colOff>101600</xdr:colOff>
      <xdr:row>78</xdr:row>
      <xdr:rowOff>8493</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27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25020</xdr:rowOff>
    </xdr:from>
    <xdr:ext cx="534377"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14111" y="13055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52178</xdr:rowOff>
    </xdr:from>
    <xdr:to>
      <xdr:col>76</xdr:col>
      <xdr:colOff>165100</xdr:colOff>
      <xdr:row>78</xdr:row>
      <xdr:rowOff>153778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42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170305</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325111" y="1320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15311</xdr:rowOff>
    </xdr:from>
    <xdr:to>
      <xdr:col>72</xdr:col>
      <xdr:colOff>38100</xdr:colOff>
      <xdr:row>78</xdr:row>
      <xdr:rowOff>116911</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388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133438</xdr:rowOff>
    </xdr:from>
    <xdr:ext cx="534377"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436111" y="13163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141629</xdr:rowOff>
    </xdr:from>
    <xdr:to>
      <xdr:col>67</xdr:col>
      <xdr:colOff>101600</xdr:colOff>
      <xdr:row>78</xdr:row>
      <xdr:rowOff>71779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34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88306</xdr:rowOff>
    </xdr:from>
    <xdr:ext cx="534377"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547111" y="13118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129442</xdr:rowOff>
    </xdr:from>
    <xdr:to>
      <xdr:col>85</xdr:col>
      <xdr:colOff>126364</xdr:colOff>
      <xdr:row>99</xdr:row>
      <xdr:rowOff>24416</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559942"/>
          <a:ext cx="1269" cy="1438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28243</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7001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24416</xdr:rowOff>
    </xdr:from>
    <xdr:to>
      <xdr:col>86</xdr:col>
      <xdr:colOff>25400</xdr:colOff>
      <xdr:row>99</xdr:row>
      <xdr:rowOff>24416</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997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76119</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335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765,385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129442</xdr:rowOff>
    </xdr:from>
    <xdr:to>
      <xdr:col>86</xdr:col>
      <xdr:colOff>25400</xdr:colOff>
      <xdr:row>90</xdr:row>
      <xdr:rowOff>129442</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559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170621</xdr:rowOff>
    </xdr:from>
    <xdr:to>
      <xdr:col>85</xdr:col>
      <xdr:colOff>127000</xdr:colOff>
      <xdr:row>98</xdr:row>
      <xdr:rowOff>8958</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801271"/>
          <a:ext cx="838200" cy="9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43595</xdr:rowOff>
    </xdr:from>
    <xdr:ext cx="599010"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5027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20718</xdr:rowOff>
    </xdr:from>
    <xdr:to>
      <xdr:col>85</xdr:col>
      <xdr:colOff>177800</xdr:colOff>
      <xdr:row>97</xdr:row>
      <xdr:rowOff>122318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167720</xdr:rowOff>
    </xdr:from>
    <xdr:to>
      <xdr:col>81</xdr:col>
      <xdr:colOff>50800</xdr:colOff>
      <xdr:row>98</xdr:row>
      <xdr:rowOff>8958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4592300" y="16798370"/>
          <a:ext cx="889000" cy="12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42956</xdr:rowOff>
    </xdr:from>
    <xdr:to>
      <xdr:col>81</xdr:col>
      <xdr:colOff>101600</xdr:colOff>
      <xdr:row>97</xdr:row>
      <xdr:rowOff>144556</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161083</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181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155342</xdr:rowOff>
    </xdr:from>
    <xdr:to>
      <xdr:col>76</xdr:col>
      <xdr:colOff>114300</xdr:colOff>
      <xdr:row>97</xdr:row>
      <xdr:rowOff>167720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3703300" y="16785992"/>
          <a:ext cx="889000" cy="1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32339</xdr:rowOff>
    </xdr:from>
    <xdr:to>
      <xdr:col>76</xdr:col>
      <xdr:colOff>165100</xdr:colOff>
      <xdr:row>97</xdr:row>
      <xdr:rowOff>133939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150466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292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152445</xdr:rowOff>
    </xdr:from>
    <xdr:to>
      <xdr:col>71</xdr:col>
      <xdr:colOff>177800</xdr:colOff>
      <xdr:row>97</xdr:row>
      <xdr:rowOff>155342</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2814300" y="16783095"/>
          <a:ext cx="889000" cy="2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46951</xdr:rowOff>
    </xdr:from>
    <xdr:to>
      <xdr:col>72</xdr:col>
      <xdr:colOff>38100</xdr:colOff>
      <xdr:row>97</xdr:row>
      <xdr:rowOff>148551</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165078</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03795" y="16452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107307</xdr:rowOff>
    </xdr:from>
    <xdr:to>
      <xdr:col>67</xdr:col>
      <xdr:colOff>101600</xdr:colOff>
      <xdr:row>98</xdr:row>
      <xdr:rowOff>37457</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737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28584</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14795" y="16830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119821</xdr:rowOff>
    </xdr:from>
    <xdr:to>
      <xdr:col>85</xdr:col>
      <xdr:colOff>177800</xdr:colOff>
      <xdr:row>98</xdr:row>
      <xdr:rowOff>49971</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750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98248</xdr:rowOff>
    </xdr:from>
    <xdr:ext cx="599010"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728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129608</xdr:rowOff>
    </xdr:from>
    <xdr:to>
      <xdr:col>81</xdr:col>
      <xdr:colOff>101600</xdr:colOff>
      <xdr:row>98</xdr:row>
      <xdr:rowOff>59758</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760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50885</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181795" y="16852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116920</xdr:rowOff>
    </xdr:from>
    <xdr:to>
      <xdr:col>76</xdr:col>
      <xdr:colOff>165100</xdr:colOff>
      <xdr:row>98</xdr:row>
      <xdr:rowOff>47070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74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38197</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292795" y="16840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104542</xdr:rowOff>
    </xdr:from>
    <xdr:to>
      <xdr:col>72</xdr:col>
      <xdr:colOff>38100</xdr:colOff>
      <xdr:row>98</xdr:row>
      <xdr:rowOff>34692</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73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25819</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03795" y="16827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101645</xdr:rowOff>
    </xdr:from>
    <xdr:to>
      <xdr:col>67</xdr:col>
      <xdr:colOff>101600</xdr:colOff>
      <xdr:row>98</xdr:row>
      <xdr:rowOff>31795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73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48322</xdr:rowOff>
    </xdr:from>
    <xdr:ext cx="59901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14795" y="16507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92727</xdr:rowOff>
    </xdr:from>
    <xdr:ext cx="59541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692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109677</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424627"/>
          <a:ext cx="1269" cy="1306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90124</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7766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56354</xdr:rowOff>
    </xdr:from>
    <xdr:ext cx="599010"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1998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102,864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109677</xdr:rowOff>
    </xdr:from>
    <xdr:to>
      <xdr:col>116</xdr:col>
      <xdr:colOff>152400</xdr:colOff>
      <xdr:row>31</xdr:row>
      <xdr:rowOff>109677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4246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7573</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5226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156146</xdr:rowOff>
    </xdr:from>
    <xdr:to>
      <xdr:col>116</xdr:col>
      <xdr:colOff>114300</xdr:colOff>
      <xdr:row>39</xdr:row>
      <xdr:rowOff>86296</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671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68008</xdr:rowOff>
    </xdr:from>
    <xdr:to>
      <xdr:col>112</xdr:col>
      <xdr:colOff>38100</xdr:colOff>
      <xdr:row>38</xdr:row>
      <xdr:rowOff>169608</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8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14686</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088428" y="6358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116713</xdr:rowOff>
    </xdr:from>
    <xdr:to>
      <xdr:col>107</xdr:col>
      <xdr:colOff>101600</xdr:colOff>
      <xdr:row>39</xdr:row>
      <xdr:rowOff>46863</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63390</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199428" y="6407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147345</xdr:rowOff>
    </xdr:from>
    <xdr:to>
      <xdr:col>102</xdr:col>
      <xdr:colOff>165100</xdr:colOff>
      <xdr:row>39</xdr:row>
      <xdr:rowOff>77495</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66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94022</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10428" y="64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147689</xdr:rowOff>
    </xdr:from>
    <xdr:to>
      <xdr:col>98</xdr:col>
      <xdr:colOff>38100</xdr:colOff>
      <xdr:row>39</xdr:row>
      <xdr:rowOff>77839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662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94365</xdr:rowOff>
    </xdr:from>
    <xdr:ext cx="469744"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21428" y="6438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134574</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64967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1,199,774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円となっている。</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総務費は、平成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年度にふるさと応援寄附金関係で大幅な増額となっていたため、令和元年度は大幅な減額で住民一人当たり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289,631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円となった。また類似団体平均値と比較して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41,732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円下回った。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農林水産業費は、森林環境譲与税関連事業である森林所有者の意向調査や、木育事業を新規に行ったため大幅に増額し、住民一人当たり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30,428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円となった。また類似団体平均値と比較して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85,310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円下回った。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和歌山県高野町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ゴシック" pitchFamily="49" charset="-128"/>
              <a:ea typeface="ＭＳ ゴシック" pitchFamily="49" charset="-128"/>
            </a:rPr>
            <a:t>財政調整基金の現在高は、歳入減に伴う財源不足を補うための取り崩しにより８４９，５１３千円となり、前年度末より減額（前年度比－４２，６３８千円）となった。</a:t>
          </a:r>
          <a:endParaRPr kumimoji="1" lang="en-US" altLang="ja-JP" sz="1100">
            <a:solidFill>
              <a:sysClr val="windowText" lastClr="000000"/>
            </a:solidFill>
            <a:latin typeface="ＭＳ ゴシック" pitchFamily="49" charset="-128"/>
            <a:ea typeface="ＭＳ ゴシック" pitchFamily="49" charset="-128"/>
          </a:endParaRPr>
        </a:p>
        <a:p>
          <a:r>
            <a:rPr kumimoji="1" lang="ja-JP" altLang="en-US" sz="1100">
              <a:solidFill>
                <a:sysClr val="windowText" lastClr="000000"/>
              </a:solidFill>
              <a:latin typeface="ＭＳ ゴシック" pitchFamily="49" charset="-128"/>
              <a:ea typeface="ＭＳ ゴシック" pitchFamily="49" charset="-128"/>
            </a:rPr>
            <a:t>令和元年度実質収支は９５，３９１千円となっており、実質単年度収支は－２，６７８千円となった。</a:t>
          </a:r>
        </a:p>
        <a:p>
          <a:r>
            <a:rPr kumimoji="1" lang="ja-JP" altLang="en-US" sz="1100">
              <a:solidFill>
                <a:sysClr val="windowText" lastClr="000000"/>
              </a:solidFill>
              <a:latin typeface="ＭＳ ゴシック" pitchFamily="49" charset="-128"/>
              <a:ea typeface="ＭＳ ゴシック" pitchFamily="49" charset="-128"/>
            </a:rPr>
            <a:t>財政調整基金の残高は金額で１，０００，０００千円、標準財政規模比で５０％以上を維持することを目標としているが、平成３０年度に大幅な取崩しをして以来その基準を下回っている。今後は事業の見直しと経費の削減をさらに進めていくことで健全化を図っ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和歌山県高野町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水道事業会計</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平成１７年度に使用料アップをおこなった結果、一旦落ち込んだものの年々微増となっている。</a:t>
          </a:r>
          <a:endParaRPr kumimoji="1" lang="en-US" altLang="ja-JP" sz="900">
            <a:solidFill>
              <a:sysClr val="windowText" lastClr="000000"/>
            </a:solidFill>
            <a:latin typeface="ＭＳ ゴシック" pitchFamily="49" charset="-128"/>
            <a:ea typeface="ＭＳ ゴシック" pitchFamily="49" charset="-128"/>
          </a:endParaRP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一般会計</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令和元年度は前年度比</a:t>
          </a:r>
          <a:r>
            <a:rPr kumimoji="1" lang="en-US" altLang="ja-JP" sz="900">
              <a:solidFill>
                <a:sysClr val="windowText" lastClr="000000"/>
              </a:solidFill>
              <a:latin typeface="ＭＳ ゴシック" pitchFamily="49" charset="-128"/>
              <a:ea typeface="ＭＳ ゴシック" pitchFamily="49" charset="-128"/>
            </a:rPr>
            <a:t>2.01</a:t>
          </a:r>
          <a:r>
            <a:rPr kumimoji="1" lang="ja-JP" altLang="en-US" sz="900">
              <a:solidFill>
                <a:sysClr val="windowText" lastClr="000000"/>
              </a:solidFill>
              <a:latin typeface="ＭＳ ゴシック" pitchFamily="49" charset="-128"/>
              <a:ea typeface="ＭＳ ゴシック" pitchFamily="49" charset="-128"/>
            </a:rPr>
            <a:t>％の増加となった。今後は少子高齢化による人口減少や、普通交付税の減が見込まれることから、引き続き財政の健全化を図っていく。</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国民健康保険特別会計</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一般会計からの繰入のほか、国民健康保険基金の取崩しによる財政運営をおこなっており、医療費の増減見通しなどにより</a:t>
          </a:r>
          <a:r>
            <a:rPr kumimoji="1" lang="en-US" altLang="ja-JP" sz="900">
              <a:solidFill>
                <a:sysClr val="windowText" lastClr="000000"/>
              </a:solidFill>
              <a:latin typeface="ＭＳ ゴシック" pitchFamily="49" charset="-128"/>
              <a:ea typeface="ＭＳ ゴシック" pitchFamily="49" charset="-128"/>
            </a:rPr>
            <a:t>4</a:t>
          </a:r>
          <a:r>
            <a:rPr kumimoji="1" lang="ja-JP" altLang="en-US" sz="900">
              <a:solidFill>
                <a:sysClr val="windowText" lastClr="000000"/>
              </a:solidFill>
              <a:latin typeface="ＭＳ ゴシック" pitchFamily="49" charset="-128"/>
              <a:ea typeface="ＭＳ ゴシック" pitchFamily="49" charset="-128"/>
            </a:rPr>
            <a:t>～</a:t>
          </a:r>
          <a:r>
            <a:rPr kumimoji="1" lang="en-US" altLang="ja-JP" sz="900">
              <a:solidFill>
                <a:sysClr val="windowText" lastClr="000000"/>
              </a:solidFill>
              <a:latin typeface="ＭＳ ゴシック" pitchFamily="49" charset="-128"/>
              <a:ea typeface="ＭＳ ゴシック" pitchFamily="49" charset="-128"/>
            </a:rPr>
            <a:t>6</a:t>
          </a:r>
          <a:r>
            <a:rPr kumimoji="1" lang="ja-JP" altLang="en-US" sz="900">
              <a:solidFill>
                <a:sysClr val="windowText" lastClr="000000"/>
              </a:solidFill>
              <a:latin typeface="ＭＳ ゴシック" pitchFamily="49" charset="-128"/>
              <a:ea typeface="ＭＳ ゴシック" pitchFamily="49" charset="-128"/>
            </a:rPr>
            <a:t>％で推移している。</a:t>
          </a:r>
          <a:endParaRPr kumimoji="1" lang="en-US" altLang="ja-JP" sz="900">
            <a:solidFill>
              <a:sysClr val="windowText" lastClr="000000"/>
            </a:solidFill>
            <a:latin typeface="ＭＳ ゴシック" pitchFamily="49" charset="-128"/>
            <a:ea typeface="ＭＳ ゴシック" pitchFamily="49" charset="-128"/>
          </a:endParaRP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介護保険特別会計</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一般会計からの繰入のほか介護保険基金繰入金の取崩により財政運営をおこなっており、保険給付費の増減見通しにより</a:t>
          </a:r>
          <a:r>
            <a:rPr kumimoji="1" lang="en-US" altLang="ja-JP" sz="900">
              <a:solidFill>
                <a:sysClr val="windowText" lastClr="000000"/>
              </a:solidFill>
              <a:latin typeface="ＭＳ ゴシック" pitchFamily="49" charset="-128"/>
              <a:ea typeface="ＭＳ ゴシック" pitchFamily="49" charset="-128"/>
            </a:rPr>
            <a:t>3.0</a:t>
          </a:r>
          <a:r>
            <a:rPr kumimoji="1" lang="ja-JP" altLang="en-US" sz="900">
              <a:solidFill>
                <a:sysClr val="windowText" lastClr="000000"/>
              </a:solidFill>
              <a:latin typeface="ＭＳ ゴシック" pitchFamily="49" charset="-128"/>
              <a:ea typeface="ＭＳ ゴシック" pitchFamily="49" charset="-128"/>
            </a:rPr>
            <a:t>％以内の範囲内に留まっている。</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国民健康保険高野山総合診療所特別会計</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平成２４年度に病院から診療所となり赤字補填分を一般会計から繰入をおこなっている。</a:t>
          </a:r>
          <a:endParaRPr kumimoji="1" lang="en-US" altLang="ja-JP" sz="900">
            <a:solidFill>
              <a:sysClr val="windowText" lastClr="000000"/>
            </a:solidFill>
            <a:latin typeface="ＭＳ ゴシック" pitchFamily="49" charset="-128"/>
            <a:ea typeface="ＭＳ ゴシック" pitchFamily="49" charset="-128"/>
          </a:endParaRP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下水道特別会計</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一般会計からの繰入で財政運営をおこなっていることから</a:t>
          </a:r>
          <a:r>
            <a:rPr kumimoji="1" lang="en-US" altLang="ja-JP" sz="900">
              <a:solidFill>
                <a:sysClr val="windowText" lastClr="000000"/>
              </a:solidFill>
              <a:latin typeface="ＭＳ ゴシック" pitchFamily="49" charset="-128"/>
              <a:ea typeface="ＭＳ ゴシック" pitchFamily="49" charset="-128"/>
            </a:rPr>
            <a:t>1.0</a:t>
          </a:r>
          <a:r>
            <a:rPr kumimoji="1" lang="ja-JP" altLang="en-US" sz="900">
              <a:solidFill>
                <a:sysClr val="windowText" lastClr="000000"/>
              </a:solidFill>
              <a:latin typeface="ＭＳ ゴシック" pitchFamily="49" charset="-128"/>
              <a:ea typeface="ＭＳ ゴシック" pitchFamily="49" charset="-128"/>
            </a:rPr>
            <a:t>％以内の範囲内に留まっている。</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簡易水道特別会計</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一般会計からの繰入で財政運営をおこなっていることから</a:t>
          </a:r>
          <a:r>
            <a:rPr kumimoji="1" lang="en-US" altLang="ja-JP" sz="900">
              <a:solidFill>
                <a:sysClr val="windowText" lastClr="000000"/>
              </a:solidFill>
              <a:latin typeface="ＭＳ ゴシック" pitchFamily="49" charset="-128"/>
              <a:ea typeface="ＭＳ ゴシック" pitchFamily="49" charset="-128"/>
            </a:rPr>
            <a:t>1.0</a:t>
          </a:r>
          <a:r>
            <a:rPr kumimoji="1" lang="ja-JP" altLang="en-US" sz="900">
              <a:solidFill>
                <a:sysClr val="windowText" lastClr="000000"/>
              </a:solidFill>
              <a:latin typeface="ＭＳ ゴシック" pitchFamily="49" charset="-128"/>
              <a:ea typeface="ＭＳ ゴシック" pitchFamily="49" charset="-128"/>
            </a:rPr>
            <a:t>％以内の範囲内に留まっている。</a:t>
          </a: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国民健康保険富貴診療所特別会計</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一般会計からの繰入で財政運営をおこなっていることから</a:t>
          </a:r>
          <a:r>
            <a:rPr kumimoji="1" lang="en-US" altLang="ja-JP" sz="900">
              <a:solidFill>
                <a:sysClr val="windowText" lastClr="000000"/>
              </a:solidFill>
              <a:latin typeface="ＭＳ ゴシック" pitchFamily="49" charset="-128"/>
              <a:ea typeface="ＭＳ ゴシック" pitchFamily="49" charset="-128"/>
            </a:rPr>
            <a:t>1.0</a:t>
          </a:r>
          <a:r>
            <a:rPr kumimoji="1" lang="ja-JP" altLang="en-US" sz="900">
              <a:solidFill>
                <a:sysClr val="windowText" lastClr="000000"/>
              </a:solidFill>
              <a:latin typeface="ＭＳ ゴシック" pitchFamily="49" charset="-128"/>
              <a:ea typeface="ＭＳ ゴシック" pitchFamily="49" charset="-128"/>
            </a:rPr>
            <a:t>％以内の範囲内に留まっている。</a:t>
          </a:r>
          <a:endParaRPr kumimoji="1" lang="en-US" altLang="ja-JP" sz="900">
            <a:solidFill>
              <a:sysClr val="windowText" lastClr="000000"/>
            </a:solidFill>
            <a:latin typeface="ＭＳ ゴシック" pitchFamily="49" charset="-128"/>
            <a:ea typeface="ＭＳ ゴシック" pitchFamily="49" charset="-128"/>
          </a:endParaRPr>
        </a:p>
        <a:p>
          <a:r>
            <a:rPr kumimoji="1" lang="en-US" altLang="ja-JP" sz="900">
              <a:solidFill>
                <a:sysClr val="windowText" lastClr="000000"/>
              </a:solidFill>
              <a:latin typeface="ＭＳ ゴシック" pitchFamily="49" charset="-128"/>
              <a:ea typeface="ＭＳ ゴシック" pitchFamily="49" charset="-128"/>
            </a:rPr>
            <a:t>【</a:t>
          </a:r>
          <a:r>
            <a:rPr kumimoji="1" lang="ja-JP" altLang="en-US" sz="900">
              <a:solidFill>
                <a:sysClr val="windowText" lastClr="000000"/>
              </a:solidFill>
              <a:latin typeface="ＭＳ ゴシック" pitchFamily="49" charset="-128"/>
              <a:ea typeface="ＭＳ ゴシック" pitchFamily="49" charset="-128"/>
            </a:rPr>
            <a:t>その他の会計（黒字）</a:t>
          </a:r>
          <a:r>
            <a:rPr kumimoji="1" lang="en-US" altLang="ja-JP" sz="900">
              <a:solidFill>
                <a:sysClr val="windowText" lastClr="000000"/>
              </a:solidFill>
              <a:latin typeface="ＭＳ ゴシック" pitchFamily="49" charset="-128"/>
              <a:ea typeface="ＭＳ ゴシック" pitchFamily="49" charset="-128"/>
            </a:rPr>
            <a:t>】</a:t>
          </a:r>
        </a:p>
        <a:p>
          <a:r>
            <a:rPr kumimoji="1" lang="ja-JP" altLang="en-US" sz="900">
              <a:solidFill>
                <a:sysClr val="windowText" lastClr="000000"/>
              </a:solidFill>
              <a:latin typeface="ＭＳ ゴシック" pitchFamily="49" charset="-128"/>
              <a:ea typeface="ＭＳ ゴシック" pitchFamily="49" charset="-128"/>
            </a:rPr>
            <a:t>　その他の会計（黒字）には、後期高齢者医療特別会計、生活排水処理事業特別会計、農業集落排水事業特別会計が含まれている。どの会計も一般会計からの繰入で財政運営をおこなっており、</a:t>
          </a:r>
          <a:r>
            <a:rPr kumimoji="1" lang="en-US" altLang="ja-JP" sz="900">
              <a:solidFill>
                <a:sysClr val="windowText" lastClr="000000"/>
              </a:solidFill>
              <a:latin typeface="ＭＳ ゴシック" pitchFamily="49" charset="-128"/>
              <a:ea typeface="ＭＳ ゴシック" pitchFamily="49" charset="-128"/>
            </a:rPr>
            <a:t>0.5</a:t>
          </a:r>
          <a:r>
            <a:rPr kumimoji="1" lang="ja-JP" altLang="en-US" sz="900">
              <a:solidFill>
                <a:sysClr val="windowText" lastClr="000000"/>
              </a:solidFill>
              <a:latin typeface="ＭＳ ゴシック" pitchFamily="49" charset="-128"/>
              <a:ea typeface="ＭＳ ゴシック" pitchFamily="49" charset="-128"/>
            </a:rPr>
            <a:t>％以内の範囲内に留まっている。</a:t>
          </a:r>
        </a:p>
        <a:p>
          <a:endParaRPr kumimoji="1" lang="ja-JP" altLang="en-US" sz="900">
            <a:solidFill>
              <a:sysClr val="windowText" lastClr="000000"/>
            </a:solidFill>
            <a:latin typeface="ＭＳ ゴシック" pitchFamily="49" charset="-128"/>
            <a:ea typeface="ＭＳ ゴシック" pitchFamily="49" charset="-128"/>
          </a:endParaRPr>
        </a:p>
        <a:p>
          <a:r>
            <a:rPr kumimoji="1" lang="ja-JP" altLang="en-US" sz="900">
              <a:solidFill>
                <a:sysClr val="windowText" lastClr="000000"/>
              </a:solidFill>
              <a:latin typeface="ＭＳ ゴシック" pitchFamily="49" charset="-128"/>
              <a:ea typeface="ＭＳ ゴシック" pitchFamily="49" charset="-128"/>
            </a:rPr>
            <a:t>一般会計からの繰入により実質的に赤字を補てんしている会計についてはそれぞれ独立採算を目指した料金の改定や経費の削減等による合理化を進めることで、連結実質黒字額をさらに増加させる。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election activeCell="B21" sqref="B21:AX21"/>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648" t="s">
        <v>79</v>
      </c>
      <c r="C1" s="648"/>
      <c r="D1" s="648"/>
      <c r="E1" s="648"/>
      <c r="F1" s="648"/>
      <c r="G1" s="648"/>
      <c r="H1" s="648"/>
      <c r="I1" s="648"/>
      <c r="J1" s="648"/>
      <c r="K1" s="648"/>
      <c r="L1" s="648"/>
      <c r="M1" s="648"/>
      <c r="N1" s="648"/>
      <c r="O1" s="648"/>
      <c r="P1" s="648"/>
      <c r="Q1" s="648"/>
      <c r="R1" s="648"/>
      <c r="S1" s="648"/>
      <c r="T1" s="648"/>
      <c r="U1" s="648"/>
      <c r="V1" s="648"/>
      <c r="W1" s="648"/>
      <c r="X1" s="648"/>
      <c r="Y1" s="648"/>
      <c r="Z1" s="648"/>
      <c r="AA1" s="648"/>
      <c r="AB1" s="648"/>
      <c r="AC1" s="648"/>
      <c r="AD1" s="648"/>
      <c r="AE1" s="648"/>
      <c r="AF1" s="648"/>
      <c r="AG1" s="648"/>
      <c r="AH1" s="648"/>
      <c r="AI1" s="648"/>
      <c r="AJ1" s="648"/>
      <c r="AK1" s="648"/>
      <c r="AL1" s="648"/>
      <c r="AM1" s="648"/>
      <c r="AN1" s="648"/>
      <c r="AO1" s="648"/>
      <c r="AP1" s="648"/>
      <c r="AQ1" s="648"/>
      <c r="AR1" s="648"/>
      <c r="AS1" s="648"/>
      <c r="AT1" s="648"/>
      <c r="AU1" s="648"/>
      <c r="AV1" s="648"/>
      <c r="AW1" s="648"/>
      <c r="AX1" s="648"/>
      <c r="AY1" s="648"/>
      <c r="AZ1" s="648"/>
      <c r="BA1" s="648"/>
      <c r="BB1" s="648"/>
      <c r="BC1" s="648"/>
      <c r="BD1" s="648"/>
      <c r="BE1" s="648"/>
      <c r="BF1" s="648"/>
      <c r="BG1" s="648"/>
      <c r="BH1" s="648"/>
      <c r="BI1" s="648"/>
      <c r="BJ1" s="648"/>
      <c r="BK1" s="648"/>
      <c r="BL1" s="648"/>
      <c r="BM1" s="648"/>
      <c r="BN1" s="648"/>
      <c r="BO1" s="648"/>
      <c r="BP1" s="648"/>
      <c r="BQ1" s="648"/>
      <c r="BR1" s="648"/>
      <c r="BS1" s="648"/>
      <c r="BT1" s="648"/>
      <c r="BU1" s="648"/>
      <c r="BV1" s="648"/>
      <c r="BW1" s="648"/>
      <c r="BX1" s="648"/>
      <c r="BY1" s="648"/>
      <c r="BZ1" s="648"/>
      <c r="CA1" s="648"/>
      <c r="CB1" s="648"/>
      <c r="CC1" s="648"/>
      <c r="CD1" s="648"/>
      <c r="CE1" s="648"/>
      <c r="CF1" s="648"/>
      <c r="CG1" s="648"/>
      <c r="CH1" s="648"/>
      <c r="CI1" s="648"/>
      <c r="CJ1" s="648"/>
      <c r="CK1" s="648"/>
      <c r="CL1" s="648"/>
      <c r="CM1" s="648"/>
      <c r="CN1" s="648"/>
      <c r="CO1" s="648"/>
      <c r="CP1" s="648"/>
      <c r="CQ1" s="648"/>
      <c r="CR1" s="648"/>
      <c r="CS1" s="648"/>
      <c r="CT1" s="648"/>
      <c r="CU1" s="648"/>
      <c r="CV1" s="648"/>
      <c r="CW1" s="648"/>
      <c r="CX1" s="648"/>
      <c r="CY1" s="648"/>
      <c r="CZ1" s="648"/>
      <c r="DA1" s="648"/>
      <c r="DB1" s="648"/>
      <c r="DC1" s="648"/>
      <c r="DD1" s="648"/>
      <c r="DE1" s="648"/>
      <c r="DF1" s="648"/>
      <c r="DG1" s="648"/>
      <c r="DH1" s="648"/>
      <c r="DI1" s="648"/>
      <c r="DJ1" s="187"/>
      <c r="DK1" s="187"/>
      <c r="DL1" s="187"/>
      <c r="DM1" s="187"/>
      <c r="DN1" s="187"/>
      <c r="DO1" s="187"/>
    </row>
    <row r="2" spans="1:119" ht="24.75" thickBot="1" x14ac:dyDescent="0.2">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649" t="s">
        <v>81</v>
      </c>
      <c r="C3" s="650"/>
      <c r="D3" s="650"/>
      <c r="E3" s="651"/>
      <c r="F3" s="651"/>
      <c r="G3" s="651"/>
      <c r="H3" s="651"/>
      <c r="I3" s="651"/>
      <c r="J3" s="651"/>
      <c r="K3" s="651"/>
      <c r="L3" s="651" t="s">
        <v>82</v>
      </c>
      <c r="M3" s="651"/>
      <c r="N3" s="651"/>
      <c r="O3" s="651"/>
      <c r="P3" s="651"/>
      <c r="Q3" s="651"/>
      <c r="R3" s="654"/>
      <c r="S3" s="654"/>
      <c r="T3" s="654"/>
      <c r="U3" s="654"/>
      <c r="V3" s="655"/>
      <c r="W3" s="545" t="s">
        <v>83</v>
      </c>
      <c r="X3" s="546"/>
      <c r="Y3" s="546"/>
      <c r="Z3" s="546"/>
      <c r="AA3" s="546"/>
      <c r="AB3" s="650"/>
      <c r="AC3" s="654" t="s">
        <v>84</v>
      </c>
      <c r="AD3" s="546"/>
      <c r="AE3" s="546"/>
      <c r="AF3" s="546"/>
      <c r="AG3" s="546"/>
      <c r="AH3" s="546"/>
      <c r="AI3" s="546"/>
      <c r="AJ3" s="546"/>
      <c r="AK3" s="546"/>
      <c r="AL3" s="616"/>
      <c r="AM3" s="545" t="s">
        <v>85</v>
      </c>
      <c r="AN3" s="546"/>
      <c r="AO3" s="546"/>
      <c r="AP3" s="546"/>
      <c r="AQ3" s="546"/>
      <c r="AR3" s="546"/>
      <c r="AS3" s="546"/>
      <c r="AT3" s="546"/>
      <c r="AU3" s="546"/>
      <c r="AV3" s="546"/>
      <c r="AW3" s="546"/>
      <c r="AX3" s="616"/>
      <c r="AY3" s="608" t="s">
        <v>1</v>
      </c>
      <c r="AZ3" s="609"/>
      <c r="BA3" s="609"/>
      <c r="BB3" s="609"/>
      <c r="BC3" s="609"/>
      <c r="BD3" s="609"/>
      <c r="BE3" s="609"/>
      <c r="BF3" s="609"/>
      <c r="BG3" s="609"/>
      <c r="BH3" s="609"/>
      <c r="BI3" s="609"/>
      <c r="BJ3" s="609"/>
      <c r="BK3" s="609"/>
      <c r="BL3" s="609"/>
      <c r="BM3" s="658"/>
      <c r="BN3" s="545" t="s">
        <v>86</v>
      </c>
      <c r="BO3" s="546"/>
      <c r="BP3" s="546"/>
      <c r="BQ3" s="546"/>
      <c r="BR3" s="546"/>
      <c r="BS3" s="546"/>
      <c r="BT3" s="546"/>
      <c r="BU3" s="616"/>
      <c r="BV3" s="545" t="s">
        <v>87</v>
      </c>
      <c r="BW3" s="546"/>
      <c r="BX3" s="546"/>
      <c r="BY3" s="546"/>
      <c r="BZ3" s="546"/>
      <c r="CA3" s="546"/>
      <c r="CB3" s="546"/>
      <c r="CC3" s="616"/>
      <c r="CD3" s="608" t="s">
        <v>1</v>
      </c>
      <c r="CE3" s="609"/>
      <c r="CF3" s="609"/>
      <c r="CG3" s="609"/>
      <c r="CH3" s="609"/>
      <c r="CI3" s="609"/>
      <c r="CJ3" s="609"/>
      <c r="CK3" s="609"/>
      <c r="CL3" s="609"/>
      <c r="CM3" s="609"/>
      <c r="CN3" s="609"/>
      <c r="CO3" s="609"/>
      <c r="CP3" s="609"/>
      <c r="CQ3" s="609"/>
      <c r="CR3" s="609"/>
      <c r="CS3" s="658"/>
      <c r="CT3" s="545" t="s">
        <v>88</v>
      </c>
      <c r="CU3" s="546"/>
      <c r="CV3" s="546"/>
      <c r="CW3" s="546"/>
      <c r="CX3" s="546"/>
      <c r="CY3" s="546"/>
      <c r="CZ3" s="546"/>
      <c r="DA3" s="616"/>
      <c r="DB3" s="545" t="s">
        <v>89</v>
      </c>
      <c r="DC3" s="546"/>
      <c r="DD3" s="546"/>
      <c r="DE3" s="546"/>
      <c r="DF3" s="546"/>
      <c r="DG3" s="546"/>
      <c r="DH3" s="546"/>
      <c r="DI3" s="616"/>
      <c r="DJ3" s="186"/>
      <c r="DK3" s="186"/>
      <c r="DL3" s="186"/>
      <c r="DM3" s="186"/>
      <c r="DN3" s="186"/>
      <c r="DO3" s="186"/>
    </row>
    <row r="4" spans="1:119" ht="18.75" customHeight="1" x14ac:dyDescent="0.15">
      <c r="A4" s="187"/>
      <c r="B4" s="624"/>
      <c r="C4" s="625"/>
      <c r="D4" s="625"/>
      <c r="E4" s="626"/>
      <c r="F4" s="626"/>
      <c r="G4" s="626"/>
      <c r="H4" s="626"/>
      <c r="I4" s="626"/>
      <c r="J4" s="626"/>
      <c r="K4" s="626"/>
      <c r="L4" s="626"/>
      <c r="M4" s="626"/>
      <c r="N4" s="626"/>
      <c r="O4" s="626"/>
      <c r="P4" s="626"/>
      <c r="Q4" s="626"/>
      <c r="R4" s="630"/>
      <c r="S4" s="630"/>
      <c r="T4" s="630"/>
      <c r="U4" s="630"/>
      <c r="V4" s="631"/>
      <c r="W4" s="617"/>
      <c r="X4" s="428"/>
      <c r="Y4" s="428"/>
      <c r="Z4" s="428"/>
      <c r="AA4" s="428"/>
      <c r="AB4" s="625"/>
      <c r="AC4" s="630"/>
      <c r="AD4" s="428"/>
      <c r="AE4" s="428"/>
      <c r="AF4" s="428"/>
      <c r="AG4" s="428"/>
      <c r="AH4" s="428"/>
      <c r="AI4" s="428"/>
      <c r="AJ4" s="428"/>
      <c r="AK4" s="428"/>
      <c r="AL4" s="618"/>
      <c r="AM4" s="572"/>
      <c r="AN4" s="482"/>
      <c r="AO4" s="482"/>
      <c r="AP4" s="482"/>
      <c r="AQ4" s="482"/>
      <c r="AR4" s="482"/>
      <c r="AS4" s="482"/>
      <c r="AT4" s="482"/>
      <c r="AU4" s="482"/>
      <c r="AV4" s="482"/>
      <c r="AW4" s="482"/>
      <c r="AX4" s="657"/>
      <c r="AY4" s="458" t="s">
        <v>90</v>
      </c>
      <c r="AZ4" s="459"/>
      <c r="BA4" s="459"/>
      <c r="BB4" s="459"/>
      <c r="BC4" s="459"/>
      <c r="BD4" s="459"/>
      <c r="BE4" s="459"/>
      <c r="BF4" s="459"/>
      <c r="BG4" s="459"/>
      <c r="BH4" s="459"/>
      <c r="BI4" s="459"/>
      <c r="BJ4" s="459"/>
      <c r="BK4" s="459"/>
      <c r="BL4" s="459"/>
      <c r="BM4" s="460"/>
      <c r="BN4" s="461">
        <v>3713915</v>
      </c>
      <c r="BO4" s="462"/>
      <c r="BP4" s="462"/>
      <c r="BQ4" s="462"/>
      <c r="BR4" s="462"/>
      <c r="BS4" s="462"/>
      <c r="BT4" s="462"/>
      <c r="BU4" s="463"/>
      <c r="BV4" s="461">
        <v>23208059</v>
      </c>
      <c r="BW4" s="462"/>
      <c r="BX4" s="462"/>
      <c r="BY4" s="462"/>
      <c r="BZ4" s="462"/>
      <c r="CA4" s="462"/>
      <c r="CB4" s="462"/>
      <c r="CC4" s="463"/>
      <c r="CD4" s="642" t="s">
        <v>91</v>
      </c>
      <c r="CE4" s="643"/>
      <c r="CF4" s="643"/>
      <c r="CG4" s="643"/>
      <c r="CH4" s="643"/>
      <c r="CI4" s="643"/>
      <c r="CJ4" s="643"/>
      <c r="CK4" s="643"/>
      <c r="CL4" s="643"/>
      <c r="CM4" s="643"/>
      <c r="CN4" s="643"/>
      <c r="CO4" s="643"/>
      <c r="CP4" s="643"/>
      <c r="CQ4" s="643"/>
      <c r="CR4" s="643"/>
      <c r="CS4" s="644"/>
      <c r="CT4" s="645">
        <v>4.8</v>
      </c>
      <c r="CU4" s="646"/>
      <c r="CV4" s="646"/>
      <c r="CW4" s="646"/>
      <c r="CX4" s="646"/>
      <c r="CY4" s="646"/>
      <c r="CZ4" s="646"/>
      <c r="DA4" s="647"/>
      <c r="DB4" s="645">
        <v>2.8</v>
      </c>
      <c r="DC4" s="646"/>
      <c r="DD4" s="646"/>
      <c r="DE4" s="646"/>
      <c r="DF4" s="646"/>
      <c r="DG4" s="646"/>
      <c r="DH4" s="646"/>
      <c r="DI4" s="647"/>
      <c r="DJ4" s="186"/>
      <c r="DK4" s="186"/>
      <c r="DL4" s="186"/>
      <c r="DM4" s="186"/>
      <c r="DN4" s="186"/>
      <c r="DO4" s="186"/>
    </row>
    <row r="5" spans="1:119" ht="18.75" customHeight="1" x14ac:dyDescent="0.15">
      <c r="A5" s="187"/>
      <c r="B5" s="652"/>
      <c r="C5" s="483"/>
      <c r="D5" s="483"/>
      <c r="E5" s="653"/>
      <c r="F5" s="653"/>
      <c r="G5" s="653"/>
      <c r="H5" s="653"/>
      <c r="I5" s="653"/>
      <c r="J5" s="653"/>
      <c r="K5" s="653"/>
      <c r="L5" s="653"/>
      <c r="M5" s="653"/>
      <c r="N5" s="653"/>
      <c r="O5" s="653"/>
      <c r="P5" s="653"/>
      <c r="Q5" s="653"/>
      <c r="R5" s="481"/>
      <c r="S5" s="481"/>
      <c r="T5" s="481"/>
      <c r="U5" s="481"/>
      <c r="V5" s="656"/>
      <c r="W5" s="572"/>
      <c r="X5" s="482"/>
      <c r="Y5" s="482"/>
      <c r="Z5" s="482"/>
      <c r="AA5" s="482"/>
      <c r="AB5" s="483"/>
      <c r="AC5" s="481"/>
      <c r="AD5" s="482"/>
      <c r="AE5" s="482"/>
      <c r="AF5" s="482"/>
      <c r="AG5" s="482"/>
      <c r="AH5" s="482"/>
      <c r="AI5" s="482"/>
      <c r="AJ5" s="482"/>
      <c r="AK5" s="482"/>
      <c r="AL5" s="657"/>
      <c r="AM5" s="535" t="s">
        <v>92</v>
      </c>
      <c r="AN5" s="440"/>
      <c r="AO5" s="440"/>
      <c r="AP5" s="440"/>
      <c r="AQ5" s="440"/>
      <c r="AR5" s="440"/>
      <c r="AS5" s="440"/>
      <c r="AT5" s="441"/>
      <c r="AU5" s="523" t="s">
        <v>93</v>
      </c>
      <c r="AV5" s="524"/>
      <c r="AW5" s="524"/>
      <c r="AX5" s="524"/>
      <c r="AY5" s="446" t="s">
        <v>94</v>
      </c>
      <c r="AZ5" s="447"/>
      <c r="BA5" s="447"/>
      <c r="BB5" s="447"/>
      <c r="BC5" s="447"/>
      <c r="BD5" s="447"/>
      <c r="BE5" s="447"/>
      <c r="BF5" s="447"/>
      <c r="BG5" s="447"/>
      <c r="BH5" s="447"/>
      <c r="BI5" s="447"/>
      <c r="BJ5" s="447"/>
      <c r="BK5" s="447"/>
      <c r="BL5" s="447"/>
      <c r="BM5" s="448"/>
      <c r="BN5" s="466">
        <v>3578927</v>
      </c>
      <c r="BO5" s="467"/>
      <c r="BP5" s="467"/>
      <c r="BQ5" s="467"/>
      <c r="BR5" s="467"/>
      <c r="BS5" s="467"/>
      <c r="BT5" s="467"/>
      <c r="BU5" s="468"/>
      <c r="BV5" s="466">
        <v>23002708</v>
      </c>
      <c r="BW5" s="467"/>
      <c r="BX5" s="467"/>
      <c r="BY5" s="467"/>
      <c r="BZ5" s="467"/>
      <c r="CA5" s="467"/>
      <c r="CB5" s="467"/>
      <c r="CC5" s="468"/>
      <c r="CD5" s="475" t="s">
        <v>95</v>
      </c>
      <c r="CE5" s="476"/>
      <c r="CF5" s="476"/>
      <c r="CG5" s="476"/>
      <c r="CH5" s="476"/>
      <c r="CI5" s="476"/>
      <c r="CJ5" s="476"/>
      <c r="CK5" s="476"/>
      <c r="CL5" s="476"/>
      <c r="CM5" s="476"/>
      <c r="CN5" s="476"/>
      <c r="CO5" s="476"/>
      <c r="CP5" s="476"/>
      <c r="CQ5" s="476"/>
      <c r="CR5" s="476"/>
      <c r="CS5" s="477"/>
      <c r="CT5" s="436">
        <v>96.6</v>
      </c>
      <c r="CU5" s="437"/>
      <c r="CV5" s="437"/>
      <c r="CW5" s="437"/>
      <c r="CX5" s="437"/>
      <c r="CY5" s="437"/>
      <c r="CZ5" s="437"/>
      <c r="DA5" s="438"/>
      <c r="DB5" s="436">
        <v>97.7</v>
      </c>
      <c r="DC5" s="437"/>
      <c r="DD5" s="437"/>
      <c r="DE5" s="437"/>
      <c r="DF5" s="437"/>
      <c r="DG5" s="437"/>
      <c r="DH5" s="437"/>
      <c r="DI5" s="438"/>
      <c r="DJ5" s="186"/>
      <c r="DK5" s="186"/>
      <c r="DL5" s="186"/>
      <c r="DM5" s="186"/>
      <c r="DN5" s="186"/>
      <c r="DO5" s="186"/>
    </row>
    <row r="6" spans="1:119" ht="18.75" customHeight="1" x14ac:dyDescent="0.15">
      <c r="A6" s="187"/>
      <c r="B6" s="622" t="s">
        <v>96</v>
      </c>
      <c r="C6" s="480"/>
      <c r="D6" s="480"/>
      <c r="E6" s="623"/>
      <c r="F6" s="623"/>
      <c r="G6" s="623"/>
      <c r="H6" s="623"/>
      <c r="I6" s="623"/>
      <c r="J6" s="623"/>
      <c r="K6" s="623"/>
      <c r="L6" s="623" t="s">
        <v>97</v>
      </c>
      <c r="M6" s="623"/>
      <c r="N6" s="623"/>
      <c r="O6" s="623"/>
      <c r="P6" s="623"/>
      <c r="Q6" s="623"/>
      <c r="R6" s="504"/>
      <c r="S6" s="504"/>
      <c r="T6" s="504"/>
      <c r="U6" s="504"/>
      <c r="V6" s="629"/>
      <c r="W6" s="557" t="s">
        <v>98</v>
      </c>
      <c r="X6" s="479"/>
      <c r="Y6" s="479"/>
      <c r="Z6" s="479"/>
      <c r="AA6" s="479"/>
      <c r="AB6" s="480"/>
      <c r="AC6" s="634" t="s">
        <v>99</v>
      </c>
      <c r="AD6" s="635"/>
      <c r="AE6" s="635"/>
      <c r="AF6" s="635"/>
      <c r="AG6" s="635"/>
      <c r="AH6" s="635"/>
      <c r="AI6" s="635"/>
      <c r="AJ6" s="635"/>
      <c r="AK6" s="635"/>
      <c r="AL6" s="636"/>
      <c r="AM6" s="535" t="s">
        <v>100</v>
      </c>
      <c r="AN6" s="440"/>
      <c r="AO6" s="440"/>
      <c r="AP6" s="440"/>
      <c r="AQ6" s="440"/>
      <c r="AR6" s="440"/>
      <c r="AS6" s="440"/>
      <c r="AT6" s="441"/>
      <c r="AU6" s="523" t="s">
        <v>93</v>
      </c>
      <c r="AV6" s="524"/>
      <c r="AW6" s="524"/>
      <c r="AX6" s="524"/>
      <c r="AY6" s="446" t="s">
        <v>101</v>
      </c>
      <c r="AZ6" s="447"/>
      <c r="BA6" s="447"/>
      <c r="BB6" s="447"/>
      <c r="BC6" s="447"/>
      <c r="BD6" s="447"/>
      <c r="BE6" s="447"/>
      <c r="BF6" s="447"/>
      <c r="BG6" s="447"/>
      <c r="BH6" s="447"/>
      <c r="BI6" s="447"/>
      <c r="BJ6" s="447"/>
      <c r="BK6" s="447"/>
      <c r="BL6" s="447"/>
      <c r="BM6" s="448"/>
      <c r="BN6" s="466">
        <v>134988</v>
      </c>
      <c r="BO6" s="467"/>
      <c r="BP6" s="467"/>
      <c r="BQ6" s="467"/>
      <c r="BR6" s="467"/>
      <c r="BS6" s="467"/>
      <c r="BT6" s="467"/>
      <c r="BU6" s="468"/>
      <c r="BV6" s="466">
        <v>205351</v>
      </c>
      <c r="BW6" s="467"/>
      <c r="BX6" s="467"/>
      <c r="BY6" s="467"/>
      <c r="BZ6" s="467"/>
      <c r="CA6" s="467"/>
      <c r="CB6" s="467"/>
      <c r="CC6" s="468"/>
      <c r="CD6" s="475" t="s">
        <v>102</v>
      </c>
      <c r="CE6" s="476"/>
      <c r="CF6" s="476"/>
      <c r="CG6" s="476"/>
      <c r="CH6" s="476"/>
      <c r="CI6" s="476"/>
      <c r="CJ6" s="476"/>
      <c r="CK6" s="476"/>
      <c r="CL6" s="476"/>
      <c r="CM6" s="476"/>
      <c r="CN6" s="476"/>
      <c r="CO6" s="476"/>
      <c r="CP6" s="476"/>
      <c r="CQ6" s="476"/>
      <c r="CR6" s="476"/>
      <c r="CS6" s="477"/>
      <c r="CT6" s="619">
        <v>99.5</v>
      </c>
      <c r="CU6" s="620"/>
      <c r="CV6" s="620"/>
      <c r="CW6" s="620"/>
      <c r="CX6" s="620"/>
      <c r="CY6" s="620"/>
      <c r="CZ6" s="620"/>
      <c r="DA6" s="621"/>
      <c r="DB6" s="619">
        <v>101.7</v>
      </c>
      <c r="DC6" s="620"/>
      <c r="DD6" s="620"/>
      <c r="DE6" s="620"/>
      <c r="DF6" s="620"/>
      <c r="DG6" s="620"/>
      <c r="DH6" s="620"/>
      <c r="DI6" s="621"/>
      <c r="DJ6" s="186"/>
      <c r="DK6" s="186"/>
      <c r="DL6" s="186"/>
      <c r="DM6" s="186"/>
      <c r="DN6" s="186"/>
      <c r="DO6" s="186"/>
    </row>
    <row r="7" spans="1:119" ht="18.75" customHeight="1" x14ac:dyDescent="0.15">
      <c r="A7" s="187"/>
      <c r="B7" s="624"/>
      <c r="C7" s="625"/>
      <c r="D7" s="625"/>
      <c r="E7" s="626"/>
      <c r="F7" s="626"/>
      <c r="G7" s="626"/>
      <c r="H7" s="626"/>
      <c r="I7" s="626"/>
      <c r="J7" s="626"/>
      <c r="K7" s="626"/>
      <c r="L7" s="626"/>
      <c r="M7" s="626"/>
      <c r="N7" s="626"/>
      <c r="O7" s="626"/>
      <c r="P7" s="626"/>
      <c r="Q7" s="626"/>
      <c r="R7" s="630"/>
      <c r="S7" s="630"/>
      <c r="T7" s="630"/>
      <c r="U7" s="630"/>
      <c r="V7" s="631"/>
      <c r="W7" s="617"/>
      <c r="X7" s="428"/>
      <c r="Y7" s="428"/>
      <c r="Z7" s="428"/>
      <c r="AA7" s="428"/>
      <c r="AB7" s="625"/>
      <c r="AC7" s="637"/>
      <c r="AD7" s="429"/>
      <c r="AE7" s="429"/>
      <c r="AF7" s="429"/>
      <c r="AG7" s="429"/>
      <c r="AH7" s="429"/>
      <c r="AI7" s="429"/>
      <c r="AJ7" s="429"/>
      <c r="AK7" s="429"/>
      <c r="AL7" s="638"/>
      <c r="AM7" s="535" t="s">
        <v>103</v>
      </c>
      <c r="AN7" s="440"/>
      <c r="AO7" s="440"/>
      <c r="AP7" s="440"/>
      <c r="AQ7" s="440"/>
      <c r="AR7" s="440"/>
      <c r="AS7" s="440"/>
      <c r="AT7" s="441"/>
      <c r="AU7" s="523" t="s">
        <v>93</v>
      </c>
      <c r="AV7" s="524"/>
      <c r="AW7" s="524"/>
      <c r="AX7" s="524"/>
      <c r="AY7" s="446" t="s">
        <v>104</v>
      </c>
      <c r="AZ7" s="447"/>
      <c r="BA7" s="447"/>
      <c r="BB7" s="447"/>
      <c r="BC7" s="447"/>
      <c r="BD7" s="447"/>
      <c r="BE7" s="447"/>
      <c r="BF7" s="447"/>
      <c r="BG7" s="447"/>
      <c r="BH7" s="447"/>
      <c r="BI7" s="447"/>
      <c r="BJ7" s="447"/>
      <c r="BK7" s="447"/>
      <c r="BL7" s="447"/>
      <c r="BM7" s="448"/>
      <c r="BN7" s="466">
        <v>39597</v>
      </c>
      <c r="BO7" s="467"/>
      <c r="BP7" s="467"/>
      <c r="BQ7" s="467"/>
      <c r="BR7" s="467"/>
      <c r="BS7" s="467"/>
      <c r="BT7" s="467"/>
      <c r="BU7" s="468"/>
      <c r="BV7" s="466">
        <v>149920</v>
      </c>
      <c r="BW7" s="467"/>
      <c r="BX7" s="467"/>
      <c r="BY7" s="467"/>
      <c r="BZ7" s="467"/>
      <c r="CA7" s="467"/>
      <c r="CB7" s="467"/>
      <c r="CC7" s="468"/>
      <c r="CD7" s="475" t="s">
        <v>105</v>
      </c>
      <c r="CE7" s="476"/>
      <c r="CF7" s="476"/>
      <c r="CG7" s="476"/>
      <c r="CH7" s="476"/>
      <c r="CI7" s="476"/>
      <c r="CJ7" s="476"/>
      <c r="CK7" s="476"/>
      <c r="CL7" s="476"/>
      <c r="CM7" s="476"/>
      <c r="CN7" s="476"/>
      <c r="CO7" s="476"/>
      <c r="CP7" s="476"/>
      <c r="CQ7" s="476"/>
      <c r="CR7" s="476"/>
      <c r="CS7" s="477"/>
      <c r="CT7" s="466">
        <v>1998707</v>
      </c>
      <c r="CU7" s="467"/>
      <c r="CV7" s="467"/>
      <c r="CW7" s="467"/>
      <c r="CX7" s="467"/>
      <c r="CY7" s="467"/>
      <c r="CZ7" s="467"/>
      <c r="DA7" s="468"/>
      <c r="DB7" s="466">
        <v>2004504</v>
      </c>
      <c r="DC7" s="467"/>
      <c r="DD7" s="467"/>
      <c r="DE7" s="467"/>
      <c r="DF7" s="467"/>
      <c r="DG7" s="467"/>
      <c r="DH7" s="467"/>
      <c r="DI7" s="468"/>
      <c r="DJ7" s="186"/>
      <c r="DK7" s="186"/>
      <c r="DL7" s="186"/>
      <c r="DM7" s="186"/>
      <c r="DN7" s="186"/>
      <c r="DO7" s="186"/>
    </row>
    <row r="8" spans="1:119" ht="18.75" customHeight="1" thickBot="1" x14ac:dyDescent="0.2">
      <c r="A8" s="187"/>
      <c r="B8" s="627"/>
      <c r="C8" s="558"/>
      <c r="D8" s="558"/>
      <c r="E8" s="628"/>
      <c r="F8" s="628"/>
      <c r="G8" s="628"/>
      <c r="H8" s="628"/>
      <c r="I8" s="628"/>
      <c r="J8" s="628"/>
      <c r="K8" s="628"/>
      <c r="L8" s="628"/>
      <c r="M8" s="628"/>
      <c r="N8" s="628"/>
      <c r="O8" s="628"/>
      <c r="P8" s="628"/>
      <c r="Q8" s="628"/>
      <c r="R8" s="632"/>
      <c r="S8" s="632"/>
      <c r="T8" s="632"/>
      <c r="U8" s="632"/>
      <c r="V8" s="633"/>
      <c r="W8" s="547"/>
      <c r="X8" s="548"/>
      <c r="Y8" s="548"/>
      <c r="Z8" s="548"/>
      <c r="AA8" s="548"/>
      <c r="AB8" s="558"/>
      <c r="AC8" s="639"/>
      <c r="AD8" s="640"/>
      <c r="AE8" s="640"/>
      <c r="AF8" s="640"/>
      <c r="AG8" s="640"/>
      <c r="AH8" s="640"/>
      <c r="AI8" s="640"/>
      <c r="AJ8" s="640"/>
      <c r="AK8" s="640"/>
      <c r="AL8" s="641"/>
      <c r="AM8" s="535" t="s">
        <v>106</v>
      </c>
      <c r="AN8" s="440"/>
      <c r="AO8" s="440"/>
      <c r="AP8" s="440"/>
      <c r="AQ8" s="440"/>
      <c r="AR8" s="440"/>
      <c r="AS8" s="440"/>
      <c r="AT8" s="441"/>
      <c r="AU8" s="523" t="s">
        <v>107</v>
      </c>
      <c r="AV8" s="524"/>
      <c r="AW8" s="524"/>
      <c r="AX8" s="524"/>
      <c r="AY8" s="446" t="s">
        <v>108</v>
      </c>
      <c r="AZ8" s="447"/>
      <c r="BA8" s="447"/>
      <c r="BB8" s="447"/>
      <c r="BC8" s="447"/>
      <c r="BD8" s="447"/>
      <c r="BE8" s="447"/>
      <c r="BF8" s="447"/>
      <c r="BG8" s="447"/>
      <c r="BH8" s="447"/>
      <c r="BI8" s="447"/>
      <c r="BJ8" s="447"/>
      <c r="BK8" s="447"/>
      <c r="BL8" s="447"/>
      <c r="BM8" s="448"/>
      <c r="BN8" s="466">
        <v>95391</v>
      </c>
      <c r="BO8" s="467"/>
      <c r="BP8" s="467"/>
      <c r="BQ8" s="467"/>
      <c r="BR8" s="467"/>
      <c r="BS8" s="467"/>
      <c r="BT8" s="467"/>
      <c r="BU8" s="468"/>
      <c r="BV8" s="466">
        <v>55431</v>
      </c>
      <c r="BW8" s="467"/>
      <c r="BX8" s="467"/>
      <c r="BY8" s="467"/>
      <c r="BZ8" s="467"/>
      <c r="CA8" s="467"/>
      <c r="CB8" s="467"/>
      <c r="CC8" s="468"/>
      <c r="CD8" s="475" t="s">
        <v>109</v>
      </c>
      <c r="CE8" s="476"/>
      <c r="CF8" s="476"/>
      <c r="CG8" s="476"/>
      <c r="CH8" s="476"/>
      <c r="CI8" s="476"/>
      <c r="CJ8" s="476"/>
      <c r="CK8" s="476"/>
      <c r="CL8" s="476"/>
      <c r="CM8" s="476"/>
      <c r="CN8" s="476"/>
      <c r="CO8" s="476"/>
      <c r="CP8" s="476"/>
      <c r="CQ8" s="476"/>
      <c r="CR8" s="476"/>
      <c r="CS8" s="477"/>
      <c r="CT8" s="579">
        <v>0.21</v>
      </c>
      <c r="CU8" s="580"/>
      <c r="CV8" s="580"/>
      <c r="CW8" s="580"/>
      <c r="CX8" s="580"/>
      <c r="CY8" s="580"/>
      <c r="CZ8" s="580"/>
      <c r="DA8" s="581"/>
      <c r="DB8" s="579">
        <v>0.21</v>
      </c>
      <c r="DC8" s="580"/>
      <c r="DD8" s="580"/>
      <c r="DE8" s="580"/>
      <c r="DF8" s="580"/>
      <c r="DG8" s="580"/>
      <c r="DH8" s="580"/>
      <c r="DI8" s="581"/>
      <c r="DJ8" s="186"/>
      <c r="DK8" s="186"/>
      <c r="DL8" s="186"/>
      <c r="DM8" s="186"/>
      <c r="DN8" s="186"/>
      <c r="DO8" s="186"/>
    </row>
    <row r="9" spans="1:119" ht="18.75" customHeight="1" thickBot="1" x14ac:dyDescent="0.2">
      <c r="A9" s="187"/>
      <c r="B9" s="608" t="s">
        <v>110</v>
      </c>
      <c r="C9" s="609"/>
      <c r="D9" s="609"/>
      <c r="E9" s="609"/>
      <c r="F9" s="609"/>
      <c r="G9" s="609"/>
      <c r="H9" s="609"/>
      <c r="I9" s="609"/>
      <c r="J9" s="609"/>
      <c r="K9" s="529"/>
      <c r="L9" s="610" t="s">
        <v>111</v>
      </c>
      <c r="M9" s="611"/>
      <c r="N9" s="611"/>
      <c r="O9" s="611"/>
      <c r="P9" s="611"/>
      <c r="Q9" s="612"/>
      <c r="R9" s="613">
        <v>3352</v>
      </c>
      <c r="S9" s="614"/>
      <c r="T9" s="614"/>
      <c r="U9" s="614"/>
      <c r="V9" s="615"/>
      <c r="W9" s="545" t="s">
        <v>112</v>
      </c>
      <c r="X9" s="546"/>
      <c r="Y9" s="546"/>
      <c r="Z9" s="546"/>
      <c r="AA9" s="546"/>
      <c r="AB9" s="546"/>
      <c r="AC9" s="546"/>
      <c r="AD9" s="546"/>
      <c r="AE9" s="546"/>
      <c r="AF9" s="546"/>
      <c r="AG9" s="546"/>
      <c r="AH9" s="546"/>
      <c r="AI9" s="546"/>
      <c r="AJ9" s="546"/>
      <c r="AK9" s="546"/>
      <c r="AL9" s="616"/>
      <c r="AM9" s="535" t="s">
        <v>113</v>
      </c>
      <c r="AN9" s="440"/>
      <c r="AO9" s="440"/>
      <c r="AP9" s="440"/>
      <c r="AQ9" s="440"/>
      <c r="AR9" s="440"/>
      <c r="AS9" s="440"/>
      <c r="AT9" s="441"/>
      <c r="AU9" s="523" t="s">
        <v>114</v>
      </c>
      <c r="AV9" s="524"/>
      <c r="AW9" s="524"/>
      <c r="AX9" s="524"/>
      <c r="AY9" s="446" t="s">
        <v>115</v>
      </c>
      <c r="AZ9" s="447"/>
      <c r="BA9" s="447"/>
      <c r="BB9" s="447"/>
      <c r="BC9" s="447"/>
      <c r="BD9" s="447"/>
      <c r="BE9" s="447"/>
      <c r="BF9" s="447"/>
      <c r="BG9" s="447"/>
      <c r="BH9" s="447"/>
      <c r="BI9" s="447"/>
      <c r="BJ9" s="447"/>
      <c r="BK9" s="447"/>
      <c r="BL9" s="447"/>
      <c r="BM9" s="448"/>
      <c r="BN9" s="466">
        <v>39960</v>
      </c>
      <c r="BO9" s="467"/>
      <c r="BP9" s="467"/>
      <c r="BQ9" s="467"/>
      <c r="BR9" s="467"/>
      <c r="BS9" s="467"/>
      <c r="BT9" s="467"/>
      <c r="BU9" s="468"/>
      <c r="BV9" s="466">
        <v>-50731</v>
      </c>
      <c r="BW9" s="467"/>
      <c r="BX9" s="467"/>
      <c r="BY9" s="467"/>
      <c r="BZ9" s="467"/>
      <c r="CA9" s="467"/>
      <c r="CB9" s="467"/>
      <c r="CC9" s="468"/>
      <c r="CD9" s="475" t="s">
        <v>116</v>
      </c>
      <c r="CE9" s="476"/>
      <c r="CF9" s="476"/>
      <c r="CG9" s="476"/>
      <c r="CH9" s="476"/>
      <c r="CI9" s="476"/>
      <c r="CJ9" s="476"/>
      <c r="CK9" s="476"/>
      <c r="CL9" s="476"/>
      <c r="CM9" s="476"/>
      <c r="CN9" s="476"/>
      <c r="CO9" s="476"/>
      <c r="CP9" s="476"/>
      <c r="CQ9" s="476"/>
      <c r="CR9" s="476"/>
      <c r="CS9" s="477"/>
      <c r="CT9" s="436">
        <v>12</v>
      </c>
      <c r="CU9" s="437"/>
      <c r="CV9" s="437"/>
      <c r="CW9" s="437"/>
      <c r="CX9" s="437"/>
      <c r="CY9" s="437"/>
      <c r="CZ9" s="437"/>
      <c r="DA9" s="438"/>
      <c r="DB9" s="436">
        <v>10.7</v>
      </c>
      <c r="DC9" s="437"/>
      <c r="DD9" s="437"/>
      <c r="DE9" s="437"/>
      <c r="DF9" s="437"/>
      <c r="DG9" s="437"/>
      <c r="DH9" s="437"/>
      <c r="DI9" s="438"/>
      <c r="DJ9" s="186"/>
      <c r="DK9" s="186"/>
      <c r="DL9" s="186"/>
      <c r="DM9" s="186"/>
      <c r="DN9" s="186"/>
      <c r="DO9" s="186"/>
    </row>
    <row r="10" spans="1:119" ht="18.75" customHeight="1" thickBot="1" x14ac:dyDescent="0.2">
      <c r="A10" s="187"/>
      <c r="B10" s="608"/>
      <c r="C10" s="609"/>
      <c r="D10" s="609"/>
      <c r="E10" s="609"/>
      <c r="F10" s="609"/>
      <c r="G10" s="609"/>
      <c r="H10" s="609"/>
      <c r="I10" s="609"/>
      <c r="J10" s="609"/>
      <c r="K10" s="529"/>
      <c r="L10" s="439" t="s">
        <v>117</v>
      </c>
      <c r="M10" s="440"/>
      <c r="N10" s="440"/>
      <c r="O10" s="440"/>
      <c r="P10" s="440"/>
      <c r="Q10" s="441"/>
      <c r="R10" s="442">
        <v>3975</v>
      </c>
      <c r="S10" s="443"/>
      <c r="T10" s="443"/>
      <c r="U10" s="443"/>
      <c r="V10" s="445"/>
      <c r="W10" s="617"/>
      <c r="X10" s="428"/>
      <c r="Y10" s="428"/>
      <c r="Z10" s="428"/>
      <c r="AA10" s="428"/>
      <c r="AB10" s="428"/>
      <c r="AC10" s="428"/>
      <c r="AD10" s="428"/>
      <c r="AE10" s="428"/>
      <c r="AF10" s="428"/>
      <c r="AG10" s="428"/>
      <c r="AH10" s="428"/>
      <c r="AI10" s="428"/>
      <c r="AJ10" s="428"/>
      <c r="AK10" s="428"/>
      <c r="AL10" s="618"/>
      <c r="AM10" s="535" t="s">
        <v>118</v>
      </c>
      <c r="AN10" s="440"/>
      <c r="AO10" s="440"/>
      <c r="AP10" s="440"/>
      <c r="AQ10" s="440"/>
      <c r="AR10" s="440"/>
      <c r="AS10" s="440"/>
      <c r="AT10" s="441"/>
      <c r="AU10" s="523" t="s">
        <v>119</v>
      </c>
      <c r="AV10" s="524"/>
      <c r="AW10" s="524"/>
      <c r="AX10" s="524"/>
      <c r="AY10" s="446" t="s">
        <v>120</v>
      </c>
      <c r="AZ10" s="447"/>
      <c r="BA10" s="447"/>
      <c r="BB10" s="447"/>
      <c r="BC10" s="447"/>
      <c r="BD10" s="447"/>
      <c r="BE10" s="447"/>
      <c r="BF10" s="447"/>
      <c r="BG10" s="447"/>
      <c r="BH10" s="447"/>
      <c r="BI10" s="447"/>
      <c r="BJ10" s="447"/>
      <c r="BK10" s="447"/>
      <c r="BL10" s="447"/>
      <c r="BM10" s="448"/>
      <c r="BN10" s="466">
        <v>32362</v>
      </c>
      <c r="BO10" s="467"/>
      <c r="BP10" s="467"/>
      <c r="BQ10" s="467"/>
      <c r="BR10" s="467"/>
      <c r="BS10" s="467"/>
      <c r="BT10" s="467"/>
      <c r="BU10" s="468"/>
      <c r="BV10" s="466">
        <v>55460</v>
      </c>
      <c r="BW10" s="467"/>
      <c r="BX10" s="467"/>
      <c r="BY10" s="467"/>
      <c r="BZ10" s="467"/>
      <c r="CA10" s="467"/>
      <c r="CB10" s="467"/>
      <c r="CC10" s="468"/>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608"/>
      <c r="C11" s="609"/>
      <c r="D11" s="609"/>
      <c r="E11" s="609"/>
      <c r="F11" s="609"/>
      <c r="G11" s="609"/>
      <c r="H11" s="609"/>
      <c r="I11" s="609"/>
      <c r="J11" s="609"/>
      <c r="K11" s="529"/>
      <c r="L11" s="512" t="s">
        <v>122</v>
      </c>
      <c r="M11" s="513"/>
      <c r="N11" s="513"/>
      <c r="O11" s="513"/>
      <c r="P11" s="513"/>
      <c r="Q11" s="514"/>
      <c r="R11" s="605" t="s">
        <v>123</v>
      </c>
      <c r="S11" s="606"/>
      <c r="T11" s="606"/>
      <c r="U11" s="606"/>
      <c r="V11" s="607"/>
      <c r="W11" s="617"/>
      <c r="X11" s="428"/>
      <c r="Y11" s="428"/>
      <c r="Z11" s="428"/>
      <c r="AA11" s="428"/>
      <c r="AB11" s="428"/>
      <c r="AC11" s="428"/>
      <c r="AD11" s="428"/>
      <c r="AE11" s="428"/>
      <c r="AF11" s="428"/>
      <c r="AG11" s="428"/>
      <c r="AH11" s="428"/>
      <c r="AI11" s="428"/>
      <c r="AJ11" s="428"/>
      <c r="AK11" s="428"/>
      <c r="AL11" s="618"/>
      <c r="AM11" s="535" t="s">
        <v>124</v>
      </c>
      <c r="AN11" s="440"/>
      <c r="AO11" s="440"/>
      <c r="AP11" s="440"/>
      <c r="AQ11" s="440"/>
      <c r="AR11" s="440"/>
      <c r="AS11" s="440"/>
      <c r="AT11" s="441"/>
      <c r="AU11" s="523" t="s">
        <v>125</v>
      </c>
      <c r="AV11" s="524"/>
      <c r="AW11" s="524"/>
      <c r="AX11" s="524"/>
      <c r="AY11" s="446" t="s">
        <v>126</v>
      </c>
      <c r="AZ11" s="447"/>
      <c r="BA11" s="447"/>
      <c r="BB11" s="447"/>
      <c r="BC11" s="447"/>
      <c r="BD11" s="447"/>
      <c r="BE11" s="447"/>
      <c r="BF11" s="447"/>
      <c r="BG11" s="447"/>
      <c r="BH11" s="447"/>
      <c r="BI11" s="447"/>
      <c r="BJ11" s="447"/>
      <c r="BK11" s="447"/>
      <c r="BL11" s="447"/>
      <c r="BM11" s="448"/>
      <c r="BN11" s="466">
        <v>0</v>
      </c>
      <c r="BO11" s="467"/>
      <c r="BP11" s="467"/>
      <c r="BQ11" s="467"/>
      <c r="BR11" s="467"/>
      <c r="BS11" s="467"/>
      <c r="BT11" s="467"/>
      <c r="BU11" s="468"/>
      <c r="BV11" s="466">
        <v>0</v>
      </c>
      <c r="BW11" s="467"/>
      <c r="BX11" s="467"/>
      <c r="BY11" s="467"/>
      <c r="BZ11" s="467"/>
      <c r="CA11" s="467"/>
      <c r="CB11" s="467"/>
      <c r="CC11" s="468"/>
      <c r="CD11" s="475" t="s">
        <v>127</v>
      </c>
      <c r="CE11" s="476"/>
      <c r="CF11" s="476"/>
      <c r="CG11" s="476"/>
      <c r="CH11" s="476"/>
      <c r="CI11" s="476"/>
      <c r="CJ11" s="476"/>
      <c r="CK11" s="476"/>
      <c r="CL11" s="476"/>
      <c r="CM11" s="476"/>
      <c r="CN11" s="476"/>
      <c r="CO11" s="476"/>
      <c r="CP11" s="476"/>
      <c r="CQ11" s="476"/>
      <c r="CR11" s="476"/>
      <c r="CS11" s="477"/>
      <c r="CT11" s="579" t="s">
        <v>128</v>
      </c>
      <c r="CU11" s="580"/>
      <c r="CV11" s="580"/>
      <c r="CW11" s="580"/>
      <c r="CX11" s="580"/>
      <c r="CY11" s="580"/>
      <c r="CZ11" s="580"/>
      <c r="DA11" s="581"/>
      <c r="DB11" s="579" t="s">
        <v>129</v>
      </c>
      <c r="DC11" s="580"/>
      <c r="DD11" s="580"/>
      <c r="DE11" s="580"/>
      <c r="DF11" s="580"/>
      <c r="DG11" s="580"/>
      <c r="DH11" s="580"/>
      <c r="DI11" s="581"/>
      <c r="DJ11" s="186"/>
      <c r="DK11" s="186"/>
      <c r="DL11" s="186"/>
      <c r="DM11" s="186"/>
      <c r="DN11" s="186"/>
      <c r="DO11" s="186"/>
    </row>
    <row r="12" spans="1:119" ht="18.75" customHeight="1" x14ac:dyDescent="0.15">
      <c r="A12" s="187"/>
      <c r="B12" s="582" t="s">
        <v>130</v>
      </c>
      <c r="C12" s="583"/>
      <c r="D12" s="583"/>
      <c r="E12" s="583"/>
      <c r="F12" s="583"/>
      <c r="G12" s="583"/>
      <c r="H12" s="583"/>
      <c r="I12" s="583"/>
      <c r="J12" s="583"/>
      <c r="K12" s="584"/>
      <c r="L12" s="591" t="s">
        <v>131</v>
      </c>
      <c r="M12" s="592"/>
      <c r="N12" s="592"/>
      <c r="O12" s="592"/>
      <c r="P12" s="592"/>
      <c r="Q12" s="593"/>
      <c r="R12" s="594">
        <v>2983</v>
      </c>
      <c r="S12" s="595"/>
      <c r="T12" s="595"/>
      <c r="U12" s="595"/>
      <c r="V12" s="596"/>
      <c r="W12" s="597" t="s">
        <v>1</v>
      </c>
      <c r="X12" s="524"/>
      <c r="Y12" s="524"/>
      <c r="Z12" s="524"/>
      <c r="AA12" s="524"/>
      <c r="AB12" s="598"/>
      <c r="AC12" s="599" t="s">
        <v>132</v>
      </c>
      <c r="AD12" s="600"/>
      <c r="AE12" s="600"/>
      <c r="AF12" s="600"/>
      <c r="AG12" s="601"/>
      <c r="AH12" s="599" t="s">
        <v>133</v>
      </c>
      <c r="AI12" s="600"/>
      <c r="AJ12" s="600"/>
      <c r="AK12" s="600"/>
      <c r="AL12" s="602"/>
      <c r="AM12" s="535" t="s">
        <v>134</v>
      </c>
      <c r="AN12" s="440"/>
      <c r="AO12" s="440"/>
      <c r="AP12" s="440"/>
      <c r="AQ12" s="440"/>
      <c r="AR12" s="440"/>
      <c r="AS12" s="440"/>
      <c r="AT12" s="441"/>
      <c r="AU12" s="523" t="s">
        <v>114</v>
      </c>
      <c r="AV12" s="524"/>
      <c r="AW12" s="524"/>
      <c r="AX12" s="524"/>
      <c r="AY12" s="446" t="s">
        <v>135</v>
      </c>
      <c r="AZ12" s="447"/>
      <c r="BA12" s="447"/>
      <c r="BB12" s="447"/>
      <c r="BC12" s="447"/>
      <c r="BD12" s="447"/>
      <c r="BE12" s="447"/>
      <c r="BF12" s="447"/>
      <c r="BG12" s="447"/>
      <c r="BH12" s="447"/>
      <c r="BI12" s="447"/>
      <c r="BJ12" s="447"/>
      <c r="BK12" s="447"/>
      <c r="BL12" s="447"/>
      <c r="BM12" s="448"/>
      <c r="BN12" s="466">
        <v>75000</v>
      </c>
      <c r="BO12" s="467"/>
      <c r="BP12" s="467"/>
      <c r="BQ12" s="467"/>
      <c r="BR12" s="467"/>
      <c r="BS12" s="467"/>
      <c r="BT12" s="467"/>
      <c r="BU12" s="468"/>
      <c r="BV12" s="466">
        <v>365235</v>
      </c>
      <c r="BW12" s="467"/>
      <c r="BX12" s="467"/>
      <c r="BY12" s="467"/>
      <c r="BZ12" s="467"/>
      <c r="CA12" s="467"/>
      <c r="CB12" s="467"/>
      <c r="CC12" s="468"/>
      <c r="CD12" s="475" t="s">
        <v>136</v>
      </c>
      <c r="CE12" s="476"/>
      <c r="CF12" s="476"/>
      <c r="CG12" s="476"/>
      <c r="CH12" s="476"/>
      <c r="CI12" s="476"/>
      <c r="CJ12" s="476"/>
      <c r="CK12" s="476"/>
      <c r="CL12" s="476"/>
      <c r="CM12" s="476"/>
      <c r="CN12" s="476"/>
      <c r="CO12" s="476"/>
      <c r="CP12" s="476"/>
      <c r="CQ12" s="476"/>
      <c r="CR12" s="476"/>
      <c r="CS12" s="477"/>
      <c r="CT12" s="579" t="s">
        <v>137</v>
      </c>
      <c r="CU12" s="580"/>
      <c r="CV12" s="580"/>
      <c r="CW12" s="580"/>
      <c r="CX12" s="580"/>
      <c r="CY12" s="580"/>
      <c r="CZ12" s="580"/>
      <c r="DA12" s="581"/>
      <c r="DB12" s="579" t="s">
        <v>138</v>
      </c>
      <c r="DC12" s="580"/>
      <c r="DD12" s="580"/>
      <c r="DE12" s="580"/>
      <c r="DF12" s="580"/>
      <c r="DG12" s="580"/>
      <c r="DH12" s="580"/>
      <c r="DI12" s="581"/>
      <c r="DJ12" s="186"/>
      <c r="DK12" s="186"/>
      <c r="DL12" s="186"/>
      <c r="DM12" s="186"/>
      <c r="DN12" s="186"/>
      <c r="DO12" s="186"/>
    </row>
    <row r="13" spans="1:119" ht="18.75" customHeight="1" x14ac:dyDescent="0.15">
      <c r="A13" s="187"/>
      <c r="B13" s="585"/>
      <c r="C13" s="586"/>
      <c r="D13" s="586"/>
      <c r="E13" s="586"/>
      <c r="F13" s="586"/>
      <c r="G13" s="586"/>
      <c r="H13" s="586"/>
      <c r="I13" s="586"/>
      <c r="J13" s="586"/>
      <c r="K13" s="587"/>
      <c r="L13" s="197"/>
      <c r="M13" s="566" t="s">
        <v>139</v>
      </c>
      <c r="N13" s="567"/>
      <c r="O13" s="567"/>
      <c r="P13" s="567"/>
      <c r="Q13" s="568"/>
      <c r="R13" s="569">
        <v>2944</v>
      </c>
      <c r="S13" s="570"/>
      <c r="T13" s="570"/>
      <c r="U13" s="570"/>
      <c r="V13" s="571"/>
      <c r="W13" s="557" t="s">
        <v>140</v>
      </c>
      <c r="X13" s="479"/>
      <c r="Y13" s="479"/>
      <c r="Z13" s="479"/>
      <c r="AA13" s="479"/>
      <c r="AB13" s="480"/>
      <c r="AC13" s="442">
        <v>56</v>
      </c>
      <c r="AD13" s="443"/>
      <c r="AE13" s="443"/>
      <c r="AF13" s="443"/>
      <c r="AG13" s="444"/>
      <c r="AH13" s="442">
        <v>99</v>
      </c>
      <c r="AI13" s="443"/>
      <c r="AJ13" s="443"/>
      <c r="AK13" s="443"/>
      <c r="AL13" s="445"/>
      <c r="AM13" s="535" t="s">
        <v>141</v>
      </c>
      <c r="AN13" s="440"/>
      <c r="AO13" s="440"/>
      <c r="AP13" s="440"/>
      <c r="AQ13" s="440"/>
      <c r="AR13" s="440"/>
      <c r="AS13" s="440"/>
      <c r="AT13" s="441"/>
      <c r="AU13" s="523" t="s">
        <v>142</v>
      </c>
      <c r="AV13" s="524"/>
      <c r="AW13" s="524"/>
      <c r="AX13" s="524"/>
      <c r="AY13" s="446" t="s">
        <v>143</v>
      </c>
      <c r="AZ13" s="447"/>
      <c r="BA13" s="447"/>
      <c r="BB13" s="447"/>
      <c r="BC13" s="447"/>
      <c r="BD13" s="447"/>
      <c r="BE13" s="447"/>
      <c r="BF13" s="447"/>
      <c r="BG13" s="447"/>
      <c r="BH13" s="447"/>
      <c r="BI13" s="447"/>
      <c r="BJ13" s="447"/>
      <c r="BK13" s="447"/>
      <c r="BL13" s="447"/>
      <c r="BM13" s="448"/>
      <c r="BN13" s="466">
        <v>-2678</v>
      </c>
      <c r="BO13" s="467"/>
      <c r="BP13" s="467"/>
      <c r="BQ13" s="467"/>
      <c r="BR13" s="467"/>
      <c r="BS13" s="467"/>
      <c r="BT13" s="467"/>
      <c r="BU13" s="468"/>
      <c r="BV13" s="466">
        <v>-360506</v>
      </c>
      <c r="BW13" s="467"/>
      <c r="BX13" s="467"/>
      <c r="BY13" s="467"/>
      <c r="BZ13" s="467"/>
      <c r="CA13" s="467"/>
      <c r="CB13" s="467"/>
      <c r="CC13" s="468"/>
      <c r="CD13" s="475" t="s">
        <v>144</v>
      </c>
      <c r="CE13" s="476"/>
      <c r="CF13" s="476"/>
      <c r="CG13" s="476"/>
      <c r="CH13" s="476"/>
      <c r="CI13" s="476"/>
      <c r="CJ13" s="476"/>
      <c r="CK13" s="476"/>
      <c r="CL13" s="476"/>
      <c r="CM13" s="476"/>
      <c r="CN13" s="476"/>
      <c r="CO13" s="476"/>
      <c r="CP13" s="476"/>
      <c r="CQ13" s="476"/>
      <c r="CR13" s="476"/>
      <c r="CS13" s="477"/>
      <c r="CT13" s="436">
        <v>5.5</v>
      </c>
      <c r="CU13" s="437"/>
      <c r="CV13" s="437"/>
      <c r="CW13" s="437"/>
      <c r="CX13" s="437"/>
      <c r="CY13" s="437"/>
      <c r="CZ13" s="437"/>
      <c r="DA13" s="438"/>
      <c r="DB13" s="436">
        <v>6.5</v>
      </c>
      <c r="DC13" s="437"/>
      <c r="DD13" s="437"/>
      <c r="DE13" s="437"/>
      <c r="DF13" s="437"/>
      <c r="DG13" s="437"/>
      <c r="DH13" s="437"/>
      <c r="DI13" s="438"/>
      <c r="DJ13" s="186"/>
      <c r="DK13" s="186"/>
      <c r="DL13" s="186"/>
      <c r="DM13" s="186"/>
      <c r="DN13" s="186"/>
      <c r="DO13" s="186"/>
    </row>
    <row r="14" spans="1:119" ht="18.75" customHeight="1" thickBot="1" x14ac:dyDescent="0.2">
      <c r="A14" s="187"/>
      <c r="B14" s="585"/>
      <c r="C14" s="586"/>
      <c r="D14" s="586"/>
      <c r="E14" s="586"/>
      <c r="F14" s="586"/>
      <c r="G14" s="586"/>
      <c r="H14" s="586"/>
      <c r="I14" s="586"/>
      <c r="J14" s="586"/>
      <c r="K14" s="587"/>
      <c r="L14" s="559" t="s">
        <v>145</v>
      </c>
      <c r="M14" s="603"/>
      <c r="N14" s="603"/>
      <c r="O14" s="603"/>
      <c r="P14" s="603"/>
      <c r="Q14" s="604"/>
      <c r="R14" s="569">
        <v>3073</v>
      </c>
      <c r="S14" s="570"/>
      <c r="T14" s="570"/>
      <c r="U14" s="570"/>
      <c r="V14" s="571"/>
      <c r="W14" s="572"/>
      <c r="X14" s="482"/>
      <c r="Y14" s="482"/>
      <c r="Z14" s="482"/>
      <c r="AA14" s="482"/>
      <c r="AB14" s="483"/>
      <c r="AC14" s="562">
        <v>3.3</v>
      </c>
      <c r="AD14" s="563"/>
      <c r="AE14" s="563"/>
      <c r="AF14" s="563"/>
      <c r="AG14" s="564"/>
      <c r="AH14" s="562">
        <v>5</v>
      </c>
      <c r="AI14" s="563"/>
      <c r="AJ14" s="563"/>
      <c r="AK14" s="563"/>
      <c r="AL14" s="565"/>
      <c r="AM14" s="535"/>
      <c r="AN14" s="440"/>
      <c r="AO14" s="440"/>
      <c r="AP14" s="440"/>
      <c r="AQ14" s="440"/>
      <c r="AR14" s="440"/>
      <c r="AS14" s="440"/>
      <c r="AT14" s="441"/>
      <c r="AU14" s="523"/>
      <c r="AV14" s="524"/>
      <c r="AW14" s="524"/>
      <c r="AX14" s="524"/>
      <c r="AY14" s="446"/>
      <c r="AZ14" s="447"/>
      <c r="BA14" s="447"/>
      <c r="BB14" s="447"/>
      <c r="BC14" s="447"/>
      <c r="BD14" s="447"/>
      <c r="BE14" s="447"/>
      <c r="BF14" s="447"/>
      <c r="BG14" s="447"/>
      <c r="BH14" s="447"/>
      <c r="BI14" s="447"/>
      <c r="BJ14" s="447"/>
      <c r="BK14" s="447"/>
      <c r="BL14" s="447"/>
      <c r="BM14" s="448"/>
      <c r="BN14" s="466"/>
      <c r="BO14" s="467"/>
      <c r="BP14" s="467"/>
      <c r="BQ14" s="467"/>
      <c r="BR14" s="467"/>
      <c r="BS14" s="467"/>
      <c r="BT14" s="467"/>
      <c r="BU14" s="468"/>
      <c r="BV14" s="466"/>
      <c r="BW14" s="467"/>
      <c r="BX14" s="467"/>
      <c r="BY14" s="467"/>
      <c r="BZ14" s="467"/>
      <c r="CA14" s="467"/>
      <c r="CB14" s="467"/>
      <c r="CC14" s="468"/>
      <c r="CD14" s="472" t="s">
        <v>146</v>
      </c>
      <c r="CE14" s="473"/>
      <c r="CF14" s="473"/>
      <c r="CG14" s="473"/>
      <c r="CH14" s="473"/>
      <c r="CI14" s="473"/>
      <c r="CJ14" s="473"/>
      <c r="CK14" s="473"/>
      <c r="CL14" s="473"/>
      <c r="CM14" s="473"/>
      <c r="CN14" s="473"/>
      <c r="CO14" s="473"/>
      <c r="CP14" s="473"/>
      <c r="CQ14" s="473"/>
      <c r="CR14" s="473"/>
      <c r="CS14" s="474"/>
      <c r="CT14" s="573" t="s">
        <v>147</v>
      </c>
      <c r="CU14" s="574"/>
      <c r="CV14" s="574"/>
      <c r="CW14" s="574"/>
      <c r="CX14" s="574"/>
      <c r="CY14" s="574"/>
      <c r="CZ14" s="574"/>
      <c r="DA14" s="575"/>
      <c r="DB14" s="573" t="s">
        <v>129</v>
      </c>
      <c r="DC14" s="574"/>
      <c r="DD14" s="574"/>
      <c r="DE14" s="574"/>
      <c r="DF14" s="574"/>
      <c r="DG14" s="574"/>
      <c r="DH14" s="574"/>
      <c r="DI14" s="575"/>
      <c r="DJ14" s="186"/>
      <c r="DK14" s="186"/>
      <c r="DL14" s="186"/>
      <c r="DM14" s="186"/>
      <c r="DN14" s="186"/>
      <c r="DO14" s="186"/>
    </row>
    <row r="15" spans="1:119" ht="18.75" customHeight="1" x14ac:dyDescent="0.15">
      <c r="A15" s="187"/>
      <c r="B15" s="585"/>
      <c r="C15" s="586"/>
      <c r="D15" s="586"/>
      <c r="E15" s="586"/>
      <c r="F15" s="586"/>
      <c r="G15" s="586"/>
      <c r="H15" s="586"/>
      <c r="I15" s="586"/>
      <c r="J15" s="586"/>
      <c r="K15" s="587"/>
      <c r="L15" s="197"/>
      <c r="M15" s="566" t="s">
        <v>148</v>
      </c>
      <c r="N15" s="567"/>
      <c r="O15" s="567"/>
      <c r="P15" s="567"/>
      <c r="Q15" s="568"/>
      <c r="R15" s="569">
        <v>3032</v>
      </c>
      <c r="S15" s="570"/>
      <c r="T15" s="570"/>
      <c r="U15" s="570"/>
      <c r="V15" s="571"/>
      <c r="W15" s="557" t="s">
        <v>149</v>
      </c>
      <c r="X15" s="479"/>
      <c r="Y15" s="479"/>
      <c r="Z15" s="479"/>
      <c r="AA15" s="479"/>
      <c r="AB15" s="480"/>
      <c r="AC15" s="442">
        <v>208</v>
      </c>
      <c r="AD15" s="443"/>
      <c r="AE15" s="443"/>
      <c r="AF15" s="443"/>
      <c r="AG15" s="444"/>
      <c r="AH15" s="442">
        <v>269</v>
      </c>
      <c r="AI15" s="443"/>
      <c r="AJ15" s="443"/>
      <c r="AK15" s="443"/>
      <c r="AL15" s="445"/>
      <c r="AM15" s="535"/>
      <c r="AN15" s="440"/>
      <c r="AO15" s="440"/>
      <c r="AP15" s="440"/>
      <c r="AQ15" s="440"/>
      <c r="AR15" s="440"/>
      <c r="AS15" s="440"/>
      <c r="AT15" s="441"/>
      <c r="AU15" s="523"/>
      <c r="AV15" s="524"/>
      <c r="AW15" s="524"/>
      <c r="AX15" s="524"/>
      <c r="AY15" s="458" t="s">
        <v>150</v>
      </c>
      <c r="AZ15" s="459"/>
      <c r="BA15" s="459"/>
      <c r="BB15" s="459"/>
      <c r="BC15" s="459"/>
      <c r="BD15" s="459"/>
      <c r="BE15" s="459"/>
      <c r="BF15" s="459"/>
      <c r="BG15" s="459"/>
      <c r="BH15" s="459"/>
      <c r="BI15" s="459"/>
      <c r="BJ15" s="459"/>
      <c r="BK15" s="459"/>
      <c r="BL15" s="459"/>
      <c r="BM15" s="460"/>
      <c r="BN15" s="461">
        <v>386941</v>
      </c>
      <c r="BO15" s="462"/>
      <c r="BP15" s="462"/>
      <c r="BQ15" s="462"/>
      <c r="BR15" s="462"/>
      <c r="BS15" s="462"/>
      <c r="BT15" s="462"/>
      <c r="BU15" s="463"/>
      <c r="BV15" s="461">
        <v>379874</v>
      </c>
      <c r="BW15" s="462"/>
      <c r="BX15" s="462"/>
      <c r="BY15" s="462"/>
      <c r="BZ15" s="462"/>
      <c r="CA15" s="462"/>
      <c r="CB15" s="462"/>
      <c r="CC15" s="463"/>
      <c r="CD15" s="576" t="s">
        <v>151</v>
      </c>
      <c r="CE15" s="577"/>
      <c r="CF15" s="577"/>
      <c r="CG15" s="577"/>
      <c r="CH15" s="577"/>
      <c r="CI15" s="577"/>
      <c r="CJ15" s="577"/>
      <c r="CK15" s="577"/>
      <c r="CL15" s="577"/>
      <c r="CM15" s="577"/>
      <c r="CN15" s="577"/>
      <c r="CO15" s="577"/>
      <c r="CP15" s="577"/>
      <c r="CQ15" s="577"/>
      <c r="CR15" s="577"/>
      <c r="CS15" s="578"/>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85"/>
      <c r="C16" s="586"/>
      <c r="D16" s="586"/>
      <c r="E16" s="586"/>
      <c r="F16" s="586"/>
      <c r="G16" s="586"/>
      <c r="H16" s="586"/>
      <c r="I16" s="586"/>
      <c r="J16" s="586"/>
      <c r="K16" s="587"/>
      <c r="L16" s="559" t="s">
        <v>152</v>
      </c>
      <c r="M16" s="560"/>
      <c r="N16" s="560"/>
      <c r="O16" s="560"/>
      <c r="P16" s="560"/>
      <c r="Q16" s="561"/>
      <c r="R16" s="554" t="s">
        <v>153</v>
      </c>
      <c r="S16" s="555"/>
      <c r="T16" s="555"/>
      <c r="U16" s="555"/>
      <c r="V16" s="556"/>
      <c r="W16" s="572"/>
      <c r="X16" s="482"/>
      <c r="Y16" s="482"/>
      <c r="Z16" s="482"/>
      <c r="AA16" s="482"/>
      <c r="AB16" s="483"/>
      <c r="AC16" s="562">
        <v>12.3</v>
      </c>
      <c r="AD16" s="563"/>
      <c r="AE16" s="563"/>
      <c r="AF16" s="563"/>
      <c r="AG16" s="564"/>
      <c r="AH16" s="562">
        <v>13.6</v>
      </c>
      <c r="AI16" s="563"/>
      <c r="AJ16" s="563"/>
      <c r="AK16" s="563"/>
      <c r="AL16" s="565"/>
      <c r="AM16" s="535"/>
      <c r="AN16" s="440"/>
      <c r="AO16" s="440"/>
      <c r="AP16" s="440"/>
      <c r="AQ16" s="440"/>
      <c r="AR16" s="440"/>
      <c r="AS16" s="440"/>
      <c r="AT16" s="441"/>
      <c r="AU16" s="523"/>
      <c r="AV16" s="524"/>
      <c r="AW16" s="524"/>
      <c r="AX16" s="524"/>
      <c r="AY16" s="446" t="s">
        <v>154</v>
      </c>
      <c r="AZ16" s="447"/>
      <c r="BA16" s="447"/>
      <c r="BB16" s="447"/>
      <c r="BC16" s="447"/>
      <c r="BD16" s="447"/>
      <c r="BE16" s="447"/>
      <c r="BF16" s="447"/>
      <c r="BG16" s="447"/>
      <c r="BH16" s="447"/>
      <c r="BI16" s="447"/>
      <c r="BJ16" s="447"/>
      <c r="BK16" s="447"/>
      <c r="BL16" s="447"/>
      <c r="BM16" s="448"/>
      <c r="BN16" s="466">
        <v>1850431</v>
      </c>
      <c r="BO16" s="467"/>
      <c r="BP16" s="467"/>
      <c r="BQ16" s="467"/>
      <c r="BR16" s="467"/>
      <c r="BS16" s="467"/>
      <c r="BT16" s="467"/>
      <c r="BU16" s="468"/>
      <c r="BV16" s="466">
        <v>1831384</v>
      </c>
      <c r="BW16" s="467"/>
      <c r="BX16" s="467"/>
      <c r="BY16" s="467"/>
      <c r="BZ16" s="467"/>
      <c r="CA16" s="467"/>
      <c r="CB16" s="467"/>
      <c r="CC16" s="468"/>
      <c r="CD16" s="201"/>
      <c r="CE16" s="464"/>
      <c r="CF16" s="464"/>
      <c r="CG16" s="464"/>
      <c r="CH16" s="464"/>
      <c r="CI16" s="464"/>
      <c r="CJ16" s="464"/>
      <c r="CK16" s="464"/>
      <c r="CL16" s="464"/>
      <c r="CM16" s="464"/>
      <c r="CN16" s="464"/>
      <c r="CO16" s="464"/>
      <c r="CP16" s="464"/>
      <c r="CQ16" s="464"/>
      <c r="CR16" s="464"/>
      <c r="CS16" s="465"/>
      <c r="CT16" s="436"/>
      <c r="CU16" s="437"/>
      <c r="CV16" s="437"/>
      <c r="CW16" s="437"/>
      <c r="CX16" s="437"/>
      <c r="CY16" s="437"/>
      <c r="CZ16" s="437"/>
      <c r="DA16" s="438"/>
      <c r="DB16" s="436"/>
      <c r="DC16" s="437"/>
      <c r="DD16" s="437"/>
      <c r="DE16" s="437"/>
      <c r="DF16" s="437"/>
      <c r="DG16" s="437"/>
      <c r="DH16" s="437"/>
      <c r="DI16" s="438"/>
      <c r="DJ16" s="186"/>
      <c r="DK16" s="186"/>
      <c r="DL16" s="186"/>
      <c r="DM16" s="186"/>
      <c r="DN16" s="186"/>
      <c r="DO16" s="186"/>
    </row>
    <row r="17" spans="1:119" ht="18.75" customHeight="1" thickBot="1" x14ac:dyDescent="0.2">
      <c r="A17" s="187"/>
      <c r="B17" s="588"/>
      <c r="C17" s="589"/>
      <c r="D17" s="589"/>
      <c r="E17" s="589"/>
      <c r="F17" s="589"/>
      <c r="G17" s="589"/>
      <c r="H17" s="589"/>
      <c r="I17" s="589"/>
      <c r="J17" s="589"/>
      <c r="K17" s="590"/>
      <c r="L17" s="202"/>
      <c r="M17" s="551" t="s">
        <v>155</v>
      </c>
      <c r="N17" s="552"/>
      <c r="O17" s="552"/>
      <c r="P17" s="552"/>
      <c r="Q17" s="553"/>
      <c r="R17" s="554" t="s">
        <v>153</v>
      </c>
      <c r="S17" s="555"/>
      <c r="T17" s="555"/>
      <c r="U17" s="555"/>
      <c r="V17" s="556"/>
      <c r="W17" s="557" t="s">
        <v>156</v>
      </c>
      <c r="X17" s="479"/>
      <c r="Y17" s="479"/>
      <c r="Z17" s="479"/>
      <c r="AA17" s="479"/>
      <c r="AB17" s="480"/>
      <c r="AC17" s="442">
        <v>1433</v>
      </c>
      <c r="AD17" s="443"/>
      <c r="AE17" s="443"/>
      <c r="AF17" s="443"/>
      <c r="AG17" s="444"/>
      <c r="AH17" s="442">
        <v>1617</v>
      </c>
      <c r="AI17" s="443"/>
      <c r="AJ17" s="443"/>
      <c r="AK17" s="443"/>
      <c r="AL17" s="445"/>
      <c r="AM17" s="535"/>
      <c r="AN17" s="440"/>
      <c r="AO17" s="440"/>
      <c r="AP17" s="440"/>
      <c r="AQ17" s="440"/>
      <c r="AR17" s="440"/>
      <c r="AS17" s="440"/>
      <c r="AT17" s="441"/>
      <c r="AU17" s="523"/>
      <c r="AV17" s="524"/>
      <c r="AW17" s="524"/>
      <c r="AX17" s="524"/>
      <c r="AY17" s="446" t="s">
        <v>157</v>
      </c>
      <c r="AZ17" s="447"/>
      <c r="BA17" s="447"/>
      <c r="BB17" s="447"/>
      <c r="BC17" s="447"/>
      <c r="BD17" s="447"/>
      <c r="BE17" s="447"/>
      <c r="BF17" s="447"/>
      <c r="BG17" s="447"/>
      <c r="BH17" s="447"/>
      <c r="BI17" s="447"/>
      <c r="BJ17" s="447"/>
      <c r="BK17" s="447"/>
      <c r="BL17" s="447"/>
      <c r="BM17" s="448"/>
      <c r="BN17" s="466">
        <v>478750</v>
      </c>
      <c r="BO17" s="467"/>
      <c r="BP17" s="467"/>
      <c r="BQ17" s="467"/>
      <c r="BR17" s="467"/>
      <c r="BS17" s="467"/>
      <c r="BT17" s="467"/>
      <c r="BU17" s="468"/>
      <c r="BV17" s="466">
        <v>475079</v>
      </c>
      <c r="BW17" s="467"/>
      <c r="BX17" s="467"/>
      <c r="BY17" s="467"/>
      <c r="BZ17" s="467"/>
      <c r="CA17" s="467"/>
      <c r="CB17" s="467"/>
      <c r="CC17" s="468"/>
      <c r="CD17" s="201"/>
      <c r="CE17" s="464"/>
      <c r="CF17" s="464"/>
      <c r="CG17" s="464"/>
      <c r="CH17" s="464"/>
      <c r="CI17" s="464"/>
      <c r="CJ17" s="464"/>
      <c r="CK17" s="464"/>
      <c r="CL17" s="464"/>
      <c r="CM17" s="464"/>
      <c r="CN17" s="464"/>
      <c r="CO17" s="464"/>
      <c r="CP17" s="464"/>
      <c r="CQ17" s="464"/>
      <c r="CR17" s="464"/>
      <c r="CS17" s="465"/>
      <c r="CT17" s="436"/>
      <c r="CU17" s="437"/>
      <c r="CV17" s="437"/>
      <c r="CW17" s="437"/>
      <c r="CX17" s="437"/>
      <c r="CY17" s="437"/>
      <c r="CZ17" s="437"/>
      <c r="DA17" s="438"/>
      <c r="DB17" s="436"/>
      <c r="DC17" s="437"/>
      <c r="DD17" s="437"/>
      <c r="DE17" s="437"/>
      <c r="DF17" s="437"/>
      <c r="DG17" s="437"/>
      <c r="DH17" s="437"/>
      <c r="DI17" s="438"/>
      <c r="DJ17" s="186"/>
      <c r="DK17" s="186"/>
      <c r="DL17" s="186"/>
      <c r="DM17" s="186"/>
      <c r="DN17" s="186"/>
      <c r="DO17" s="186"/>
    </row>
    <row r="18" spans="1:119" ht="18.75" customHeight="1" thickBot="1" x14ac:dyDescent="0.2">
      <c r="A18" s="187"/>
      <c r="B18" s="528" t="s">
        <v>158</v>
      </c>
      <c r="C18" s="529"/>
      <c r="D18" s="529"/>
      <c r="E18" s="530"/>
      <c r="F18" s="530"/>
      <c r="G18" s="530"/>
      <c r="H18" s="530"/>
      <c r="I18" s="530"/>
      <c r="J18" s="530"/>
      <c r="K18" s="530"/>
      <c r="L18" s="531">
        <v>137.03</v>
      </c>
      <c r="M18" s="531"/>
      <c r="N18" s="531"/>
      <c r="O18" s="531"/>
      <c r="P18" s="531"/>
      <c r="Q18" s="531"/>
      <c r="R18" s="532"/>
      <c r="S18" s="532"/>
      <c r="T18" s="532"/>
      <c r="U18" s="532"/>
      <c r="V18" s="533"/>
      <c r="W18" s="547"/>
      <c r="X18" s="548"/>
      <c r="Y18" s="548"/>
      <c r="Z18" s="548"/>
      <c r="AA18" s="548"/>
      <c r="AB18" s="558"/>
      <c r="AC18" s="430">
        <v>84.4</v>
      </c>
      <c r="AD18" s="431"/>
      <c r="AE18" s="431"/>
      <c r="AF18" s="431"/>
      <c r="AG18" s="534"/>
      <c r="AH18" s="430">
        <v>81.5</v>
      </c>
      <c r="AI18" s="431"/>
      <c r="AJ18" s="431"/>
      <c r="AK18" s="431"/>
      <c r="AL18" s="432"/>
      <c r="AM18" s="535"/>
      <c r="AN18" s="440"/>
      <c r="AO18" s="440"/>
      <c r="AP18" s="440"/>
      <c r="AQ18" s="440"/>
      <c r="AR18" s="440"/>
      <c r="AS18" s="440"/>
      <c r="AT18" s="441"/>
      <c r="AU18" s="523"/>
      <c r="AV18" s="524"/>
      <c r="AW18" s="524"/>
      <c r="AX18" s="524"/>
      <c r="AY18" s="446" t="s">
        <v>159</v>
      </c>
      <c r="AZ18" s="447"/>
      <c r="BA18" s="447"/>
      <c r="BB18" s="447"/>
      <c r="BC18" s="447"/>
      <c r="BD18" s="447"/>
      <c r="BE18" s="447"/>
      <c r="BF18" s="447"/>
      <c r="BG18" s="447"/>
      <c r="BH18" s="447"/>
      <c r="BI18" s="447"/>
      <c r="BJ18" s="447"/>
      <c r="BK18" s="447"/>
      <c r="BL18" s="447"/>
      <c r="BM18" s="448"/>
      <c r="BN18" s="466">
        <v>1936969</v>
      </c>
      <c r="BO18" s="467"/>
      <c r="BP18" s="467"/>
      <c r="BQ18" s="467"/>
      <c r="BR18" s="467"/>
      <c r="BS18" s="467"/>
      <c r="BT18" s="467"/>
      <c r="BU18" s="468"/>
      <c r="BV18" s="466">
        <v>1961760</v>
      </c>
      <c r="BW18" s="467"/>
      <c r="BX18" s="467"/>
      <c r="BY18" s="467"/>
      <c r="BZ18" s="467"/>
      <c r="CA18" s="467"/>
      <c r="CB18" s="467"/>
      <c r="CC18" s="468"/>
      <c r="CD18" s="201"/>
      <c r="CE18" s="464"/>
      <c r="CF18" s="464"/>
      <c r="CG18" s="464"/>
      <c r="CH18" s="464"/>
      <c r="CI18" s="464"/>
      <c r="CJ18" s="464"/>
      <c r="CK18" s="464"/>
      <c r="CL18" s="464"/>
      <c r="CM18" s="464"/>
      <c r="CN18" s="464"/>
      <c r="CO18" s="464"/>
      <c r="CP18" s="464"/>
      <c r="CQ18" s="464"/>
      <c r="CR18" s="464"/>
      <c r="CS18" s="465"/>
      <c r="CT18" s="436"/>
      <c r="CU18" s="437"/>
      <c r="CV18" s="437"/>
      <c r="CW18" s="437"/>
      <c r="CX18" s="437"/>
      <c r="CY18" s="437"/>
      <c r="CZ18" s="437"/>
      <c r="DA18" s="438"/>
      <c r="DB18" s="436"/>
      <c r="DC18" s="437"/>
      <c r="DD18" s="437"/>
      <c r="DE18" s="437"/>
      <c r="DF18" s="437"/>
      <c r="DG18" s="437"/>
      <c r="DH18" s="437"/>
      <c r="DI18" s="438"/>
      <c r="DJ18" s="186"/>
      <c r="DK18" s="186"/>
      <c r="DL18" s="186"/>
      <c r="DM18" s="186"/>
      <c r="DN18" s="186"/>
      <c r="DO18" s="186"/>
    </row>
    <row r="19" spans="1:119" ht="18.75" customHeight="1" thickBot="1" x14ac:dyDescent="0.2">
      <c r="A19" s="187"/>
      <c r="B19" s="528" t="s">
        <v>160</v>
      </c>
      <c r="C19" s="529"/>
      <c r="D19" s="529"/>
      <c r="E19" s="530"/>
      <c r="F19" s="530"/>
      <c r="G19" s="530"/>
      <c r="H19" s="530"/>
      <c r="I19" s="530"/>
      <c r="J19" s="530"/>
      <c r="K19" s="530"/>
      <c r="L19" s="536">
        <v>24</v>
      </c>
      <c r="M19" s="536"/>
      <c r="N19" s="536"/>
      <c r="O19" s="536"/>
      <c r="P19" s="536"/>
      <c r="Q19" s="536"/>
      <c r="R19" s="537"/>
      <c r="S19" s="537"/>
      <c r="T19" s="537"/>
      <c r="U19" s="537"/>
      <c r="V19" s="538"/>
      <c r="W19" s="545"/>
      <c r="X19" s="546"/>
      <c r="Y19" s="546"/>
      <c r="Z19" s="546"/>
      <c r="AA19" s="546"/>
      <c r="AB19" s="546"/>
      <c r="AC19" s="549"/>
      <c r="AD19" s="549"/>
      <c r="AE19" s="549"/>
      <c r="AF19" s="549"/>
      <c r="AG19" s="549"/>
      <c r="AH19" s="549"/>
      <c r="AI19" s="549"/>
      <c r="AJ19" s="549"/>
      <c r="AK19" s="549"/>
      <c r="AL19" s="550"/>
      <c r="AM19" s="535"/>
      <c r="AN19" s="440"/>
      <c r="AO19" s="440"/>
      <c r="AP19" s="440"/>
      <c r="AQ19" s="440"/>
      <c r="AR19" s="440"/>
      <c r="AS19" s="440"/>
      <c r="AT19" s="441"/>
      <c r="AU19" s="523"/>
      <c r="AV19" s="524"/>
      <c r="AW19" s="524"/>
      <c r="AX19" s="524"/>
      <c r="AY19" s="446" t="s">
        <v>161</v>
      </c>
      <c r="AZ19" s="447"/>
      <c r="BA19" s="447"/>
      <c r="BB19" s="447"/>
      <c r="BC19" s="447"/>
      <c r="BD19" s="447"/>
      <c r="BE19" s="447"/>
      <c r="BF19" s="447"/>
      <c r="BG19" s="447"/>
      <c r="BH19" s="447"/>
      <c r="BI19" s="447"/>
      <c r="BJ19" s="447"/>
      <c r="BK19" s="447"/>
      <c r="BL19" s="447"/>
      <c r="BM19" s="448"/>
      <c r="BN19" s="466">
        <v>2559368</v>
      </c>
      <c r="BO19" s="467"/>
      <c r="BP19" s="467"/>
      <c r="BQ19" s="467"/>
      <c r="BR19" s="467"/>
      <c r="BS19" s="467"/>
      <c r="BT19" s="467"/>
      <c r="BU19" s="468"/>
      <c r="BV19" s="466">
        <v>2809849</v>
      </c>
      <c r="BW19" s="467"/>
      <c r="BX19" s="467"/>
      <c r="BY19" s="467"/>
      <c r="BZ19" s="467"/>
      <c r="CA19" s="467"/>
      <c r="CB19" s="467"/>
      <c r="CC19" s="468"/>
      <c r="CD19" s="201"/>
      <c r="CE19" s="464"/>
      <c r="CF19" s="464"/>
      <c r="CG19" s="464"/>
      <c r="CH19" s="464"/>
      <c r="CI19" s="464"/>
      <c r="CJ19" s="464"/>
      <c r="CK19" s="464"/>
      <c r="CL19" s="464"/>
      <c r="CM19" s="464"/>
      <c r="CN19" s="464"/>
      <c r="CO19" s="464"/>
      <c r="CP19" s="464"/>
      <c r="CQ19" s="464"/>
      <c r="CR19" s="464"/>
      <c r="CS19" s="465"/>
      <c r="CT19" s="436"/>
      <c r="CU19" s="437"/>
      <c r="CV19" s="437"/>
      <c r="CW19" s="437"/>
      <c r="CX19" s="437"/>
      <c r="CY19" s="437"/>
      <c r="CZ19" s="437"/>
      <c r="DA19" s="438"/>
      <c r="DB19" s="436"/>
      <c r="DC19" s="437"/>
      <c r="DD19" s="437"/>
      <c r="DE19" s="437"/>
      <c r="DF19" s="437"/>
      <c r="DG19" s="437"/>
      <c r="DH19" s="437"/>
      <c r="DI19" s="438"/>
      <c r="DJ19" s="186"/>
      <c r="DK19" s="186"/>
      <c r="DL19" s="186"/>
      <c r="DM19" s="186"/>
      <c r="DN19" s="186"/>
      <c r="DO19" s="186"/>
    </row>
    <row r="20" spans="1:119" ht="18.75" customHeight="1" thickBot="1" x14ac:dyDescent="0.2">
      <c r="A20" s="187"/>
      <c r="B20" s="528" t="s">
        <v>162</v>
      </c>
      <c r="C20" s="529"/>
      <c r="D20" s="529"/>
      <c r="E20" s="530"/>
      <c r="F20" s="530"/>
      <c r="G20" s="530"/>
      <c r="H20" s="530"/>
      <c r="I20" s="530"/>
      <c r="J20" s="530"/>
      <c r="K20" s="530"/>
      <c r="L20" s="536">
        <v>1468</v>
      </c>
      <c r="M20" s="536"/>
      <c r="N20" s="536"/>
      <c r="O20" s="536"/>
      <c r="P20" s="536"/>
      <c r="Q20" s="536"/>
      <c r="R20" s="537"/>
      <c r="S20" s="537"/>
      <c r="T20" s="537"/>
      <c r="U20" s="537"/>
      <c r="V20" s="538"/>
      <c r="W20" s="547"/>
      <c r="X20" s="548"/>
      <c r="Y20" s="548"/>
      <c r="Z20" s="548"/>
      <c r="AA20" s="548"/>
      <c r="AB20" s="548"/>
      <c r="AC20" s="539"/>
      <c r="AD20" s="539"/>
      <c r="AE20" s="539"/>
      <c r="AF20" s="539"/>
      <c r="AG20" s="539"/>
      <c r="AH20" s="539"/>
      <c r="AI20" s="539"/>
      <c r="AJ20" s="539"/>
      <c r="AK20" s="539"/>
      <c r="AL20" s="540"/>
      <c r="AM20" s="541"/>
      <c r="AN20" s="513"/>
      <c r="AO20" s="513"/>
      <c r="AP20" s="513"/>
      <c r="AQ20" s="513"/>
      <c r="AR20" s="513"/>
      <c r="AS20" s="513"/>
      <c r="AT20" s="514"/>
      <c r="AU20" s="542"/>
      <c r="AV20" s="543"/>
      <c r="AW20" s="543"/>
      <c r="AX20" s="544"/>
      <c r="AY20" s="446"/>
      <c r="AZ20" s="447"/>
      <c r="BA20" s="447"/>
      <c r="BB20" s="447"/>
      <c r="BC20" s="447"/>
      <c r="BD20" s="447"/>
      <c r="BE20" s="447"/>
      <c r="BF20" s="447"/>
      <c r="BG20" s="447"/>
      <c r="BH20" s="447"/>
      <c r="BI20" s="447"/>
      <c r="BJ20" s="447"/>
      <c r="BK20" s="447"/>
      <c r="BL20" s="447"/>
      <c r="BM20" s="448"/>
      <c r="BN20" s="466"/>
      <c r="BO20" s="467"/>
      <c r="BP20" s="467"/>
      <c r="BQ20" s="467"/>
      <c r="BR20" s="467"/>
      <c r="BS20" s="467"/>
      <c r="BT20" s="467"/>
      <c r="BU20" s="468"/>
      <c r="BV20" s="466"/>
      <c r="BW20" s="467"/>
      <c r="BX20" s="467"/>
      <c r="BY20" s="467"/>
      <c r="BZ20" s="467"/>
      <c r="CA20" s="467"/>
      <c r="CB20" s="467"/>
      <c r="CC20" s="468"/>
      <c r="CD20" s="201"/>
      <c r="CE20" s="464"/>
      <c r="CF20" s="464"/>
      <c r="CG20" s="464"/>
      <c r="CH20" s="464"/>
      <c r="CI20" s="464"/>
      <c r="CJ20" s="464"/>
      <c r="CK20" s="464"/>
      <c r="CL20" s="464"/>
      <c r="CM20" s="464"/>
      <c r="CN20" s="464"/>
      <c r="CO20" s="464"/>
      <c r="CP20" s="464"/>
      <c r="CQ20" s="464"/>
      <c r="CR20" s="464"/>
      <c r="CS20" s="465"/>
      <c r="CT20" s="436"/>
      <c r="CU20" s="437"/>
      <c r="CV20" s="437"/>
      <c r="CW20" s="437"/>
      <c r="CX20" s="437"/>
      <c r="CY20" s="437"/>
      <c r="CZ20" s="437"/>
      <c r="DA20" s="438"/>
      <c r="DB20" s="436"/>
      <c r="DC20" s="437"/>
      <c r="DD20" s="437"/>
      <c r="DE20" s="437"/>
      <c r="DF20" s="437"/>
      <c r="DG20" s="437"/>
      <c r="DH20" s="437"/>
      <c r="DI20" s="438"/>
      <c r="DJ20" s="186"/>
      <c r="DK20" s="186"/>
      <c r="DL20" s="186"/>
      <c r="DM20" s="186"/>
      <c r="DN20" s="186"/>
      <c r="DO20" s="186"/>
    </row>
    <row r="21" spans="1:119" ht="18.75" customHeight="1" x14ac:dyDescent="0.15">
      <c r="A21" s="187"/>
      <c r="B21" s="525" t="s">
        <v>163</v>
      </c>
      <c r="C21" s="526"/>
      <c r="D21" s="526"/>
      <c r="E21" s="526"/>
      <c r="F21" s="526"/>
      <c r="G21" s="526"/>
      <c r="H21" s="526"/>
      <c r="I21" s="526"/>
      <c r="J21" s="526"/>
      <c r="K21" s="526"/>
      <c r="L21" s="526"/>
      <c r="M21" s="526"/>
      <c r="N21" s="526"/>
      <c r="O21" s="526"/>
      <c r="P21" s="526"/>
      <c r="Q21" s="526"/>
      <c r="R21" s="526"/>
      <c r="S21" s="526"/>
      <c r="T21" s="526"/>
      <c r="U21" s="526"/>
      <c r="V21" s="526"/>
      <c r="W21" s="526"/>
      <c r="X21" s="526"/>
      <c r="Y21" s="526"/>
      <c r="Z21" s="526"/>
      <c r="AA21" s="526"/>
      <c r="AB21" s="526"/>
      <c r="AC21" s="526"/>
      <c r="AD21" s="526"/>
      <c r="AE21" s="526"/>
      <c r="AF21" s="526"/>
      <c r="AG21" s="526"/>
      <c r="AH21" s="526"/>
      <c r="AI21" s="526"/>
      <c r="AJ21" s="526"/>
      <c r="AK21" s="526"/>
      <c r="AL21" s="526"/>
      <c r="AM21" s="526"/>
      <c r="AN21" s="526"/>
      <c r="AO21" s="526"/>
      <c r="AP21" s="526"/>
      <c r="AQ21" s="526"/>
      <c r="AR21" s="526"/>
      <c r="AS21" s="526"/>
      <c r="AT21" s="526"/>
      <c r="AU21" s="526"/>
      <c r="AV21" s="526"/>
      <c r="AW21" s="526"/>
      <c r="AX21" s="527"/>
      <c r="AY21" s="446"/>
      <c r="AZ21" s="447"/>
      <c r="BA21" s="447"/>
      <c r="BB21" s="447"/>
      <c r="BC21" s="447"/>
      <c r="BD21" s="447"/>
      <c r="BE21" s="447"/>
      <c r="BF21" s="447"/>
      <c r="BG21" s="447"/>
      <c r="BH21" s="447"/>
      <c r="BI21" s="447"/>
      <c r="BJ21" s="447"/>
      <c r="BK21" s="447"/>
      <c r="BL21" s="447"/>
      <c r="BM21" s="448"/>
      <c r="BN21" s="466"/>
      <c r="BO21" s="467"/>
      <c r="BP21" s="467"/>
      <c r="BQ21" s="467"/>
      <c r="BR21" s="467"/>
      <c r="BS21" s="467"/>
      <c r="BT21" s="467"/>
      <c r="BU21" s="468"/>
      <c r="BV21" s="466"/>
      <c r="BW21" s="467"/>
      <c r="BX21" s="467"/>
      <c r="BY21" s="467"/>
      <c r="BZ21" s="467"/>
      <c r="CA21" s="467"/>
      <c r="CB21" s="467"/>
      <c r="CC21" s="468"/>
      <c r="CD21" s="201"/>
      <c r="CE21" s="464"/>
      <c r="CF21" s="464"/>
      <c r="CG21" s="464"/>
      <c r="CH21" s="464"/>
      <c r="CI21" s="464"/>
      <c r="CJ21" s="464"/>
      <c r="CK21" s="464"/>
      <c r="CL21" s="464"/>
      <c r="CM21" s="464"/>
      <c r="CN21" s="464"/>
      <c r="CO21" s="464"/>
      <c r="CP21" s="464"/>
      <c r="CQ21" s="464"/>
      <c r="CR21" s="464"/>
      <c r="CS21" s="465"/>
      <c r="CT21" s="436"/>
      <c r="CU21" s="437"/>
      <c r="CV21" s="437"/>
      <c r="CW21" s="437"/>
      <c r="CX21" s="437"/>
      <c r="CY21" s="437"/>
      <c r="CZ21" s="437"/>
      <c r="DA21" s="438"/>
      <c r="DB21" s="436"/>
      <c r="DC21" s="437"/>
      <c r="DD21" s="437"/>
      <c r="DE21" s="437"/>
      <c r="DF21" s="437"/>
      <c r="DG21" s="437"/>
      <c r="DH21" s="437"/>
      <c r="DI21" s="438"/>
      <c r="DJ21" s="186"/>
      <c r="DK21" s="186"/>
      <c r="DL21" s="186"/>
      <c r="DM21" s="186"/>
      <c r="DN21" s="186"/>
      <c r="DO21" s="186"/>
    </row>
    <row r="22" spans="1:119" ht="18.75" customHeight="1" thickBot="1" x14ac:dyDescent="0.2">
      <c r="A22" s="187"/>
      <c r="B22" s="495" t="s">
        <v>164</v>
      </c>
      <c r="C22" s="496"/>
      <c r="D22" s="497"/>
      <c r="E22" s="504" t="s">
        <v>1</v>
      </c>
      <c r="F22" s="479"/>
      <c r="G22" s="479"/>
      <c r="H22" s="479"/>
      <c r="I22" s="479"/>
      <c r="J22" s="479"/>
      <c r="K22" s="480"/>
      <c r="L22" s="504" t="s">
        <v>165</v>
      </c>
      <c r="M22" s="479"/>
      <c r="N22" s="479"/>
      <c r="O22" s="479"/>
      <c r="P22" s="480"/>
      <c r="Q22" s="489" t="s">
        <v>166</v>
      </c>
      <c r="R22" s="490"/>
      <c r="S22" s="490"/>
      <c r="T22" s="490"/>
      <c r="U22" s="490"/>
      <c r="V22" s="505"/>
      <c r="W22" s="507" t="s">
        <v>167</v>
      </c>
      <c r="X22" s="496"/>
      <c r="Y22" s="497"/>
      <c r="Z22" s="504" t="s">
        <v>1</v>
      </c>
      <c r="AA22" s="479"/>
      <c r="AB22" s="479"/>
      <c r="AC22" s="479"/>
      <c r="AD22" s="479"/>
      <c r="AE22" s="479"/>
      <c r="AF22" s="479"/>
      <c r="AG22" s="480"/>
      <c r="AH22" s="478" t="s">
        <v>168</v>
      </c>
      <c r="AI22" s="479"/>
      <c r="AJ22" s="479"/>
      <c r="AK22" s="479"/>
      <c r="AL22" s="480"/>
      <c r="AM22" s="478" t="s">
        <v>169</v>
      </c>
      <c r="AN22" s="484"/>
      <c r="AO22" s="484"/>
      <c r="AP22" s="484"/>
      <c r="AQ22" s="484"/>
      <c r="AR22" s="485"/>
      <c r="AS22" s="489" t="s">
        <v>166</v>
      </c>
      <c r="AT22" s="490"/>
      <c r="AU22" s="490"/>
      <c r="AV22" s="490"/>
      <c r="AW22" s="490"/>
      <c r="AX22" s="491"/>
      <c r="AY22" s="433"/>
      <c r="AZ22" s="434"/>
      <c r="BA22" s="434"/>
      <c r="BB22" s="434"/>
      <c r="BC22" s="434"/>
      <c r="BD22" s="434"/>
      <c r="BE22" s="434"/>
      <c r="BF22" s="434"/>
      <c r="BG22" s="434"/>
      <c r="BH22" s="434"/>
      <c r="BI22" s="434"/>
      <c r="BJ22" s="434"/>
      <c r="BK22" s="434"/>
      <c r="BL22" s="434"/>
      <c r="BM22" s="435"/>
      <c r="BN22" s="469"/>
      <c r="BO22" s="470"/>
      <c r="BP22" s="470"/>
      <c r="BQ22" s="470"/>
      <c r="BR22" s="470"/>
      <c r="BS22" s="470"/>
      <c r="BT22" s="470"/>
      <c r="BU22" s="471"/>
      <c r="BV22" s="469"/>
      <c r="BW22" s="470"/>
      <c r="BX22" s="470"/>
      <c r="BY22" s="470"/>
      <c r="BZ22" s="470"/>
      <c r="CA22" s="470"/>
      <c r="CB22" s="470"/>
      <c r="CC22" s="471"/>
      <c r="CD22" s="201"/>
      <c r="CE22" s="464"/>
      <c r="CF22" s="464"/>
      <c r="CG22" s="464"/>
      <c r="CH22" s="464"/>
      <c r="CI22" s="464"/>
      <c r="CJ22" s="464"/>
      <c r="CK22" s="464"/>
      <c r="CL22" s="464"/>
      <c r="CM22" s="464"/>
      <c r="CN22" s="464"/>
      <c r="CO22" s="464"/>
      <c r="CP22" s="464"/>
      <c r="CQ22" s="464"/>
      <c r="CR22" s="464"/>
      <c r="CS22" s="465"/>
      <c r="CT22" s="436"/>
      <c r="CU22" s="437"/>
      <c r="CV22" s="437"/>
      <c r="CW22" s="437"/>
      <c r="CX22" s="437"/>
      <c r="CY22" s="437"/>
      <c r="CZ22" s="437"/>
      <c r="DA22" s="438"/>
      <c r="DB22" s="436"/>
      <c r="DC22" s="437"/>
      <c r="DD22" s="437"/>
      <c r="DE22" s="437"/>
      <c r="DF22" s="437"/>
      <c r="DG22" s="437"/>
      <c r="DH22" s="437"/>
      <c r="DI22" s="438"/>
      <c r="DJ22" s="186"/>
      <c r="DK22" s="186"/>
      <c r="DL22" s="186"/>
      <c r="DM22" s="186"/>
      <c r="DN22" s="186"/>
      <c r="DO22" s="186"/>
    </row>
    <row r="23" spans="1:119" ht="18.75" customHeight="1" x14ac:dyDescent="0.15">
      <c r="A23" s="187"/>
      <c r="B23" s="498"/>
      <c r="C23" s="499"/>
      <c r="D23" s="500"/>
      <c r="E23" s="481"/>
      <c r="F23" s="482"/>
      <c r="G23" s="482"/>
      <c r="H23" s="482"/>
      <c r="I23" s="482"/>
      <c r="J23" s="482"/>
      <c r="K23" s="483"/>
      <c r="L23" s="481"/>
      <c r="M23" s="482"/>
      <c r="N23" s="482"/>
      <c r="O23" s="482"/>
      <c r="P23" s="483"/>
      <c r="Q23" s="492"/>
      <c r="R23" s="493"/>
      <c r="S23" s="493"/>
      <c r="T23" s="493"/>
      <c r="U23" s="493"/>
      <c r="V23" s="506"/>
      <c r="W23" s="508"/>
      <c r="X23" s="499"/>
      <c r="Y23" s="500"/>
      <c r="Z23" s="481"/>
      <c r="AA23" s="482"/>
      <c r="AB23" s="482"/>
      <c r="AC23" s="482"/>
      <c r="AD23" s="482"/>
      <c r="AE23" s="482"/>
      <c r="AF23" s="482"/>
      <c r="AG23" s="483"/>
      <c r="AH23" s="481"/>
      <c r="AI23" s="482"/>
      <c r="AJ23" s="482"/>
      <c r="AK23" s="482"/>
      <c r="AL23" s="483"/>
      <c r="AM23" s="486"/>
      <c r="AN23" s="487"/>
      <c r="AO23" s="487"/>
      <c r="AP23" s="487"/>
      <c r="AQ23" s="487"/>
      <c r="AR23" s="488"/>
      <c r="AS23" s="492"/>
      <c r="AT23" s="493"/>
      <c r="AU23" s="493"/>
      <c r="AV23" s="493"/>
      <c r="AW23" s="493"/>
      <c r="AX23" s="494"/>
      <c r="AY23" s="458" t="s">
        <v>170</v>
      </c>
      <c r="AZ23" s="459"/>
      <c r="BA23" s="459"/>
      <c r="BB23" s="459"/>
      <c r="BC23" s="459"/>
      <c r="BD23" s="459"/>
      <c r="BE23" s="459"/>
      <c r="BF23" s="459"/>
      <c r="BG23" s="459"/>
      <c r="BH23" s="459"/>
      <c r="BI23" s="459"/>
      <c r="BJ23" s="459"/>
      <c r="BK23" s="459"/>
      <c r="BL23" s="459"/>
      <c r="BM23" s="460"/>
      <c r="BN23" s="466">
        <v>3398093</v>
      </c>
      <c r="BO23" s="467"/>
      <c r="BP23" s="467"/>
      <c r="BQ23" s="467"/>
      <c r="BR23" s="467"/>
      <c r="BS23" s="467"/>
      <c r="BT23" s="467"/>
      <c r="BU23" s="468"/>
      <c r="BV23" s="466">
        <v>3441959</v>
      </c>
      <c r="BW23" s="467"/>
      <c r="BX23" s="467"/>
      <c r="BY23" s="467"/>
      <c r="BZ23" s="467"/>
      <c r="CA23" s="467"/>
      <c r="CB23" s="467"/>
      <c r="CC23" s="468"/>
      <c r="CD23" s="201"/>
      <c r="CE23" s="464"/>
      <c r="CF23" s="464"/>
      <c r="CG23" s="464"/>
      <c r="CH23" s="464"/>
      <c r="CI23" s="464"/>
      <c r="CJ23" s="464"/>
      <c r="CK23" s="464"/>
      <c r="CL23" s="464"/>
      <c r="CM23" s="464"/>
      <c r="CN23" s="464"/>
      <c r="CO23" s="464"/>
      <c r="CP23" s="464"/>
      <c r="CQ23" s="464"/>
      <c r="CR23" s="464"/>
      <c r="CS23" s="465"/>
      <c r="CT23" s="436"/>
      <c r="CU23" s="437"/>
      <c r="CV23" s="437"/>
      <c r="CW23" s="437"/>
      <c r="CX23" s="437"/>
      <c r="CY23" s="437"/>
      <c r="CZ23" s="437"/>
      <c r="DA23" s="438"/>
      <c r="DB23" s="436"/>
      <c r="DC23" s="437"/>
      <c r="DD23" s="437"/>
      <c r="DE23" s="437"/>
      <c r="DF23" s="437"/>
      <c r="DG23" s="437"/>
      <c r="DH23" s="437"/>
      <c r="DI23" s="438"/>
      <c r="DJ23" s="186"/>
      <c r="DK23" s="186"/>
      <c r="DL23" s="186"/>
      <c r="DM23" s="186"/>
      <c r="DN23" s="186"/>
      <c r="DO23" s="186"/>
    </row>
    <row r="24" spans="1:119" ht="18.75" customHeight="1" thickBot="1" x14ac:dyDescent="0.2">
      <c r="A24" s="187"/>
      <c r="B24" s="498"/>
      <c r="C24" s="499"/>
      <c r="D24" s="500"/>
      <c r="E24" s="439" t="s">
        <v>171</v>
      </c>
      <c r="F24" s="440"/>
      <c r="G24" s="440"/>
      <c r="H24" s="440"/>
      <c r="I24" s="440"/>
      <c r="J24" s="440"/>
      <c r="K24" s="441"/>
      <c r="L24" s="442">
        <v>1</v>
      </c>
      <c r="M24" s="443"/>
      <c r="N24" s="443"/>
      <c r="O24" s="443"/>
      <c r="P24" s="444"/>
      <c r="Q24" s="442">
        <v>6300</v>
      </c>
      <c r="R24" s="443"/>
      <c r="S24" s="443"/>
      <c r="T24" s="443"/>
      <c r="U24" s="443"/>
      <c r="V24" s="444"/>
      <c r="W24" s="508"/>
      <c r="X24" s="499"/>
      <c r="Y24" s="500"/>
      <c r="Z24" s="439" t="s">
        <v>172</v>
      </c>
      <c r="AA24" s="440"/>
      <c r="AB24" s="440"/>
      <c r="AC24" s="440"/>
      <c r="AD24" s="440"/>
      <c r="AE24" s="440"/>
      <c r="AF24" s="440"/>
      <c r="AG24" s="441"/>
      <c r="AH24" s="442">
        <v>105</v>
      </c>
      <c r="AI24" s="443"/>
      <c r="AJ24" s="443"/>
      <c r="AK24" s="443"/>
      <c r="AL24" s="444"/>
      <c r="AM24" s="442">
        <v>296625</v>
      </c>
      <c r="AN24" s="443"/>
      <c r="AO24" s="443"/>
      <c r="AP24" s="443"/>
      <c r="AQ24" s="443"/>
      <c r="AR24" s="444"/>
      <c r="AS24" s="442">
        <v>2825</v>
      </c>
      <c r="AT24" s="443"/>
      <c r="AU24" s="443"/>
      <c r="AV24" s="443"/>
      <c r="AW24" s="443"/>
      <c r="AX24" s="445"/>
      <c r="AY24" s="433" t="s">
        <v>173</v>
      </c>
      <c r="AZ24" s="434"/>
      <c r="BA24" s="434"/>
      <c r="BB24" s="434"/>
      <c r="BC24" s="434"/>
      <c r="BD24" s="434"/>
      <c r="BE24" s="434"/>
      <c r="BF24" s="434"/>
      <c r="BG24" s="434"/>
      <c r="BH24" s="434"/>
      <c r="BI24" s="434"/>
      <c r="BJ24" s="434"/>
      <c r="BK24" s="434"/>
      <c r="BL24" s="434"/>
      <c r="BM24" s="435"/>
      <c r="BN24" s="466">
        <v>3373613</v>
      </c>
      <c r="BO24" s="467"/>
      <c r="BP24" s="467"/>
      <c r="BQ24" s="467"/>
      <c r="BR24" s="467"/>
      <c r="BS24" s="467"/>
      <c r="BT24" s="467"/>
      <c r="BU24" s="468"/>
      <c r="BV24" s="466">
        <v>3377859</v>
      </c>
      <c r="BW24" s="467"/>
      <c r="BX24" s="467"/>
      <c r="BY24" s="467"/>
      <c r="BZ24" s="467"/>
      <c r="CA24" s="467"/>
      <c r="CB24" s="467"/>
      <c r="CC24" s="468"/>
      <c r="CD24" s="201"/>
      <c r="CE24" s="464"/>
      <c r="CF24" s="464"/>
      <c r="CG24" s="464"/>
      <c r="CH24" s="464"/>
      <c r="CI24" s="464"/>
      <c r="CJ24" s="464"/>
      <c r="CK24" s="464"/>
      <c r="CL24" s="464"/>
      <c r="CM24" s="464"/>
      <c r="CN24" s="464"/>
      <c r="CO24" s="464"/>
      <c r="CP24" s="464"/>
      <c r="CQ24" s="464"/>
      <c r="CR24" s="464"/>
      <c r="CS24" s="465"/>
      <c r="CT24" s="436"/>
      <c r="CU24" s="437"/>
      <c r="CV24" s="437"/>
      <c r="CW24" s="437"/>
      <c r="CX24" s="437"/>
      <c r="CY24" s="437"/>
      <c r="CZ24" s="437"/>
      <c r="DA24" s="438"/>
      <c r="DB24" s="436"/>
      <c r="DC24" s="437"/>
      <c r="DD24" s="437"/>
      <c r="DE24" s="437"/>
      <c r="DF24" s="437"/>
      <c r="DG24" s="437"/>
      <c r="DH24" s="437"/>
      <c r="DI24" s="438"/>
      <c r="DJ24" s="186"/>
      <c r="DK24" s="186"/>
      <c r="DL24" s="186"/>
      <c r="DM24" s="186"/>
      <c r="DN24" s="186"/>
      <c r="DO24" s="186"/>
    </row>
    <row r="25" spans="1:119" s="186" customFormat="1" ht="18.75" customHeight="1" x14ac:dyDescent="0.15">
      <c r="A25" s="187"/>
      <c r="B25" s="498"/>
      <c r="C25" s="499"/>
      <c r="D25" s="500"/>
      <c r="E25" s="439" t="s">
        <v>174</v>
      </c>
      <c r="F25" s="440"/>
      <c r="G25" s="440"/>
      <c r="H25" s="440"/>
      <c r="I25" s="440"/>
      <c r="J25" s="440"/>
      <c r="K25" s="441"/>
      <c r="L25" s="442">
        <v>1</v>
      </c>
      <c r="M25" s="443"/>
      <c r="N25" s="443"/>
      <c r="O25" s="443"/>
      <c r="P25" s="444"/>
      <c r="Q25" s="442">
        <v>5400</v>
      </c>
      <c r="R25" s="443"/>
      <c r="S25" s="443"/>
      <c r="T25" s="443"/>
      <c r="U25" s="443"/>
      <c r="V25" s="444"/>
      <c r="W25" s="508"/>
      <c r="X25" s="499"/>
      <c r="Y25" s="500"/>
      <c r="Z25" s="439" t="s">
        <v>175</v>
      </c>
      <c r="AA25" s="440"/>
      <c r="AB25" s="440"/>
      <c r="AC25" s="440"/>
      <c r="AD25" s="440"/>
      <c r="AE25" s="440"/>
      <c r="AF25" s="440"/>
      <c r="AG25" s="441"/>
      <c r="AH25" s="442">
        <v>25</v>
      </c>
      <c r="AI25" s="443"/>
      <c r="AJ25" s="443"/>
      <c r="AK25" s="443"/>
      <c r="AL25" s="444"/>
      <c r="AM25" s="442">
        <v>63150</v>
      </c>
      <c r="AN25" s="443"/>
      <c r="AO25" s="443"/>
      <c r="AP25" s="443"/>
      <c r="AQ25" s="443"/>
      <c r="AR25" s="444"/>
      <c r="AS25" s="442">
        <v>2526</v>
      </c>
      <c r="AT25" s="443"/>
      <c r="AU25" s="443"/>
      <c r="AV25" s="443"/>
      <c r="AW25" s="443"/>
      <c r="AX25" s="445"/>
      <c r="AY25" s="458" t="s">
        <v>176</v>
      </c>
      <c r="AZ25" s="459"/>
      <c r="BA25" s="459"/>
      <c r="BB25" s="459"/>
      <c r="BC25" s="459"/>
      <c r="BD25" s="459"/>
      <c r="BE25" s="459"/>
      <c r="BF25" s="459"/>
      <c r="BG25" s="459"/>
      <c r="BH25" s="459"/>
      <c r="BI25" s="459"/>
      <c r="BJ25" s="459"/>
      <c r="BK25" s="459"/>
      <c r="BL25" s="459"/>
      <c r="BM25" s="460"/>
      <c r="BN25" s="461" t="s">
        <v>137</v>
      </c>
      <c r="BO25" s="462"/>
      <c r="BP25" s="462"/>
      <c r="BQ25" s="462"/>
      <c r="BR25" s="462"/>
      <c r="BS25" s="462"/>
      <c r="BT25" s="462"/>
      <c r="BU25" s="463"/>
      <c r="BV25" s="461" t="s">
        <v>177</v>
      </c>
      <c r="BW25" s="462"/>
      <c r="BX25" s="462"/>
      <c r="BY25" s="462"/>
      <c r="BZ25" s="462"/>
      <c r="CA25" s="462"/>
      <c r="CB25" s="462"/>
      <c r="CC25" s="463"/>
      <c r="CD25" s="201"/>
      <c r="CE25" s="464"/>
      <c r="CF25" s="464"/>
      <c r="CG25" s="464"/>
      <c r="CH25" s="464"/>
      <c r="CI25" s="464"/>
      <c r="CJ25" s="464"/>
      <c r="CK25" s="464"/>
      <c r="CL25" s="464"/>
      <c r="CM25" s="464"/>
      <c r="CN25" s="464"/>
      <c r="CO25" s="464"/>
      <c r="CP25" s="464"/>
      <c r="CQ25" s="464"/>
      <c r="CR25" s="464"/>
      <c r="CS25" s="465"/>
      <c r="CT25" s="436"/>
      <c r="CU25" s="437"/>
      <c r="CV25" s="437"/>
      <c r="CW25" s="437"/>
      <c r="CX25" s="437"/>
      <c r="CY25" s="437"/>
      <c r="CZ25" s="437"/>
      <c r="DA25" s="438"/>
      <c r="DB25" s="436"/>
      <c r="DC25" s="437"/>
      <c r="DD25" s="437"/>
      <c r="DE25" s="437"/>
      <c r="DF25" s="437"/>
      <c r="DG25" s="437"/>
      <c r="DH25" s="437"/>
      <c r="DI25" s="438"/>
    </row>
    <row r="26" spans="1:119" s="186" customFormat="1" ht="18.75" customHeight="1" x14ac:dyDescent="0.15">
      <c r="A26" s="187"/>
      <c r="B26" s="498"/>
      <c r="C26" s="499"/>
      <c r="D26" s="500"/>
      <c r="E26" s="439" t="s">
        <v>178</v>
      </c>
      <c r="F26" s="440"/>
      <c r="G26" s="440"/>
      <c r="H26" s="440"/>
      <c r="I26" s="440"/>
      <c r="J26" s="440"/>
      <c r="K26" s="441"/>
      <c r="L26" s="442">
        <v>1</v>
      </c>
      <c r="M26" s="443"/>
      <c r="N26" s="443"/>
      <c r="O26" s="443"/>
      <c r="P26" s="444"/>
      <c r="Q26" s="442">
        <v>4950</v>
      </c>
      <c r="R26" s="443"/>
      <c r="S26" s="443"/>
      <c r="T26" s="443"/>
      <c r="U26" s="443"/>
      <c r="V26" s="444"/>
      <c r="W26" s="508"/>
      <c r="X26" s="499"/>
      <c r="Y26" s="500"/>
      <c r="Z26" s="439" t="s">
        <v>179</v>
      </c>
      <c r="AA26" s="521"/>
      <c r="AB26" s="521"/>
      <c r="AC26" s="521"/>
      <c r="AD26" s="521"/>
      <c r="AE26" s="521"/>
      <c r="AF26" s="521"/>
      <c r="AG26" s="522"/>
      <c r="AH26" s="442">
        <v>3</v>
      </c>
      <c r="AI26" s="443"/>
      <c r="AJ26" s="443"/>
      <c r="AK26" s="443"/>
      <c r="AL26" s="444"/>
      <c r="AM26" s="442">
        <v>6888</v>
      </c>
      <c r="AN26" s="443"/>
      <c r="AO26" s="443"/>
      <c r="AP26" s="443"/>
      <c r="AQ26" s="443"/>
      <c r="AR26" s="444"/>
      <c r="AS26" s="442">
        <v>2296</v>
      </c>
      <c r="AT26" s="443"/>
      <c r="AU26" s="443"/>
      <c r="AV26" s="443"/>
      <c r="AW26" s="443"/>
      <c r="AX26" s="445"/>
      <c r="AY26" s="475" t="s">
        <v>180</v>
      </c>
      <c r="AZ26" s="476"/>
      <c r="BA26" s="476"/>
      <c r="BB26" s="476"/>
      <c r="BC26" s="476"/>
      <c r="BD26" s="476"/>
      <c r="BE26" s="476"/>
      <c r="BF26" s="476"/>
      <c r="BG26" s="476"/>
      <c r="BH26" s="476"/>
      <c r="BI26" s="476"/>
      <c r="BJ26" s="476"/>
      <c r="BK26" s="476"/>
      <c r="BL26" s="476"/>
      <c r="BM26" s="477"/>
      <c r="BN26" s="466" t="s">
        <v>177</v>
      </c>
      <c r="BO26" s="467"/>
      <c r="BP26" s="467"/>
      <c r="BQ26" s="467"/>
      <c r="BR26" s="467"/>
      <c r="BS26" s="467"/>
      <c r="BT26" s="467"/>
      <c r="BU26" s="468"/>
      <c r="BV26" s="466" t="s">
        <v>128</v>
      </c>
      <c r="BW26" s="467"/>
      <c r="BX26" s="467"/>
      <c r="BY26" s="467"/>
      <c r="BZ26" s="467"/>
      <c r="CA26" s="467"/>
      <c r="CB26" s="467"/>
      <c r="CC26" s="468"/>
      <c r="CD26" s="201"/>
      <c r="CE26" s="464"/>
      <c r="CF26" s="464"/>
      <c r="CG26" s="464"/>
      <c r="CH26" s="464"/>
      <c r="CI26" s="464"/>
      <c r="CJ26" s="464"/>
      <c r="CK26" s="464"/>
      <c r="CL26" s="464"/>
      <c r="CM26" s="464"/>
      <c r="CN26" s="464"/>
      <c r="CO26" s="464"/>
      <c r="CP26" s="464"/>
      <c r="CQ26" s="464"/>
      <c r="CR26" s="464"/>
      <c r="CS26" s="465"/>
      <c r="CT26" s="436"/>
      <c r="CU26" s="437"/>
      <c r="CV26" s="437"/>
      <c r="CW26" s="437"/>
      <c r="CX26" s="437"/>
      <c r="CY26" s="437"/>
      <c r="CZ26" s="437"/>
      <c r="DA26" s="438"/>
      <c r="DB26" s="436"/>
      <c r="DC26" s="437"/>
      <c r="DD26" s="437"/>
      <c r="DE26" s="437"/>
      <c r="DF26" s="437"/>
      <c r="DG26" s="437"/>
      <c r="DH26" s="437"/>
      <c r="DI26" s="438"/>
    </row>
    <row r="27" spans="1:119" ht="18.75" customHeight="1" thickBot="1" x14ac:dyDescent="0.2">
      <c r="A27" s="187"/>
      <c r="B27" s="498"/>
      <c r="C27" s="499"/>
      <c r="D27" s="500"/>
      <c r="E27" s="439" t="s">
        <v>181</v>
      </c>
      <c r="F27" s="440"/>
      <c r="G27" s="440"/>
      <c r="H27" s="440"/>
      <c r="I27" s="440"/>
      <c r="J27" s="440"/>
      <c r="K27" s="441"/>
      <c r="L27" s="442">
        <v>1</v>
      </c>
      <c r="M27" s="443"/>
      <c r="N27" s="443"/>
      <c r="O27" s="443"/>
      <c r="P27" s="444"/>
      <c r="Q27" s="442">
        <v>2500</v>
      </c>
      <c r="R27" s="443"/>
      <c r="S27" s="443"/>
      <c r="T27" s="443"/>
      <c r="U27" s="443"/>
      <c r="V27" s="444"/>
      <c r="W27" s="508"/>
      <c r="X27" s="499"/>
      <c r="Y27" s="500"/>
      <c r="Z27" s="439" t="s">
        <v>182</v>
      </c>
      <c r="AA27" s="440"/>
      <c r="AB27" s="440"/>
      <c r="AC27" s="440"/>
      <c r="AD27" s="440"/>
      <c r="AE27" s="440"/>
      <c r="AF27" s="440"/>
      <c r="AG27" s="441"/>
      <c r="AH27" s="442" t="s">
        <v>128</v>
      </c>
      <c r="AI27" s="443"/>
      <c r="AJ27" s="443"/>
      <c r="AK27" s="443"/>
      <c r="AL27" s="444"/>
      <c r="AM27" s="442" t="s">
        <v>177</v>
      </c>
      <c r="AN27" s="443"/>
      <c r="AO27" s="443"/>
      <c r="AP27" s="443"/>
      <c r="AQ27" s="443"/>
      <c r="AR27" s="444"/>
      <c r="AS27" s="442" t="s">
        <v>129</v>
      </c>
      <c r="AT27" s="443"/>
      <c r="AU27" s="443"/>
      <c r="AV27" s="443"/>
      <c r="AW27" s="443"/>
      <c r="AX27" s="445"/>
      <c r="AY27" s="472" t="s">
        <v>183</v>
      </c>
      <c r="AZ27" s="473"/>
      <c r="BA27" s="473"/>
      <c r="BB27" s="473"/>
      <c r="BC27" s="473"/>
      <c r="BD27" s="473"/>
      <c r="BE27" s="473"/>
      <c r="BF27" s="473"/>
      <c r="BG27" s="473"/>
      <c r="BH27" s="473"/>
      <c r="BI27" s="473"/>
      <c r="BJ27" s="473"/>
      <c r="BK27" s="473"/>
      <c r="BL27" s="473"/>
      <c r="BM27" s="474"/>
      <c r="BN27" s="469">
        <v>81379</v>
      </c>
      <c r="BO27" s="470"/>
      <c r="BP27" s="470"/>
      <c r="BQ27" s="470"/>
      <c r="BR27" s="470"/>
      <c r="BS27" s="470"/>
      <c r="BT27" s="470"/>
      <c r="BU27" s="471"/>
      <c r="BV27" s="469">
        <v>81376</v>
      </c>
      <c r="BW27" s="470"/>
      <c r="BX27" s="470"/>
      <c r="BY27" s="470"/>
      <c r="BZ27" s="470"/>
      <c r="CA27" s="470"/>
      <c r="CB27" s="470"/>
      <c r="CC27" s="471"/>
      <c r="CD27" s="203"/>
      <c r="CE27" s="464"/>
      <c r="CF27" s="464"/>
      <c r="CG27" s="464"/>
      <c r="CH27" s="464"/>
      <c r="CI27" s="464"/>
      <c r="CJ27" s="464"/>
      <c r="CK27" s="464"/>
      <c r="CL27" s="464"/>
      <c r="CM27" s="464"/>
      <c r="CN27" s="464"/>
      <c r="CO27" s="464"/>
      <c r="CP27" s="464"/>
      <c r="CQ27" s="464"/>
      <c r="CR27" s="464"/>
      <c r="CS27" s="465"/>
      <c r="CT27" s="436"/>
      <c r="CU27" s="437"/>
      <c r="CV27" s="437"/>
      <c r="CW27" s="437"/>
      <c r="CX27" s="437"/>
      <c r="CY27" s="437"/>
      <c r="CZ27" s="437"/>
      <c r="DA27" s="438"/>
      <c r="DB27" s="436"/>
      <c r="DC27" s="437"/>
      <c r="DD27" s="437"/>
      <c r="DE27" s="437"/>
      <c r="DF27" s="437"/>
      <c r="DG27" s="437"/>
      <c r="DH27" s="437"/>
      <c r="DI27" s="438"/>
      <c r="DJ27" s="186"/>
      <c r="DK27" s="186"/>
      <c r="DL27" s="186"/>
      <c r="DM27" s="186"/>
      <c r="DN27" s="186"/>
      <c r="DO27" s="186"/>
    </row>
    <row r="28" spans="1:119" ht="18.75" customHeight="1" x14ac:dyDescent="0.15">
      <c r="A28" s="187"/>
      <c r="B28" s="498"/>
      <c r="C28" s="499"/>
      <c r="D28" s="500"/>
      <c r="E28" s="439" t="s">
        <v>184</v>
      </c>
      <c r="F28" s="440"/>
      <c r="G28" s="440"/>
      <c r="H28" s="440"/>
      <c r="I28" s="440"/>
      <c r="J28" s="440"/>
      <c r="K28" s="441"/>
      <c r="L28" s="442">
        <v>1</v>
      </c>
      <c r="M28" s="443"/>
      <c r="N28" s="443"/>
      <c r="O28" s="443"/>
      <c r="P28" s="444"/>
      <c r="Q28" s="442">
        <v>2000</v>
      </c>
      <c r="R28" s="443"/>
      <c r="S28" s="443"/>
      <c r="T28" s="443"/>
      <c r="U28" s="443"/>
      <c r="V28" s="444"/>
      <c r="W28" s="508"/>
      <c r="X28" s="499"/>
      <c r="Y28" s="500"/>
      <c r="Z28" s="439" t="s">
        <v>185</v>
      </c>
      <c r="AA28" s="440"/>
      <c r="AB28" s="440"/>
      <c r="AC28" s="440"/>
      <c r="AD28" s="440"/>
      <c r="AE28" s="440"/>
      <c r="AF28" s="440"/>
      <c r="AG28" s="441"/>
      <c r="AH28" s="442" t="s">
        <v>177</v>
      </c>
      <c r="AI28" s="443"/>
      <c r="AJ28" s="443"/>
      <c r="AK28" s="443"/>
      <c r="AL28" s="444"/>
      <c r="AM28" s="442" t="s">
        <v>137</v>
      </c>
      <c r="AN28" s="443"/>
      <c r="AO28" s="443"/>
      <c r="AP28" s="443"/>
      <c r="AQ28" s="443"/>
      <c r="AR28" s="444"/>
      <c r="AS28" s="442" t="s">
        <v>186</v>
      </c>
      <c r="AT28" s="443"/>
      <c r="AU28" s="443"/>
      <c r="AV28" s="443"/>
      <c r="AW28" s="443"/>
      <c r="AX28" s="445"/>
      <c r="AY28" s="449" t="s">
        <v>187</v>
      </c>
      <c r="AZ28" s="450"/>
      <c r="BA28" s="450"/>
      <c r="BB28" s="451"/>
      <c r="BC28" s="458" t="s">
        <v>48</v>
      </c>
      <c r="BD28" s="459"/>
      <c r="BE28" s="459"/>
      <c r="BF28" s="459"/>
      <c r="BG28" s="459"/>
      <c r="BH28" s="459"/>
      <c r="BI28" s="459"/>
      <c r="BJ28" s="459"/>
      <c r="BK28" s="459"/>
      <c r="BL28" s="459"/>
      <c r="BM28" s="460"/>
      <c r="BN28" s="461">
        <v>849513</v>
      </c>
      <c r="BO28" s="462"/>
      <c r="BP28" s="462"/>
      <c r="BQ28" s="462"/>
      <c r="BR28" s="462"/>
      <c r="BS28" s="462"/>
      <c r="BT28" s="462"/>
      <c r="BU28" s="463"/>
      <c r="BV28" s="461">
        <v>892151</v>
      </c>
      <c r="BW28" s="462"/>
      <c r="BX28" s="462"/>
      <c r="BY28" s="462"/>
      <c r="BZ28" s="462"/>
      <c r="CA28" s="462"/>
      <c r="CB28" s="462"/>
      <c r="CC28" s="463"/>
      <c r="CD28" s="201"/>
      <c r="CE28" s="464"/>
      <c r="CF28" s="464"/>
      <c r="CG28" s="464"/>
      <c r="CH28" s="464"/>
      <c r="CI28" s="464"/>
      <c r="CJ28" s="464"/>
      <c r="CK28" s="464"/>
      <c r="CL28" s="464"/>
      <c r="CM28" s="464"/>
      <c r="CN28" s="464"/>
      <c r="CO28" s="464"/>
      <c r="CP28" s="464"/>
      <c r="CQ28" s="464"/>
      <c r="CR28" s="464"/>
      <c r="CS28" s="465"/>
      <c r="CT28" s="436"/>
      <c r="CU28" s="437"/>
      <c r="CV28" s="437"/>
      <c r="CW28" s="437"/>
      <c r="CX28" s="437"/>
      <c r="CY28" s="437"/>
      <c r="CZ28" s="437"/>
      <c r="DA28" s="438"/>
      <c r="DB28" s="436"/>
      <c r="DC28" s="437"/>
      <c r="DD28" s="437"/>
      <c r="DE28" s="437"/>
      <c r="DF28" s="437"/>
      <c r="DG28" s="437"/>
      <c r="DH28" s="437"/>
      <c r="DI28" s="438"/>
      <c r="DJ28" s="186"/>
      <c r="DK28" s="186"/>
      <c r="DL28" s="186"/>
      <c r="DM28" s="186"/>
      <c r="DN28" s="186"/>
      <c r="DO28" s="186"/>
    </row>
    <row r="29" spans="1:119" ht="18.75" customHeight="1" x14ac:dyDescent="0.15">
      <c r="A29" s="187"/>
      <c r="B29" s="498"/>
      <c r="C29" s="499"/>
      <c r="D29" s="500"/>
      <c r="E29" s="439" t="s">
        <v>188</v>
      </c>
      <c r="F29" s="440"/>
      <c r="G29" s="440"/>
      <c r="H29" s="440"/>
      <c r="I29" s="440"/>
      <c r="J29" s="440"/>
      <c r="K29" s="441"/>
      <c r="L29" s="442">
        <v>8</v>
      </c>
      <c r="M29" s="443"/>
      <c r="N29" s="443"/>
      <c r="O29" s="443"/>
      <c r="P29" s="444"/>
      <c r="Q29" s="442">
        <v>1800</v>
      </c>
      <c r="R29" s="443"/>
      <c r="S29" s="443"/>
      <c r="T29" s="443"/>
      <c r="U29" s="443"/>
      <c r="V29" s="444"/>
      <c r="W29" s="509"/>
      <c r="X29" s="510"/>
      <c r="Y29" s="511"/>
      <c r="Z29" s="439" t="s">
        <v>189</v>
      </c>
      <c r="AA29" s="440"/>
      <c r="AB29" s="440"/>
      <c r="AC29" s="440"/>
      <c r="AD29" s="440"/>
      <c r="AE29" s="440"/>
      <c r="AF29" s="440"/>
      <c r="AG29" s="441"/>
      <c r="AH29" s="442">
        <v>105</v>
      </c>
      <c r="AI29" s="443"/>
      <c r="AJ29" s="443"/>
      <c r="AK29" s="443"/>
      <c r="AL29" s="444"/>
      <c r="AM29" s="442">
        <v>296625</v>
      </c>
      <c r="AN29" s="443"/>
      <c r="AO29" s="443"/>
      <c r="AP29" s="443"/>
      <c r="AQ29" s="443"/>
      <c r="AR29" s="444"/>
      <c r="AS29" s="442">
        <v>2825</v>
      </c>
      <c r="AT29" s="443"/>
      <c r="AU29" s="443"/>
      <c r="AV29" s="443"/>
      <c r="AW29" s="443"/>
      <c r="AX29" s="445"/>
      <c r="AY29" s="452"/>
      <c r="AZ29" s="453"/>
      <c r="BA29" s="453"/>
      <c r="BB29" s="454"/>
      <c r="BC29" s="446" t="s">
        <v>190</v>
      </c>
      <c r="BD29" s="447"/>
      <c r="BE29" s="447"/>
      <c r="BF29" s="447"/>
      <c r="BG29" s="447"/>
      <c r="BH29" s="447"/>
      <c r="BI29" s="447"/>
      <c r="BJ29" s="447"/>
      <c r="BK29" s="447"/>
      <c r="BL29" s="447"/>
      <c r="BM29" s="448"/>
      <c r="BN29" s="466">
        <v>40629</v>
      </c>
      <c r="BO29" s="467"/>
      <c r="BP29" s="467"/>
      <c r="BQ29" s="467"/>
      <c r="BR29" s="467"/>
      <c r="BS29" s="467"/>
      <c r="BT29" s="467"/>
      <c r="BU29" s="468"/>
      <c r="BV29" s="466">
        <v>40624</v>
      </c>
      <c r="BW29" s="467"/>
      <c r="BX29" s="467"/>
      <c r="BY29" s="467"/>
      <c r="BZ29" s="467"/>
      <c r="CA29" s="467"/>
      <c r="CB29" s="467"/>
      <c r="CC29" s="468"/>
      <c r="CD29" s="203"/>
      <c r="CE29" s="464"/>
      <c r="CF29" s="464"/>
      <c r="CG29" s="464"/>
      <c r="CH29" s="464"/>
      <c r="CI29" s="464"/>
      <c r="CJ29" s="464"/>
      <c r="CK29" s="464"/>
      <c r="CL29" s="464"/>
      <c r="CM29" s="464"/>
      <c r="CN29" s="464"/>
      <c r="CO29" s="464"/>
      <c r="CP29" s="464"/>
      <c r="CQ29" s="464"/>
      <c r="CR29" s="464"/>
      <c r="CS29" s="465"/>
      <c r="CT29" s="436"/>
      <c r="CU29" s="437"/>
      <c r="CV29" s="437"/>
      <c r="CW29" s="437"/>
      <c r="CX29" s="437"/>
      <c r="CY29" s="437"/>
      <c r="CZ29" s="437"/>
      <c r="DA29" s="438"/>
      <c r="DB29" s="436"/>
      <c r="DC29" s="437"/>
      <c r="DD29" s="437"/>
      <c r="DE29" s="437"/>
      <c r="DF29" s="437"/>
      <c r="DG29" s="437"/>
      <c r="DH29" s="437"/>
      <c r="DI29" s="438"/>
      <c r="DJ29" s="186"/>
      <c r="DK29" s="186"/>
      <c r="DL29" s="186"/>
      <c r="DM29" s="186"/>
      <c r="DN29" s="186"/>
      <c r="DO29" s="186"/>
    </row>
    <row r="30" spans="1:119" ht="18.75" customHeight="1" thickBot="1" x14ac:dyDescent="0.2">
      <c r="A30" s="187"/>
      <c r="B30" s="501"/>
      <c r="C30" s="502"/>
      <c r="D30" s="503"/>
      <c r="E30" s="512"/>
      <c r="F30" s="513"/>
      <c r="G30" s="513"/>
      <c r="H30" s="513"/>
      <c r="I30" s="513"/>
      <c r="J30" s="513"/>
      <c r="K30" s="514"/>
      <c r="L30" s="515"/>
      <c r="M30" s="516"/>
      <c r="N30" s="516"/>
      <c r="O30" s="516"/>
      <c r="P30" s="517"/>
      <c r="Q30" s="515"/>
      <c r="R30" s="516"/>
      <c r="S30" s="516"/>
      <c r="T30" s="516"/>
      <c r="U30" s="516"/>
      <c r="V30" s="517"/>
      <c r="W30" s="518" t="s">
        <v>191</v>
      </c>
      <c r="X30" s="519"/>
      <c r="Y30" s="519"/>
      <c r="Z30" s="519"/>
      <c r="AA30" s="519"/>
      <c r="AB30" s="519"/>
      <c r="AC30" s="519"/>
      <c r="AD30" s="519"/>
      <c r="AE30" s="519"/>
      <c r="AF30" s="519"/>
      <c r="AG30" s="520"/>
      <c r="AH30" s="430">
        <v>89.3</v>
      </c>
      <c r="AI30" s="431"/>
      <c r="AJ30" s="431"/>
      <c r="AK30" s="431"/>
      <c r="AL30" s="431"/>
      <c r="AM30" s="431"/>
      <c r="AN30" s="431"/>
      <c r="AO30" s="431"/>
      <c r="AP30" s="431"/>
      <c r="AQ30" s="431"/>
      <c r="AR30" s="431"/>
      <c r="AS30" s="431"/>
      <c r="AT30" s="431"/>
      <c r="AU30" s="431"/>
      <c r="AV30" s="431"/>
      <c r="AW30" s="431"/>
      <c r="AX30" s="432"/>
      <c r="AY30" s="455"/>
      <c r="AZ30" s="456"/>
      <c r="BA30" s="456"/>
      <c r="BB30" s="457"/>
      <c r="BC30" s="433" t="s">
        <v>50</v>
      </c>
      <c r="BD30" s="434"/>
      <c r="BE30" s="434"/>
      <c r="BF30" s="434"/>
      <c r="BG30" s="434"/>
      <c r="BH30" s="434"/>
      <c r="BI30" s="434"/>
      <c r="BJ30" s="434"/>
      <c r="BK30" s="434"/>
      <c r="BL30" s="434"/>
      <c r="BM30" s="435"/>
      <c r="BN30" s="469">
        <v>7435177</v>
      </c>
      <c r="BO30" s="470"/>
      <c r="BP30" s="470"/>
      <c r="BQ30" s="470"/>
      <c r="BR30" s="470"/>
      <c r="BS30" s="470"/>
      <c r="BT30" s="470"/>
      <c r="BU30" s="471"/>
      <c r="BV30" s="469">
        <v>7640817</v>
      </c>
      <c r="BW30" s="470"/>
      <c r="BX30" s="470"/>
      <c r="BY30" s="470"/>
      <c r="BZ30" s="470"/>
      <c r="CA30" s="470"/>
      <c r="CB30" s="470"/>
      <c r="CC30" s="471"/>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192</v>
      </c>
      <c r="D32" s="214"/>
      <c r="E32" s="214"/>
      <c r="F32" s="211"/>
      <c r="G32" s="211"/>
      <c r="H32" s="211"/>
      <c r="I32" s="211"/>
      <c r="J32" s="211"/>
      <c r="K32" s="211"/>
      <c r="L32" s="211"/>
      <c r="M32" s="211"/>
      <c r="N32" s="211"/>
      <c r="O32" s="211"/>
      <c r="P32" s="211"/>
      <c r="Q32" s="211"/>
      <c r="R32" s="211"/>
      <c r="S32" s="211"/>
      <c r="T32" s="211"/>
      <c r="U32" s="211" t="s">
        <v>193</v>
      </c>
      <c r="V32" s="211"/>
      <c r="W32" s="211"/>
      <c r="X32" s="211"/>
      <c r="Y32" s="211"/>
      <c r="Z32" s="211"/>
      <c r="AA32" s="211"/>
      <c r="AB32" s="211"/>
      <c r="AC32" s="211"/>
      <c r="AD32" s="211"/>
      <c r="AE32" s="211"/>
      <c r="AF32" s="211"/>
      <c r="AG32" s="211"/>
      <c r="AH32" s="211"/>
      <c r="AI32" s="211"/>
      <c r="AJ32" s="211"/>
      <c r="AK32" s="211"/>
      <c r="AL32" s="211"/>
      <c r="AM32" s="215" t="s">
        <v>194</v>
      </c>
      <c r="AN32" s="211"/>
      <c r="AO32" s="211"/>
      <c r="AP32" s="211"/>
      <c r="AQ32" s="211"/>
      <c r="AR32" s="211"/>
      <c r="AS32" s="215"/>
      <c r="AT32" s="215"/>
      <c r="AU32" s="215"/>
      <c r="AV32" s="215"/>
      <c r="AW32" s="215"/>
      <c r="AX32" s="215"/>
      <c r="AY32" s="215"/>
      <c r="AZ32" s="215"/>
      <c r="BA32" s="215"/>
      <c r="BB32" s="211"/>
      <c r="BC32" s="215"/>
      <c r="BD32" s="211"/>
      <c r="BE32" s="215" t="s">
        <v>195</v>
      </c>
      <c r="BF32" s="211"/>
      <c r="BG32" s="211"/>
      <c r="BH32" s="211"/>
      <c r="BI32" s="211"/>
      <c r="BJ32" s="215"/>
      <c r="BK32" s="215"/>
      <c r="BL32" s="215"/>
      <c r="BM32" s="215"/>
      <c r="BN32" s="215"/>
      <c r="BO32" s="215"/>
      <c r="BP32" s="215"/>
      <c r="BQ32" s="215"/>
      <c r="BR32" s="211"/>
      <c r="BS32" s="211"/>
      <c r="BT32" s="211"/>
      <c r="BU32" s="211"/>
      <c r="BV32" s="211"/>
      <c r="BW32" s="211" t="s">
        <v>196</v>
      </c>
      <c r="BX32" s="211"/>
      <c r="BY32" s="211"/>
      <c r="BZ32" s="211"/>
      <c r="CA32" s="211"/>
      <c r="CB32" s="215"/>
      <c r="CC32" s="215"/>
      <c r="CD32" s="215"/>
      <c r="CE32" s="215"/>
      <c r="CF32" s="215"/>
      <c r="CG32" s="215"/>
      <c r="CH32" s="215"/>
      <c r="CI32" s="215"/>
      <c r="CJ32" s="215"/>
      <c r="CK32" s="215"/>
      <c r="CL32" s="215"/>
      <c r="CM32" s="215"/>
      <c r="CN32" s="215"/>
      <c r="CO32" s="215" t="s">
        <v>197</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29" t="s">
        <v>198</v>
      </c>
      <c r="D33" s="429"/>
      <c r="E33" s="428" t="s">
        <v>199</v>
      </c>
      <c r="F33" s="428"/>
      <c r="G33" s="428"/>
      <c r="H33" s="428"/>
      <c r="I33" s="428"/>
      <c r="J33" s="428"/>
      <c r="K33" s="428"/>
      <c r="L33" s="428"/>
      <c r="M33" s="428"/>
      <c r="N33" s="428"/>
      <c r="O33" s="428"/>
      <c r="P33" s="428"/>
      <c r="Q33" s="428"/>
      <c r="R33" s="428"/>
      <c r="S33" s="428"/>
      <c r="T33" s="216"/>
      <c r="U33" s="429" t="s">
        <v>200</v>
      </c>
      <c r="V33" s="429"/>
      <c r="W33" s="428" t="s">
        <v>201</v>
      </c>
      <c r="X33" s="428"/>
      <c r="Y33" s="428"/>
      <c r="Z33" s="428"/>
      <c r="AA33" s="428"/>
      <c r="AB33" s="428"/>
      <c r="AC33" s="428"/>
      <c r="AD33" s="428"/>
      <c r="AE33" s="428"/>
      <c r="AF33" s="428"/>
      <c r="AG33" s="428"/>
      <c r="AH33" s="428"/>
      <c r="AI33" s="428"/>
      <c r="AJ33" s="428"/>
      <c r="AK33" s="428"/>
      <c r="AL33" s="216"/>
      <c r="AM33" s="429" t="s">
        <v>202</v>
      </c>
      <c r="AN33" s="429"/>
      <c r="AO33" s="428" t="s">
        <v>199</v>
      </c>
      <c r="AP33" s="428"/>
      <c r="AQ33" s="428"/>
      <c r="AR33" s="428"/>
      <c r="AS33" s="428"/>
      <c r="AT33" s="428"/>
      <c r="AU33" s="428"/>
      <c r="AV33" s="428"/>
      <c r="AW33" s="428"/>
      <c r="AX33" s="428"/>
      <c r="AY33" s="428"/>
      <c r="AZ33" s="428"/>
      <c r="BA33" s="428"/>
      <c r="BB33" s="428"/>
      <c r="BC33" s="428"/>
      <c r="BD33" s="217"/>
      <c r="BE33" s="428" t="s">
        <v>203</v>
      </c>
      <c r="BF33" s="428"/>
      <c r="BG33" s="428" t="s">
        <v>204</v>
      </c>
      <c r="BH33" s="428"/>
      <c r="BI33" s="428"/>
      <c r="BJ33" s="428"/>
      <c r="BK33" s="428"/>
      <c r="BL33" s="428"/>
      <c r="BM33" s="428"/>
      <c r="BN33" s="428"/>
      <c r="BO33" s="428"/>
      <c r="BP33" s="428"/>
      <c r="BQ33" s="428"/>
      <c r="BR33" s="428"/>
      <c r="BS33" s="428"/>
      <c r="BT33" s="428"/>
      <c r="BU33" s="428"/>
      <c r="BV33" s="217"/>
      <c r="BW33" s="429" t="s">
        <v>203</v>
      </c>
      <c r="BX33" s="429"/>
      <c r="BY33" s="428" t="s">
        <v>205</v>
      </c>
      <c r="BZ33" s="428"/>
      <c r="CA33" s="428"/>
      <c r="CB33" s="428"/>
      <c r="CC33" s="428"/>
      <c r="CD33" s="428"/>
      <c r="CE33" s="428"/>
      <c r="CF33" s="428"/>
      <c r="CG33" s="428"/>
      <c r="CH33" s="428"/>
      <c r="CI33" s="428"/>
      <c r="CJ33" s="428"/>
      <c r="CK33" s="428"/>
      <c r="CL33" s="428"/>
      <c r="CM33" s="428"/>
      <c r="CN33" s="216"/>
      <c r="CO33" s="429" t="s">
        <v>206</v>
      </c>
      <c r="CP33" s="429"/>
      <c r="CQ33" s="428" t="s">
        <v>207</v>
      </c>
      <c r="CR33" s="428"/>
      <c r="CS33" s="428"/>
      <c r="CT33" s="428"/>
      <c r="CU33" s="428"/>
      <c r="CV33" s="428"/>
      <c r="CW33" s="428"/>
      <c r="CX33" s="428"/>
      <c r="CY33" s="428"/>
      <c r="CZ33" s="428"/>
      <c r="DA33" s="428"/>
      <c r="DB33" s="428"/>
      <c r="DC33" s="428"/>
      <c r="DD33" s="428"/>
      <c r="DE33" s="428"/>
      <c r="DF33" s="216"/>
      <c r="DG33" s="427" t="s">
        <v>208</v>
      </c>
      <c r="DH33" s="427"/>
      <c r="DI33" s="218"/>
      <c r="DJ33" s="186"/>
      <c r="DK33" s="186"/>
      <c r="DL33" s="186"/>
      <c r="DM33" s="186"/>
      <c r="DN33" s="186"/>
      <c r="DO33" s="186"/>
    </row>
    <row r="34" spans="1:119" ht="32.25" customHeight="1" x14ac:dyDescent="0.15">
      <c r="A34" s="187"/>
      <c r="B34" s="213"/>
      <c r="C34" s="425">
        <f>IF(E34="","",1)</f>
        <v>1</v>
      </c>
      <c r="D34" s="425"/>
      <c r="E34" s="424" t="str">
        <f>IF('各会計、関係団体の財政状況及び健全化判断比率'!B7="","",'各会計、関係団体の財政状況及び健全化判断比率'!B7)</f>
        <v>一般会計</v>
      </c>
      <c r="F34" s="424"/>
      <c r="G34" s="424"/>
      <c r="H34" s="424"/>
      <c r="I34" s="424"/>
      <c r="J34" s="424"/>
      <c r="K34" s="424"/>
      <c r="L34" s="424"/>
      <c r="M34" s="424"/>
      <c r="N34" s="424"/>
      <c r="O34" s="424"/>
      <c r="P34" s="424"/>
      <c r="Q34" s="424"/>
      <c r="R34" s="424"/>
      <c r="S34" s="424"/>
      <c r="T34" s="214"/>
      <c r="U34" s="425">
        <f>IF(W34="","",MAX(C34:D43)+1)</f>
        <v>2</v>
      </c>
      <c r="V34" s="425"/>
      <c r="W34" s="424" t="str">
        <f>IF('各会計、関係団体の財政状況及び健全化判断比率'!B28="","",'各会計、関係団体の財政状況及び健全化判断比率'!B28)</f>
        <v>高野町国民健康保険特別会計</v>
      </c>
      <c r="X34" s="424"/>
      <c r="Y34" s="424"/>
      <c r="Z34" s="424"/>
      <c r="AA34" s="424"/>
      <c r="AB34" s="424"/>
      <c r="AC34" s="424"/>
      <c r="AD34" s="424"/>
      <c r="AE34" s="424"/>
      <c r="AF34" s="424"/>
      <c r="AG34" s="424"/>
      <c r="AH34" s="424"/>
      <c r="AI34" s="424"/>
      <c r="AJ34" s="424"/>
      <c r="AK34" s="424"/>
      <c r="AL34" s="214"/>
      <c r="AM34" s="425">
        <f>IF(AO34="","",MAX(C34:D43,U34:V43)+1)</f>
        <v>7</v>
      </c>
      <c r="AN34" s="425"/>
      <c r="AO34" s="424" t="str">
        <f>IF('各会計、関係団体の財政状況及び健全化判断比率'!B33="","",'各会計、関係団体の財政状況及び健全化判断比率'!B33)</f>
        <v>高野町水道事業会計</v>
      </c>
      <c r="AP34" s="424"/>
      <c r="AQ34" s="424"/>
      <c r="AR34" s="424"/>
      <c r="AS34" s="424"/>
      <c r="AT34" s="424"/>
      <c r="AU34" s="424"/>
      <c r="AV34" s="424"/>
      <c r="AW34" s="424"/>
      <c r="AX34" s="424"/>
      <c r="AY34" s="424"/>
      <c r="AZ34" s="424"/>
      <c r="BA34" s="424"/>
      <c r="BB34" s="424"/>
      <c r="BC34" s="424"/>
      <c r="BD34" s="214"/>
      <c r="BE34" s="425">
        <f>IF(BG34="","",MAX(C34:D43,U34:V43,AM34:AN43)+1)</f>
        <v>8</v>
      </c>
      <c r="BF34" s="425"/>
      <c r="BG34" s="424" t="str">
        <f>IF('各会計、関係団体の財政状況及び健全化判断比率'!B34="","",'各会計、関係団体の財政状況及び健全化判断比率'!B34)</f>
        <v>高野町簡易水道特別会計</v>
      </c>
      <c r="BH34" s="424"/>
      <c r="BI34" s="424"/>
      <c r="BJ34" s="424"/>
      <c r="BK34" s="424"/>
      <c r="BL34" s="424"/>
      <c r="BM34" s="424"/>
      <c r="BN34" s="424"/>
      <c r="BO34" s="424"/>
      <c r="BP34" s="424"/>
      <c r="BQ34" s="424"/>
      <c r="BR34" s="424"/>
      <c r="BS34" s="424"/>
      <c r="BT34" s="424"/>
      <c r="BU34" s="424"/>
      <c r="BV34" s="214"/>
      <c r="BW34" s="425">
        <f>IF(BY34="","",MAX(C34:D43,U34:V43,AM34:AN43,BE34:BF43)+1)</f>
        <v>12</v>
      </c>
      <c r="BX34" s="425"/>
      <c r="BY34" s="424" t="str">
        <f>IF('各会計、関係団体の財政状況及び健全化判断比率'!B68="","",'各会計、関係団体の財政状況及び健全化判断比率'!B68)</f>
        <v>和歌山県市町村総合事務組合</v>
      </c>
      <c r="BZ34" s="424"/>
      <c r="CA34" s="424"/>
      <c r="CB34" s="424"/>
      <c r="CC34" s="424"/>
      <c r="CD34" s="424"/>
      <c r="CE34" s="424"/>
      <c r="CF34" s="424"/>
      <c r="CG34" s="424"/>
      <c r="CH34" s="424"/>
      <c r="CI34" s="424"/>
      <c r="CJ34" s="424"/>
      <c r="CK34" s="424"/>
      <c r="CL34" s="424"/>
      <c r="CM34" s="424"/>
      <c r="CN34" s="214"/>
      <c r="CO34" s="425" t="str">
        <f>IF(CQ34="","",MAX(C34:D43,U34:V43,AM34:AN43,BE34:BF43,BW34:BX43)+1)</f>
        <v/>
      </c>
      <c r="CP34" s="425"/>
      <c r="CQ34" s="424" t="str">
        <f>IF('各会計、関係団体の財政状況及び健全化判断比率'!BS7="","",'各会計、関係団体の財政状況及び健全化判断比率'!BS7)</f>
        <v/>
      </c>
      <c r="CR34" s="424"/>
      <c r="CS34" s="424"/>
      <c r="CT34" s="424"/>
      <c r="CU34" s="424"/>
      <c r="CV34" s="424"/>
      <c r="CW34" s="424"/>
      <c r="CX34" s="424"/>
      <c r="CY34" s="424"/>
      <c r="CZ34" s="424"/>
      <c r="DA34" s="424"/>
      <c r="DB34" s="424"/>
      <c r="DC34" s="424"/>
      <c r="DD34" s="424"/>
      <c r="DE34" s="424"/>
      <c r="DF34" s="211"/>
      <c r="DG34" s="426" t="str">
        <f>IF('各会計、関係団体の財政状況及び健全化判断比率'!BR7="","",'各会計、関係団体の財政状況及び健全化判断比率'!BR7)</f>
        <v/>
      </c>
      <c r="DH34" s="426"/>
      <c r="DI34" s="218"/>
      <c r="DJ34" s="186"/>
      <c r="DK34" s="186"/>
      <c r="DL34" s="186"/>
      <c r="DM34" s="186"/>
      <c r="DN34" s="186"/>
      <c r="DO34" s="186"/>
    </row>
    <row r="35" spans="1:119" ht="32.25" customHeight="1" x14ac:dyDescent="0.15">
      <c r="A35" s="187"/>
      <c r="B35" s="213"/>
      <c r="C35" s="425" t="str">
        <f>IF(E35="","",C34+1)</f>
        <v/>
      </c>
      <c r="D35" s="425"/>
      <c r="E35" s="424" t="str">
        <f>IF('各会計、関係団体の財政状況及び健全化判断比率'!B8="","",'各会計、関係団体の財政状況及び健全化判断比率'!B8)</f>
        <v/>
      </c>
      <c r="F35" s="424"/>
      <c r="G35" s="424"/>
      <c r="H35" s="424"/>
      <c r="I35" s="424"/>
      <c r="J35" s="424"/>
      <c r="K35" s="424"/>
      <c r="L35" s="424"/>
      <c r="M35" s="424"/>
      <c r="N35" s="424"/>
      <c r="O35" s="424"/>
      <c r="P35" s="424"/>
      <c r="Q35" s="424"/>
      <c r="R35" s="424"/>
      <c r="S35" s="424"/>
      <c r="T35" s="214"/>
      <c r="U35" s="425">
        <f>IF(W35="","",U34+1)</f>
        <v>3</v>
      </c>
      <c r="V35" s="425"/>
      <c r="W35" s="424" t="str">
        <f>IF('各会計、関係団体の財政状況及び健全化判断比率'!B29="","",'各会計、関係団体の財政状況及び健全化判断比率'!B29)</f>
        <v>高野町介護保険特別会計</v>
      </c>
      <c r="X35" s="424"/>
      <c r="Y35" s="424"/>
      <c r="Z35" s="424"/>
      <c r="AA35" s="424"/>
      <c r="AB35" s="424"/>
      <c r="AC35" s="424"/>
      <c r="AD35" s="424"/>
      <c r="AE35" s="424"/>
      <c r="AF35" s="424"/>
      <c r="AG35" s="424"/>
      <c r="AH35" s="424"/>
      <c r="AI35" s="424"/>
      <c r="AJ35" s="424"/>
      <c r="AK35" s="424"/>
      <c r="AL35" s="214"/>
      <c r="AM35" s="425" t="str">
        <f t="shared" ref="AM35:AM43" si="0">IF(AO35="","",AM34+1)</f>
        <v/>
      </c>
      <c r="AN35" s="425"/>
      <c r="AO35" s="424"/>
      <c r="AP35" s="424"/>
      <c r="AQ35" s="424"/>
      <c r="AR35" s="424"/>
      <c r="AS35" s="424"/>
      <c r="AT35" s="424"/>
      <c r="AU35" s="424"/>
      <c r="AV35" s="424"/>
      <c r="AW35" s="424"/>
      <c r="AX35" s="424"/>
      <c r="AY35" s="424"/>
      <c r="AZ35" s="424"/>
      <c r="BA35" s="424"/>
      <c r="BB35" s="424"/>
      <c r="BC35" s="424"/>
      <c r="BD35" s="214"/>
      <c r="BE35" s="425">
        <f t="shared" ref="BE35:BE43" si="1">IF(BG35="","",BE34+1)</f>
        <v>9</v>
      </c>
      <c r="BF35" s="425"/>
      <c r="BG35" s="424" t="str">
        <f>IF('各会計、関係団体の財政状況及び健全化判断比率'!B35="","",'各会計、関係団体の財政状況及び健全化判断比率'!B35)</f>
        <v>高野町下水道特別会計</v>
      </c>
      <c r="BH35" s="424"/>
      <c r="BI35" s="424"/>
      <c r="BJ35" s="424"/>
      <c r="BK35" s="424"/>
      <c r="BL35" s="424"/>
      <c r="BM35" s="424"/>
      <c r="BN35" s="424"/>
      <c r="BO35" s="424"/>
      <c r="BP35" s="424"/>
      <c r="BQ35" s="424"/>
      <c r="BR35" s="424"/>
      <c r="BS35" s="424"/>
      <c r="BT35" s="424"/>
      <c r="BU35" s="424"/>
      <c r="BV35" s="214"/>
      <c r="BW35" s="425">
        <f t="shared" ref="BW35:BW43" si="2">IF(BY35="","",BW34+1)</f>
        <v>13</v>
      </c>
      <c r="BX35" s="425"/>
      <c r="BY35" s="424" t="str">
        <f>IF('各会計、関係団体の財政状況及び健全化判断比率'!B69="","",'各会計、関係団体の財政状況及び健全化判断比率'!B69)</f>
        <v>和歌山県地方税回収機構</v>
      </c>
      <c r="BZ35" s="424"/>
      <c r="CA35" s="424"/>
      <c r="CB35" s="424"/>
      <c r="CC35" s="424"/>
      <c r="CD35" s="424"/>
      <c r="CE35" s="424"/>
      <c r="CF35" s="424"/>
      <c r="CG35" s="424"/>
      <c r="CH35" s="424"/>
      <c r="CI35" s="424"/>
      <c r="CJ35" s="424"/>
      <c r="CK35" s="424"/>
      <c r="CL35" s="424"/>
      <c r="CM35" s="424"/>
      <c r="CN35" s="214"/>
      <c r="CO35" s="425" t="str">
        <f t="shared" ref="CO35:CO43" si="3">IF(CQ35="","",CO34+1)</f>
        <v/>
      </c>
      <c r="CP35" s="425"/>
      <c r="CQ35" s="424" t="str">
        <f>IF('各会計、関係団体の財政状況及び健全化判断比率'!BS8="","",'各会計、関係団体の財政状況及び健全化判断比率'!BS8)</f>
        <v/>
      </c>
      <c r="CR35" s="424"/>
      <c r="CS35" s="424"/>
      <c r="CT35" s="424"/>
      <c r="CU35" s="424"/>
      <c r="CV35" s="424"/>
      <c r="CW35" s="424"/>
      <c r="CX35" s="424"/>
      <c r="CY35" s="424"/>
      <c r="CZ35" s="424"/>
      <c r="DA35" s="424"/>
      <c r="DB35" s="424"/>
      <c r="DC35" s="424"/>
      <c r="DD35" s="424"/>
      <c r="DE35" s="424"/>
      <c r="DF35" s="211"/>
      <c r="DG35" s="426" t="str">
        <f>IF('各会計、関係団体の財政状況及び健全化判断比率'!BR8="","",'各会計、関係団体の財政状況及び健全化判断比率'!BR8)</f>
        <v/>
      </c>
      <c r="DH35" s="426"/>
      <c r="DI35" s="218"/>
      <c r="DJ35" s="186"/>
      <c r="DK35" s="186"/>
      <c r="DL35" s="186"/>
      <c r="DM35" s="186"/>
      <c r="DN35" s="186"/>
      <c r="DO35" s="186"/>
    </row>
    <row r="36" spans="1:119" ht="32.25" customHeight="1" x14ac:dyDescent="0.15">
      <c r="A36" s="187"/>
      <c r="B36" s="213"/>
      <c r="C36" s="425" t="str">
        <f>IF(E36="","",C35+1)</f>
        <v/>
      </c>
      <c r="D36" s="425"/>
      <c r="E36" s="424" t="str">
        <f>IF('各会計、関係団体の財政状況及び健全化判断比率'!B9="","",'各会計、関係団体の財政状況及び健全化判断比率'!B9)</f>
        <v/>
      </c>
      <c r="F36" s="424"/>
      <c r="G36" s="424"/>
      <c r="H36" s="424"/>
      <c r="I36" s="424"/>
      <c r="J36" s="424"/>
      <c r="K36" s="424"/>
      <c r="L36" s="424"/>
      <c r="M36" s="424"/>
      <c r="N36" s="424"/>
      <c r="O36" s="424"/>
      <c r="P36" s="424"/>
      <c r="Q36" s="424"/>
      <c r="R36" s="424"/>
      <c r="S36" s="424"/>
      <c r="T36" s="214"/>
      <c r="U36" s="425">
        <f t="shared" ref="U36:U43" si="4">IF(W36="","",U35+1)</f>
        <v>4</v>
      </c>
      <c r="V36" s="425"/>
      <c r="W36" s="424" t="str">
        <f>IF('各会計、関係団体の財政状況及び健全化判断比率'!B30="","",'各会計、関係団体の財政状況及び健全化判断比率'!B30)</f>
        <v>高野町後期高齢者医療特別会計</v>
      </c>
      <c r="X36" s="424"/>
      <c r="Y36" s="424"/>
      <c r="Z36" s="424"/>
      <c r="AA36" s="424"/>
      <c r="AB36" s="424"/>
      <c r="AC36" s="424"/>
      <c r="AD36" s="424"/>
      <c r="AE36" s="424"/>
      <c r="AF36" s="424"/>
      <c r="AG36" s="424"/>
      <c r="AH36" s="424"/>
      <c r="AI36" s="424"/>
      <c r="AJ36" s="424"/>
      <c r="AK36" s="424"/>
      <c r="AL36" s="214"/>
      <c r="AM36" s="425" t="str">
        <f t="shared" si="0"/>
        <v/>
      </c>
      <c r="AN36" s="425"/>
      <c r="AO36" s="424"/>
      <c r="AP36" s="424"/>
      <c r="AQ36" s="424"/>
      <c r="AR36" s="424"/>
      <c r="AS36" s="424"/>
      <c r="AT36" s="424"/>
      <c r="AU36" s="424"/>
      <c r="AV36" s="424"/>
      <c r="AW36" s="424"/>
      <c r="AX36" s="424"/>
      <c r="AY36" s="424"/>
      <c r="AZ36" s="424"/>
      <c r="BA36" s="424"/>
      <c r="BB36" s="424"/>
      <c r="BC36" s="424"/>
      <c r="BD36" s="214"/>
      <c r="BE36" s="425">
        <f t="shared" si="1"/>
        <v>10</v>
      </c>
      <c r="BF36" s="425"/>
      <c r="BG36" s="424" t="str">
        <f>IF('各会計、関係団体の財政状況及び健全化判断比率'!B36="","",'各会計、関係団体の財政状況及び健全化判断比率'!B36)</f>
        <v>高野町生活排水処理事業特別会計</v>
      </c>
      <c r="BH36" s="424"/>
      <c r="BI36" s="424"/>
      <c r="BJ36" s="424"/>
      <c r="BK36" s="424"/>
      <c r="BL36" s="424"/>
      <c r="BM36" s="424"/>
      <c r="BN36" s="424"/>
      <c r="BO36" s="424"/>
      <c r="BP36" s="424"/>
      <c r="BQ36" s="424"/>
      <c r="BR36" s="424"/>
      <c r="BS36" s="424"/>
      <c r="BT36" s="424"/>
      <c r="BU36" s="424"/>
      <c r="BV36" s="214"/>
      <c r="BW36" s="425">
        <f t="shared" si="2"/>
        <v>14</v>
      </c>
      <c r="BX36" s="425"/>
      <c r="BY36" s="424" t="str">
        <f>IF('各会計、関係団体の財政状況及び健全化判断比率'!B70="","",'各会計、関係団体の財政状況及び健全化判断比率'!B70)</f>
        <v>橋本周辺広域市町村圏組合</v>
      </c>
      <c r="BZ36" s="424"/>
      <c r="CA36" s="424"/>
      <c r="CB36" s="424"/>
      <c r="CC36" s="424"/>
      <c r="CD36" s="424"/>
      <c r="CE36" s="424"/>
      <c r="CF36" s="424"/>
      <c r="CG36" s="424"/>
      <c r="CH36" s="424"/>
      <c r="CI36" s="424"/>
      <c r="CJ36" s="424"/>
      <c r="CK36" s="424"/>
      <c r="CL36" s="424"/>
      <c r="CM36" s="424"/>
      <c r="CN36" s="214"/>
      <c r="CO36" s="425" t="str">
        <f t="shared" si="3"/>
        <v/>
      </c>
      <c r="CP36" s="425"/>
      <c r="CQ36" s="424" t="str">
        <f>IF('各会計、関係団体の財政状況及び健全化判断比率'!BS9="","",'各会計、関係団体の財政状況及び健全化判断比率'!BS9)</f>
        <v/>
      </c>
      <c r="CR36" s="424"/>
      <c r="CS36" s="424"/>
      <c r="CT36" s="424"/>
      <c r="CU36" s="424"/>
      <c r="CV36" s="424"/>
      <c r="CW36" s="424"/>
      <c r="CX36" s="424"/>
      <c r="CY36" s="424"/>
      <c r="CZ36" s="424"/>
      <c r="DA36" s="424"/>
      <c r="DB36" s="424"/>
      <c r="DC36" s="424"/>
      <c r="DD36" s="424"/>
      <c r="DE36" s="424"/>
      <c r="DF36" s="211"/>
      <c r="DG36" s="426" t="str">
        <f>IF('各会計、関係団体の財政状況及び健全化判断比率'!BR9="","",'各会計、関係団体の財政状況及び健全化判断比率'!BR9)</f>
        <v/>
      </c>
      <c r="DH36" s="426"/>
      <c r="DI36" s="218"/>
      <c r="DJ36" s="186"/>
      <c r="DK36" s="186"/>
      <c r="DL36" s="186"/>
      <c r="DM36" s="186"/>
      <c r="DN36" s="186"/>
      <c r="DO36" s="186"/>
    </row>
    <row r="37" spans="1:119" ht="32.25" customHeight="1" x14ac:dyDescent="0.15">
      <c r="A37" s="187"/>
      <c r="B37" s="213"/>
      <c r="C37" s="425" t="str">
        <f>IF(E37="","",C36+1)</f>
        <v/>
      </c>
      <c r="D37" s="425"/>
      <c r="E37" s="424" t="str">
        <f>IF('各会計、関係団体の財政状況及び健全化判断比率'!B10="","",'各会計、関係団体の財政状況及び健全化判断比率'!B10)</f>
        <v/>
      </c>
      <c r="F37" s="424"/>
      <c r="G37" s="424"/>
      <c r="H37" s="424"/>
      <c r="I37" s="424"/>
      <c r="J37" s="424"/>
      <c r="K37" s="424"/>
      <c r="L37" s="424"/>
      <c r="M37" s="424"/>
      <c r="N37" s="424"/>
      <c r="O37" s="424"/>
      <c r="P37" s="424"/>
      <c r="Q37" s="424"/>
      <c r="R37" s="424"/>
      <c r="S37" s="424"/>
      <c r="T37" s="214"/>
      <c r="U37" s="425">
        <f t="shared" si="4"/>
        <v>5</v>
      </c>
      <c r="V37" s="425"/>
      <c r="W37" s="424" t="str">
        <f>IF('各会計、関係団体の財政状況及び健全化判断比率'!B31="","",'各会計、関係団体の財政状況及び健全化判断比率'!B31)</f>
        <v>高野町国民健康保険富貴診療所特別会計</v>
      </c>
      <c r="X37" s="424"/>
      <c r="Y37" s="424"/>
      <c r="Z37" s="424"/>
      <c r="AA37" s="424"/>
      <c r="AB37" s="424"/>
      <c r="AC37" s="424"/>
      <c r="AD37" s="424"/>
      <c r="AE37" s="424"/>
      <c r="AF37" s="424"/>
      <c r="AG37" s="424"/>
      <c r="AH37" s="424"/>
      <c r="AI37" s="424"/>
      <c r="AJ37" s="424"/>
      <c r="AK37" s="424"/>
      <c r="AL37" s="214"/>
      <c r="AM37" s="425" t="str">
        <f t="shared" si="0"/>
        <v/>
      </c>
      <c r="AN37" s="425"/>
      <c r="AO37" s="424"/>
      <c r="AP37" s="424"/>
      <c r="AQ37" s="424"/>
      <c r="AR37" s="424"/>
      <c r="AS37" s="424"/>
      <c r="AT37" s="424"/>
      <c r="AU37" s="424"/>
      <c r="AV37" s="424"/>
      <c r="AW37" s="424"/>
      <c r="AX37" s="424"/>
      <c r="AY37" s="424"/>
      <c r="AZ37" s="424"/>
      <c r="BA37" s="424"/>
      <c r="BB37" s="424"/>
      <c r="BC37" s="424"/>
      <c r="BD37" s="214"/>
      <c r="BE37" s="425">
        <f t="shared" si="1"/>
        <v>11</v>
      </c>
      <c r="BF37" s="425"/>
      <c r="BG37" s="424" t="str">
        <f>IF('各会計、関係団体の財政状況及び健全化判断比率'!B37="","",'各会計、関係団体の財政状況及び健全化判断比率'!B37)</f>
        <v>高野町農業集落排水事業特別会計</v>
      </c>
      <c r="BH37" s="424"/>
      <c r="BI37" s="424"/>
      <c r="BJ37" s="424"/>
      <c r="BK37" s="424"/>
      <c r="BL37" s="424"/>
      <c r="BM37" s="424"/>
      <c r="BN37" s="424"/>
      <c r="BO37" s="424"/>
      <c r="BP37" s="424"/>
      <c r="BQ37" s="424"/>
      <c r="BR37" s="424"/>
      <c r="BS37" s="424"/>
      <c r="BT37" s="424"/>
      <c r="BU37" s="424"/>
      <c r="BV37" s="214"/>
      <c r="BW37" s="425">
        <f t="shared" si="2"/>
        <v>15</v>
      </c>
      <c r="BX37" s="425"/>
      <c r="BY37" s="424" t="str">
        <f>IF('各会計、関係団体の財政状況及び健全化判断比率'!B71="","",'各会計、関係団体の財政状況及び健全化判断比率'!B71)</f>
        <v>伊都郡町村及び橋本市老人福祉施設事務組合（国城寮）</v>
      </c>
      <c r="BZ37" s="424"/>
      <c r="CA37" s="424"/>
      <c r="CB37" s="424"/>
      <c r="CC37" s="424"/>
      <c r="CD37" s="424"/>
      <c r="CE37" s="424"/>
      <c r="CF37" s="424"/>
      <c r="CG37" s="424"/>
      <c r="CH37" s="424"/>
      <c r="CI37" s="424"/>
      <c r="CJ37" s="424"/>
      <c r="CK37" s="424"/>
      <c r="CL37" s="424"/>
      <c r="CM37" s="424"/>
      <c r="CN37" s="214"/>
      <c r="CO37" s="425" t="str">
        <f t="shared" si="3"/>
        <v/>
      </c>
      <c r="CP37" s="425"/>
      <c r="CQ37" s="424" t="str">
        <f>IF('各会計、関係団体の財政状況及び健全化判断比率'!BS10="","",'各会計、関係団体の財政状況及び健全化判断比率'!BS10)</f>
        <v/>
      </c>
      <c r="CR37" s="424"/>
      <c r="CS37" s="424"/>
      <c r="CT37" s="424"/>
      <c r="CU37" s="424"/>
      <c r="CV37" s="424"/>
      <c r="CW37" s="424"/>
      <c r="CX37" s="424"/>
      <c r="CY37" s="424"/>
      <c r="CZ37" s="424"/>
      <c r="DA37" s="424"/>
      <c r="DB37" s="424"/>
      <c r="DC37" s="424"/>
      <c r="DD37" s="424"/>
      <c r="DE37" s="424"/>
      <c r="DF37" s="211"/>
      <c r="DG37" s="426" t="str">
        <f>IF('各会計、関係団体の財政状況及び健全化判断比率'!BR10="","",'各会計、関係団体の財政状況及び健全化判断比率'!BR10)</f>
        <v/>
      </c>
      <c r="DH37" s="426"/>
      <c r="DI37" s="218"/>
      <c r="DJ37" s="186"/>
      <c r="DK37" s="186"/>
      <c r="DL37" s="186"/>
      <c r="DM37" s="186"/>
      <c r="DN37" s="186"/>
      <c r="DO37" s="186"/>
    </row>
    <row r="38" spans="1:119" ht="32.25" customHeight="1" x14ac:dyDescent="0.15">
      <c r="A38" s="187"/>
      <c r="B38" s="213"/>
      <c r="C38" s="425" t="str">
        <f t="shared" ref="C38:C43" si="5">IF(E38="","",C37+1)</f>
        <v/>
      </c>
      <c r="D38" s="425"/>
      <c r="E38" s="424" t="str">
        <f>IF('各会計、関係団体の財政状況及び健全化判断比率'!B11="","",'各会計、関係団体の財政状況及び健全化判断比率'!B11)</f>
        <v/>
      </c>
      <c r="F38" s="424"/>
      <c r="G38" s="424"/>
      <c r="H38" s="424"/>
      <c r="I38" s="424"/>
      <c r="J38" s="424"/>
      <c r="K38" s="424"/>
      <c r="L38" s="424"/>
      <c r="M38" s="424"/>
      <c r="N38" s="424"/>
      <c r="O38" s="424"/>
      <c r="P38" s="424"/>
      <c r="Q38" s="424"/>
      <c r="R38" s="424"/>
      <c r="S38" s="424"/>
      <c r="T38" s="214"/>
      <c r="U38" s="425">
        <f t="shared" si="4"/>
        <v>6</v>
      </c>
      <c r="V38" s="425"/>
      <c r="W38" s="424" t="str">
        <f>IF('各会計、関係団体の財政状況及び健全化判断比率'!B32="","",'各会計、関係団体の財政状況及び健全化判断比率'!B32)</f>
        <v>高野町国民健康保険高野山総合診療所特別会計</v>
      </c>
      <c r="X38" s="424"/>
      <c r="Y38" s="424"/>
      <c r="Z38" s="424"/>
      <c r="AA38" s="424"/>
      <c r="AB38" s="424"/>
      <c r="AC38" s="424"/>
      <c r="AD38" s="424"/>
      <c r="AE38" s="424"/>
      <c r="AF38" s="424"/>
      <c r="AG38" s="424"/>
      <c r="AH38" s="424"/>
      <c r="AI38" s="424"/>
      <c r="AJ38" s="424"/>
      <c r="AK38" s="424"/>
      <c r="AL38" s="214"/>
      <c r="AM38" s="425" t="str">
        <f t="shared" si="0"/>
        <v/>
      </c>
      <c r="AN38" s="425"/>
      <c r="AO38" s="424"/>
      <c r="AP38" s="424"/>
      <c r="AQ38" s="424"/>
      <c r="AR38" s="424"/>
      <c r="AS38" s="424"/>
      <c r="AT38" s="424"/>
      <c r="AU38" s="424"/>
      <c r="AV38" s="424"/>
      <c r="AW38" s="424"/>
      <c r="AX38" s="424"/>
      <c r="AY38" s="424"/>
      <c r="AZ38" s="424"/>
      <c r="BA38" s="424"/>
      <c r="BB38" s="424"/>
      <c r="BC38" s="424"/>
      <c r="BD38" s="214"/>
      <c r="BE38" s="425" t="str">
        <f t="shared" si="1"/>
        <v/>
      </c>
      <c r="BF38" s="425"/>
      <c r="BG38" s="424"/>
      <c r="BH38" s="424"/>
      <c r="BI38" s="424"/>
      <c r="BJ38" s="424"/>
      <c r="BK38" s="424"/>
      <c r="BL38" s="424"/>
      <c r="BM38" s="424"/>
      <c r="BN38" s="424"/>
      <c r="BO38" s="424"/>
      <c r="BP38" s="424"/>
      <c r="BQ38" s="424"/>
      <c r="BR38" s="424"/>
      <c r="BS38" s="424"/>
      <c r="BT38" s="424"/>
      <c r="BU38" s="424"/>
      <c r="BV38" s="214"/>
      <c r="BW38" s="425">
        <f t="shared" si="2"/>
        <v>16</v>
      </c>
      <c r="BX38" s="425"/>
      <c r="BY38" s="424" t="str">
        <f>IF('各会計、関係団体の財政状況及び健全化判断比率'!B72="","",'各会計、関係団体の財政状況及び健全化判断比率'!B72)</f>
        <v>伊都郡町村及び橋本市児童福祉施設事務組合（わかくさ）</v>
      </c>
      <c r="BZ38" s="424"/>
      <c r="CA38" s="424"/>
      <c r="CB38" s="424"/>
      <c r="CC38" s="424"/>
      <c r="CD38" s="424"/>
      <c r="CE38" s="424"/>
      <c r="CF38" s="424"/>
      <c r="CG38" s="424"/>
      <c r="CH38" s="424"/>
      <c r="CI38" s="424"/>
      <c r="CJ38" s="424"/>
      <c r="CK38" s="424"/>
      <c r="CL38" s="424"/>
      <c r="CM38" s="424"/>
      <c r="CN38" s="214"/>
      <c r="CO38" s="425" t="str">
        <f t="shared" si="3"/>
        <v/>
      </c>
      <c r="CP38" s="425"/>
      <c r="CQ38" s="424" t="str">
        <f>IF('各会計、関係団体の財政状況及び健全化判断比率'!BS11="","",'各会計、関係団体の財政状況及び健全化判断比率'!BS11)</f>
        <v/>
      </c>
      <c r="CR38" s="424"/>
      <c r="CS38" s="424"/>
      <c r="CT38" s="424"/>
      <c r="CU38" s="424"/>
      <c r="CV38" s="424"/>
      <c r="CW38" s="424"/>
      <c r="CX38" s="424"/>
      <c r="CY38" s="424"/>
      <c r="CZ38" s="424"/>
      <c r="DA38" s="424"/>
      <c r="DB38" s="424"/>
      <c r="DC38" s="424"/>
      <c r="DD38" s="424"/>
      <c r="DE38" s="424"/>
      <c r="DF38" s="211"/>
      <c r="DG38" s="426" t="str">
        <f>IF('各会計、関係団体の財政状況及び健全化判断比率'!BR11="","",'各会計、関係団体の財政状況及び健全化判断比率'!BR11)</f>
        <v/>
      </c>
      <c r="DH38" s="426"/>
      <c r="DI38" s="218"/>
      <c r="DJ38" s="186"/>
      <c r="DK38" s="186"/>
      <c r="DL38" s="186"/>
      <c r="DM38" s="186"/>
      <c r="DN38" s="186"/>
      <c r="DO38" s="186"/>
    </row>
    <row r="39" spans="1:119" ht="32.25" customHeight="1" x14ac:dyDescent="0.15">
      <c r="A39" s="187"/>
      <c r="B39" s="213"/>
      <c r="C39" s="425" t="str">
        <f t="shared" si="5"/>
        <v/>
      </c>
      <c r="D39" s="425"/>
      <c r="E39" s="424" t="str">
        <f>IF('各会計、関係団体の財政状況及び健全化判断比率'!B12="","",'各会計、関係団体の財政状況及び健全化判断比率'!B12)</f>
        <v/>
      </c>
      <c r="F39" s="424"/>
      <c r="G39" s="424"/>
      <c r="H39" s="424"/>
      <c r="I39" s="424"/>
      <c r="J39" s="424"/>
      <c r="K39" s="424"/>
      <c r="L39" s="424"/>
      <c r="M39" s="424"/>
      <c r="N39" s="424"/>
      <c r="O39" s="424"/>
      <c r="P39" s="424"/>
      <c r="Q39" s="424"/>
      <c r="R39" s="424"/>
      <c r="S39" s="424"/>
      <c r="T39" s="214"/>
      <c r="U39" s="425" t="str">
        <f t="shared" si="4"/>
        <v/>
      </c>
      <c r="V39" s="425"/>
      <c r="W39" s="424"/>
      <c r="X39" s="424"/>
      <c r="Y39" s="424"/>
      <c r="Z39" s="424"/>
      <c r="AA39" s="424"/>
      <c r="AB39" s="424"/>
      <c r="AC39" s="424"/>
      <c r="AD39" s="424"/>
      <c r="AE39" s="424"/>
      <c r="AF39" s="424"/>
      <c r="AG39" s="424"/>
      <c r="AH39" s="424"/>
      <c r="AI39" s="424"/>
      <c r="AJ39" s="424"/>
      <c r="AK39" s="424"/>
      <c r="AL39" s="214"/>
      <c r="AM39" s="425" t="str">
        <f t="shared" si="0"/>
        <v/>
      </c>
      <c r="AN39" s="425"/>
      <c r="AO39" s="424"/>
      <c r="AP39" s="424"/>
      <c r="AQ39" s="424"/>
      <c r="AR39" s="424"/>
      <c r="AS39" s="424"/>
      <c r="AT39" s="424"/>
      <c r="AU39" s="424"/>
      <c r="AV39" s="424"/>
      <c r="AW39" s="424"/>
      <c r="AX39" s="424"/>
      <c r="AY39" s="424"/>
      <c r="AZ39" s="424"/>
      <c r="BA39" s="424"/>
      <c r="BB39" s="424"/>
      <c r="BC39" s="424"/>
      <c r="BD39" s="214"/>
      <c r="BE39" s="425" t="str">
        <f t="shared" si="1"/>
        <v/>
      </c>
      <c r="BF39" s="425"/>
      <c r="BG39" s="424"/>
      <c r="BH39" s="424"/>
      <c r="BI39" s="424"/>
      <c r="BJ39" s="424"/>
      <c r="BK39" s="424"/>
      <c r="BL39" s="424"/>
      <c r="BM39" s="424"/>
      <c r="BN39" s="424"/>
      <c r="BO39" s="424"/>
      <c r="BP39" s="424"/>
      <c r="BQ39" s="424"/>
      <c r="BR39" s="424"/>
      <c r="BS39" s="424"/>
      <c r="BT39" s="424"/>
      <c r="BU39" s="424"/>
      <c r="BV39" s="214"/>
      <c r="BW39" s="425">
        <f t="shared" si="2"/>
        <v>17</v>
      </c>
      <c r="BX39" s="425"/>
      <c r="BY39" s="424" t="str">
        <f>IF('各会計、関係団体の財政状況及び健全化判断比率'!B73="","",'各会計、関係団体の財政状況及び健全化判断比率'!B73)</f>
        <v>和歌山県後期高齢者医療広域連合</v>
      </c>
      <c r="BZ39" s="424"/>
      <c r="CA39" s="424"/>
      <c r="CB39" s="424"/>
      <c r="CC39" s="424"/>
      <c r="CD39" s="424"/>
      <c r="CE39" s="424"/>
      <c r="CF39" s="424"/>
      <c r="CG39" s="424"/>
      <c r="CH39" s="424"/>
      <c r="CI39" s="424"/>
      <c r="CJ39" s="424"/>
      <c r="CK39" s="424"/>
      <c r="CL39" s="424"/>
      <c r="CM39" s="424"/>
      <c r="CN39" s="214"/>
      <c r="CO39" s="425" t="str">
        <f t="shared" si="3"/>
        <v/>
      </c>
      <c r="CP39" s="425"/>
      <c r="CQ39" s="424" t="str">
        <f>IF('各会計、関係団体の財政状況及び健全化判断比率'!BS12="","",'各会計、関係団体の財政状況及び健全化判断比率'!BS12)</f>
        <v/>
      </c>
      <c r="CR39" s="424"/>
      <c r="CS39" s="424"/>
      <c r="CT39" s="424"/>
      <c r="CU39" s="424"/>
      <c r="CV39" s="424"/>
      <c r="CW39" s="424"/>
      <c r="CX39" s="424"/>
      <c r="CY39" s="424"/>
      <c r="CZ39" s="424"/>
      <c r="DA39" s="424"/>
      <c r="DB39" s="424"/>
      <c r="DC39" s="424"/>
      <c r="DD39" s="424"/>
      <c r="DE39" s="424"/>
      <c r="DF39" s="211"/>
      <c r="DG39" s="426" t="str">
        <f>IF('各会計、関係団体の財政状況及び健全化判断比率'!BR12="","",'各会計、関係団体の財政状況及び健全化判断比率'!BR12)</f>
        <v/>
      </c>
      <c r="DH39" s="426"/>
      <c r="DI39" s="218"/>
      <c r="DJ39" s="186"/>
      <c r="DK39" s="186"/>
      <c r="DL39" s="186"/>
      <c r="DM39" s="186"/>
      <c r="DN39" s="186"/>
      <c r="DO39" s="186"/>
    </row>
    <row r="40" spans="1:119" ht="32.25" customHeight="1" x14ac:dyDescent="0.15">
      <c r="A40" s="187"/>
      <c r="B40" s="213"/>
      <c r="C40" s="425" t="str">
        <f t="shared" si="5"/>
        <v/>
      </c>
      <c r="D40" s="425"/>
      <c r="E40" s="424" t="str">
        <f>IF('各会計、関係団体の財政状況及び健全化判断比率'!B13="","",'各会計、関係団体の財政状況及び健全化判断比率'!B13)</f>
        <v/>
      </c>
      <c r="F40" s="424"/>
      <c r="G40" s="424"/>
      <c r="H40" s="424"/>
      <c r="I40" s="424"/>
      <c r="J40" s="424"/>
      <c r="K40" s="424"/>
      <c r="L40" s="424"/>
      <c r="M40" s="424"/>
      <c r="N40" s="424"/>
      <c r="O40" s="424"/>
      <c r="P40" s="424"/>
      <c r="Q40" s="424"/>
      <c r="R40" s="424"/>
      <c r="S40" s="424"/>
      <c r="T40" s="214"/>
      <c r="U40" s="425" t="str">
        <f t="shared" si="4"/>
        <v/>
      </c>
      <c r="V40" s="425"/>
      <c r="W40" s="424"/>
      <c r="X40" s="424"/>
      <c r="Y40" s="424"/>
      <c r="Z40" s="424"/>
      <c r="AA40" s="424"/>
      <c r="AB40" s="424"/>
      <c r="AC40" s="424"/>
      <c r="AD40" s="424"/>
      <c r="AE40" s="424"/>
      <c r="AF40" s="424"/>
      <c r="AG40" s="424"/>
      <c r="AH40" s="424"/>
      <c r="AI40" s="424"/>
      <c r="AJ40" s="424"/>
      <c r="AK40" s="424"/>
      <c r="AL40" s="214"/>
      <c r="AM40" s="425" t="str">
        <f t="shared" si="0"/>
        <v/>
      </c>
      <c r="AN40" s="425"/>
      <c r="AO40" s="424"/>
      <c r="AP40" s="424"/>
      <c r="AQ40" s="424"/>
      <c r="AR40" s="424"/>
      <c r="AS40" s="424"/>
      <c r="AT40" s="424"/>
      <c r="AU40" s="424"/>
      <c r="AV40" s="424"/>
      <c r="AW40" s="424"/>
      <c r="AX40" s="424"/>
      <c r="AY40" s="424"/>
      <c r="AZ40" s="424"/>
      <c r="BA40" s="424"/>
      <c r="BB40" s="424"/>
      <c r="BC40" s="424"/>
      <c r="BD40" s="214"/>
      <c r="BE40" s="425" t="str">
        <f t="shared" si="1"/>
        <v/>
      </c>
      <c r="BF40" s="425"/>
      <c r="BG40" s="424"/>
      <c r="BH40" s="424"/>
      <c r="BI40" s="424"/>
      <c r="BJ40" s="424"/>
      <c r="BK40" s="424"/>
      <c r="BL40" s="424"/>
      <c r="BM40" s="424"/>
      <c r="BN40" s="424"/>
      <c r="BO40" s="424"/>
      <c r="BP40" s="424"/>
      <c r="BQ40" s="424"/>
      <c r="BR40" s="424"/>
      <c r="BS40" s="424"/>
      <c r="BT40" s="424"/>
      <c r="BU40" s="424"/>
      <c r="BV40" s="214"/>
      <c r="BW40" s="425">
        <f t="shared" si="2"/>
        <v>18</v>
      </c>
      <c r="BX40" s="425"/>
      <c r="BY40" s="424" t="str">
        <f>IF('各会計、関係団体の財政状況及び健全化判断比率'!B74="","",'各会計、関係団体の財政状況及び健全化判断比率'!B74)</f>
        <v>和歌山県後期高齢者医療広域連合（特別会計）</v>
      </c>
      <c r="BZ40" s="424"/>
      <c r="CA40" s="424"/>
      <c r="CB40" s="424"/>
      <c r="CC40" s="424"/>
      <c r="CD40" s="424"/>
      <c r="CE40" s="424"/>
      <c r="CF40" s="424"/>
      <c r="CG40" s="424"/>
      <c r="CH40" s="424"/>
      <c r="CI40" s="424"/>
      <c r="CJ40" s="424"/>
      <c r="CK40" s="424"/>
      <c r="CL40" s="424"/>
      <c r="CM40" s="424"/>
      <c r="CN40" s="214"/>
      <c r="CO40" s="425" t="str">
        <f t="shared" si="3"/>
        <v/>
      </c>
      <c r="CP40" s="425"/>
      <c r="CQ40" s="424" t="str">
        <f>IF('各会計、関係団体の財政状況及び健全化判断比率'!BS13="","",'各会計、関係団体の財政状況及び健全化判断比率'!BS13)</f>
        <v/>
      </c>
      <c r="CR40" s="424"/>
      <c r="CS40" s="424"/>
      <c r="CT40" s="424"/>
      <c r="CU40" s="424"/>
      <c r="CV40" s="424"/>
      <c r="CW40" s="424"/>
      <c r="CX40" s="424"/>
      <c r="CY40" s="424"/>
      <c r="CZ40" s="424"/>
      <c r="DA40" s="424"/>
      <c r="DB40" s="424"/>
      <c r="DC40" s="424"/>
      <c r="DD40" s="424"/>
      <c r="DE40" s="424"/>
      <c r="DF40" s="211"/>
      <c r="DG40" s="426" t="str">
        <f>IF('各会計、関係団体の財政状況及び健全化判断比率'!BR13="","",'各会計、関係団体の財政状況及び健全化判断比率'!BR13)</f>
        <v/>
      </c>
      <c r="DH40" s="426"/>
      <c r="DI40" s="218"/>
      <c r="DJ40" s="186"/>
      <c r="DK40" s="186"/>
      <c r="DL40" s="186"/>
      <c r="DM40" s="186"/>
      <c r="DN40" s="186"/>
      <c r="DO40" s="186"/>
    </row>
    <row r="41" spans="1:119" ht="32.25" customHeight="1" x14ac:dyDescent="0.15">
      <c r="A41" s="187"/>
      <c r="B41" s="213"/>
      <c r="C41" s="425" t="str">
        <f t="shared" si="5"/>
        <v/>
      </c>
      <c r="D41" s="425"/>
      <c r="E41" s="424" t="str">
        <f>IF('各会計、関係団体の財政状況及び健全化判断比率'!B14="","",'各会計、関係団体の財政状況及び健全化判断比率'!B14)</f>
        <v/>
      </c>
      <c r="F41" s="424"/>
      <c r="G41" s="424"/>
      <c r="H41" s="424"/>
      <c r="I41" s="424"/>
      <c r="J41" s="424"/>
      <c r="K41" s="424"/>
      <c r="L41" s="424"/>
      <c r="M41" s="424"/>
      <c r="N41" s="424"/>
      <c r="O41" s="424"/>
      <c r="P41" s="424"/>
      <c r="Q41" s="424"/>
      <c r="R41" s="424"/>
      <c r="S41" s="424"/>
      <c r="T41" s="214"/>
      <c r="U41" s="425" t="str">
        <f t="shared" si="4"/>
        <v/>
      </c>
      <c r="V41" s="425"/>
      <c r="W41" s="424"/>
      <c r="X41" s="424"/>
      <c r="Y41" s="424"/>
      <c r="Z41" s="424"/>
      <c r="AA41" s="424"/>
      <c r="AB41" s="424"/>
      <c r="AC41" s="424"/>
      <c r="AD41" s="424"/>
      <c r="AE41" s="424"/>
      <c r="AF41" s="424"/>
      <c r="AG41" s="424"/>
      <c r="AH41" s="424"/>
      <c r="AI41" s="424"/>
      <c r="AJ41" s="424"/>
      <c r="AK41" s="424"/>
      <c r="AL41" s="214"/>
      <c r="AM41" s="425" t="str">
        <f t="shared" si="0"/>
        <v/>
      </c>
      <c r="AN41" s="425"/>
      <c r="AO41" s="424"/>
      <c r="AP41" s="424"/>
      <c r="AQ41" s="424"/>
      <c r="AR41" s="424"/>
      <c r="AS41" s="424"/>
      <c r="AT41" s="424"/>
      <c r="AU41" s="424"/>
      <c r="AV41" s="424"/>
      <c r="AW41" s="424"/>
      <c r="AX41" s="424"/>
      <c r="AY41" s="424"/>
      <c r="AZ41" s="424"/>
      <c r="BA41" s="424"/>
      <c r="BB41" s="424"/>
      <c r="BC41" s="424"/>
      <c r="BD41" s="214"/>
      <c r="BE41" s="425" t="str">
        <f t="shared" si="1"/>
        <v/>
      </c>
      <c r="BF41" s="425"/>
      <c r="BG41" s="424"/>
      <c r="BH41" s="424"/>
      <c r="BI41" s="424"/>
      <c r="BJ41" s="424"/>
      <c r="BK41" s="424"/>
      <c r="BL41" s="424"/>
      <c r="BM41" s="424"/>
      <c r="BN41" s="424"/>
      <c r="BO41" s="424"/>
      <c r="BP41" s="424"/>
      <c r="BQ41" s="424"/>
      <c r="BR41" s="424"/>
      <c r="BS41" s="424"/>
      <c r="BT41" s="424"/>
      <c r="BU41" s="424"/>
      <c r="BV41" s="214"/>
      <c r="BW41" s="425">
        <f t="shared" si="2"/>
        <v>19</v>
      </c>
      <c r="BX41" s="425"/>
      <c r="BY41" s="424" t="str">
        <f>IF('各会計、関係団体の財政状況及び健全化判断比率'!B75="","",'各会計、関係団体の財政状況及び健全化判断比率'!B75)</f>
        <v>伊都郡町村及び橋本市老人福祉施設事務組合（公営企業会計）</v>
      </c>
      <c r="BZ41" s="424"/>
      <c r="CA41" s="424"/>
      <c r="CB41" s="424"/>
      <c r="CC41" s="424"/>
      <c r="CD41" s="424"/>
      <c r="CE41" s="424"/>
      <c r="CF41" s="424"/>
      <c r="CG41" s="424"/>
      <c r="CH41" s="424"/>
      <c r="CI41" s="424"/>
      <c r="CJ41" s="424"/>
      <c r="CK41" s="424"/>
      <c r="CL41" s="424"/>
      <c r="CM41" s="424"/>
      <c r="CN41" s="214"/>
      <c r="CO41" s="425" t="str">
        <f t="shared" si="3"/>
        <v/>
      </c>
      <c r="CP41" s="425"/>
      <c r="CQ41" s="424" t="str">
        <f>IF('各会計、関係団体の財政状況及び健全化判断比率'!BS14="","",'各会計、関係団体の財政状況及び健全化判断比率'!BS14)</f>
        <v/>
      </c>
      <c r="CR41" s="424"/>
      <c r="CS41" s="424"/>
      <c r="CT41" s="424"/>
      <c r="CU41" s="424"/>
      <c r="CV41" s="424"/>
      <c r="CW41" s="424"/>
      <c r="CX41" s="424"/>
      <c r="CY41" s="424"/>
      <c r="CZ41" s="424"/>
      <c r="DA41" s="424"/>
      <c r="DB41" s="424"/>
      <c r="DC41" s="424"/>
      <c r="DD41" s="424"/>
      <c r="DE41" s="424"/>
      <c r="DF41" s="211"/>
      <c r="DG41" s="426" t="str">
        <f>IF('各会計、関係団体の財政状況及び健全化判断比率'!BR14="","",'各会計、関係団体の財政状況及び健全化判断比率'!BR14)</f>
        <v/>
      </c>
      <c r="DH41" s="426"/>
      <c r="DI41" s="218"/>
      <c r="DJ41" s="186"/>
      <c r="DK41" s="186"/>
      <c r="DL41" s="186"/>
      <c r="DM41" s="186"/>
      <c r="DN41" s="186"/>
      <c r="DO41" s="186"/>
    </row>
    <row r="42" spans="1:119" ht="32.25" customHeight="1" x14ac:dyDescent="0.15">
      <c r="A42" s="186"/>
      <c r="B42" s="213"/>
      <c r="C42" s="425" t="str">
        <f t="shared" si="5"/>
        <v/>
      </c>
      <c r="D42" s="425"/>
      <c r="E42" s="424" t="str">
        <f>IF('各会計、関係団体の財政状況及び健全化判断比率'!B15="","",'各会計、関係団体の財政状況及び健全化判断比率'!B15)</f>
        <v/>
      </c>
      <c r="F42" s="424"/>
      <c r="G42" s="424"/>
      <c r="H42" s="424"/>
      <c r="I42" s="424"/>
      <c r="J42" s="424"/>
      <c r="K42" s="424"/>
      <c r="L42" s="424"/>
      <c r="M42" s="424"/>
      <c r="N42" s="424"/>
      <c r="O42" s="424"/>
      <c r="P42" s="424"/>
      <c r="Q42" s="424"/>
      <c r="R42" s="424"/>
      <c r="S42" s="424"/>
      <c r="T42" s="214"/>
      <c r="U42" s="425" t="str">
        <f t="shared" si="4"/>
        <v/>
      </c>
      <c r="V42" s="425"/>
      <c r="W42" s="424"/>
      <c r="X42" s="424"/>
      <c r="Y42" s="424"/>
      <c r="Z42" s="424"/>
      <c r="AA42" s="424"/>
      <c r="AB42" s="424"/>
      <c r="AC42" s="424"/>
      <c r="AD42" s="424"/>
      <c r="AE42" s="424"/>
      <c r="AF42" s="424"/>
      <c r="AG42" s="424"/>
      <c r="AH42" s="424"/>
      <c r="AI42" s="424"/>
      <c r="AJ42" s="424"/>
      <c r="AK42" s="424"/>
      <c r="AL42" s="214"/>
      <c r="AM42" s="425" t="str">
        <f t="shared" si="0"/>
        <v/>
      </c>
      <c r="AN42" s="425"/>
      <c r="AO42" s="424"/>
      <c r="AP42" s="424"/>
      <c r="AQ42" s="424"/>
      <c r="AR42" s="424"/>
      <c r="AS42" s="424"/>
      <c r="AT42" s="424"/>
      <c r="AU42" s="424"/>
      <c r="AV42" s="424"/>
      <c r="AW42" s="424"/>
      <c r="AX42" s="424"/>
      <c r="AY42" s="424"/>
      <c r="AZ42" s="424"/>
      <c r="BA42" s="424"/>
      <c r="BB42" s="424"/>
      <c r="BC42" s="424"/>
      <c r="BD42" s="214"/>
      <c r="BE42" s="425" t="str">
        <f t="shared" si="1"/>
        <v/>
      </c>
      <c r="BF42" s="425"/>
      <c r="BG42" s="424"/>
      <c r="BH42" s="424"/>
      <c r="BI42" s="424"/>
      <c r="BJ42" s="424"/>
      <c r="BK42" s="424"/>
      <c r="BL42" s="424"/>
      <c r="BM42" s="424"/>
      <c r="BN42" s="424"/>
      <c r="BO42" s="424"/>
      <c r="BP42" s="424"/>
      <c r="BQ42" s="424"/>
      <c r="BR42" s="424"/>
      <c r="BS42" s="424"/>
      <c r="BT42" s="424"/>
      <c r="BU42" s="424"/>
      <c r="BV42" s="214"/>
      <c r="BW42" s="425" t="str">
        <f t="shared" si="2"/>
        <v/>
      </c>
      <c r="BX42" s="425"/>
      <c r="BY42" s="424" t="str">
        <f>IF('各会計、関係団体の財政状況及び健全化判断比率'!B76="","",'各会計、関係団体の財政状況及び健全化判断比率'!B76)</f>
        <v/>
      </c>
      <c r="BZ42" s="424"/>
      <c r="CA42" s="424"/>
      <c r="CB42" s="424"/>
      <c r="CC42" s="424"/>
      <c r="CD42" s="424"/>
      <c r="CE42" s="424"/>
      <c r="CF42" s="424"/>
      <c r="CG42" s="424"/>
      <c r="CH42" s="424"/>
      <c r="CI42" s="424"/>
      <c r="CJ42" s="424"/>
      <c r="CK42" s="424"/>
      <c r="CL42" s="424"/>
      <c r="CM42" s="424"/>
      <c r="CN42" s="214"/>
      <c r="CO42" s="425" t="str">
        <f t="shared" si="3"/>
        <v/>
      </c>
      <c r="CP42" s="425"/>
      <c r="CQ42" s="424" t="str">
        <f>IF('各会計、関係団体の財政状況及び健全化判断比率'!BS15="","",'各会計、関係団体の財政状況及び健全化判断比率'!BS15)</f>
        <v/>
      </c>
      <c r="CR42" s="424"/>
      <c r="CS42" s="424"/>
      <c r="CT42" s="424"/>
      <c r="CU42" s="424"/>
      <c r="CV42" s="424"/>
      <c r="CW42" s="424"/>
      <c r="CX42" s="424"/>
      <c r="CY42" s="424"/>
      <c r="CZ42" s="424"/>
      <c r="DA42" s="424"/>
      <c r="DB42" s="424"/>
      <c r="DC42" s="424"/>
      <c r="DD42" s="424"/>
      <c r="DE42" s="424"/>
      <c r="DF42" s="211"/>
      <c r="DG42" s="426" t="str">
        <f>IF('各会計、関係団体の財政状況及び健全化判断比率'!BR15="","",'各会計、関係団体の財政状況及び健全化判断比率'!BR15)</f>
        <v/>
      </c>
      <c r="DH42" s="426"/>
      <c r="DI42" s="218"/>
      <c r="DJ42" s="186"/>
      <c r="DK42" s="186"/>
      <c r="DL42" s="186"/>
      <c r="DM42" s="186"/>
      <c r="DN42" s="186"/>
      <c r="DO42" s="186"/>
    </row>
    <row r="43" spans="1:119" ht="32.25" customHeight="1" x14ac:dyDescent="0.15">
      <c r="A43" s="186"/>
      <c r="B43" s="213"/>
      <c r="C43" s="425" t="str">
        <f t="shared" si="5"/>
        <v/>
      </c>
      <c r="D43" s="425"/>
      <c r="E43" s="424" t="str">
        <f>IF('各会計、関係団体の財政状況及び健全化判断比率'!B16="","",'各会計、関係団体の財政状況及び健全化判断比率'!B16)</f>
        <v/>
      </c>
      <c r="F43" s="424"/>
      <c r="G43" s="424"/>
      <c r="H43" s="424"/>
      <c r="I43" s="424"/>
      <c r="J43" s="424"/>
      <c r="K43" s="424"/>
      <c r="L43" s="424"/>
      <c r="M43" s="424"/>
      <c r="N43" s="424"/>
      <c r="O43" s="424"/>
      <c r="P43" s="424"/>
      <c r="Q43" s="424"/>
      <c r="R43" s="424"/>
      <c r="S43" s="424"/>
      <c r="T43" s="214"/>
      <c r="U43" s="425" t="str">
        <f t="shared" si="4"/>
        <v/>
      </c>
      <c r="V43" s="425"/>
      <c r="W43" s="424"/>
      <c r="X43" s="424"/>
      <c r="Y43" s="424"/>
      <c r="Z43" s="424"/>
      <c r="AA43" s="424"/>
      <c r="AB43" s="424"/>
      <c r="AC43" s="424"/>
      <c r="AD43" s="424"/>
      <c r="AE43" s="424"/>
      <c r="AF43" s="424"/>
      <c r="AG43" s="424"/>
      <c r="AH43" s="424"/>
      <c r="AI43" s="424"/>
      <c r="AJ43" s="424"/>
      <c r="AK43" s="424"/>
      <c r="AL43" s="214"/>
      <c r="AM43" s="425" t="str">
        <f t="shared" si="0"/>
        <v/>
      </c>
      <c r="AN43" s="425"/>
      <c r="AO43" s="424"/>
      <c r="AP43" s="424"/>
      <c r="AQ43" s="424"/>
      <c r="AR43" s="424"/>
      <c r="AS43" s="424"/>
      <c r="AT43" s="424"/>
      <c r="AU43" s="424"/>
      <c r="AV43" s="424"/>
      <c r="AW43" s="424"/>
      <c r="AX43" s="424"/>
      <c r="AY43" s="424"/>
      <c r="AZ43" s="424"/>
      <c r="BA43" s="424"/>
      <c r="BB43" s="424"/>
      <c r="BC43" s="424"/>
      <c r="BD43" s="214"/>
      <c r="BE43" s="425" t="str">
        <f t="shared" si="1"/>
        <v/>
      </c>
      <c r="BF43" s="425"/>
      <c r="BG43" s="424"/>
      <c r="BH43" s="424"/>
      <c r="BI43" s="424"/>
      <c r="BJ43" s="424"/>
      <c r="BK43" s="424"/>
      <c r="BL43" s="424"/>
      <c r="BM43" s="424"/>
      <c r="BN43" s="424"/>
      <c r="BO43" s="424"/>
      <c r="BP43" s="424"/>
      <c r="BQ43" s="424"/>
      <c r="BR43" s="424"/>
      <c r="BS43" s="424"/>
      <c r="BT43" s="424"/>
      <c r="BU43" s="424"/>
      <c r="BV43" s="214"/>
      <c r="BW43" s="425" t="str">
        <f t="shared" si="2"/>
        <v/>
      </c>
      <c r="BX43" s="425"/>
      <c r="BY43" s="424" t="str">
        <f>IF('各会計、関係団体の財政状況及び健全化判断比率'!B77="","",'各会計、関係団体の財政状況及び健全化判断比率'!B77)</f>
        <v/>
      </c>
      <c r="BZ43" s="424"/>
      <c r="CA43" s="424"/>
      <c r="CB43" s="424"/>
      <c r="CC43" s="424"/>
      <c r="CD43" s="424"/>
      <c r="CE43" s="424"/>
      <c r="CF43" s="424"/>
      <c r="CG43" s="424"/>
      <c r="CH43" s="424"/>
      <c r="CI43" s="424"/>
      <c r="CJ43" s="424"/>
      <c r="CK43" s="424"/>
      <c r="CL43" s="424"/>
      <c r="CM43" s="424"/>
      <c r="CN43" s="214"/>
      <c r="CO43" s="425" t="str">
        <f t="shared" si="3"/>
        <v/>
      </c>
      <c r="CP43" s="425"/>
      <c r="CQ43" s="424" t="str">
        <f>IF('各会計、関係団体の財政状況及び健全化判断比率'!BS16="","",'各会計、関係団体の財政状況及び健全化判断比率'!BS16)</f>
        <v/>
      </c>
      <c r="CR43" s="424"/>
      <c r="CS43" s="424"/>
      <c r="CT43" s="424"/>
      <c r="CU43" s="424"/>
      <c r="CV43" s="424"/>
      <c r="CW43" s="424"/>
      <c r="CX43" s="424"/>
      <c r="CY43" s="424"/>
      <c r="CZ43" s="424"/>
      <c r="DA43" s="424"/>
      <c r="DB43" s="424"/>
      <c r="DC43" s="424"/>
      <c r="DD43" s="424"/>
      <c r="DE43" s="424"/>
      <c r="DF43" s="211"/>
      <c r="DG43" s="426" t="str">
        <f>IF('各会計、関係団体の財政状況及び健全化判断比率'!BR16="","",'各会計、関係団体の財政状況及び健全化判断比率'!BR16)</f>
        <v/>
      </c>
      <c r="DH43" s="426"/>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209</v>
      </c>
      <c r="C46" s="186"/>
      <c r="D46" s="186"/>
      <c r="E46" s="186" t="s">
        <v>210</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211</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212</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213</v>
      </c>
    </row>
    <row r="50" spans="5:5" x14ac:dyDescent="0.15">
      <c r="E50" s="188" t="s">
        <v>214</v>
      </c>
    </row>
    <row r="51" spans="5:5" x14ac:dyDescent="0.15">
      <c r="E51" s="188" t="s">
        <v>215</v>
      </c>
    </row>
    <row r="52" spans="5:5" x14ac:dyDescent="0.15">
      <c r="E52" s="188" t="s">
        <v>216</v>
      </c>
    </row>
    <row r="53" spans="5:5" x14ac:dyDescent="0.15"/>
    <row r="54" spans="5:5" x14ac:dyDescent="0.15"/>
    <row r="55" spans="5:5" x14ac:dyDescent="0.15"/>
    <row r="56" spans="5:5" x14ac:dyDescent="0.15"/>
  </sheetData>
  <sheetProtection algorithmName="SHA-512" hashValue="RdK4R9FYCGj1hvVD3oGjAOPvJ6I92o6CJfLH2RWrBUSEEMZ6DMEPWu4UsWBM6z3X2xKftki2r9oNq0kwN2WF4A==" saltValue="/9DRZT3yTNxzcjKq4G/Xd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election activeCell="B21" sqref="B21:AX21"/>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567</v>
      </c>
      <c r="G33" s="29" t="s">
        <v>568</v>
      </c>
      <c r="H33" s="29" t="s">
        <v>569</v>
      </c>
      <c r="I33" s="29" t="s">
        <v>570</v>
      </c>
      <c r="J33" s="30" t="s">
        <v>571</v>
      </c>
      <c r="K33" s="22"/>
      <c r="L33" s="22"/>
      <c r="M33" s="22"/>
      <c r="N33" s="22"/>
      <c r="O33" s="22"/>
      <c r="P33" s="22"/>
    </row>
    <row r="34" spans="1:16" ht="39" customHeight="1" x14ac:dyDescent="0.15">
      <c r="A34" s="22"/>
      <c r="B34" s="31"/>
      <c r="C34" s="1248" t="s">
        <v>576</v>
      </c>
      <c r="D34" s="1248"/>
      <c r="E34" s="1249"/>
      <c r="F34" s="32">
        <v>3.42</v>
      </c>
      <c r="G34" s="33">
        <v>3.68</v>
      </c>
      <c r="H34" s="33">
        <v>4.0199999999999996</v>
      </c>
      <c r="I34" s="33">
        <v>4.87</v>
      </c>
      <c r="J34" s="34">
        <v>5.54</v>
      </c>
      <c r="K34" s="22"/>
      <c r="L34" s="22"/>
      <c r="M34" s="22"/>
      <c r="N34" s="22"/>
      <c r="O34" s="22"/>
      <c r="P34" s="22"/>
    </row>
    <row r="35" spans="1:16" ht="39" customHeight="1" x14ac:dyDescent="0.15">
      <c r="A35" s="22"/>
      <c r="B35" s="35"/>
      <c r="C35" s="1242" t="s">
        <v>577</v>
      </c>
      <c r="D35" s="1243"/>
      <c r="E35" s="1244"/>
      <c r="F35" s="36">
        <v>7.71</v>
      </c>
      <c r="G35" s="37">
        <v>5.41</v>
      </c>
      <c r="H35" s="37">
        <v>5.19</v>
      </c>
      <c r="I35" s="37">
        <v>2.76</v>
      </c>
      <c r="J35" s="38">
        <v>4.7699999999999996</v>
      </c>
      <c r="K35" s="22"/>
      <c r="L35" s="22"/>
      <c r="M35" s="22"/>
      <c r="N35" s="22"/>
      <c r="O35" s="22"/>
      <c r="P35" s="22"/>
    </row>
    <row r="36" spans="1:16" ht="39" customHeight="1" x14ac:dyDescent="0.15">
      <c r="A36" s="22"/>
      <c r="B36" s="35"/>
      <c r="C36" s="1242" t="s">
        <v>578</v>
      </c>
      <c r="D36" s="1243"/>
      <c r="E36" s="1244"/>
      <c r="F36" s="36">
        <v>5.87</v>
      </c>
      <c r="G36" s="37">
        <v>5.92</v>
      </c>
      <c r="H36" s="37">
        <v>5.0199999999999996</v>
      </c>
      <c r="I36" s="37">
        <v>4.4400000000000004</v>
      </c>
      <c r="J36" s="38">
        <v>4.2699999999999996</v>
      </c>
      <c r="K36" s="22"/>
      <c r="L36" s="22"/>
      <c r="M36" s="22"/>
      <c r="N36" s="22"/>
      <c r="O36" s="22"/>
      <c r="P36" s="22"/>
    </row>
    <row r="37" spans="1:16" ht="39" customHeight="1" x14ac:dyDescent="0.15">
      <c r="A37" s="22"/>
      <c r="B37" s="35"/>
      <c r="C37" s="1242" t="s">
        <v>579</v>
      </c>
      <c r="D37" s="1243"/>
      <c r="E37" s="1244"/>
      <c r="F37" s="36">
        <v>1.41</v>
      </c>
      <c r="G37" s="37">
        <v>1.8</v>
      </c>
      <c r="H37" s="37">
        <v>1.25</v>
      </c>
      <c r="I37" s="37">
        <v>2.27</v>
      </c>
      <c r="J37" s="38">
        <v>2.82</v>
      </c>
      <c r="K37" s="22"/>
      <c r="L37" s="22"/>
      <c r="M37" s="22"/>
      <c r="N37" s="22"/>
      <c r="O37" s="22"/>
      <c r="P37" s="22"/>
    </row>
    <row r="38" spans="1:16" ht="39" customHeight="1" x14ac:dyDescent="0.15">
      <c r="A38" s="22"/>
      <c r="B38" s="35"/>
      <c r="C38" s="1242" t="s">
        <v>580</v>
      </c>
      <c r="D38" s="1243"/>
      <c r="E38" s="1244"/>
      <c r="F38" s="36">
        <v>1.38</v>
      </c>
      <c r="G38" s="37">
        <v>1.59</v>
      </c>
      <c r="H38" s="37">
        <v>1.57</v>
      </c>
      <c r="I38" s="37">
        <v>1.52</v>
      </c>
      <c r="J38" s="38">
        <v>1.62</v>
      </c>
      <c r="K38" s="22"/>
      <c r="L38" s="22"/>
      <c r="M38" s="22"/>
      <c r="N38" s="22"/>
      <c r="O38" s="22"/>
      <c r="P38" s="22"/>
    </row>
    <row r="39" spans="1:16" ht="39" customHeight="1" x14ac:dyDescent="0.15">
      <c r="A39" s="22"/>
      <c r="B39" s="35"/>
      <c r="C39" s="1242" t="s">
        <v>581</v>
      </c>
      <c r="D39" s="1243"/>
      <c r="E39" s="1244"/>
      <c r="F39" s="36">
        <v>0.28999999999999998</v>
      </c>
      <c r="G39" s="37">
        <v>0.23</v>
      </c>
      <c r="H39" s="37">
        <v>0.34</v>
      </c>
      <c r="I39" s="37">
        <v>0.34</v>
      </c>
      <c r="J39" s="38">
        <v>0.5</v>
      </c>
      <c r="K39" s="22"/>
      <c r="L39" s="22"/>
      <c r="M39" s="22"/>
      <c r="N39" s="22"/>
      <c r="O39" s="22"/>
      <c r="P39" s="22"/>
    </row>
    <row r="40" spans="1:16" ht="39" customHeight="1" x14ac:dyDescent="0.15">
      <c r="A40" s="22"/>
      <c r="B40" s="35"/>
      <c r="C40" s="1242" t="s">
        <v>582</v>
      </c>
      <c r="D40" s="1243"/>
      <c r="E40" s="1244"/>
      <c r="F40" s="36">
        <v>0.08</v>
      </c>
      <c r="G40" s="37">
        <v>0.13</v>
      </c>
      <c r="H40" s="37">
        <v>0.38</v>
      </c>
      <c r="I40" s="37">
        <v>0.3</v>
      </c>
      <c r="J40" s="38">
        <v>0.43</v>
      </c>
      <c r="K40" s="22"/>
      <c r="L40" s="22"/>
      <c r="M40" s="22"/>
      <c r="N40" s="22"/>
      <c r="O40" s="22"/>
      <c r="P40" s="22"/>
    </row>
    <row r="41" spans="1:16" ht="39" customHeight="1" x14ac:dyDescent="0.15">
      <c r="A41" s="22"/>
      <c r="B41" s="35"/>
      <c r="C41" s="1242" t="s">
        <v>583</v>
      </c>
      <c r="D41" s="1243"/>
      <c r="E41" s="1244"/>
      <c r="F41" s="36">
        <v>0.25</v>
      </c>
      <c r="G41" s="37">
        <v>0.23</v>
      </c>
      <c r="H41" s="37">
        <v>0.54</v>
      </c>
      <c r="I41" s="37">
        <v>0.47</v>
      </c>
      <c r="J41" s="38">
        <v>0.21</v>
      </c>
      <c r="K41" s="22"/>
      <c r="L41" s="22"/>
      <c r="M41" s="22"/>
      <c r="N41" s="22"/>
      <c r="O41" s="22"/>
      <c r="P41" s="22"/>
    </row>
    <row r="42" spans="1:16" ht="39" customHeight="1" x14ac:dyDescent="0.15">
      <c r="A42" s="22"/>
      <c r="B42" s="39"/>
      <c r="C42" s="1242" t="s">
        <v>584</v>
      </c>
      <c r="D42" s="1243"/>
      <c r="E42" s="1244"/>
      <c r="F42" s="36" t="s">
        <v>525</v>
      </c>
      <c r="G42" s="37" t="s">
        <v>525</v>
      </c>
      <c r="H42" s="37" t="s">
        <v>525</v>
      </c>
      <c r="I42" s="37" t="s">
        <v>525</v>
      </c>
      <c r="J42" s="38" t="s">
        <v>525</v>
      </c>
      <c r="K42" s="22"/>
      <c r="L42" s="22"/>
      <c r="M42" s="22"/>
      <c r="N42" s="22"/>
      <c r="O42" s="22"/>
      <c r="P42" s="22"/>
    </row>
    <row r="43" spans="1:16" ht="39" customHeight="1" thickBot="1" x14ac:dyDescent="0.2">
      <c r="A43" s="22"/>
      <c r="B43" s="40"/>
      <c r="C43" s="1245" t="s">
        <v>585</v>
      </c>
      <c r="D43" s="1246"/>
      <c r="E43" s="1247"/>
      <c r="F43" s="41">
        <v>0.32</v>
      </c>
      <c r="G43" s="42">
        <v>0.35</v>
      </c>
      <c r="H43" s="42">
        <v>0.4</v>
      </c>
      <c r="I43" s="42">
        <v>0.48</v>
      </c>
      <c r="J43" s="43">
        <v>0.25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aayuqAJ//RnDcGPasi0wzUAkqNS9ZSkjj19p0EYWOjr0e3xS/M1/9oB1w4kSlXrNyrBx9GQQCN60EMefywz/Uw==" saltValue="CSvlnnt58AHMqTWvO6tS/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B21" sqref="B21:AX2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567</v>
      </c>
      <c r="L44" s="56" t="s">
        <v>568</v>
      </c>
      <c r="M44" s="56" t="s">
        <v>569</v>
      </c>
      <c r="N44" s="56" t="s">
        <v>570</v>
      </c>
      <c r="O44" s="57" t="s">
        <v>571</v>
      </c>
      <c r="P44" s="48"/>
      <c r="Q44" s="48"/>
      <c r="R44" s="48"/>
      <c r="S44" s="48"/>
      <c r="T44" s="48"/>
      <c r="U44" s="48"/>
    </row>
    <row r="45" spans="1:21" ht="30.75" customHeight="1" x14ac:dyDescent="0.15">
      <c r="A45" s="48"/>
      <c r="B45" s="1268" t="s">
        <v>11</v>
      </c>
      <c r="C45" s="1269"/>
      <c r="D45" s="58"/>
      <c r="E45" s="1274" t="s">
        <v>12</v>
      </c>
      <c r="F45" s="1274"/>
      <c r="G45" s="1274"/>
      <c r="H45" s="1274"/>
      <c r="I45" s="1274"/>
      <c r="J45" s="1275"/>
      <c r="K45" s="59">
        <v>387</v>
      </c>
      <c r="L45" s="60">
        <v>379</v>
      </c>
      <c r="M45" s="60">
        <v>360</v>
      </c>
      <c r="N45" s="60">
        <v>334</v>
      </c>
      <c r="O45" s="61">
        <v>339</v>
      </c>
      <c r="P45" s="48"/>
      <c r="Q45" s="48"/>
      <c r="R45" s="48"/>
      <c r="S45" s="48"/>
      <c r="T45" s="48"/>
      <c r="U45" s="48"/>
    </row>
    <row r="46" spans="1:21" ht="30.75" customHeight="1" x14ac:dyDescent="0.15">
      <c r="A46" s="48"/>
      <c r="B46" s="1270"/>
      <c r="C46" s="1271"/>
      <c r="D46" s="62"/>
      <c r="E46" s="1252" t="s">
        <v>13</v>
      </c>
      <c r="F46" s="1252"/>
      <c r="G46" s="1252"/>
      <c r="H46" s="1252"/>
      <c r="I46" s="1252"/>
      <c r="J46" s="1253"/>
      <c r="K46" s="63" t="s">
        <v>525</v>
      </c>
      <c r="L46" s="64">
        <v>8</v>
      </c>
      <c r="M46" s="64" t="s">
        <v>525</v>
      </c>
      <c r="N46" s="64" t="s">
        <v>525</v>
      </c>
      <c r="O46" s="65" t="s">
        <v>525</v>
      </c>
      <c r="P46" s="48"/>
      <c r="Q46" s="48"/>
      <c r="R46" s="48"/>
      <c r="S46" s="48"/>
      <c r="T46" s="48"/>
      <c r="U46" s="48"/>
    </row>
    <row r="47" spans="1:21" ht="30.75" customHeight="1" x14ac:dyDescent="0.15">
      <c r="A47" s="48"/>
      <c r="B47" s="1270"/>
      <c r="C47" s="1271"/>
      <c r="D47" s="62"/>
      <c r="E47" s="1252" t="s">
        <v>14</v>
      </c>
      <c r="F47" s="1252"/>
      <c r="G47" s="1252"/>
      <c r="H47" s="1252"/>
      <c r="I47" s="1252"/>
      <c r="J47" s="1253"/>
      <c r="K47" s="63">
        <v>7</v>
      </c>
      <c r="L47" s="64">
        <v>7</v>
      </c>
      <c r="M47" s="64" t="s">
        <v>525</v>
      </c>
      <c r="N47" s="64" t="s">
        <v>525</v>
      </c>
      <c r="O47" s="65" t="s">
        <v>525</v>
      </c>
      <c r="P47" s="48"/>
      <c r="Q47" s="48"/>
      <c r="R47" s="48"/>
      <c r="S47" s="48"/>
      <c r="T47" s="48"/>
      <c r="U47" s="48"/>
    </row>
    <row r="48" spans="1:21" ht="30.75" customHeight="1" x14ac:dyDescent="0.15">
      <c r="A48" s="48"/>
      <c r="B48" s="1270"/>
      <c r="C48" s="1271"/>
      <c r="D48" s="62"/>
      <c r="E48" s="1252" t="s">
        <v>15</v>
      </c>
      <c r="F48" s="1252"/>
      <c r="G48" s="1252"/>
      <c r="H48" s="1252"/>
      <c r="I48" s="1252"/>
      <c r="J48" s="1253"/>
      <c r="K48" s="63">
        <v>74</v>
      </c>
      <c r="L48" s="64">
        <v>85</v>
      </c>
      <c r="M48" s="64">
        <v>83</v>
      </c>
      <c r="N48" s="64">
        <v>69</v>
      </c>
      <c r="O48" s="65">
        <v>77</v>
      </c>
      <c r="P48" s="48"/>
      <c r="Q48" s="48"/>
      <c r="R48" s="48"/>
      <c r="S48" s="48"/>
      <c r="T48" s="48"/>
      <c r="U48" s="48"/>
    </row>
    <row r="49" spans="1:21" ht="30.75" customHeight="1" x14ac:dyDescent="0.15">
      <c r="A49" s="48"/>
      <c r="B49" s="1270"/>
      <c r="C49" s="1271"/>
      <c r="D49" s="62"/>
      <c r="E49" s="1252" t="s">
        <v>16</v>
      </c>
      <c r="F49" s="1252"/>
      <c r="G49" s="1252"/>
      <c r="H49" s="1252"/>
      <c r="I49" s="1252"/>
      <c r="J49" s="1253"/>
      <c r="K49" s="63">
        <v>24</v>
      </c>
      <c r="L49" s="64">
        <v>23</v>
      </c>
      <c r="M49" s="64">
        <v>24</v>
      </c>
      <c r="N49" s="64">
        <v>22</v>
      </c>
      <c r="O49" s="65">
        <v>22</v>
      </c>
      <c r="P49" s="48"/>
      <c r="Q49" s="48"/>
      <c r="R49" s="48"/>
      <c r="S49" s="48"/>
      <c r="T49" s="48"/>
      <c r="U49" s="48"/>
    </row>
    <row r="50" spans="1:21" ht="30.75" customHeight="1" x14ac:dyDescent="0.15">
      <c r="A50" s="48"/>
      <c r="B50" s="1270"/>
      <c r="C50" s="1271"/>
      <c r="D50" s="62"/>
      <c r="E50" s="1252" t="s">
        <v>17</v>
      </c>
      <c r="F50" s="1252"/>
      <c r="G50" s="1252"/>
      <c r="H50" s="1252"/>
      <c r="I50" s="1252"/>
      <c r="J50" s="1253"/>
      <c r="K50" s="63" t="s">
        <v>525</v>
      </c>
      <c r="L50" s="64" t="s">
        <v>525</v>
      </c>
      <c r="M50" s="64" t="s">
        <v>525</v>
      </c>
      <c r="N50" s="64" t="s">
        <v>525</v>
      </c>
      <c r="O50" s="65" t="s">
        <v>525</v>
      </c>
      <c r="P50" s="48"/>
      <c r="Q50" s="48"/>
      <c r="R50" s="48"/>
      <c r="S50" s="48"/>
      <c r="T50" s="48"/>
      <c r="U50" s="48"/>
    </row>
    <row r="51" spans="1:21" ht="30.75" customHeight="1" x14ac:dyDescent="0.15">
      <c r="A51" s="48"/>
      <c r="B51" s="1272"/>
      <c r="C51" s="1273"/>
      <c r="D51" s="66"/>
      <c r="E51" s="1252" t="s">
        <v>18</v>
      </c>
      <c r="F51" s="1252"/>
      <c r="G51" s="1252"/>
      <c r="H51" s="1252"/>
      <c r="I51" s="1252"/>
      <c r="J51" s="1253"/>
      <c r="K51" s="63" t="s">
        <v>525</v>
      </c>
      <c r="L51" s="64" t="s">
        <v>525</v>
      </c>
      <c r="M51" s="64" t="s">
        <v>525</v>
      </c>
      <c r="N51" s="64" t="s">
        <v>525</v>
      </c>
      <c r="O51" s="65" t="s">
        <v>525</v>
      </c>
      <c r="P51" s="48"/>
      <c r="Q51" s="48"/>
      <c r="R51" s="48"/>
      <c r="S51" s="48"/>
      <c r="T51" s="48"/>
      <c r="U51" s="48"/>
    </row>
    <row r="52" spans="1:21" ht="30.75" customHeight="1" x14ac:dyDescent="0.15">
      <c r="A52" s="48"/>
      <c r="B52" s="1250" t="s">
        <v>19</v>
      </c>
      <c r="C52" s="1251"/>
      <c r="D52" s="66"/>
      <c r="E52" s="1252" t="s">
        <v>20</v>
      </c>
      <c r="F52" s="1252"/>
      <c r="G52" s="1252"/>
      <c r="H52" s="1252"/>
      <c r="I52" s="1252"/>
      <c r="J52" s="1253"/>
      <c r="K52" s="63">
        <v>358</v>
      </c>
      <c r="L52" s="64">
        <v>362</v>
      </c>
      <c r="M52" s="64">
        <v>351</v>
      </c>
      <c r="N52" s="64">
        <v>337</v>
      </c>
      <c r="O52" s="65">
        <v>355</v>
      </c>
      <c r="P52" s="48"/>
      <c r="Q52" s="48"/>
      <c r="R52" s="48"/>
      <c r="S52" s="48"/>
      <c r="T52" s="48"/>
      <c r="U52" s="48"/>
    </row>
    <row r="53" spans="1:21" ht="30.75" customHeight="1" thickBot="1" x14ac:dyDescent="0.2">
      <c r="A53" s="48"/>
      <c r="B53" s="1254" t="s">
        <v>21</v>
      </c>
      <c r="C53" s="1255"/>
      <c r="D53" s="67"/>
      <c r="E53" s="1256" t="s">
        <v>22</v>
      </c>
      <c r="F53" s="1256"/>
      <c r="G53" s="1256"/>
      <c r="H53" s="1256"/>
      <c r="I53" s="1256"/>
      <c r="J53" s="1257"/>
      <c r="K53" s="68">
        <v>134</v>
      </c>
      <c r="L53" s="69">
        <v>140</v>
      </c>
      <c r="M53" s="69">
        <v>116</v>
      </c>
      <c r="N53" s="69">
        <v>88</v>
      </c>
      <c r="O53" s="70">
        <v>83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586</v>
      </c>
      <c r="P55" s="48"/>
      <c r="Q55" s="48"/>
      <c r="R55" s="48"/>
      <c r="S55" s="48"/>
      <c r="T55" s="48"/>
      <c r="U55" s="48"/>
    </row>
    <row r="56" spans="1:21" ht="31.5" customHeight="1" thickBot="1" x14ac:dyDescent="0.2">
      <c r="A56" s="48"/>
      <c r="B56" s="76"/>
      <c r="C56" s="77"/>
      <c r="D56" s="77"/>
      <c r="E56" s="78"/>
      <c r="F56" s="78"/>
      <c r="G56" s="78"/>
      <c r="H56" s="78"/>
      <c r="I56" s="78"/>
      <c r="J56" s="79" t="s">
        <v>2</v>
      </c>
      <c r="K56" s="80" t="s">
        <v>587</v>
      </c>
      <c r="L56" s="81" t="s">
        <v>588</v>
      </c>
      <c r="M56" s="81" t="s">
        <v>589</v>
      </c>
      <c r="N56" s="81" t="s">
        <v>590</v>
      </c>
      <c r="O56" s="82" t="s">
        <v>591</v>
      </c>
      <c r="P56" s="48"/>
      <c r="Q56" s="48"/>
      <c r="R56" s="48"/>
      <c r="S56" s="48"/>
      <c r="T56" s="48"/>
      <c r="U56" s="48"/>
    </row>
    <row r="57" spans="1:21" ht="31.5" customHeight="1" x14ac:dyDescent="0.15">
      <c r="B57" s="1258" t="s">
        <v>25</v>
      </c>
      <c r="C57" s="1259"/>
      <c r="D57" s="1262" t="s">
        <v>26</v>
      </c>
      <c r="E57" s="1263"/>
      <c r="F57" s="1263"/>
      <c r="G57" s="1263"/>
      <c r="H57" s="1263"/>
      <c r="I57" s="1263"/>
      <c r="J57" s="1264"/>
      <c r="K57" s="83">
        <v>56</v>
      </c>
      <c r="L57" s="84">
        <v>57</v>
      </c>
      <c r="M57" s="84">
        <v>0</v>
      </c>
      <c r="N57" s="84">
        <v>0</v>
      </c>
      <c r="O57" s="85">
        <v>0</v>
      </c>
    </row>
    <row r="58" spans="1:21" ht="31.5" customHeight="1" thickBot="1" x14ac:dyDescent="0.2">
      <c r="B58" s="1260"/>
      <c r="C58" s="1261"/>
      <c r="D58" s="1265" t="s">
        <v>27</v>
      </c>
      <c r="E58" s="1266"/>
      <c r="F58" s="1266"/>
      <c r="G58" s="1266"/>
      <c r="H58" s="1266"/>
      <c r="I58" s="1266"/>
      <c r="J58" s="1267"/>
      <c r="K58" s="86">
        <v>57</v>
      </c>
      <c r="L58" s="87">
        <v>64</v>
      </c>
      <c r="M58" s="87">
        <v>0</v>
      </c>
      <c r="N58" s="87">
        <v>0</v>
      </c>
      <c r="O58" s="88">
        <v>0</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QHb9cueFdEyqRulv44TSClfY/Y2J5FLeJVjp8W4yLuph+h8nDFYlhMY8ZvawliTkulAet7FY0ehXiWD4MDFlg==" saltValue="0blC9jt6QDhPf//hhaQFu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8" scale="81"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8"/>
  <sheetViews>
    <sheetView showGridLines="0" zoomScaleSheetLayoutView="100" workbookViewId="0">
      <selection activeCell="B21" sqref="B21:AX21"/>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567</v>
      </c>
      <c r="J40" s="100" t="s">
        <v>568</v>
      </c>
      <c r="K40" s="100" t="s">
        <v>569</v>
      </c>
      <c r="L40" s="100" t="s">
        <v>570</v>
      </c>
      <c r="M40" s="101" t="s">
        <v>571</v>
      </c>
    </row>
    <row r="41" spans="2:13" ht="27.75" customHeight="1" x14ac:dyDescent="0.15">
      <c r="B41" s="1288" t="s">
        <v>30</v>
      </c>
      <c r="C41" s="1289"/>
      <c r="D41" s="102"/>
      <c r="E41" s="1290" t="s">
        <v>31</v>
      </c>
      <c r="F41" s="1290"/>
      <c r="G41" s="1290"/>
      <c r="H41" s="1291"/>
      <c r="I41" s="103">
        <v>3482</v>
      </c>
      <c r="J41" s="104">
        <v>3318</v>
      </c>
      <c r="K41" s="104">
        <v>3434</v>
      </c>
      <c r="L41" s="104">
        <v>3442</v>
      </c>
      <c r="M41" s="105">
        <v>3398</v>
      </c>
    </row>
    <row r="42" spans="2:13" ht="27.75" customHeight="1" x14ac:dyDescent="0.15">
      <c r="B42" s="1278"/>
      <c r="C42" s="1279"/>
      <c r="D42" s="106"/>
      <c r="E42" s="1282" t="s">
        <v>32</v>
      </c>
      <c r="F42" s="1282"/>
      <c r="G42" s="1282"/>
      <c r="H42" s="1283"/>
      <c r="I42" s="107" t="s">
        <v>525</v>
      </c>
      <c r="J42" s="108" t="s">
        <v>525</v>
      </c>
      <c r="K42" s="108" t="s">
        <v>525</v>
      </c>
      <c r="L42" s="108" t="s">
        <v>525</v>
      </c>
      <c r="M42" s="109" t="s">
        <v>525</v>
      </c>
    </row>
    <row r="43" spans="2:13" ht="27.75" customHeight="1" x14ac:dyDescent="0.15">
      <c r="B43" s="1278"/>
      <c r="C43" s="1279"/>
      <c r="D43" s="106"/>
      <c r="E43" s="1282" t="s">
        <v>33</v>
      </c>
      <c r="F43" s="1282"/>
      <c r="G43" s="1282"/>
      <c r="H43" s="1283"/>
      <c r="I43" s="107">
        <v>630</v>
      </c>
      <c r="J43" s="108">
        <v>700</v>
      </c>
      <c r="K43" s="108">
        <v>770</v>
      </c>
      <c r="L43" s="108">
        <v>803</v>
      </c>
      <c r="M43" s="109">
        <v>801</v>
      </c>
    </row>
    <row r="44" spans="2:13" ht="27.75" customHeight="1" x14ac:dyDescent="0.15">
      <c r="B44" s="1278"/>
      <c r="C44" s="1279"/>
      <c r="D44" s="106"/>
      <c r="E44" s="1282" t="s">
        <v>34</v>
      </c>
      <c r="F44" s="1282"/>
      <c r="G44" s="1282"/>
      <c r="H44" s="1283"/>
      <c r="I44" s="107">
        <v>226</v>
      </c>
      <c r="J44" s="108">
        <v>199</v>
      </c>
      <c r="K44" s="108">
        <v>171</v>
      </c>
      <c r="L44" s="108">
        <v>143</v>
      </c>
      <c r="M44" s="109">
        <v>114</v>
      </c>
    </row>
    <row r="45" spans="2:13" ht="27.75" customHeight="1" x14ac:dyDescent="0.15">
      <c r="B45" s="1278"/>
      <c r="C45" s="1279"/>
      <c r="D45" s="106"/>
      <c r="E45" s="1282" t="s">
        <v>35</v>
      </c>
      <c r="F45" s="1282"/>
      <c r="G45" s="1282"/>
      <c r="H45" s="1283"/>
      <c r="I45" s="107">
        <v>591</v>
      </c>
      <c r="J45" s="108">
        <v>600</v>
      </c>
      <c r="K45" s="108">
        <v>579</v>
      </c>
      <c r="L45" s="108">
        <v>509</v>
      </c>
      <c r="M45" s="109">
        <v>498</v>
      </c>
    </row>
    <row r="46" spans="2:13" ht="27.75" customHeight="1" x14ac:dyDescent="0.15">
      <c r="B46" s="1278"/>
      <c r="C46" s="1279"/>
      <c r="D46" s="110"/>
      <c r="E46" s="1282" t="s">
        <v>36</v>
      </c>
      <c r="F46" s="1282"/>
      <c r="G46" s="1282"/>
      <c r="H46" s="1283"/>
      <c r="I46" s="107" t="s">
        <v>525</v>
      </c>
      <c r="J46" s="108" t="s">
        <v>525</v>
      </c>
      <c r="K46" s="108" t="s">
        <v>525</v>
      </c>
      <c r="L46" s="108" t="s">
        <v>525</v>
      </c>
      <c r="M46" s="109" t="s">
        <v>525</v>
      </c>
    </row>
    <row r="47" spans="2:13" ht="27.75" customHeight="1" x14ac:dyDescent="0.15">
      <c r="B47" s="1278"/>
      <c r="C47" s="1279"/>
      <c r="D47" s="111"/>
      <c r="E47" s="1292" t="s">
        <v>37</v>
      </c>
      <c r="F47" s="1293"/>
      <c r="G47" s="1293"/>
      <c r="H47" s="1294"/>
      <c r="I47" s="107" t="s">
        <v>525</v>
      </c>
      <c r="J47" s="108" t="s">
        <v>525</v>
      </c>
      <c r="K47" s="108" t="s">
        <v>525</v>
      </c>
      <c r="L47" s="108" t="s">
        <v>525</v>
      </c>
      <c r="M47" s="109" t="s">
        <v>525</v>
      </c>
    </row>
    <row r="48" spans="2:13" ht="27.75" customHeight="1" x14ac:dyDescent="0.15">
      <c r="B48" s="1278"/>
      <c r="C48" s="1279"/>
      <c r="D48" s="106"/>
      <c r="E48" s="1282" t="s">
        <v>38</v>
      </c>
      <c r="F48" s="1282"/>
      <c r="G48" s="1282"/>
      <c r="H48" s="1283"/>
      <c r="I48" s="107" t="s">
        <v>525</v>
      </c>
      <c r="J48" s="108" t="s">
        <v>525</v>
      </c>
      <c r="K48" s="108" t="s">
        <v>525</v>
      </c>
      <c r="L48" s="108" t="s">
        <v>525</v>
      </c>
      <c r="M48" s="109" t="s">
        <v>525</v>
      </c>
    </row>
    <row r="49" spans="2:13" ht="27.75" customHeight="1" x14ac:dyDescent="0.15">
      <c r="B49" s="1280"/>
      <c r="C49" s="1281"/>
      <c r="D49" s="106"/>
      <c r="E49" s="1282" t="s">
        <v>39</v>
      </c>
      <c r="F49" s="1282"/>
      <c r="G49" s="1282"/>
      <c r="H49" s="1283"/>
      <c r="I49" s="107" t="s">
        <v>525</v>
      </c>
      <c r="J49" s="108" t="s">
        <v>525</v>
      </c>
      <c r="K49" s="108" t="s">
        <v>525</v>
      </c>
      <c r="L49" s="108" t="s">
        <v>525</v>
      </c>
      <c r="M49" s="109" t="s">
        <v>525</v>
      </c>
    </row>
    <row r="50" spans="2:13" ht="27.75" customHeight="1" x14ac:dyDescent="0.15">
      <c r="B50" s="1276" t="s">
        <v>40</v>
      </c>
      <c r="C50" s="1277"/>
      <c r="D50" s="112"/>
      <c r="E50" s="1282" t="s">
        <v>41</v>
      </c>
      <c r="F50" s="1282"/>
      <c r="G50" s="1282"/>
      <c r="H50" s="1283"/>
      <c r="I50" s="107">
        <v>2126</v>
      </c>
      <c r="J50" s="108">
        <v>2089</v>
      </c>
      <c r="K50" s="108">
        <v>2024</v>
      </c>
      <c r="L50" s="108">
        <v>8714</v>
      </c>
      <c r="M50" s="109">
        <v>8466</v>
      </c>
    </row>
    <row r="51" spans="2:13" ht="27.75" customHeight="1" x14ac:dyDescent="0.15">
      <c r="B51" s="1278"/>
      <c r="C51" s="1279"/>
      <c r="D51" s="106"/>
      <c r="E51" s="1282" t="s">
        <v>42</v>
      </c>
      <c r="F51" s="1282"/>
      <c r="G51" s="1282"/>
      <c r="H51" s="1283"/>
      <c r="I51" s="107">
        <v>473</v>
      </c>
      <c r="J51" s="108">
        <v>420</v>
      </c>
      <c r="K51" s="108">
        <v>374</v>
      </c>
      <c r="L51" s="108">
        <v>408</v>
      </c>
      <c r="M51" s="109">
        <v>427</v>
      </c>
    </row>
    <row r="52" spans="2:13" ht="27.75" customHeight="1" x14ac:dyDescent="0.15">
      <c r="B52" s="1280"/>
      <c r="C52" s="1281"/>
      <c r="D52" s="106"/>
      <c r="E52" s="1282" t="s">
        <v>43</v>
      </c>
      <c r="F52" s="1282"/>
      <c r="G52" s="1282"/>
      <c r="H52" s="1283"/>
      <c r="I52" s="107">
        <v>3223</v>
      </c>
      <c r="J52" s="108">
        <v>3133</v>
      </c>
      <c r="K52" s="108">
        <v>3301</v>
      </c>
      <c r="L52" s="108">
        <v>3470</v>
      </c>
      <c r="M52" s="109">
        <v>3497</v>
      </c>
    </row>
    <row r="53" spans="2:13" ht="27.75" customHeight="1" thickBot="1" x14ac:dyDescent="0.2">
      <c r="B53" s="1284" t="s">
        <v>44</v>
      </c>
      <c r="C53" s="1285"/>
      <c r="D53" s="113"/>
      <c r="E53" s="1286" t="s">
        <v>45</v>
      </c>
      <c r="F53" s="1286"/>
      <c r="G53" s="1286"/>
      <c r="H53" s="1287"/>
      <c r="I53" s="114">
        <v>-893</v>
      </c>
      <c r="J53" s="115">
        <v>-825</v>
      </c>
      <c r="K53" s="115">
        <v>-746</v>
      </c>
      <c r="L53" s="115">
        <v>-7694</v>
      </c>
      <c r="M53" s="116">
        <v>-7578</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sheetData>
  <sheetProtection algorithmName="SHA-512" hashValue="86sjzkarLzJwpR/Ro6+iS0njJCHWaLa0SkZvAPccO6aM0JdCgAsrs69bpY4wNyroCiE/i4w/S9llAzxWlAO4cA==" saltValue="6ITXz+U2r+Pa15y9p9LIW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election activeCell="B21" sqref="B21:AX21"/>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569</v>
      </c>
      <c r="G54" s="125" t="s">
        <v>570</v>
      </c>
      <c r="H54" s="126" t="s">
        <v>571</v>
      </c>
    </row>
    <row r="55" spans="2:8" ht="52.5" customHeight="1" x14ac:dyDescent="0.15">
      <c r="B55" s="127"/>
      <c r="C55" s="1303" t="s">
        <v>48</v>
      </c>
      <c r="D55" s="1303"/>
      <c r="E55" s="1304"/>
      <c r="F55" s="128">
        <v>1202</v>
      </c>
      <c r="G55" s="128">
        <v>892</v>
      </c>
      <c r="H55" s="129">
        <v>850</v>
      </c>
    </row>
    <row r="56" spans="2:8" ht="52.5" customHeight="1" x14ac:dyDescent="0.15">
      <c r="B56" s="130"/>
      <c r="C56" s="1305" t="s">
        <v>49</v>
      </c>
      <c r="D56" s="1305"/>
      <c r="E56" s="1306"/>
      <c r="F56" s="131">
        <v>41</v>
      </c>
      <c r="G56" s="131">
        <v>41</v>
      </c>
      <c r="H56" s="132">
        <v>41</v>
      </c>
    </row>
    <row r="57" spans="2:8" ht="53.25" customHeight="1" x14ac:dyDescent="0.15">
      <c r="B57" s="130"/>
      <c r="C57" s="1307" t="s">
        <v>50</v>
      </c>
      <c r="D57" s="1307"/>
      <c r="E57" s="1308"/>
      <c r="F57" s="133">
        <v>641</v>
      </c>
      <c r="G57" s="133">
        <v>7641</v>
      </c>
      <c r="H57" s="134">
        <v>7435</v>
      </c>
    </row>
    <row r="58" spans="2:8" ht="45.75" customHeight="1" x14ac:dyDescent="0.15">
      <c r="B58" s="135"/>
      <c r="C58" s="1295" t="s">
        <v>605</v>
      </c>
      <c r="D58" s="1296"/>
      <c r="E58" s="1297"/>
      <c r="F58" s="136">
        <v>317</v>
      </c>
      <c r="G58" s="136">
        <v>7276</v>
      </c>
      <c r="H58" s="137">
        <v>7072</v>
      </c>
    </row>
    <row r="59" spans="2:8" ht="45.75" customHeight="1" x14ac:dyDescent="0.15">
      <c r="B59" s="135"/>
      <c r="C59" s="1295" t="s">
        <v>601</v>
      </c>
      <c r="D59" s="1296"/>
      <c r="E59" s="1297"/>
      <c r="F59" s="136">
        <v>145</v>
      </c>
      <c r="G59" s="136">
        <v>145</v>
      </c>
      <c r="H59" s="137">
        <v>145</v>
      </c>
    </row>
    <row r="60" spans="2:8" ht="45.75" customHeight="1" x14ac:dyDescent="0.15">
      <c r="B60" s="135"/>
      <c r="C60" s="1295" t="s">
        <v>602</v>
      </c>
      <c r="D60" s="1296"/>
      <c r="E60" s="1297"/>
      <c r="F60" s="136">
        <v>60</v>
      </c>
      <c r="G60" s="136">
        <v>100</v>
      </c>
      <c r="H60" s="137">
        <v>100</v>
      </c>
    </row>
    <row r="61" spans="2:8" ht="45.75" customHeight="1" x14ac:dyDescent="0.15">
      <c r="B61" s="135"/>
      <c r="C61" s="1295" t="s">
        <v>603</v>
      </c>
      <c r="D61" s="1296"/>
      <c r="E61" s="1297"/>
      <c r="F61" s="136">
        <v>61</v>
      </c>
      <c r="G61" s="136">
        <v>61</v>
      </c>
      <c r="H61" s="137">
        <v>61</v>
      </c>
    </row>
    <row r="62" spans="2:8" ht="45.75" customHeight="1" thickBot="1" x14ac:dyDescent="0.2">
      <c r="B62" s="138"/>
      <c r="C62" s="1298" t="s">
        <v>604</v>
      </c>
      <c r="D62" s="1299"/>
      <c r="E62" s="1300"/>
      <c r="F62" s="139">
        <v>41</v>
      </c>
      <c r="G62" s="139">
        <v>41</v>
      </c>
      <c r="H62" s="140">
        <v>39</v>
      </c>
    </row>
    <row r="63" spans="2:8" ht="52.5" customHeight="1" thickBot="1" x14ac:dyDescent="0.2">
      <c r="B63" s="141"/>
      <c r="C63" s="1301" t="s">
        <v>51</v>
      </c>
      <c r="D63" s="1301"/>
      <c r="E63" s="1302"/>
      <c r="F63" s="142">
        <v>1884</v>
      </c>
      <c r="G63" s="142">
        <v>8574</v>
      </c>
      <c r="H63" s="143">
        <v>8325</v>
      </c>
    </row>
    <row r="64" spans="2:8" ht="15" customHeight="1" x14ac:dyDescent="0.15"/>
  </sheetData>
  <sheetProtection algorithmName="SHA-512" hashValue="DkoCj3G29KTC5CmiUnZsbQmefx/GyghpRto1/iqwhkltpHCCAkGTbY0Kb7ixMDuzM5TyRGhmbG48v9c2nF0Xpg==" saltValue="8mhZ7yXxyFo2tnjIDqA2A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Normal="100" zoomScaleSheetLayoutView="55" workbookViewId="0">
      <selection activeCell="B21" sqref="B21:AX21"/>
    </sheetView>
  </sheetViews>
  <sheetFormatPr defaultColWidth="0" defaultRowHeight="13.5" customHeight="1" zeroHeight="1" x14ac:dyDescent="0.15"/>
  <cols>
    <col min="1" max="1" width="6.375" style="388" customWidth="1"/>
    <col min="2" max="107" width="2.5" style="388" customWidth="1"/>
    <col min="108" max="108" width="6.125" style="396" customWidth="1"/>
    <col min="109" max="109" width="5.875" style="395"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386"/>
      <c r="B1" s="387"/>
      <c r="DD1" s="388"/>
      <c r="DE1" s="388"/>
    </row>
    <row r="2" spans="1:143" ht="25.5" customHeight="1" x14ac:dyDescent="0.15">
      <c r="A2" s="389"/>
      <c r="C2" s="389"/>
      <c r="O2" s="389"/>
      <c r="P2" s="389"/>
      <c r="Q2" s="389"/>
      <c r="R2" s="389"/>
      <c r="S2" s="389"/>
      <c r="T2" s="389"/>
      <c r="U2" s="389"/>
      <c r="V2" s="389"/>
      <c r="W2" s="389"/>
      <c r="X2" s="389"/>
      <c r="Y2" s="389"/>
      <c r="Z2" s="389"/>
      <c r="AA2" s="389"/>
      <c r="AB2" s="389"/>
      <c r="AC2" s="389"/>
      <c r="AD2" s="389"/>
      <c r="AE2" s="389"/>
      <c r="AF2" s="389"/>
      <c r="AG2" s="389"/>
      <c r="AH2" s="389"/>
      <c r="AI2" s="389"/>
      <c r="AU2" s="389"/>
      <c r="BG2" s="389"/>
      <c r="BS2" s="389"/>
      <c r="CE2" s="389"/>
      <c r="CQ2" s="389"/>
      <c r="DD2" s="388"/>
      <c r="DE2" s="388"/>
    </row>
    <row r="3" spans="1:143" ht="25.5" customHeight="1" x14ac:dyDescent="0.15">
      <c r="A3" s="389"/>
      <c r="C3" s="389"/>
      <c r="O3" s="389"/>
      <c r="P3" s="389"/>
      <c r="Q3" s="389"/>
      <c r="R3" s="389"/>
      <c r="S3" s="389"/>
      <c r="T3" s="389"/>
      <c r="U3" s="389"/>
      <c r="V3" s="389"/>
      <c r="W3" s="389"/>
      <c r="X3" s="389"/>
      <c r="Y3" s="389"/>
      <c r="Z3" s="389"/>
      <c r="AA3" s="389"/>
      <c r="AB3" s="389"/>
      <c r="AC3" s="389"/>
      <c r="AD3" s="389"/>
      <c r="AE3" s="389"/>
      <c r="AF3" s="389"/>
      <c r="AG3" s="389"/>
      <c r="AH3" s="389"/>
      <c r="AI3" s="389"/>
      <c r="AU3" s="389"/>
      <c r="BG3" s="389"/>
      <c r="BS3" s="389"/>
      <c r="CE3" s="389"/>
      <c r="CQ3" s="389"/>
      <c r="DD3" s="388"/>
      <c r="DE3" s="388"/>
    </row>
    <row r="4" spans="1:143" s="291" customFormat="1" x14ac:dyDescent="0.15">
      <c r="A4" s="389"/>
      <c r="B4" s="389"/>
      <c r="C4" s="389"/>
      <c r="D4" s="389"/>
      <c r="E4" s="389"/>
      <c r="F4" s="389"/>
      <c r="G4" s="389"/>
      <c r="H4" s="389"/>
      <c r="I4" s="389"/>
      <c r="J4" s="389"/>
      <c r="K4" s="389"/>
      <c r="L4" s="389"/>
      <c r="M4" s="389"/>
      <c r="N4" s="389"/>
      <c r="O4" s="389"/>
      <c r="P4" s="389"/>
      <c r="Q4" s="389"/>
      <c r="R4" s="389"/>
      <c r="S4" s="389"/>
      <c r="T4" s="389"/>
      <c r="U4" s="389"/>
      <c r="V4" s="389"/>
      <c r="W4" s="389"/>
      <c r="X4" s="389"/>
      <c r="Y4" s="389"/>
      <c r="Z4" s="389"/>
      <c r="AA4" s="389"/>
      <c r="AB4" s="389"/>
      <c r="AC4" s="389"/>
      <c r="AD4" s="389"/>
      <c r="AE4" s="389"/>
      <c r="AF4" s="389"/>
      <c r="AG4" s="389"/>
      <c r="AH4" s="389"/>
      <c r="AI4" s="389"/>
      <c r="AJ4" s="389"/>
      <c r="AK4" s="389"/>
      <c r="AL4" s="389"/>
      <c r="AM4" s="389"/>
      <c r="AN4" s="389"/>
      <c r="AO4" s="389"/>
      <c r="AP4" s="389"/>
      <c r="AQ4" s="389"/>
      <c r="AR4" s="389"/>
      <c r="AS4" s="389"/>
      <c r="AT4" s="389"/>
      <c r="AU4" s="389"/>
      <c r="AV4" s="389"/>
      <c r="AW4" s="389"/>
      <c r="AX4" s="389"/>
      <c r="AY4" s="389"/>
      <c r="AZ4" s="389"/>
      <c r="BA4" s="389"/>
      <c r="BB4" s="389"/>
      <c r="BC4" s="389"/>
      <c r="BD4" s="389"/>
      <c r="BE4" s="389"/>
      <c r="BF4" s="389"/>
      <c r="BG4" s="389"/>
      <c r="BH4" s="389"/>
      <c r="BI4" s="389"/>
      <c r="BJ4" s="389"/>
      <c r="BK4" s="389"/>
      <c r="BL4" s="389"/>
      <c r="BM4" s="389"/>
      <c r="BN4" s="389"/>
      <c r="BO4" s="389"/>
      <c r="BP4" s="389"/>
      <c r="BQ4" s="389"/>
      <c r="BR4" s="389"/>
      <c r="BS4" s="389"/>
      <c r="BT4" s="389"/>
      <c r="BU4" s="389"/>
      <c r="BV4" s="389"/>
      <c r="BW4" s="389"/>
      <c r="BX4" s="389"/>
      <c r="BY4" s="389"/>
      <c r="BZ4" s="389"/>
      <c r="CA4" s="389"/>
      <c r="CB4" s="389"/>
      <c r="CC4" s="389"/>
      <c r="CD4" s="389"/>
      <c r="CE4" s="389"/>
      <c r="CF4" s="389"/>
      <c r="CG4" s="389"/>
      <c r="CH4" s="389"/>
      <c r="CI4" s="389"/>
      <c r="CJ4" s="389"/>
      <c r="CK4" s="389"/>
      <c r="CL4" s="389"/>
      <c r="CM4" s="389"/>
      <c r="CN4" s="389"/>
      <c r="CO4" s="389"/>
      <c r="CP4" s="389"/>
      <c r="CQ4" s="389"/>
      <c r="CR4" s="389"/>
      <c r="CS4" s="389"/>
      <c r="CT4" s="389"/>
      <c r="CU4" s="389"/>
      <c r="CV4" s="389"/>
      <c r="CW4" s="389"/>
      <c r="CX4" s="389"/>
      <c r="CY4" s="389"/>
      <c r="CZ4" s="389"/>
      <c r="DA4" s="389"/>
      <c r="DB4" s="389"/>
      <c r="DC4" s="389"/>
      <c r="DD4" s="389"/>
      <c r="DE4" s="389"/>
      <c r="DF4" s="292"/>
      <c r="DG4" s="292"/>
      <c r="DH4" s="292"/>
      <c r="DI4" s="292"/>
      <c r="DJ4" s="292"/>
      <c r="DK4" s="292"/>
      <c r="DL4" s="292"/>
      <c r="DM4" s="292"/>
      <c r="DN4" s="292"/>
      <c r="DO4" s="292"/>
      <c r="DP4" s="292"/>
      <c r="DQ4" s="292"/>
      <c r="DR4" s="292"/>
      <c r="DS4" s="292"/>
      <c r="DT4" s="292"/>
      <c r="DU4" s="292"/>
      <c r="DV4" s="292"/>
      <c r="DW4" s="292"/>
    </row>
    <row r="5" spans="1:143" s="291" customFormat="1" x14ac:dyDescent="0.15">
      <c r="A5" s="389"/>
      <c r="B5" s="389"/>
      <c r="C5" s="389"/>
      <c r="D5" s="389"/>
      <c r="E5" s="389"/>
      <c r="F5" s="389"/>
      <c r="G5" s="389"/>
      <c r="H5" s="389"/>
      <c r="I5" s="389"/>
      <c r="J5" s="389"/>
      <c r="K5" s="389"/>
      <c r="L5" s="389"/>
      <c r="M5" s="389"/>
      <c r="N5" s="389"/>
      <c r="O5" s="389"/>
      <c r="P5" s="389"/>
      <c r="Q5" s="389"/>
      <c r="R5" s="389"/>
      <c r="S5" s="389"/>
      <c r="T5" s="389"/>
      <c r="U5" s="389"/>
      <c r="V5" s="389"/>
      <c r="W5" s="389"/>
      <c r="X5" s="389"/>
      <c r="Y5" s="389"/>
      <c r="Z5" s="389"/>
      <c r="AA5" s="389"/>
      <c r="AB5" s="389"/>
      <c r="AC5" s="389"/>
      <c r="AD5" s="389"/>
      <c r="AE5" s="389"/>
      <c r="AF5" s="389"/>
      <c r="AG5" s="389"/>
      <c r="AH5" s="389"/>
      <c r="AI5" s="389"/>
      <c r="AJ5" s="389"/>
      <c r="AK5" s="389"/>
      <c r="AL5" s="389"/>
      <c r="AM5" s="389"/>
      <c r="AN5" s="389"/>
      <c r="AO5" s="389"/>
      <c r="AP5" s="389"/>
      <c r="AQ5" s="389"/>
      <c r="AR5" s="389"/>
      <c r="AS5" s="389"/>
      <c r="AT5" s="389"/>
      <c r="AU5" s="389"/>
      <c r="AV5" s="389"/>
      <c r="AW5" s="389"/>
      <c r="AX5" s="389"/>
      <c r="AY5" s="389"/>
      <c r="AZ5" s="389"/>
      <c r="BA5" s="389"/>
      <c r="BB5" s="389"/>
      <c r="BC5" s="389"/>
      <c r="BD5" s="389"/>
      <c r="BE5" s="389"/>
      <c r="BF5" s="389"/>
      <c r="BG5" s="389"/>
      <c r="BH5" s="389"/>
      <c r="BI5" s="389"/>
      <c r="BJ5" s="389"/>
      <c r="BK5" s="389"/>
      <c r="BL5" s="389"/>
      <c r="BM5" s="389"/>
      <c r="BN5" s="389"/>
      <c r="BO5" s="389"/>
      <c r="BP5" s="389"/>
      <c r="BQ5" s="389"/>
      <c r="BR5" s="389"/>
      <c r="BS5" s="389"/>
      <c r="BT5" s="389"/>
      <c r="BU5" s="389"/>
      <c r="BV5" s="389"/>
      <c r="BW5" s="389"/>
      <c r="BX5" s="389"/>
      <c r="BY5" s="389"/>
      <c r="BZ5" s="389"/>
      <c r="CA5" s="389"/>
      <c r="CB5" s="389"/>
      <c r="CC5" s="389"/>
      <c r="CD5" s="389"/>
      <c r="CE5" s="389"/>
      <c r="CF5" s="389"/>
      <c r="CG5" s="389"/>
      <c r="CH5" s="389"/>
      <c r="CI5" s="389"/>
      <c r="CJ5" s="389"/>
      <c r="CK5" s="389"/>
      <c r="CL5" s="389"/>
      <c r="CM5" s="389"/>
      <c r="CN5" s="389"/>
      <c r="CO5" s="389"/>
      <c r="CP5" s="389"/>
      <c r="CQ5" s="389"/>
      <c r="CR5" s="389"/>
      <c r="CS5" s="389"/>
      <c r="CT5" s="389"/>
      <c r="CU5" s="389"/>
      <c r="CV5" s="389"/>
      <c r="CW5" s="389"/>
      <c r="CX5" s="389"/>
      <c r="CY5" s="389"/>
      <c r="CZ5" s="389"/>
      <c r="DA5" s="389"/>
      <c r="DB5" s="389"/>
      <c r="DC5" s="389"/>
      <c r="DD5" s="389"/>
      <c r="DE5" s="389"/>
      <c r="DF5" s="292"/>
      <c r="DG5" s="292"/>
      <c r="DH5" s="292"/>
      <c r="DI5" s="292"/>
      <c r="DJ5" s="292"/>
      <c r="DK5" s="292"/>
      <c r="DL5" s="292"/>
      <c r="DM5" s="292"/>
      <c r="DN5" s="292"/>
      <c r="DO5" s="292"/>
      <c r="DP5" s="292"/>
      <c r="DQ5" s="292"/>
      <c r="DR5" s="292"/>
      <c r="DS5" s="292"/>
      <c r="DT5" s="292"/>
      <c r="DU5" s="292"/>
      <c r="DV5" s="292"/>
      <c r="DW5" s="292"/>
    </row>
    <row r="6" spans="1:143" s="291" customFormat="1" x14ac:dyDescent="0.15">
      <c r="A6" s="389"/>
      <c r="B6" s="389"/>
      <c r="C6" s="389"/>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c r="AK6" s="389"/>
      <c r="AL6" s="389"/>
      <c r="AM6" s="389"/>
      <c r="AN6" s="389"/>
      <c r="AO6" s="389"/>
      <c r="AP6" s="389"/>
      <c r="AQ6" s="389"/>
      <c r="AR6" s="389"/>
      <c r="AS6" s="389"/>
      <c r="AT6" s="389"/>
      <c r="AU6" s="389"/>
      <c r="AV6" s="389"/>
      <c r="AW6" s="389"/>
      <c r="AX6" s="389"/>
      <c r="AY6" s="389"/>
      <c r="AZ6" s="389"/>
      <c r="BA6" s="389"/>
      <c r="BB6" s="389"/>
      <c r="BC6" s="389"/>
      <c r="BD6" s="389"/>
      <c r="BE6" s="389"/>
      <c r="BF6" s="389"/>
      <c r="BG6" s="389"/>
      <c r="BH6" s="389"/>
      <c r="BI6" s="389"/>
      <c r="BJ6" s="389"/>
      <c r="BK6" s="389"/>
      <c r="BL6" s="389"/>
      <c r="BM6" s="389"/>
      <c r="BN6" s="389"/>
      <c r="BO6" s="389"/>
      <c r="BP6" s="389"/>
      <c r="BQ6" s="389"/>
      <c r="BR6" s="389"/>
      <c r="BS6" s="389"/>
      <c r="BT6" s="389"/>
      <c r="BU6" s="389"/>
      <c r="BV6" s="389"/>
      <c r="BW6" s="389"/>
      <c r="BX6" s="389"/>
      <c r="BY6" s="389"/>
      <c r="BZ6" s="389"/>
      <c r="CA6" s="389"/>
      <c r="CB6" s="389"/>
      <c r="CC6" s="389"/>
      <c r="CD6" s="389"/>
      <c r="CE6" s="389"/>
      <c r="CF6" s="389"/>
      <c r="CG6" s="389"/>
      <c r="CH6" s="389"/>
      <c r="CI6" s="389"/>
      <c r="CJ6" s="389"/>
      <c r="CK6" s="389"/>
      <c r="CL6" s="389"/>
      <c r="CM6" s="389"/>
      <c r="CN6" s="389"/>
      <c r="CO6" s="389"/>
      <c r="CP6" s="389"/>
      <c r="CQ6" s="389"/>
      <c r="CR6" s="389"/>
      <c r="CS6" s="389"/>
      <c r="CT6" s="389"/>
      <c r="CU6" s="389"/>
      <c r="CV6" s="389"/>
      <c r="CW6" s="389"/>
      <c r="CX6" s="389"/>
      <c r="CY6" s="389"/>
      <c r="CZ6" s="389"/>
      <c r="DA6" s="389"/>
      <c r="DB6" s="389"/>
      <c r="DC6" s="389"/>
      <c r="DD6" s="389"/>
      <c r="DE6" s="389"/>
      <c r="DF6" s="292"/>
      <c r="DG6" s="292"/>
      <c r="DH6" s="292"/>
      <c r="DI6" s="292"/>
      <c r="DJ6" s="292"/>
      <c r="DK6" s="292"/>
      <c r="DL6" s="292"/>
      <c r="DM6" s="292"/>
      <c r="DN6" s="292"/>
      <c r="DO6" s="292"/>
      <c r="DP6" s="292"/>
      <c r="DQ6" s="292"/>
      <c r="DR6" s="292"/>
      <c r="DS6" s="292"/>
      <c r="DT6" s="292"/>
      <c r="DU6" s="292"/>
      <c r="DV6" s="292"/>
      <c r="DW6" s="292"/>
    </row>
    <row r="7" spans="1:143" s="291" customFormat="1" x14ac:dyDescent="0.15">
      <c r="A7" s="389"/>
      <c r="B7" s="389"/>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c r="AK7" s="389"/>
      <c r="AL7" s="389"/>
      <c r="AM7" s="389"/>
      <c r="AN7" s="389"/>
      <c r="AO7" s="389"/>
      <c r="AP7" s="389"/>
      <c r="AQ7" s="389"/>
      <c r="AR7" s="389"/>
      <c r="AS7" s="389"/>
      <c r="AT7" s="389"/>
      <c r="AU7" s="389"/>
      <c r="AV7" s="389"/>
      <c r="AW7" s="389"/>
      <c r="AX7" s="389"/>
      <c r="AY7" s="389"/>
      <c r="AZ7" s="389"/>
      <c r="BA7" s="389"/>
      <c r="BB7" s="389"/>
      <c r="BC7" s="389"/>
      <c r="BD7" s="389"/>
      <c r="BE7" s="389"/>
      <c r="BF7" s="389"/>
      <c r="BG7" s="389"/>
      <c r="BH7" s="389"/>
      <c r="BI7" s="389"/>
      <c r="BJ7" s="389"/>
      <c r="BK7" s="389"/>
      <c r="BL7" s="389"/>
      <c r="BM7" s="389"/>
      <c r="BN7" s="389"/>
      <c r="BO7" s="389"/>
      <c r="BP7" s="389"/>
      <c r="BQ7" s="389"/>
      <c r="BR7" s="389"/>
      <c r="BS7" s="389"/>
      <c r="BT7" s="389"/>
      <c r="BU7" s="389"/>
      <c r="BV7" s="389"/>
      <c r="BW7" s="389"/>
      <c r="BX7" s="389"/>
      <c r="BY7" s="389"/>
      <c r="BZ7" s="389"/>
      <c r="CA7" s="389"/>
      <c r="CB7" s="389"/>
      <c r="CC7" s="389"/>
      <c r="CD7" s="389"/>
      <c r="CE7" s="389"/>
      <c r="CF7" s="389"/>
      <c r="CG7" s="389"/>
      <c r="CH7" s="389"/>
      <c r="CI7" s="389"/>
      <c r="CJ7" s="389"/>
      <c r="CK7" s="389"/>
      <c r="CL7" s="389"/>
      <c r="CM7" s="389"/>
      <c r="CN7" s="389"/>
      <c r="CO7" s="389"/>
      <c r="CP7" s="389"/>
      <c r="CQ7" s="389"/>
      <c r="CR7" s="389"/>
      <c r="CS7" s="389"/>
      <c r="CT7" s="389"/>
      <c r="CU7" s="389"/>
      <c r="CV7" s="389"/>
      <c r="CW7" s="389"/>
      <c r="CX7" s="389"/>
      <c r="CY7" s="389"/>
      <c r="CZ7" s="389"/>
      <c r="DA7" s="389"/>
      <c r="DB7" s="389"/>
      <c r="DC7" s="389"/>
      <c r="DD7" s="389"/>
      <c r="DE7" s="389"/>
      <c r="DF7" s="292"/>
      <c r="DG7" s="292"/>
      <c r="DH7" s="292"/>
      <c r="DI7" s="292"/>
      <c r="DJ7" s="292"/>
      <c r="DK7" s="292"/>
      <c r="DL7" s="292"/>
      <c r="DM7" s="292"/>
      <c r="DN7" s="292"/>
      <c r="DO7" s="292"/>
      <c r="DP7" s="292"/>
      <c r="DQ7" s="292"/>
      <c r="DR7" s="292"/>
      <c r="DS7" s="292"/>
      <c r="DT7" s="292"/>
      <c r="DU7" s="292"/>
      <c r="DV7" s="292"/>
      <c r="DW7" s="292"/>
    </row>
    <row r="8" spans="1:143" s="291" customFormat="1" x14ac:dyDescent="0.15">
      <c r="A8" s="389"/>
      <c r="B8" s="389"/>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c r="AK8" s="389"/>
      <c r="AL8" s="389"/>
      <c r="AM8" s="389"/>
      <c r="AN8" s="389"/>
      <c r="AO8" s="389"/>
      <c r="AP8" s="389"/>
      <c r="AQ8" s="389"/>
      <c r="AR8" s="389"/>
      <c r="AS8" s="389"/>
      <c r="AT8" s="389"/>
      <c r="AU8" s="389"/>
      <c r="AV8" s="389"/>
      <c r="AW8" s="389"/>
      <c r="AX8" s="389"/>
      <c r="AY8" s="389"/>
      <c r="AZ8" s="389"/>
      <c r="BA8" s="389"/>
      <c r="BB8" s="389"/>
      <c r="BC8" s="389"/>
      <c r="BD8" s="389"/>
      <c r="BE8" s="389"/>
      <c r="BF8" s="389"/>
      <c r="BG8" s="389"/>
      <c r="BH8" s="389"/>
      <c r="BI8" s="389"/>
      <c r="BJ8" s="389"/>
      <c r="BK8" s="389"/>
      <c r="BL8" s="389"/>
      <c r="BM8" s="389"/>
      <c r="BN8" s="389"/>
      <c r="BO8" s="389"/>
      <c r="BP8" s="389"/>
      <c r="BQ8" s="389"/>
      <c r="BR8" s="389"/>
      <c r="BS8" s="389"/>
      <c r="BT8" s="389"/>
      <c r="BU8" s="389"/>
      <c r="BV8" s="389"/>
      <c r="BW8" s="389"/>
      <c r="BX8" s="389"/>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292"/>
      <c r="DG8" s="292"/>
      <c r="DH8" s="292"/>
      <c r="DI8" s="292"/>
      <c r="DJ8" s="292"/>
      <c r="DK8" s="292"/>
      <c r="DL8" s="292"/>
      <c r="DM8" s="292"/>
      <c r="DN8" s="292"/>
      <c r="DO8" s="292"/>
      <c r="DP8" s="292"/>
      <c r="DQ8" s="292"/>
      <c r="DR8" s="292"/>
      <c r="DS8" s="292"/>
      <c r="DT8" s="292"/>
      <c r="DU8" s="292"/>
      <c r="DV8" s="292"/>
      <c r="DW8" s="292"/>
    </row>
    <row r="9" spans="1:143" s="291" customFormat="1" x14ac:dyDescent="0.15">
      <c r="A9" s="389"/>
      <c r="B9" s="389"/>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c r="AK9" s="389"/>
      <c r="AL9" s="389"/>
      <c r="AM9" s="389"/>
      <c r="AN9" s="389"/>
      <c r="AO9" s="389"/>
      <c r="AP9" s="389"/>
      <c r="AQ9" s="389"/>
      <c r="AR9" s="389"/>
      <c r="AS9" s="389"/>
      <c r="AT9" s="389"/>
      <c r="AU9" s="389"/>
      <c r="AV9" s="389"/>
      <c r="AW9" s="389"/>
      <c r="AX9" s="389"/>
      <c r="AY9" s="389"/>
      <c r="AZ9" s="389"/>
      <c r="BA9" s="389"/>
      <c r="BB9" s="389"/>
      <c r="BC9" s="389"/>
      <c r="BD9" s="389"/>
      <c r="BE9" s="389"/>
      <c r="BF9" s="389"/>
      <c r="BG9" s="389"/>
      <c r="BH9" s="389"/>
      <c r="BI9" s="389"/>
      <c r="BJ9" s="389"/>
      <c r="BK9" s="389"/>
      <c r="BL9" s="389"/>
      <c r="BM9" s="389"/>
      <c r="BN9" s="389"/>
      <c r="BO9" s="389"/>
      <c r="BP9" s="389"/>
      <c r="BQ9" s="389"/>
      <c r="BR9" s="389"/>
      <c r="BS9" s="389"/>
      <c r="BT9" s="389"/>
      <c r="BU9" s="389"/>
      <c r="BV9" s="389"/>
      <c r="BW9" s="389"/>
      <c r="BX9" s="389"/>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292"/>
      <c r="DG9" s="292"/>
      <c r="DH9" s="292"/>
      <c r="DI9" s="292"/>
      <c r="DJ9" s="292"/>
      <c r="DK9" s="292"/>
      <c r="DL9" s="292"/>
      <c r="DM9" s="292"/>
      <c r="DN9" s="292"/>
      <c r="DO9" s="292"/>
      <c r="DP9" s="292"/>
      <c r="DQ9" s="292"/>
      <c r="DR9" s="292"/>
      <c r="DS9" s="292"/>
      <c r="DT9" s="292"/>
      <c r="DU9" s="292"/>
      <c r="DV9" s="292"/>
      <c r="DW9" s="292"/>
    </row>
    <row r="10" spans="1:143" s="291" customFormat="1" x14ac:dyDescent="0.15">
      <c r="A10" s="389"/>
      <c r="B10" s="389"/>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c r="AK10" s="389"/>
      <c r="AL10" s="389"/>
      <c r="AM10" s="389"/>
      <c r="AN10" s="389"/>
      <c r="AO10" s="389"/>
      <c r="AP10" s="389"/>
      <c r="AQ10" s="389"/>
      <c r="AR10" s="389"/>
      <c r="AS10" s="389"/>
      <c r="AT10" s="389"/>
      <c r="AU10" s="389"/>
      <c r="AV10" s="389"/>
      <c r="AW10" s="389"/>
      <c r="AX10" s="389"/>
      <c r="AY10" s="389"/>
      <c r="AZ10" s="389"/>
      <c r="BA10" s="389"/>
      <c r="BB10" s="389"/>
      <c r="BC10" s="389"/>
      <c r="BD10" s="389"/>
      <c r="BE10" s="389"/>
      <c r="BF10" s="389"/>
      <c r="BG10" s="389"/>
      <c r="BH10" s="389"/>
      <c r="BI10" s="389"/>
      <c r="BJ10" s="389"/>
      <c r="BK10" s="389"/>
      <c r="BL10" s="389"/>
      <c r="BM10" s="389"/>
      <c r="BN10" s="389"/>
      <c r="BO10" s="389"/>
      <c r="BP10" s="389"/>
      <c r="BQ10" s="389"/>
      <c r="BR10" s="389"/>
      <c r="BS10" s="389"/>
      <c r="BT10" s="389"/>
      <c r="BU10" s="389"/>
      <c r="BV10" s="389"/>
      <c r="BW10" s="389"/>
      <c r="BX10" s="389"/>
      <c r="BY10" s="389"/>
      <c r="BZ10" s="389"/>
      <c r="CA10" s="389"/>
      <c r="CB10" s="389"/>
      <c r="CC10" s="389"/>
      <c r="CD10" s="389"/>
      <c r="CE10" s="389"/>
      <c r="CF10" s="389"/>
      <c r="CG10" s="389"/>
      <c r="CH10" s="389"/>
      <c r="CI10" s="389"/>
      <c r="CJ10" s="389"/>
      <c r="CK10" s="389"/>
      <c r="CL10" s="389"/>
      <c r="CM10" s="389"/>
      <c r="CN10" s="389"/>
      <c r="CO10" s="389"/>
      <c r="CP10" s="389"/>
      <c r="CQ10" s="389"/>
      <c r="CR10" s="389"/>
      <c r="CS10" s="389"/>
      <c r="CT10" s="389"/>
      <c r="CU10" s="389"/>
      <c r="CV10" s="389"/>
      <c r="CW10" s="389"/>
      <c r="CX10" s="389"/>
      <c r="CY10" s="389"/>
      <c r="CZ10" s="389"/>
      <c r="DA10" s="389"/>
      <c r="DB10" s="389"/>
      <c r="DC10" s="389"/>
      <c r="DD10" s="389"/>
      <c r="DE10" s="389"/>
      <c r="DF10" s="292"/>
      <c r="DG10" s="292"/>
      <c r="DH10" s="292"/>
      <c r="DI10" s="292"/>
      <c r="DJ10" s="292"/>
      <c r="DK10" s="292"/>
      <c r="DL10" s="292"/>
      <c r="DM10" s="292"/>
      <c r="DN10" s="292"/>
      <c r="DO10" s="292"/>
      <c r="DP10" s="292"/>
      <c r="DQ10" s="292"/>
      <c r="DR10" s="292"/>
      <c r="DS10" s="292"/>
      <c r="DT10" s="292"/>
      <c r="DU10" s="292"/>
      <c r="DV10" s="292"/>
      <c r="DW10" s="292"/>
      <c r="EM10" s="291" t="s">
        <v>606</v>
      </c>
    </row>
    <row r="11" spans="1:143" s="291" customFormat="1" x14ac:dyDescent="0.15">
      <c r="A11" s="389"/>
      <c r="B11" s="389"/>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c r="AK11" s="389"/>
      <c r="AL11" s="389"/>
      <c r="AM11" s="389"/>
      <c r="AN11" s="389"/>
      <c r="AO11" s="389"/>
      <c r="AP11" s="389"/>
      <c r="AQ11" s="389"/>
      <c r="AR11" s="389"/>
      <c r="AS11" s="389"/>
      <c r="AT11" s="389"/>
      <c r="AU11" s="389"/>
      <c r="AV11" s="389"/>
      <c r="AW11" s="389"/>
      <c r="AX11" s="389"/>
      <c r="AY11" s="389"/>
      <c r="AZ11" s="389"/>
      <c r="BA11" s="389"/>
      <c r="BB11" s="389"/>
      <c r="BC11" s="389"/>
      <c r="BD11" s="389"/>
      <c r="BE11" s="389"/>
      <c r="BF11" s="389"/>
      <c r="BG11" s="389"/>
      <c r="BH11" s="389"/>
      <c r="BI11" s="389"/>
      <c r="BJ11" s="389"/>
      <c r="BK11" s="389"/>
      <c r="BL11" s="389"/>
      <c r="BM11" s="389"/>
      <c r="BN11" s="389"/>
      <c r="BO11" s="389"/>
      <c r="BP11" s="389"/>
      <c r="BQ11" s="389"/>
      <c r="BR11" s="389"/>
      <c r="BS11" s="389"/>
      <c r="BT11" s="389"/>
      <c r="BU11" s="389"/>
      <c r="BV11" s="389"/>
      <c r="BW11" s="389"/>
      <c r="BX11" s="389"/>
      <c r="BY11" s="389"/>
      <c r="BZ11" s="389"/>
      <c r="CA11" s="389"/>
      <c r="CB11" s="389"/>
      <c r="CC11" s="389"/>
      <c r="CD11" s="389"/>
      <c r="CE11" s="389"/>
      <c r="CF11" s="389"/>
      <c r="CG11" s="389"/>
      <c r="CH11" s="389"/>
      <c r="CI11" s="389"/>
      <c r="CJ11" s="389"/>
      <c r="CK11" s="389"/>
      <c r="CL11" s="389"/>
      <c r="CM11" s="389"/>
      <c r="CN11" s="389"/>
      <c r="CO11" s="389"/>
      <c r="CP11" s="389"/>
      <c r="CQ11" s="389"/>
      <c r="CR11" s="389"/>
      <c r="CS11" s="389"/>
      <c r="CT11" s="389"/>
      <c r="CU11" s="389"/>
      <c r="CV11" s="389"/>
      <c r="CW11" s="389"/>
      <c r="CX11" s="389"/>
      <c r="CY11" s="389"/>
      <c r="CZ11" s="389"/>
      <c r="DA11" s="389"/>
      <c r="DB11" s="389"/>
      <c r="DC11" s="389"/>
      <c r="DD11" s="389"/>
      <c r="DE11" s="389"/>
      <c r="DF11" s="292"/>
      <c r="DG11" s="292"/>
      <c r="DH11" s="292"/>
      <c r="DI11" s="292"/>
      <c r="DJ11" s="292"/>
      <c r="DK11" s="292"/>
      <c r="DL11" s="292"/>
      <c r="DM11" s="292"/>
      <c r="DN11" s="292"/>
      <c r="DO11" s="292"/>
      <c r="DP11" s="292"/>
      <c r="DQ11" s="292"/>
      <c r="DR11" s="292"/>
      <c r="DS11" s="292"/>
      <c r="DT11" s="292"/>
      <c r="DU11" s="292"/>
      <c r="DV11" s="292"/>
      <c r="DW11" s="292"/>
    </row>
    <row r="12" spans="1:143" s="291" customFormat="1" x14ac:dyDescent="0.15">
      <c r="A12" s="389"/>
      <c r="B12" s="389"/>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c r="AK12" s="389"/>
      <c r="AL12" s="389"/>
      <c r="AM12" s="389"/>
      <c r="AN12" s="389"/>
      <c r="AO12" s="389"/>
      <c r="AP12" s="389"/>
      <c r="AQ12" s="389"/>
      <c r="AR12" s="389"/>
      <c r="AS12" s="389"/>
      <c r="AT12" s="389"/>
      <c r="AU12" s="389"/>
      <c r="AV12" s="389"/>
      <c r="AW12" s="389"/>
      <c r="AX12" s="389"/>
      <c r="AY12" s="389"/>
      <c r="AZ12" s="389"/>
      <c r="BA12" s="389"/>
      <c r="BB12" s="389"/>
      <c r="BC12" s="389"/>
      <c r="BD12" s="389"/>
      <c r="BE12" s="389"/>
      <c r="BF12" s="389"/>
      <c r="BG12" s="389"/>
      <c r="BH12" s="389"/>
      <c r="BI12" s="389"/>
      <c r="BJ12" s="389"/>
      <c r="BK12" s="389"/>
      <c r="BL12" s="389"/>
      <c r="BM12" s="389"/>
      <c r="BN12" s="389"/>
      <c r="BO12" s="389"/>
      <c r="BP12" s="389"/>
      <c r="BQ12" s="389"/>
      <c r="BR12" s="389"/>
      <c r="BS12" s="389"/>
      <c r="BT12" s="389"/>
      <c r="BU12" s="389"/>
      <c r="BV12" s="389"/>
      <c r="BW12" s="389"/>
      <c r="BX12" s="389"/>
      <c r="BY12" s="389"/>
      <c r="BZ12" s="389"/>
      <c r="CA12" s="389"/>
      <c r="CB12" s="389"/>
      <c r="CC12" s="389"/>
      <c r="CD12" s="389"/>
      <c r="CE12" s="389"/>
      <c r="CF12" s="389"/>
      <c r="CG12" s="389"/>
      <c r="CH12" s="389"/>
      <c r="CI12" s="389"/>
      <c r="CJ12" s="389"/>
      <c r="CK12" s="389"/>
      <c r="CL12" s="389"/>
      <c r="CM12" s="389"/>
      <c r="CN12" s="389"/>
      <c r="CO12" s="389"/>
      <c r="CP12" s="389"/>
      <c r="CQ12" s="389"/>
      <c r="CR12" s="389"/>
      <c r="CS12" s="389"/>
      <c r="CT12" s="389"/>
      <c r="CU12" s="389"/>
      <c r="CV12" s="389"/>
      <c r="CW12" s="389"/>
      <c r="CX12" s="389"/>
      <c r="CY12" s="389"/>
      <c r="CZ12" s="389"/>
      <c r="DA12" s="389"/>
      <c r="DB12" s="389"/>
      <c r="DC12" s="389"/>
      <c r="DD12" s="389"/>
      <c r="DE12" s="389"/>
      <c r="DF12" s="292"/>
      <c r="DG12" s="292"/>
      <c r="DH12" s="292"/>
      <c r="DI12" s="292"/>
      <c r="DJ12" s="292"/>
      <c r="DK12" s="292"/>
      <c r="DL12" s="292"/>
      <c r="DM12" s="292"/>
      <c r="DN12" s="292"/>
      <c r="DO12" s="292"/>
      <c r="DP12" s="292"/>
      <c r="DQ12" s="292"/>
      <c r="DR12" s="292"/>
      <c r="DS12" s="292"/>
      <c r="DT12" s="292"/>
      <c r="DU12" s="292"/>
      <c r="DV12" s="292"/>
      <c r="DW12" s="292"/>
      <c r="EM12" s="291" t="s">
        <v>606</v>
      </c>
    </row>
    <row r="13" spans="1:143" s="291" customFormat="1" x14ac:dyDescent="0.15">
      <c r="A13" s="389"/>
      <c r="B13" s="389"/>
      <c r="C13" s="389"/>
      <c r="D13" s="389"/>
      <c r="E13" s="389"/>
      <c r="F13" s="389"/>
      <c r="G13" s="389"/>
      <c r="H13" s="389"/>
      <c r="I13" s="389"/>
      <c r="J13" s="389"/>
      <c r="K13" s="389"/>
      <c r="L13" s="389"/>
      <c r="M13" s="389"/>
      <c r="N13" s="389"/>
      <c r="O13" s="389"/>
      <c r="P13" s="389"/>
      <c r="Q13" s="389"/>
      <c r="R13" s="389"/>
      <c r="S13" s="389"/>
      <c r="T13" s="389"/>
      <c r="U13" s="389"/>
      <c r="V13" s="389"/>
      <c r="W13" s="389"/>
      <c r="X13" s="389"/>
      <c r="Y13" s="389"/>
      <c r="Z13" s="389"/>
      <c r="AA13" s="389"/>
      <c r="AB13" s="389"/>
      <c r="AC13" s="389"/>
      <c r="AD13" s="389"/>
      <c r="AE13" s="389"/>
      <c r="AF13" s="389"/>
      <c r="AG13" s="389"/>
      <c r="AH13" s="389"/>
      <c r="AI13" s="389"/>
      <c r="AJ13" s="389"/>
      <c r="AK13" s="389"/>
      <c r="AL13" s="389"/>
      <c r="AM13" s="389"/>
      <c r="AN13" s="389"/>
      <c r="AO13" s="389"/>
      <c r="AP13" s="389"/>
      <c r="AQ13" s="389"/>
      <c r="AR13" s="389"/>
      <c r="AS13" s="389"/>
      <c r="AT13" s="389"/>
      <c r="AU13" s="389"/>
      <c r="AV13" s="389"/>
      <c r="AW13" s="389"/>
      <c r="AX13" s="389"/>
      <c r="AY13" s="389"/>
      <c r="AZ13" s="389"/>
      <c r="BA13" s="389"/>
      <c r="BB13" s="389"/>
      <c r="BC13" s="389"/>
      <c r="BD13" s="389"/>
      <c r="BE13" s="389"/>
      <c r="BF13" s="389"/>
      <c r="BG13" s="389"/>
      <c r="BH13" s="389"/>
      <c r="BI13" s="389"/>
      <c r="BJ13" s="389"/>
      <c r="BK13" s="389"/>
      <c r="BL13" s="389"/>
      <c r="BM13" s="389"/>
      <c r="BN13" s="389"/>
      <c r="BO13" s="389"/>
      <c r="BP13" s="389"/>
      <c r="BQ13" s="389"/>
      <c r="BR13" s="389"/>
      <c r="BS13" s="389"/>
      <c r="BT13" s="389"/>
      <c r="BU13" s="389"/>
      <c r="BV13" s="389"/>
      <c r="BW13" s="389"/>
      <c r="BX13" s="389"/>
      <c r="BY13" s="389"/>
      <c r="BZ13" s="389"/>
      <c r="CA13" s="389"/>
      <c r="CB13" s="389"/>
      <c r="CC13" s="389"/>
      <c r="CD13" s="389"/>
      <c r="CE13" s="389"/>
      <c r="CF13" s="389"/>
      <c r="CG13" s="389"/>
      <c r="CH13" s="389"/>
      <c r="CI13" s="389"/>
      <c r="CJ13" s="389"/>
      <c r="CK13" s="389"/>
      <c r="CL13" s="389"/>
      <c r="CM13" s="389"/>
      <c r="CN13" s="389"/>
      <c r="CO13" s="389"/>
      <c r="CP13" s="389"/>
      <c r="CQ13" s="389"/>
      <c r="CR13" s="389"/>
      <c r="CS13" s="389"/>
      <c r="CT13" s="389"/>
      <c r="CU13" s="389"/>
      <c r="CV13" s="389"/>
      <c r="CW13" s="389"/>
      <c r="CX13" s="389"/>
      <c r="CY13" s="389"/>
      <c r="CZ13" s="389"/>
      <c r="DA13" s="389"/>
      <c r="DB13" s="389"/>
      <c r="DC13" s="389"/>
      <c r="DD13" s="389"/>
      <c r="DE13" s="389"/>
      <c r="DF13" s="292"/>
      <c r="DG13" s="292"/>
      <c r="DH13" s="292"/>
      <c r="DI13" s="292"/>
      <c r="DJ13" s="292"/>
      <c r="DK13" s="292"/>
      <c r="DL13" s="292"/>
      <c r="DM13" s="292"/>
      <c r="DN13" s="292"/>
      <c r="DO13" s="292"/>
      <c r="DP13" s="292"/>
      <c r="DQ13" s="292"/>
      <c r="DR13" s="292"/>
      <c r="DS13" s="292"/>
      <c r="DT13" s="292"/>
      <c r="DU13" s="292"/>
      <c r="DV13" s="292"/>
      <c r="DW13" s="292"/>
    </row>
    <row r="14" spans="1:143" s="291" customFormat="1" x14ac:dyDescent="0.15">
      <c r="A14" s="389"/>
      <c r="B14" s="389"/>
      <c r="C14" s="389"/>
      <c r="D14" s="389"/>
      <c r="E14" s="389"/>
      <c r="F14" s="389"/>
      <c r="G14" s="389"/>
      <c r="H14" s="389"/>
      <c r="I14" s="389"/>
      <c r="J14" s="389"/>
      <c r="K14" s="389"/>
      <c r="L14" s="389"/>
      <c r="M14" s="389"/>
      <c r="N14" s="389"/>
      <c r="O14" s="389"/>
      <c r="P14" s="389"/>
      <c r="Q14" s="389"/>
      <c r="R14" s="389"/>
      <c r="S14" s="389"/>
      <c r="T14" s="389"/>
      <c r="U14" s="389"/>
      <c r="V14" s="389"/>
      <c r="W14" s="389"/>
      <c r="X14" s="389"/>
      <c r="Y14" s="389"/>
      <c r="Z14" s="389"/>
      <c r="AA14" s="389"/>
      <c r="AB14" s="389"/>
      <c r="AC14" s="389"/>
      <c r="AD14" s="389"/>
      <c r="AE14" s="389"/>
      <c r="AF14" s="389"/>
      <c r="AG14" s="389"/>
      <c r="AH14" s="389"/>
      <c r="AI14" s="389"/>
      <c r="AJ14" s="389"/>
      <c r="AK14" s="389"/>
      <c r="AL14" s="389"/>
      <c r="AM14" s="389"/>
      <c r="AN14" s="389"/>
      <c r="AO14" s="389"/>
      <c r="AP14" s="389"/>
      <c r="AQ14" s="389"/>
      <c r="AR14" s="389"/>
      <c r="AS14" s="389"/>
      <c r="AT14" s="389"/>
      <c r="AU14" s="389"/>
      <c r="AV14" s="389"/>
      <c r="AW14" s="389"/>
      <c r="AX14" s="389"/>
      <c r="AY14" s="389"/>
      <c r="AZ14" s="389"/>
      <c r="BA14" s="389"/>
      <c r="BB14" s="389"/>
      <c r="BC14" s="389"/>
      <c r="BD14" s="389"/>
      <c r="BE14" s="389"/>
      <c r="BF14" s="389"/>
      <c r="BG14" s="389"/>
      <c r="BH14" s="389"/>
      <c r="BI14" s="389"/>
      <c r="BJ14" s="389"/>
      <c r="BK14" s="389"/>
      <c r="BL14" s="389"/>
      <c r="BM14" s="389"/>
      <c r="BN14" s="389"/>
      <c r="BO14" s="389"/>
      <c r="BP14" s="389"/>
      <c r="BQ14" s="389"/>
      <c r="BR14" s="389"/>
      <c r="BS14" s="389"/>
      <c r="BT14" s="389"/>
      <c r="BU14" s="389"/>
      <c r="BV14" s="389"/>
      <c r="BW14" s="389"/>
      <c r="BX14" s="389"/>
      <c r="BY14" s="389"/>
      <c r="BZ14" s="389"/>
      <c r="CA14" s="389"/>
      <c r="CB14" s="389"/>
      <c r="CC14" s="389"/>
      <c r="CD14" s="389"/>
      <c r="CE14" s="389"/>
      <c r="CF14" s="389"/>
      <c r="CG14" s="389"/>
      <c r="CH14" s="389"/>
      <c r="CI14" s="389"/>
      <c r="CJ14" s="389"/>
      <c r="CK14" s="389"/>
      <c r="CL14" s="389"/>
      <c r="CM14" s="389"/>
      <c r="CN14" s="389"/>
      <c r="CO14" s="389"/>
      <c r="CP14" s="389"/>
      <c r="CQ14" s="389"/>
      <c r="CR14" s="389"/>
      <c r="CS14" s="389"/>
      <c r="CT14" s="389"/>
      <c r="CU14" s="389"/>
      <c r="CV14" s="389"/>
      <c r="CW14" s="389"/>
      <c r="CX14" s="389"/>
      <c r="CY14" s="389"/>
      <c r="CZ14" s="389"/>
      <c r="DA14" s="389"/>
      <c r="DB14" s="389"/>
      <c r="DC14" s="389"/>
      <c r="DD14" s="389"/>
      <c r="DE14" s="389"/>
      <c r="DF14" s="292"/>
      <c r="DG14" s="292"/>
      <c r="DH14" s="292"/>
      <c r="DI14" s="292"/>
      <c r="DJ14" s="292"/>
      <c r="DK14" s="292"/>
      <c r="DL14" s="292"/>
      <c r="DM14" s="292"/>
      <c r="DN14" s="292"/>
      <c r="DO14" s="292"/>
      <c r="DP14" s="292"/>
      <c r="DQ14" s="292"/>
      <c r="DR14" s="292"/>
      <c r="DS14" s="292"/>
      <c r="DT14" s="292"/>
      <c r="DU14" s="292"/>
      <c r="DV14" s="292"/>
      <c r="DW14" s="292"/>
    </row>
    <row r="15" spans="1:143" s="291" customFormat="1" x14ac:dyDescent="0.15">
      <c r="A15" s="388"/>
      <c r="B15" s="389"/>
      <c r="C15" s="389"/>
      <c r="D15" s="389"/>
      <c r="E15" s="389"/>
      <c r="F15" s="389"/>
      <c r="G15" s="389"/>
      <c r="H15" s="389"/>
      <c r="I15" s="389"/>
      <c r="J15" s="389"/>
      <c r="K15" s="389"/>
      <c r="L15" s="389"/>
      <c r="M15" s="389"/>
      <c r="N15" s="389"/>
      <c r="O15" s="389"/>
      <c r="P15" s="389"/>
      <c r="Q15" s="389"/>
      <c r="R15" s="389"/>
      <c r="S15" s="389"/>
      <c r="T15" s="389"/>
      <c r="U15" s="389"/>
      <c r="V15" s="389"/>
      <c r="W15" s="389"/>
      <c r="X15" s="389"/>
      <c r="Y15" s="389"/>
      <c r="Z15" s="389"/>
      <c r="AA15" s="389"/>
      <c r="AB15" s="389"/>
      <c r="AC15" s="389"/>
      <c r="AD15" s="389"/>
      <c r="AE15" s="389"/>
      <c r="AF15" s="389"/>
      <c r="AG15" s="389"/>
      <c r="AH15" s="389"/>
      <c r="AI15" s="389"/>
      <c r="AJ15" s="389"/>
      <c r="AK15" s="389"/>
      <c r="AL15" s="389"/>
      <c r="AM15" s="389"/>
      <c r="AN15" s="389"/>
      <c r="AO15" s="389"/>
      <c r="AP15" s="389"/>
      <c r="AQ15" s="389"/>
      <c r="AR15" s="389"/>
      <c r="AS15" s="389"/>
      <c r="AT15" s="389"/>
      <c r="AU15" s="389"/>
      <c r="AV15" s="389"/>
      <c r="AW15" s="389"/>
      <c r="AX15" s="389"/>
      <c r="AY15" s="389"/>
      <c r="AZ15" s="389"/>
      <c r="BA15" s="389"/>
      <c r="BB15" s="389"/>
      <c r="BC15" s="389"/>
      <c r="BD15" s="389"/>
      <c r="BE15" s="389"/>
      <c r="BF15" s="389"/>
      <c r="BG15" s="389"/>
      <c r="BH15" s="389"/>
      <c r="BI15" s="389"/>
      <c r="BJ15" s="389"/>
      <c r="BK15" s="389"/>
      <c r="BL15" s="389"/>
      <c r="BM15" s="389"/>
      <c r="BN15" s="389"/>
      <c r="BO15" s="389"/>
      <c r="BP15" s="389"/>
      <c r="BQ15" s="389"/>
      <c r="BR15" s="389"/>
      <c r="BS15" s="389"/>
      <c r="BT15" s="389"/>
      <c r="BU15" s="389"/>
      <c r="BV15" s="389"/>
      <c r="BW15" s="389"/>
      <c r="BX15" s="389"/>
      <c r="BY15" s="389"/>
      <c r="BZ15" s="389"/>
      <c r="CA15" s="389"/>
      <c r="CB15" s="389"/>
      <c r="CC15" s="389"/>
      <c r="CD15" s="389"/>
      <c r="CE15" s="389"/>
      <c r="CF15" s="389"/>
      <c r="CG15" s="389"/>
      <c r="CH15" s="389"/>
      <c r="CI15" s="389"/>
      <c r="CJ15" s="389"/>
      <c r="CK15" s="389"/>
      <c r="CL15" s="389"/>
      <c r="CM15" s="389"/>
      <c r="CN15" s="389"/>
      <c r="CO15" s="389"/>
      <c r="CP15" s="389"/>
      <c r="CQ15" s="389"/>
      <c r="CR15" s="389"/>
      <c r="CS15" s="389"/>
      <c r="CT15" s="389"/>
      <c r="CU15" s="389"/>
      <c r="CV15" s="389"/>
      <c r="CW15" s="389"/>
      <c r="CX15" s="389"/>
      <c r="CY15" s="389"/>
      <c r="CZ15" s="389"/>
      <c r="DA15" s="389"/>
      <c r="DB15" s="389"/>
      <c r="DC15" s="389"/>
      <c r="DD15" s="389"/>
      <c r="DE15" s="389"/>
      <c r="DF15" s="292"/>
      <c r="DG15" s="292"/>
      <c r="DH15" s="292"/>
      <c r="DI15" s="292"/>
      <c r="DJ15" s="292"/>
      <c r="DK15" s="292"/>
      <c r="DL15" s="292"/>
      <c r="DM15" s="292"/>
      <c r="DN15" s="292"/>
      <c r="DO15" s="292"/>
      <c r="DP15" s="292"/>
      <c r="DQ15" s="292"/>
      <c r="DR15" s="292"/>
      <c r="DS15" s="292"/>
      <c r="DT15" s="292"/>
      <c r="DU15" s="292"/>
      <c r="DV15" s="292"/>
      <c r="DW15" s="292"/>
    </row>
    <row r="16" spans="1:143" s="291" customFormat="1" x14ac:dyDescent="0.15">
      <c r="A16" s="388"/>
      <c r="B16" s="389"/>
      <c r="C16" s="389"/>
      <c r="D16" s="389"/>
      <c r="E16" s="389"/>
      <c r="F16" s="389"/>
      <c r="G16" s="389"/>
      <c r="H16" s="389"/>
      <c r="I16" s="389"/>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89"/>
      <c r="AK16" s="389"/>
      <c r="AL16" s="389"/>
      <c r="AM16" s="389"/>
      <c r="AN16" s="389"/>
      <c r="AO16" s="389"/>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89"/>
      <c r="BM16" s="389"/>
      <c r="BN16" s="389"/>
      <c r="BO16" s="389"/>
      <c r="BP16" s="389"/>
      <c r="BQ16" s="389"/>
      <c r="BR16" s="389"/>
      <c r="BS16" s="389"/>
      <c r="BT16" s="389"/>
      <c r="BU16" s="389"/>
      <c r="BV16" s="389"/>
      <c r="BW16" s="389"/>
      <c r="BX16" s="389"/>
      <c r="BY16" s="389"/>
      <c r="BZ16" s="389"/>
      <c r="CA16" s="389"/>
      <c r="CB16" s="389"/>
      <c r="CC16" s="389"/>
      <c r="CD16" s="389"/>
      <c r="CE16" s="389"/>
      <c r="CF16" s="389"/>
      <c r="CG16" s="389"/>
      <c r="CH16" s="389"/>
      <c r="CI16" s="389"/>
      <c r="CJ16" s="389"/>
      <c r="CK16" s="389"/>
      <c r="CL16" s="389"/>
      <c r="CM16" s="389"/>
      <c r="CN16" s="389"/>
      <c r="CO16" s="389"/>
      <c r="CP16" s="389"/>
      <c r="CQ16" s="389"/>
      <c r="CR16" s="389"/>
      <c r="CS16" s="389"/>
      <c r="CT16" s="389"/>
      <c r="CU16" s="389"/>
      <c r="CV16" s="389"/>
      <c r="CW16" s="389"/>
      <c r="CX16" s="389"/>
      <c r="CY16" s="389"/>
      <c r="CZ16" s="389"/>
      <c r="DA16" s="389"/>
      <c r="DB16" s="389"/>
      <c r="DC16" s="389"/>
      <c r="DD16" s="389"/>
      <c r="DE16" s="389"/>
      <c r="DF16" s="292"/>
      <c r="DG16" s="292"/>
      <c r="DH16" s="292"/>
      <c r="DI16" s="292"/>
      <c r="DJ16" s="292"/>
      <c r="DK16" s="292"/>
      <c r="DL16" s="292"/>
      <c r="DM16" s="292"/>
      <c r="DN16" s="292"/>
      <c r="DO16" s="292"/>
      <c r="DP16" s="292"/>
      <c r="DQ16" s="292"/>
      <c r="DR16" s="292"/>
      <c r="DS16" s="292"/>
      <c r="DT16" s="292"/>
      <c r="DU16" s="292"/>
      <c r="DV16" s="292"/>
      <c r="DW16" s="292"/>
    </row>
    <row r="17" spans="1:351" s="291" customFormat="1" x14ac:dyDescent="0.15">
      <c r="A17" s="388"/>
      <c r="B17" s="389"/>
      <c r="C17" s="389"/>
      <c r="D17" s="389"/>
      <c r="E17" s="389"/>
      <c r="F17" s="389"/>
      <c r="G17" s="389"/>
      <c r="H17" s="389"/>
      <c r="I17" s="389"/>
      <c r="J17" s="389"/>
      <c r="K17" s="389"/>
      <c r="L17" s="389"/>
      <c r="M17" s="389"/>
      <c r="N17" s="389"/>
      <c r="O17" s="389"/>
      <c r="P17" s="389"/>
      <c r="Q17" s="389"/>
      <c r="R17" s="389"/>
      <c r="S17" s="389"/>
      <c r="T17" s="389"/>
      <c r="U17" s="389"/>
      <c r="V17" s="389"/>
      <c r="W17" s="389"/>
      <c r="X17" s="389"/>
      <c r="Y17" s="389"/>
      <c r="Z17" s="389"/>
      <c r="AA17" s="389"/>
      <c r="AB17" s="389"/>
      <c r="AC17" s="389"/>
      <c r="AD17" s="389"/>
      <c r="AE17" s="389"/>
      <c r="AF17" s="389"/>
      <c r="AG17" s="389"/>
      <c r="AH17" s="389"/>
      <c r="AI17" s="389"/>
      <c r="AJ17" s="389"/>
      <c r="AK17" s="389"/>
      <c r="AL17" s="389"/>
      <c r="AM17" s="389"/>
      <c r="AN17" s="389"/>
      <c r="AO17" s="389"/>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89"/>
      <c r="BM17" s="389"/>
      <c r="BN17" s="389"/>
      <c r="BO17" s="389"/>
      <c r="BP17" s="389"/>
      <c r="BQ17" s="389"/>
      <c r="BR17" s="389"/>
      <c r="BS17" s="389"/>
      <c r="BT17" s="389"/>
      <c r="BU17" s="389"/>
      <c r="BV17" s="389"/>
      <c r="BW17" s="389"/>
      <c r="BX17" s="389"/>
      <c r="BY17" s="389"/>
      <c r="BZ17" s="389"/>
      <c r="CA17" s="389"/>
      <c r="CB17" s="389"/>
      <c r="CC17" s="389"/>
      <c r="CD17" s="389"/>
      <c r="CE17" s="389"/>
      <c r="CF17" s="389"/>
      <c r="CG17" s="389"/>
      <c r="CH17" s="389"/>
      <c r="CI17" s="389"/>
      <c r="CJ17" s="389"/>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292"/>
      <c r="DG17" s="292"/>
      <c r="DH17" s="292"/>
      <c r="DI17" s="292"/>
      <c r="DJ17" s="292"/>
      <c r="DK17" s="292"/>
      <c r="DL17" s="292"/>
      <c r="DM17" s="292"/>
      <c r="DN17" s="292"/>
      <c r="DO17" s="292"/>
      <c r="DP17" s="292"/>
      <c r="DQ17" s="292"/>
      <c r="DR17" s="292"/>
      <c r="DS17" s="292"/>
      <c r="DT17" s="292"/>
      <c r="DU17" s="292"/>
      <c r="DV17" s="292"/>
      <c r="DW17" s="292"/>
    </row>
    <row r="18" spans="1:351" s="291" customFormat="1" x14ac:dyDescent="0.15">
      <c r="A18" s="388"/>
      <c r="B18" s="389"/>
      <c r="C18" s="389"/>
      <c r="D18" s="389"/>
      <c r="E18" s="389"/>
      <c r="F18" s="389"/>
      <c r="G18" s="389"/>
      <c r="H18" s="389"/>
      <c r="I18" s="389"/>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89"/>
      <c r="AK18" s="389"/>
      <c r="AL18" s="389"/>
      <c r="AM18" s="389"/>
      <c r="AN18" s="389"/>
      <c r="AO18" s="389"/>
      <c r="AP18" s="389"/>
      <c r="AQ18" s="389"/>
      <c r="AR18" s="389"/>
      <c r="AS18" s="389"/>
      <c r="AT18" s="389"/>
      <c r="AU18" s="389"/>
      <c r="AV18" s="389"/>
      <c r="AW18" s="389"/>
      <c r="AX18" s="389"/>
      <c r="AY18" s="389"/>
      <c r="AZ18" s="389"/>
      <c r="BA18" s="389"/>
      <c r="BB18" s="389"/>
      <c r="BC18" s="389"/>
      <c r="BD18" s="389"/>
      <c r="BE18" s="389"/>
      <c r="BF18" s="389"/>
      <c r="BG18" s="389"/>
      <c r="BH18" s="389"/>
      <c r="BI18" s="389"/>
      <c r="BJ18" s="389"/>
      <c r="BK18" s="389"/>
      <c r="BL18" s="389"/>
      <c r="BM18" s="389"/>
      <c r="BN18" s="389"/>
      <c r="BO18" s="389"/>
      <c r="BP18" s="389"/>
      <c r="BQ18" s="389"/>
      <c r="BR18" s="389"/>
      <c r="BS18" s="389"/>
      <c r="BT18" s="389"/>
      <c r="BU18" s="389"/>
      <c r="BV18" s="389"/>
      <c r="BW18" s="389"/>
      <c r="BX18" s="389"/>
      <c r="BY18" s="389"/>
      <c r="BZ18" s="389"/>
      <c r="CA18" s="389"/>
      <c r="CB18" s="389"/>
      <c r="CC18" s="389"/>
      <c r="CD18" s="389"/>
      <c r="CE18" s="389"/>
      <c r="CF18" s="389"/>
      <c r="CG18" s="389"/>
      <c r="CH18" s="389"/>
      <c r="CI18" s="389"/>
      <c r="CJ18" s="389"/>
      <c r="CK18" s="389"/>
      <c r="CL18" s="389"/>
      <c r="CM18" s="389"/>
      <c r="CN18" s="389"/>
      <c r="CO18" s="389"/>
      <c r="CP18" s="389"/>
      <c r="CQ18" s="389"/>
      <c r="CR18" s="389"/>
      <c r="CS18" s="389"/>
      <c r="CT18" s="389"/>
      <c r="CU18" s="389"/>
      <c r="CV18" s="389"/>
      <c r="CW18" s="389"/>
      <c r="CX18" s="389"/>
      <c r="CY18" s="389"/>
      <c r="CZ18" s="389"/>
      <c r="DA18" s="389"/>
      <c r="DB18" s="389"/>
      <c r="DC18" s="389"/>
      <c r="DD18" s="389"/>
      <c r="DE18" s="389"/>
      <c r="DF18" s="292"/>
      <c r="DG18" s="292"/>
      <c r="DH18" s="292"/>
      <c r="DI18" s="292"/>
      <c r="DJ18" s="292"/>
      <c r="DK18" s="292"/>
      <c r="DL18" s="292"/>
      <c r="DM18" s="292"/>
      <c r="DN18" s="292"/>
      <c r="DO18" s="292"/>
      <c r="DP18" s="292"/>
      <c r="DQ18" s="292"/>
      <c r="DR18" s="292"/>
      <c r="DS18" s="292"/>
      <c r="DT18" s="292"/>
      <c r="DU18" s="292"/>
      <c r="DV18" s="292"/>
      <c r="DW18" s="292"/>
    </row>
    <row r="19" spans="1:351" x14ac:dyDescent="0.15">
      <c r="DD19" s="388"/>
      <c r="DE19" s="388"/>
    </row>
    <row r="20" spans="1:351" x14ac:dyDescent="0.15">
      <c r="DD20" s="388"/>
      <c r="DE20" s="388"/>
    </row>
    <row r="21" spans="1:351" ht="17.25" x14ac:dyDescent="0.15">
      <c r="B21" s="390"/>
      <c r="C21" s="391"/>
      <c r="D21" s="391"/>
      <c r="E21" s="391"/>
      <c r="F21" s="391"/>
      <c r="G21" s="391"/>
      <c r="H21" s="391"/>
      <c r="I21" s="391"/>
      <c r="J21" s="391"/>
      <c r="K21" s="391"/>
      <c r="L21" s="391"/>
      <c r="M21" s="391"/>
      <c r="N21" s="392"/>
      <c r="O21" s="391"/>
      <c r="P21" s="391"/>
      <c r="Q21" s="391"/>
      <c r="R21" s="391"/>
      <c r="S21" s="391"/>
      <c r="T21" s="391"/>
      <c r="U21" s="391"/>
      <c r="V21" s="391"/>
      <c r="W21" s="391"/>
      <c r="X21" s="391"/>
      <c r="Y21" s="391"/>
      <c r="Z21" s="391"/>
      <c r="AA21" s="391"/>
      <c r="AB21" s="391"/>
      <c r="AC21" s="391"/>
      <c r="AD21" s="391"/>
      <c r="AE21" s="391"/>
      <c r="AF21" s="391"/>
      <c r="AG21" s="391"/>
      <c r="AH21" s="391"/>
      <c r="AI21" s="391"/>
      <c r="AJ21" s="391"/>
      <c r="AK21" s="391"/>
      <c r="AL21" s="391"/>
      <c r="AM21" s="391"/>
      <c r="AN21" s="391"/>
      <c r="AO21" s="391"/>
      <c r="AP21" s="391"/>
      <c r="AQ21" s="391"/>
      <c r="AR21" s="391"/>
      <c r="AS21" s="391"/>
      <c r="AT21" s="392"/>
      <c r="AU21" s="391"/>
      <c r="AV21" s="391"/>
      <c r="AW21" s="391"/>
      <c r="AX21" s="391"/>
      <c r="AY21" s="391"/>
      <c r="AZ21" s="391"/>
      <c r="BA21" s="391"/>
      <c r="BB21" s="391"/>
      <c r="BC21" s="391"/>
      <c r="BD21" s="391"/>
      <c r="BE21" s="391"/>
      <c r="BF21" s="392"/>
      <c r="BG21" s="391"/>
      <c r="BH21" s="391"/>
      <c r="BI21" s="391"/>
      <c r="BJ21" s="391"/>
      <c r="BK21" s="391"/>
      <c r="BL21" s="391"/>
      <c r="BM21" s="391"/>
      <c r="BN21" s="391"/>
      <c r="BO21" s="391"/>
      <c r="BP21" s="391"/>
      <c r="BQ21" s="391"/>
      <c r="BR21" s="392"/>
      <c r="BS21" s="391"/>
      <c r="BT21" s="391"/>
      <c r="BU21" s="391"/>
      <c r="BV21" s="391"/>
      <c r="BW21" s="391"/>
      <c r="BX21" s="391"/>
      <c r="BY21" s="391"/>
      <c r="BZ21" s="391"/>
      <c r="CA21" s="391"/>
      <c r="CB21" s="391"/>
      <c r="CC21" s="391"/>
      <c r="CD21" s="392"/>
      <c r="CE21" s="391"/>
      <c r="CF21" s="391"/>
      <c r="CG21" s="391"/>
      <c r="CH21" s="391"/>
      <c r="CI21" s="391"/>
      <c r="CJ21" s="391"/>
      <c r="CK21" s="391"/>
      <c r="CL21" s="391"/>
      <c r="CM21" s="391"/>
      <c r="CN21" s="391"/>
      <c r="CO21" s="391"/>
      <c r="CP21" s="392"/>
      <c r="CQ21" s="391"/>
      <c r="CR21" s="391"/>
      <c r="CS21" s="391"/>
      <c r="CT21" s="391"/>
      <c r="CU21" s="391"/>
      <c r="CV21" s="391"/>
      <c r="CW21" s="391"/>
      <c r="CX21" s="391"/>
      <c r="CY21" s="391"/>
      <c r="CZ21" s="391"/>
      <c r="DA21" s="391"/>
      <c r="DB21" s="392"/>
      <c r="DC21" s="391"/>
      <c r="DD21" s="393"/>
      <c r="DE21" s="388"/>
      <c r="MM21" s="394"/>
    </row>
    <row r="22" spans="1:351" ht="17.25" x14ac:dyDescent="0.15">
      <c r="B22" s="395"/>
      <c r="MM22" s="394"/>
    </row>
    <row r="23" spans="1:351" x14ac:dyDescent="0.15">
      <c r="B23" s="395"/>
    </row>
    <row r="24" spans="1:351" x14ac:dyDescent="0.15">
      <c r="B24" s="395"/>
    </row>
    <row r="25" spans="1:351" x14ac:dyDescent="0.15">
      <c r="B25" s="395"/>
    </row>
    <row r="26" spans="1:351" x14ac:dyDescent="0.15">
      <c r="B26" s="395"/>
    </row>
    <row r="27" spans="1:351" x14ac:dyDescent="0.15">
      <c r="B27" s="395"/>
    </row>
    <row r="28" spans="1:351" x14ac:dyDescent="0.15">
      <c r="B28" s="395"/>
    </row>
    <row r="29" spans="1:351" x14ac:dyDescent="0.15">
      <c r="B29" s="395"/>
    </row>
    <row r="30" spans="1:351" x14ac:dyDescent="0.15">
      <c r="B30" s="395"/>
    </row>
    <row r="31" spans="1:351" x14ac:dyDescent="0.15">
      <c r="B31" s="395"/>
    </row>
    <row r="32" spans="1:351" x14ac:dyDescent="0.15">
      <c r="B32" s="395"/>
    </row>
    <row r="33" spans="2:109" x14ac:dyDescent="0.15">
      <c r="B33" s="395"/>
    </row>
    <row r="34" spans="2:109" x14ac:dyDescent="0.15">
      <c r="B34" s="395"/>
    </row>
    <row r="35" spans="2:109" x14ac:dyDescent="0.15">
      <c r="B35" s="395"/>
    </row>
    <row r="36" spans="2:109" x14ac:dyDescent="0.15">
      <c r="B36" s="395"/>
    </row>
    <row r="37" spans="2:109" x14ac:dyDescent="0.15">
      <c r="B37" s="395"/>
    </row>
    <row r="38" spans="2:109" x14ac:dyDescent="0.15">
      <c r="B38" s="395"/>
    </row>
    <row r="39" spans="2:109" x14ac:dyDescent="0.15">
      <c r="B39" s="397"/>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398"/>
      <c r="AR39" s="398"/>
      <c r="AS39" s="398"/>
      <c r="AT39" s="398"/>
      <c r="AU39" s="398"/>
      <c r="AV39" s="398"/>
      <c r="AW39" s="398"/>
      <c r="AX39" s="398"/>
      <c r="AY39" s="398"/>
      <c r="AZ39" s="398"/>
      <c r="BA39" s="398"/>
      <c r="BB39" s="398"/>
      <c r="BC39" s="398"/>
      <c r="BD39" s="398"/>
      <c r="BE39" s="398"/>
      <c r="BF39" s="398"/>
      <c r="BG39" s="398"/>
      <c r="BH39" s="398"/>
      <c r="BI39" s="398"/>
      <c r="BJ39" s="398"/>
      <c r="BK39" s="398"/>
      <c r="BL39" s="398"/>
      <c r="BM39" s="398"/>
      <c r="BN39" s="398"/>
      <c r="BO39" s="398"/>
      <c r="BP39" s="398"/>
      <c r="BQ39" s="398"/>
      <c r="BR39" s="398"/>
      <c r="BS39" s="398"/>
      <c r="BT39" s="398"/>
      <c r="BU39" s="398"/>
      <c r="BV39" s="398"/>
      <c r="BW39" s="398"/>
      <c r="BX39" s="398"/>
      <c r="BY39" s="398"/>
      <c r="BZ39" s="398"/>
      <c r="CA39" s="398"/>
      <c r="CB39" s="398"/>
      <c r="CC39" s="398"/>
      <c r="CD39" s="398"/>
      <c r="CE39" s="398"/>
      <c r="CF39" s="398"/>
      <c r="CG39" s="398"/>
      <c r="CH39" s="398"/>
      <c r="CI39" s="398"/>
      <c r="CJ39" s="398"/>
      <c r="CK39" s="398"/>
      <c r="CL39" s="398"/>
      <c r="CM39" s="398"/>
      <c r="CN39" s="398"/>
      <c r="CO39" s="398"/>
      <c r="CP39" s="398"/>
      <c r="CQ39" s="398"/>
      <c r="CR39" s="398"/>
      <c r="CS39" s="398"/>
      <c r="CT39" s="398"/>
      <c r="CU39" s="398"/>
      <c r="CV39" s="398"/>
      <c r="CW39" s="398"/>
      <c r="CX39" s="398"/>
      <c r="CY39" s="398"/>
      <c r="CZ39" s="398"/>
      <c r="DA39" s="398"/>
      <c r="DB39" s="398"/>
      <c r="DC39" s="398"/>
      <c r="DD39" s="399"/>
    </row>
    <row r="40" spans="2:109" x14ac:dyDescent="0.15">
      <c r="B40" s="400"/>
      <c r="DD40" s="400"/>
      <c r="DE40" s="388"/>
    </row>
    <row r="41" spans="2:109" ht="17.25" x14ac:dyDescent="0.15">
      <c r="B41" s="401" t="s">
        <v>607</v>
      </c>
      <c r="C41" s="391"/>
      <c r="D41" s="391"/>
      <c r="E41" s="391"/>
      <c r="F41" s="391"/>
      <c r="G41" s="391"/>
      <c r="H41" s="391"/>
      <c r="I41" s="391"/>
      <c r="J41" s="391"/>
      <c r="K41" s="391"/>
      <c r="L41" s="391"/>
      <c r="M41" s="391"/>
      <c r="N41" s="391"/>
      <c r="O41" s="391"/>
      <c r="P41" s="391"/>
      <c r="Q41" s="391"/>
      <c r="R41" s="391"/>
      <c r="S41" s="391"/>
      <c r="T41" s="391"/>
      <c r="U41" s="391"/>
      <c r="V41" s="391"/>
      <c r="W41" s="391"/>
      <c r="X41" s="391"/>
      <c r="Y41" s="391"/>
      <c r="Z41" s="391"/>
      <c r="AA41" s="391"/>
      <c r="AB41" s="391"/>
      <c r="AC41" s="391"/>
      <c r="AD41" s="391"/>
      <c r="AE41" s="391"/>
      <c r="AF41" s="391"/>
      <c r="AG41" s="391"/>
      <c r="AH41" s="391"/>
      <c r="AI41" s="391"/>
      <c r="AJ41" s="391"/>
      <c r="AK41" s="391"/>
      <c r="AL41" s="391"/>
      <c r="AM41" s="391"/>
      <c r="AN41" s="391"/>
      <c r="AO41" s="391"/>
      <c r="AP41" s="391"/>
      <c r="AQ41" s="391"/>
      <c r="AR41" s="391"/>
      <c r="AS41" s="391"/>
      <c r="AT41" s="391"/>
      <c r="AU41" s="391"/>
      <c r="AV41" s="391"/>
      <c r="AW41" s="391"/>
      <c r="AX41" s="391"/>
      <c r="AY41" s="391"/>
      <c r="AZ41" s="391"/>
      <c r="BA41" s="391"/>
      <c r="BB41" s="391"/>
      <c r="BC41" s="391"/>
      <c r="BD41" s="391"/>
      <c r="BE41" s="391"/>
      <c r="BF41" s="391"/>
      <c r="BG41" s="391"/>
      <c r="BH41" s="391"/>
      <c r="BI41" s="391"/>
      <c r="BJ41" s="391"/>
      <c r="BK41" s="391"/>
      <c r="BL41" s="391"/>
      <c r="BM41" s="391"/>
      <c r="BN41" s="391"/>
      <c r="BO41" s="391"/>
      <c r="BP41" s="391"/>
      <c r="BQ41" s="391"/>
      <c r="BR41" s="391"/>
      <c r="BS41" s="391"/>
      <c r="BT41" s="391"/>
      <c r="BU41" s="391"/>
      <c r="BV41" s="391"/>
      <c r="BW41" s="391"/>
      <c r="BX41" s="391"/>
      <c r="BY41" s="391"/>
      <c r="BZ41" s="391"/>
      <c r="CA41" s="391"/>
      <c r="CB41" s="391"/>
      <c r="CC41" s="391"/>
      <c r="CD41" s="391"/>
      <c r="CE41" s="391"/>
      <c r="CF41" s="391"/>
      <c r="CG41" s="391"/>
      <c r="CH41" s="391"/>
      <c r="CI41" s="391"/>
      <c r="CJ41" s="391"/>
      <c r="CK41" s="391"/>
      <c r="CL41" s="391"/>
      <c r="CM41" s="391"/>
      <c r="CN41" s="391"/>
      <c r="CO41" s="391"/>
      <c r="CP41" s="391"/>
      <c r="CQ41" s="391"/>
      <c r="CR41" s="391"/>
      <c r="CS41" s="391"/>
      <c r="CT41" s="391"/>
      <c r="CU41" s="391"/>
      <c r="CV41" s="391"/>
      <c r="CW41" s="391"/>
      <c r="CX41" s="391"/>
      <c r="CY41" s="391"/>
      <c r="CZ41" s="391"/>
      <c r="DA41" s="391"/>
      <c r="DB41" s="391"/>
      <c r="DC41" s="391"/>
      <c r="DD41" s="393"/>
    </row>
    <row r="42" spans="2:109" x14ac:dyDescent="0.15">
      <c r="B42" s="395"/>
      <c r="G42" s="402"/>
      <c r="I42" s="403"/>
      <c r="J42" s="403"/>
      <c r="K42" s="403"/>
      <c r="AM42" s="402"/>
      <c r="AN42" s="402" t="s">
        <v>608</v>
      </c>
      <c r="AP42" s="403"/>
      <c r="AQ42" s="403"/>
      <c r="AR42" s="403"/>
      <c r="AY42" s="402"/>
      <c r="BA42" s="403"/>
      <c r="BB42" s="403"/>
      <c r="BC42" s="403"/>
      <c r="BK42" s="402"/>
      <c r="BM42" s="403"/>
      <c r="BN42" s="403"/>
      <c r="BO42" s="403"/>
      <c r="BW42" s="402"/>
      <c r="BY42" s="403"/>
      <c r="BZ42" s="403"/>
      <c r="CA42" s="403"/>
      <c r="CI42" s="402"/>
      <c r="CK42" s="403"/>
      <c r="CL42" s="403"/>
      <c r="CM42" s="403"/>
      <c r="CU42" s="402"/>
      <c r="CW42" s="403"/>
      <c r="CX42" s="403"/>
      <c r="CY42" s="403"/>
    </row>
    <row r="43" spans="2:109" ht="13.5" customHeight="1" x14ac:dyDescent="0.15">
      <c r="B43" s="395"/>
      <c r="AN43" s="1317" t="s">
        <v>609</v>
      </c>
      <c r="AO43" s="1318"/>
      <c r="AP43" s="1318"/>
      <c r="AQ43" s="1318"/>
      <c r="AR43" s="1318"/>
      <c r="AS43" s="1318"/>
      <c r="AT43" s="1318"/>
      <c r="AU43" s="1318"/>
      <c r="AV43" s="1318"/>
      <c r="AW43" s="1318"/>
      <c r="AX43" s="1318"/>
      <c r="AY43" s="1318"/>
      <c r="AZ43" s="1318"/>
      <c r="BA43" s="1318"/>
      <c r="BB43" s="1318"/>
      <c r="BC43" s="1318"/>
      <c r="BD43" s="1318"/>
      <c r="BE43" s="1318"/>
      <c r="BF43" s="1318"/>
      <c r="BG43" s="1318"/>
      <c r="BH43" s="1318"/>
      <c r="BI43" s="1318"/>
      <c r="BJ43" s="1318"/>
      <c r="BK43" s="1318"/>
      <c r="BL43" s="1318"/>
      <c r="BM43" s="1318"/>
      <c r="BN43" s="1318"/>
      <c r="BO43" s="1318"/>
      <c r="BP43" s="1318"/>
      <c r="BQ43" s="1318"/>
      <c r="BR43" s="1318"/>
      <c r="BS43" s="1318"/>
      <c r="BT43" s="1318"/>
      <c r="BU43" s="1318"/>
      <c r="BV43" s="1318"/>
      <c r="BW43" s="1318"/>
      <c r="BX43" s="1318"/>
      <c r="BY43" s="1318"/>
      <c r="BZ43" s="1318"/>
      <c r="CA43" s="1318"/>
      <c r="CB43" s="1318"/>
      <c r="CC43" s="1318"/>
      <c r="CD43" s="1318"/>
      <c r="CE43" s="1318"/>
      <c r="CF43" s="1318"/>
      <c r="CG43" s="1318"/>
      <c r="CH43" s="1318"/>
      <c r="CI43" s="1318"/>
      <c r="CJ43" s="1318"/>
      <c r="CK43" s="1318"/>
      <c r="CL43" s="1318"/>
      <c r="CM43" s="1318"/>
      <c r="CN43" s="1318"/>
      <c r="CO43" s="1318"/>
      <c r="CP43" s="1318"/>
      <c r="CQ43" s="1318"/>
      <c r="CR43" s="1318"/>
      <c r="CS43" s="1318"/>
      <c r="CT43" s="1318"/>
      <c r="CU43" s="1318"/>
      <c r="CV43" s="1318"/>
      <c r="CW43" s="1318"/>
      <c r="CX43" s="1318"/>
      <c r="CY43" s="1318"/>
      <c r="CZ43" s="1318"/>
      <c r="DA43" s="1318"/>
      <c r="DB43" s="1318"/>
      <c r="DC43" s="1319"/>
    </row>
    <row r="44" spans="2:109" x14ac:dyDescent="0.15">
      <c r="B44" s="395"/>
      <c r="AN44" s="1320"/>
      <c r="AO44" s="1321"/>
      <c r="AP44" s="1321"/>
      <c r="AQ44" s="1321"/>
      <c r="AR44" s="1321"/>
      <c r="AS44" s="1321"/>
      <c r="AT44" s="1321"/>
      <c r="AU44" s="1321"/>
      <c r="AV44" s="1321"/>
      <c r="AW44" s="1321"/>
      <c r="AX44" s="1321"/>
      <c r="AY44" s="1321"/>
      <c r="AZ44" s="1321"/>
      <c r="BA44" s="1321"/>
      <c r="BB44" s="1321"/>
      <c r="BC44" s="1321"/>
      <c r="BD44" s="1321"/>
      <c r="BE44" s="1321"/>
      <c r="BF44" s="1321"/>
      <c r="BG44" s="1321"/>
      <c r="BH44" s="1321"/>
      <c r="BI44" s="1321"/>
      <c r="BJ44" s="1321"/>
      <c r="BK44" s="1321"/>
      <c r="BL44" s="1321"/>
      <c r="BM44" s="1321"/>
      <c r="BN44" s="1321"/>
      <c r="BO44" s="1321"/>
      <c r="BP44" s="1321"/>
      <c r="BQ44" s="1321"/>
      <c r="BR44" s="1321"/>
      <c r="BS44" s="1321"/>
      <c r="BT44" s="1321"/>
      <c r="BU44" s="1321"/>
      <c r="BV44" s="1321"/>
      <c r="BW44" s="1321"/>
      <c r="BX44" s="1321"/>
      <c r="BY44" s="1321"/>
      <c r="BZ44" s="1321"/>
      <c r="CA44" s="1321"/>
      <c r="CB44" s="1321"/>
      <c r="CC44" s="1321"/>
      <c r="CD44" s="1321"/>
      <c r="CE44" s="1321"/>
      <c r="CF44" s="1321"/>
      <c r="CG44" s="1321"/>
      <c r="CH44" s="1321"/>
      <c r="CI44" s="1321"/>
      <c r="CJ44" s="1321"/>
      <c r="CK44" s="1321"/>
      <c r="CL44" s="1321"/>
      <c r="CM44" s="1321"/>
      <c r="CN44" s="1321"/>
      <c r="CO44" s="1321"/>
      <c r="CP44" s="1321"/>
      <c r="CQ44" s="1321"/>
      <c r="CR44" s="1321"/>
      <c r="CS44" s="1321"/>
      <c r="CT44" s="1321"/>
      <c r="CU44" s="1321"/>
      <c r="CV44" s="1321"/>
      <c r="CW44" s="1321"/>
      <c r="CX44" s="1321"/>
      <c r="CY44" s="1321"/>
      <c r="CZ44" s="1321"/>
      <c r="DA44" s="1321"/>
      <c r="DB44" s="1321"/>
      <c r="DC44" s="1322"/>
    </row>
    <row r="45" spans="2:109" x14ac:dyDescent="0.15">
      <c r="B45" s="395"/>
      <c r="AN45" s="1320"/>
      <c r="AO45" s="1321"/>
      <c r="AP45" s="1321"/>
      <c r="AQ45" s="1321"/>
      <c r="AR45" s="1321"/>
      <c r="AS45" s="1321"/>
      <c r="AT45" s="1321"/>
      <c r="AU45" s="1321"/>
      <c r="AV45" s="1321"/>
      <c r="AW45" s="1321"/>
      <c r="AX45" s="1321"/>
      <c r="AY45" s="1321"/>
      <c r="AZ45" s="1321"/>
      <c r="BA45" s="1321"/>
      <c r="BB45" s="1321"/>
      <c r="BC45" s="1321"/>
      <c r="BD45" s="1321"/>
      <c r="BE45" s="1321"/>
      <c r="BF45" s="1321"/>
      <c r="BG45" s="1321"/>
      <c r="BH45" s="1321"/>
      <c r="BI45" s="1321"/>
      <c r="BJ45" s="1321"/>
      <c r="BK45" s="1321"/>
      <c r="BL45" s="1321"/>
      <c r="BM45" s="1321"/>
      <c r="BN45" s="1321"/>
      <c r="BO45" s="1321"/>
      <c r="BP45" s="1321"/>
      <c r="BQ45" s="1321"/>
      <c r="BR45" s="1321"/>
      <c r="BS45" s="1321"/>
      <c r="BT45" s="1321"/>
      <c r="BU45" s="1321"/>
      <c r="BV45" s="1321"/>
      <c r="BW45" s="1321"/>
      <c r="BX45" s="1321"/>
      <c r="BY45" s="1321"/>
      <c r="BZ45" s="1321"/>
      <c r="CA45" s="1321"/>
      <c r="CB45" s="1321"/>
      <c r="CC45" s="1321"/>
      <c r="CD45" s="1321"/>
      <c r="CE45" s="1321"/>
      <c r="CF45" s="1321"/>
      <c r="CG45" s="1321"/>
      <c r="CH45" s="1321"/>
      <c r="CI45" s="1321"/>
      <c r="CJ45" s="1321"/>
      <c r="CK45" s="1321"/>
      <c r="CL45" s="1321"/>
      <c r="CM45" s="1321"/>
      <c r="CN45" s="1321"/>
      <c r="CO45" s="1321"/>
      <c r="CP45" s="1321"/>
      <c r="CQ45" s="1321"/>
      <c r="CR45" s="1321"/>
      <c r="CS45" s="1321"/>
      <c r="CT45" s="1321"/>
      <c r="CU45" s="1321"/>
      <c r="CV45" s="1321"/>
      <c r="CW45" s="1321"/>
      <c r="CX45" s="1321"/>
      <c r="CY45" s="1321"/>
      <c r="CZ45" s="1321"/>
      <c r="DA45" s="1321"/>
      <c r="DB45" s="1321"/>
      <c r="DC45" s="1322"/>
    </row>
    <row r="46" spans="2:109" x14ac:dyDescent="0.15">
      <c r="B46" s="395"/>
      <c r="AN46" s="1320"/>
      <c r="AO46" s="1321"/>
      <c r="AP46" s="1321"/>
      <c r="AQ46" s="1321"/>
      <c r="AR46" s="1321"/>
      <c r="AS46" s="1321"/>
      <c r="AT46" s="1321"/>
      <c r="AU46" s="1321"/>
      <c r="AV46" s="1321"/>
      <c r="AW46" s="1321"/>
      <c r="AX46" s="1321"/>
      <c r="AY46" s="1321"/>
      <c r="AZ46" s="1321"/>
      <c r="BA46" s="1321"/>
      <c r="BB46" s="1321"/>
      <c r="BC46" s="1321"/>
      <c r="BD46" s="1321"/>
      <c r="BE46" s="1321"/>
      <c r="BF46" s="1321"/>
      <c r="BG46" s="1321"/>
      <c r="BH46" s="1321"/>
      <c r="BI46" s="1321"/>
      <c r="BJ46" s="1321"/>
      <c r="BK46" s="1321"/>
      <c r="BL46" s="1321"/>
      <c r="BM46" s="1321"/>
      <c r="BN46" s="1321"/>
      <c r="BO46" s="1321"/>
      <c r="BP46" s="1321"/>
      <c r="BQ46" s="1321"/>
      <c r="BR46" s="1321"/>
      <c r="BS46" s="1321"/>
      <c r="BT46" s="1321"/>
      <c r="BU46" s="1321"/>
      <c r="BV46" s="1321"/>
      <c r="BW46" s="1321"/>
      <c r="BX46" s="1321"/>
      <c r="BY46" s="1321"/>
      <c r="BZ46" s="1321"/>
      <c r="CA46" s="1321"/>
      <c r="CB46" s="1321"/>
      <c r="CC46" s="1321"/>
      <c r="CD46" s="1321"/>
      <c r="CE46" s="1321"/>
      <c r="CF46" s="1321"/>
      <c r="CG46" s="1321"/>
      <c r="CH46" s="1321"/>
      <c r="CI46" s="1321"/>
      <c r="CJ46" s="1321"/>
      <c r="CK46" s="1321"/>
      <c r="CL46" s="1321"/>
      <c r="CM46" s="1321"/>
      <c r="CN46" s="1321"/>
      <c r="CO46" s="1321"/>
      <c r="CP46" s="1321"/>
      <c r="CQ46" s="1321"/>
      <c r="CR46" s="1321"/>
      <c r="CS46" s="1321"/>
      <c r="CT46" s="1321"/>
      <c r="CU46" s="1321"/>
      <c r="CV46" s="1321"/>
      <c r="CW46" s="1321"/>
      <c r="CX46" s="1321"/>
      <c r="CY46" s="1321"/>
      <c r="CZ46" s="1321"/>
      <c r="DA46" s="1321"/>
      <c r="DB46" s="1321"/>
      <c r="DC46" s="1322"/>
    </row>
    <row r="47" spans="2:109" x14ac:dyDescent="0.15">
      <c r="B47" s="395"/>
      <c r="AN47" s="1323"/>
      <c r="AO47" s="1324"/>
      <c r="AP47" s="1324"/>
      <c r="AQ47" s="1324"/>
      <c r="AR47" s="1324"/>
      <c r="AS47" s="1324"/>
      <c r="AT47" s="1324"/>
      <c r="AU47" s="1324"/>
      <c r="AV47" s="1324"/>
      <c r="AW47" s="1324"/>
      <c r="AX47" s="1324"/>
      <c r="AY47" s="1324"/>
      <c r="AZ47" s="1324"/>
      <c r="BA47" s="1324"/>
      <c r="BB47" s="1324"/>
      <c r="BC47" s="1324"/>
      <c r="BD47" s="1324"/>
      <c r="BE47" s="1324"/>
      <c r="BF47" s="1324"/>
      <c r="BG47" s="1324"/>
      <c r="BH47" s="1324"/>
      <c r="BI47" s="1324"/>
      <c r="BJ47" s="1324"/>
      <c r="BK47" s="1324"/>
      <c r="BL47" s="1324"/>
      <c r="BM47" s="1324"/>
      <c r="BN47" s="1324"/>
      <c r="BO47" s="1324"/>
      <c r="BP47" s="1324"/>
      <c r="BQ47" s="1324"/>
      <c r="BR47" s="1324"/>
      <c r="BS47" s="1324"/>
      <c r="BT47" s="1324"/>
      <c r="BU47" s="1324"/>
      <c r="BV47" s="1324"/>
      <c r="BW47" s="1324"/>
      <c r="BX47" s="1324"/>
      <c r="BY47" s="1324"/>
      <c r="BZ47" s="1324"/>
      <c r="CA47" s="1324"/>
      <c r="CB47" s="1324"/>
      <c r="CC47" s="1324"/>
      <c r="CD47" s="1324"/>
      <c r="CE47" s="1324"/>
      <c r="CF47" s="1324"/>
      <c r="CG47" s="1324"/>
      <c r="CH47" s="1324"/>
      <c r="CI47" s="1324"/>
      <c r="CJ47" s="1324"/>
      <c r="CK47" s="1324"/>
      <c r="CL47" s="1324"/>
      <c r="CM47" s="1324"/>
      <c r="CN47" s="1324"/>
      <c r="CO47" s="1324"/>
      <c r="CP47" s="1324"/>
      <c r="CQ47" s="1324"/>
      <c r="CR47" s="1324"/>
      <c r="CS47" s="1324"/>
      <c r="CT47" s="1324"/>
      <c r="CU47" s="1324"/>
      <c r="CV47" s="1324"/>
      <c r="CW47" s="1324"/>
      <c r="CX47" s="1324"/>
      <c r="CY47" s="1324"/>
      <c r="CZ47" s="1324"/>
      <c r="DA47" s="1324"/>
      <c r="DB47" s="1324"/>
      <c r="DC47" s="1325"/>
    </row>
    <row r="48" spans="2:109" x14ac:dyDescent="0.15">
      <c r="B48" s="395"/>
      <c r="H48" s="404"/>
      <c r="I48" s="404"/>
      <c r="J48" s="404"/>
      <c r="AN48" s="404"/>
      <c r="AO48" s="404"/>
      <c r="AP48" s="404"/>
      <c r="AZ48" s="404"/>
      <c r="BA48" s="404"/>
      <c r="BB48" s="404"/>
      <c r="BL48" s="404"/>
      <c r="BM48" s="404"/>
      <c r="BN48" s="404"/>
      <c r="BX48" s="404"/>
      <c r="BY48" s="404"/>
      <c r="BZ48" s="404"/>
      <c r="CJ48" s="404"/>
      <c r="CK48" s="404"/>
      <c r="CL48" s="404"/>
      <c r="CV48" s="404"/>
      <c r="CW48" s="404"/>
      <c r="CX48" s="404"/>
    </row>
    <row r="49" spans="1:109" x14ac:dyDescent="0.15">
      <c r="B49" s="395"/>
      <c r="AN49" s="388" t="s">
        <v>610</v>
      </c>
    </row>
    <row r="50" spans="1:109" x14ac:dyDescent="0.15">
      <c r="B50" s="395"/>
      <c r="G50" s="1309"/>
      <c r="H50" s="1309"/>
      <c r="I50" s="1309"/>
      <c r="J50" s="1309"/>
      <c r="K50" s="405"/>
      <c r="L50" s="405"/>
      <c r="M50" s="406"/>
      <c r="N50" s="406"/>
      <c r="AN50" s="1327"/>
      <c r="AO50" s="1328"/>
      <c r="AP50" s="1328"/>
      <c r="AQ50" s="1328"/>
      <c r="AR50" s="1328"/>
      <c r="AS50" s="1328"/>
      <c r="AT50" s="1328"/>
      <c r="AU50" s="1328"/>
      <c r="AV50" s="1328"/>
      <c r="AW50" s="1328"/>
      <c r="AX50" s="1328"/>
      <c r="AY50" s="1328"/>
      <c r="AZ50" s="1328"/>
      <c r="BA50" s="1328"/>
      <c r="BB50" s="1328"/>
      <c r="BC50" s="1328"/>
      <c r="BD50" s="1328"/>
      <c r="BE50" s="1328"/>
      <c r="BF50" s="1328"/>
      <c r="BG50" s="1328"/>
      <c r="BH50" s="1328"/>
      <c r="BI50" s="1328"/>
      <c r="BJ50" s="1328"/>
      <c r="BK50" s="1328"/>
      <c r="BL50" s="1328"/>
      <c r="BM50" s="1328"/>
      <c r="BN50" s="1328"/>
      <c r="BO50" s="1329"/>
      <c r="BP50" s="1315" t="s">
        <v>567</v>
      </c>
      <c r="BQ50" s="1315"/>
      <c r="BR50" s="1315"/>
      <c r="BS50" s="1315"/>
      <c r="BT50" s="1315"/>
      <c r="BU50" s="1315"/>
      <c r="BV50" s="1315"/>
      <c r="BW50" s="1315"/>
      <c r="BX50" s="1315" t="s">
        <v>568</v>
      </c>
      <c r="BY50" s="1315"/>
      <c r="BZ50" s="1315"/>
      <c r="CA50" s="1315"/>
      <c r="CB50" s="1315"/>
      <c r="CC50" s="1315"/>
      <c r="CD50" s="1315"/>
      <c r="CE50" s="1315"/>
      <c r="CF50" s="1315" t="s">
        <v>569</v>
      </c>
      <c r="CG50" s="1315"/>
      <c r="CH50" s="1315"/>
      <c r="CI50" s="1315"/>
      <c r="CJ50" s="1315"/>
      <c r="CK50" s="1315"/>
      <c r="CL50" s="1315"/>
      <c r="CM50" s="1315"/>
      <c r="CN50" s="1315" t="s">
        <v>570</v>
      </c>
      <c r="CO50" s="1315"/>
      <c r="CP50" s="1315"/>
      <c r="CQ50" s="1315"/>
      <c r="CR50" s="1315"/>
      <c r="CS50" s="1315"/>
      <c r="CT50" s="1315"/>
      <c r="CU50" s="1315"/>
      <c r="CV50" s="1315" t="s">
        <v>571</v>
      </c>
      <c r="CW50" s="1315"/>
      <c r="CX50" s="1315"/>
      <c r="CY50" s="1315"/>
      <c r="CZ50" s="1315"/>
      <c r="DA50" s="1315"/>
      <c r="DB50" s="1315"/>
      <c r="DC50" s="1315"/>
    </row>
    <row r="51" spans="1:109" ht="13.5" customHeight="1" x14ac:dyDescent="0.15">
      <c r="B51" s="395"/>
      <c r="G51" s="1326"/>
      <c r="H51" s="1326"/>
      <c r="I51" s="1330"/>
      <c r="J51" s="1330"/>
      <c r="K51" s="1316"/>
      <c r="L51" s="1316"/>
      <c r="M51" s="1316"/>
      <c r="N51" s="1316"/>
      <c r="AM51" s="404"/>
      <c r="AN51" s="1314" t="s">
        <v>611</v>
      </c>
      <c r="AO51" s="1314"/>
      <c r="AP51" s="1314"/>
      <c r="AQ51" s="1314"/>
      <c r="AR51" s="1314"/>
      <c r="AS51" s="1314"/>
      <c r="AT51" s="1314"/>
      <c r="AU51" s="1314"/>
      <c r="AV51" s="1314"/>
      <c r="AW51" s="1314"/>
      <c r="AX51" s="1314"/>
      <c r="AY51" s="1314"/>
      <c r="AZ51" s="1314"/>
      <c r="BA51" s="1314"/>
      <c r="BB51" s="1314" t="s">
        <v>612</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x14ac:dyDescent="0.15">
      <c r="B52" s="395"/>
      <c r="G52" s="1326"/>
      <c r="H52" s="1326"/>
      <c r="I52" s="1330"/>
      <c r="J52" s="1330"/>
      <c r="K52" s="1316"/>
      <c r="L52" s="1316"/>
      <c r="M52" s="1316"/>
      <c r="N52" s="1316"/>
      <c r="AM52" s="404"/>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3"/>
      <c r="B53" s="395"/>
      <c r="G53" s="1326"/>
      <c r="H53" s="1326"/>
      <c r="I53" s="1309"/>
      <c r="J53" s="1309"/>
      <c r="K53" s="1316"/>
      <c r="L53" s="1316"/>
      <c r="M53" s="1316"/>
      <c r="N53" s="1316"/>
      <c r="AM53" s="404"/>
      <c r="AN53" s="1314"/>
      <c r="AO53" s="1314"/>
      <c r="AP53" s="1314"/>
      <c r="AQ53" s="1314"/>
      <c r="AR53" s="1314"/>
      <c r="AS53" s="1314"/>
      <c r="AT53" s="1314"/>
      <c r="AU53" s="1314"/>
      <c r="AV53" s="1314"/>
      <c r="AW53" s="1314"/>
      <c r="AX53" s="1314"/>
      <c r="AY53" s="1314"/>
      <c r="AZ53" s="1314"/>
      <c r="BA53" s="1314"/>
      <c r="BB53" s="1314" t="s">
        <v>613</v>
      </c>
      <c r="BC53" s="1314"/>
      <c r="BD53" s="1314"/>
      <c r="BE53" s="1314"/>
      <c r="BF53" s="1314"/>
      <c r="BG53" s="1314"/>
      <c r="BH53" s="1314"/>
      <c r="BI53" s="1314"/>
      <c r="BJ53" s="1314"/>
      <c r="BK53" s="1314"/>
      <c r="BL53" s="1314"/>
      <c r="BM53" s="1314"/>
      <c r="BN53" s="1314"/>
      <c r="BO53" s="1314"/>
      <c r="BP53" s="1311">
        <v>63.4</v>
      </c>
      <c r="BQ53" s="1311"/>
      <c r="BR53" s="1311"/>
      <c r="BS53" s="1311"/>
      <c r="BT53" s="1311"/>
      <c r="BU53" s="1311"/>
      <c r="BV53" s="1311"/>
      <c r="BW53" s="1311"/>
      <c r="BX53" s="1311">
        <v>64.8</v>
      </c>
      <c r="BY53" s="1311"/>
      <c r="BZ53" s="1311"/>
      <c r="CA53" s="1311"/>
      <c r="CB53" s="1311"/>
      <c r="CC53" s="1311"/>
      <c r="CD53" s="1311"/>
      <c r="CE53" s="1311"/>
      <c r="CF53" s="1311">
        <v>65.900000000000006</v>
      </c>
      <c r="CG53" s="1311"/>
      <c r="CH53" s="1311"/>
      <c r="CI53" s="1311"/>
      <c r="CJ53" s="1311"/>
      <c r="CK53" s="1311"/>
      <c r="CL53" s="1311"/>
      <c r="CM53" s="1311"/>
      <c r="CN53" s="1311">
        <v>67.5</v>
      </c>
      <c r="CO53" s="1311"/>
      <c r="CP53" s="1311"/>
      <c r="CQ53" s="1311"/>
      <c r="CR53" s="1311"/>
      <c r="CS53" s="1311"/>
      <c r="CT53" s="1311"/>
      <c r="CU53" s="1311"/>
      <c r="CV53" s="1311">
        <v>68.5</v>
      </c>
      <c r="CW53" s="1311"/>
      <c r="CX53" s="1311"/>
      <c r="CY53" s="1311"/>
      <c r="CZ53" s="1311"/>
      <c r="DA53" s="1311"/>
      <c r="DB53" s="1311"/>
      <c r="DC53" s="1311"/>
    </row>
    <row r="54" spans="1:109" x14ac:dyDescent="0.15">
      <c r="A54" s="403"/>
      <c r="B54" s="395"/>
      <c r="G54" s="1326"/>
      <c r="H54" s="1326"/>
      <c r="I54" s="1309"/>
      <c r="J54" s="1309"/>
      <c r="K54" s="1316"/>
      <c r="L54" s="1316"/>
      <c r="M54" s="1316"/>
      <c r="N54" s="1316"/>
      <c r="AM54" s="404"/>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3"/>
      <c r="B55" s="395"/>
      <c r="G55" s="1309"/>
      <c r="H55" s="1309"/>
      <c r="I55" s="1309"/>
      <c r="J55" s="1309"/>
      <c r="K55" s="1316"/>
      <c r="L55" s="1316"/>
      <c r="M55" s="1316"/>
      <c r="N55" s="1316"/>
      <c r="AN55" s="1315" t="s">
        <v>614</v>
      </c>
      <c r="AO55" s="1315"/>
      <c r="AP55" s="1315"/>
      <c r="AQ55" s="1315"/>
      <c r="AR55" s="1315"/>
      <c r="AS55" s="1315"/>
      <c r="AT55" s="1315"/>
      <c r="AU55" s="1315"/>
      <c r="AV55" s="1315"/>
      <c r="AW55" s="1315"/>
      <c r="AX55" s="1315"/>
      <c r="AY55" s="1315"/>
      <c r="AZ55" s="1315"/>
      <c r="BA55" s="1315"/>
      <c r="BB55" s="1314" t="s">
        <v>612</v>
      </c>
      <c r="BC55" s="1314"/>
      <c r="BD55" s="1314"/>
      <c r="BE55" s="1314"/>
      <c r="BF55" s="1314"/>
      <c r="BG55" s="1314"/>
      <c r="BH55" s="1314"/>
      <c r="BI55" s="1314"/>
      <c r="BJ55" s="1314"/>
      <c r="BK55" s="1314"/>
      <c r="BL55" s="1314"/>
      <c r="BM55" s="1314"/>
      <c r="BN55" s="1314"/>
      <c r="BO55" s="1314"/>
      <c r="BP55" s="1311">
        <v>0</v>
      </c>
      <c r="BQ55" s="1311"/>
      <c r="BR55" s="1311"/>
      <c r="BS55" s="1311"/>
      <c r="BT55" s="1311"/>
      <c r="BU55" s="1311"/>
      <c r="BV55" s="1311"/>
      <c r="BW55" s="1311"/>
      <c r="BX55" s="1311">
        <v>0</v>
      </c>
      <c r="BY55" s="1311"/>
      <c r="BZ55" s="1311"/>
      <c r="CA55" s="1311"/>
      <c r="CB55" s="1311"/>
      <c r="CC55" s="1311"/>
      <c r="CD55" s="1311"/>
      <c r="CE55" s="1311"/>
      <c r="CF55" s="1311">
        <v>0</v>
      </c>
      <c r="CG55" s="1311"/>
      <c r="CH55" s="1311"/>
      <c r="CI55" s="1311"/>
      <c r="CJ55" s="1311"/>
      <c r="CK55" s="1311"/>
      <c r="CL55" s="1311"/>
      <c r="CM55" s="1311"/>
      <c r="CN55" s="1311">
        <v>0</v>
      </c>
      <c r="CO55" s="1311"/>
      <c r="CP55" s="1311"/>
      <c r="CQ55" s="1311"/>
      <c r="CR55" s="1311"/>
      <c r="CS55" s="1311"/>
      <c r="CT55" s="1311"/>
      <c r="CU55" s="1311"/>
      <c r="CV55" s="1311">
        <v>0</v>
      </c>
      <c r="CW55" s="1311"/>
      <c r="CX55" s="1311"/>
      <c r="CY55" s="1311"/>
      <c r="CZ55" s="1311"/>
      <c r="DA55" s="1311"/>
      <c r="DB55" s="1311"/>
      <c r="DC55" s="1311"/>
    </row>
    <row r="56" spans="1:109" x14ac:dyDescent="0.15">
      <c r="A56" s="403"/>
      <c r="B56" s="395"/>
      <c r="G56" s="1309"/>
      <c r="H56" s="1309"/>
      <c r="I56" s="1309"/>
      <c r="J56" s="1309"/>
      <c r="K56" s="1316"/>
      <c r="L56" s="1316"/>
      <c r="M56" s="1316"/>
      <c r="N56" s="1316"/>
      <c r="AN56" s="1315"/>
      <c r="AO56" s="1315"/>
      <c r="AP56" s="1315"/>
      <c r="AQ56" s="1315"/>
      <c r="AR56" s="1315"/>
      <c r="AS56" s="1315"/>
      <c r="AT56" s="1315"/>
      <c r="AU56" s="1315"/>
      <c r="AV56" s="1315"/>
      <c r="AW56" s="1315"/>
      <c r="AX56" s="1315"/>
      <c r="AY56" s="1315"/>
      <c r="AZ56" s="1315"/>
      <c r="BA56" s="1315"/>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3" customFormat="1" x14ac:dyDescent="0.15">
      <c r="B57" s="407"/>
      <c r="G57" s="1309"/>
      <c r="H57" s="1309"/>
      <c r="I57" s="1312"/>
      <c r="J57" s="1312"/>
      <c r="K57" s="1316"/>
      <c r="L57" s="1316"/>
      <c r="M57" s="1316"/>
      <c r="N57" s="1316"/>
      <c r="AM57" s="388"/>
      <c r="AN57" s="1315"/>
      <c r="AO57" s="1315"/>
      <c r="AP57" s="1315"/>
      <c r="AQ57" s="1315"/>
      <c r="AR57" s="1315"/>
      <c r="AS57" s="1315"/>
      <c r="AT57" s="1315"/>
      <c r="AU57" s="1315"/>
      <c r="AV57" s="1315"/>
      <c r="AW57" s="1315"/>
      <c r="AX57" s="1315"/>
      <c r="AY57" s="1315"/>
      <c r="AZ57" s="1315"/>
      <c r="BA57" s="1315"/>
      <c r="BB57" s="1314" t="s">
        <v>613</v>
      </c>
      <c r="BC57" s="1314"/>
      <c r="BD57" s="1314"/>
      <c r="BE57" s="1314"/>
      <c r="BF57" s="1314"/>
      <c r="BG57" s="1314"/>
      <c r="BH57" s="1314"/>
      <c r="BI57" s="1314"/>
      <c r="BJ57" s="1314"/>
      <c r="BK57" s="1314"/>
      <c r="BL57" s="1314"/>
      <c r="BM57" s="1314"/>
      <c r="BN57" s="1314"/>
      <c r="BO57" s="1314"/>
      <c r="BP57" s="1311">
        <v>57.1</v>
      </c>
      <c r="BQ57" s="1311"/>
      <c r="BR57" s="1311"/>
      <c r="BS57" s="1311"/>
      <c r="BT57" s="1311"/>
      <c r="BU57" s="1311"/>
      <c r="BV57" s="1311"/>
      <c r="BW57" s="1311"/>
      <c r="BX57" s="1311">
        <v>57.9</v>
      </c>
      <c r="BY57" s="1311"/>
      <c r="BZ57" s="1311"/>
      <c r="CA57" s="1311"/>
      <c r="CB57" s="1311"/>
      <c r="CC57" s="1311"/>
      <c r="CD57" s="1311"/>
      <c r="CE57" s="1311"/>
      <c r="CF57" s="1311">
        <v>58.2</v>
      </c>
      <c r="CG57" s="1311"/>
      <c r="CH57" s="1311"/>
      <c r="CI57" s="1311"/>
      <c r="CJ57" s="1311"/>
      <c r="CK57" s="1311"/>
      <c r="CL57" s="1311"/>
      <c r="CM57" s="1311"/>
      <c r="CN57" s="1311">
        <v>59.4</v>
      </c>
      <c r="CO57" s="1311"/>
      <c r="CP57" s="1311"/>
      <c r="CQ57" s="1311"/>
      <c r="CR57" s="1311"/>
      <c r="CS57" s="1311"/>
      <c r="CT57" s="1311"/>
      <c r="CU57" s="1311"/>
      <c r="CV57" s="1311">
        <v>60.3</v>
      </c>
      <c r="CW57" s="1311"/>
      <c r="CX57" s="1311"/>
      <c r="CY57" s="1311"/>
      <c r="CZ57" s="1311"/>
      <c r="DA57" s="1311"/>
      <c r="DB57" s="1311"/>
      <c r="DC57" s="1311"/>
      <c r="DD57" s="408"/>
      <c r="DE57" s="407"/>
    </row>
    <row r="58" spans="1:109" s="403" customFormat="1" x14ac:dyDescent="0.15">
      <c r="A58" s="388"/>
      <c r="B58" s="407"/>
      <c r="G58" s="1309"/>
      <c r="H58" s="1309"/>
      <c r="I58" s="1312"/>
      <c r="J58" s="1312"/>
      <c r="K58" s="1316"/>
      <c r="L58" s="1316"/>
      <c r="M58" s="1316"/>
      <c r="N58" s="1316"/>
      <c r="AM58" s="388"/>
      <c r="AN58" s="1315"/>
      <c r="AO58" s="1315"/>
      <c r="AP58" s="1315"/>
      <c r="AQ58" s="1315"/>
      <c r="AR58" s="1315"/>
      <c r="AS58" s="1315"/>
      <c r="AT58" s="1315"/>
      <c r="AU58" s="1315"/>
      <c r="AV58" s="1315"/>
      <c r="AW58" s="1315"/>
      <c r="AX58" s="1315"/>
      <c r="AY58" s="1315"/>
      <c r="AZ58" s="1315"/>
      <c r="BA58" s="1315"/>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08"/>
      <c r="DE58" s="407"/>
    </row>
    <row r="59" spans="1:109" s="403" customFormat="1" x14ac:dyDescent="0.15">
      <c r="A59" s="388"/>
      <c r="B59" s="407"/>
      <c r="K59" s="409"/>
      <c r="L59" s="409"/>
      <c r="M59" s="409"/>
      <c r="N59" s="409"/>
      <c r="AQ59" s="409"/>
      <c r="AR59" s="409"/>
      <c r="AS59" s="409"/>
      <c r="AT59" s="409"/>
      <c r="BC59" s="409"/>
      <c r="BD59" s="409"/>
      <c r="BE59" s="409"/>
      <c r="BF59" s="409"/>
      <c r="BO59" s="409"/>
      <c r="BP59" s="409"/>
      <c r="BQ59" s="409"/>
      <c r="BR59" s="409"/>
      <c r="CA59" s="409"/>
      <c r="CB59" s="409"/>
      <c r="CC59" s="409"/>
      <c r="CD59" s="409"/>
      <c r="CM59" s="409"/>
      <c r="CN59" s="409"/>
      <c r="CO59" s="409"/>
      <c r="CP59" s="409"/>
      <c r="CY59" s="409"/>
      <c r="CZ59" s="409"/>
      <c r="DA59" s="409"/>
      <c r="DB59" s="409"/>
      <c r="DC59" s="409"/>
      <c r="DD59" s="408"/>
      <c r="DE59" s="407"/>
    </row>
    <row r="60" spans="1:109" s="403" customFormat="1" x14ac:dyDescent="0.15">
      <c r="A60" s="388"/>
      <c r="B60" s="407"/>
      <c r="K60" s="409"/>
      <c r="L60" s="409"/>
      <c r="M60" s="409"/>
      <c r="N60" s="409"/>
      <c r="AQ60" s="409"/>
      <c r="AR60" s="409"/>
      <c r="AS60" s="409"/>
      <c r="AT60" s="409"/>
      <c r="BC60" s="409"/>
      <c r="BD60" s="409"/>
      <c r="BE60" s="409"/>
      <c r="BF60" s="409"/>
      <c r="BO60" s="409"/>
      <c r="BP60" s="409"/>
      <c r="BQ60" s="409"/>
      <c r="BR60" s="409"/>
      <c r="CA60" s="409"/>
      <c r="CB60" s="409"/>
      <c r="CC60" s="409"/>
      <c r="CD60" s="409"/>
      <c r="CM60" s="409"/>
      <c r="CN60" s="409"/>
      <c r="CO60" s="409"/>
      <c r="CP60" s="409"/>
      <c r="CY60" s="409"/>
      <c r="CZ60" s="409"/>
      <c r="DA60" s="409"/>
      <c r="DB60" s="409"/>
      <c r="DC60" s="409"/>
      <c r="DD60" s="408"/>
      <c r="DE60" s="407"/>
    </row>
    <row r="61" spans="1:109" s="403" customFormat="1" x14ac:dyDescent="0.15">
      <c r="A61" s="388"/>
      <c r="B61" s="410"/>
      <c r="C61" s="411"/>
      <c r="D61" s="411"/>
      <c r="E61" s="411"/>
      <c r="F61" s="411"/>
      <c r="G61" s="411"/>
      <c r="H61" s="411"/>
      <c r="I61" s="411"/>
      <c r="J61" s="411"/>
      <c r="K61" s="411"/>
      <c r="L61" s="411"/>
      <c r="M61" s="412"/>
      <c r="N61" s="412"/>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2"/>
      <c r="AT61" s="412"/>
      <c r="AU61" s="411"/>
      <c r="AV61" s="411"/>
      <c r="AW61" s="411"/>
      <c r="AX61" s="411"/>
      <c r="AY61" s="411"/>
      <c r="AZ61" s="411"/>
      <c r="BA61" s="411"/>
      <c r="BB61" s="411"/>
      <c r="BC61" s="411"/>
      <c r="BD61" s="411"/>
      <c r="BE61" s="412"/>
      <c r="BF61" s="412"/>
      <c r="BG61" s="411"/>
      <c r="BH61" s="411"/>
      <c r="BI61" s="411"/>
      <c r="BJ61" s="411"/>
      <c r="BK61" s="411"/>
      <c r="BL61" s="411"/>
      <c r="BM61" s="411"/>
      <c r="BN61" s="411"/>
      <c r="BO61" s="411"/>
      <c r="BP61" s="411"/>
      <c r="BQ61" s="412"/>
      <c r="BR61" s="412"/>
      <c r="BS61" s="411"/>
      <c r="BT61" s="411"/>
      <c r="BU61" s="411"/>
      <c r="BV61" s="411"/>
      <c r="BW61" s="411"/>
      <c r="BX61" s="411"/>
      <c r="BY61" s="411"/>
      <c r="BZ61" s="411"/>
      <c r="CA61" s="411"/>
      <c r="CB61" s="411"/>
      <c r="CC61" s="412"/>
      <c r="CD61" s="412"/>
      <c r="CE61" s="411"/>
      <c r="CF61" s="411"/>
      <c r="CG61" s="411"/>
      <c r="CH61" s="411"/>
      <c r="CI61" s="411"/>
      <c r="CJ61" s="411"/>
      <c r="CK61" s="411"/>
      <c r="CL61" s="411"/>
      <c r="CM61" s="411"/>
      <c r="CN61" s="411"/>
      <c r="CO61" s="412"/>
      <c r="CP61" s="412"/>
      <c r="CQ61" s="411"/>
      <c r="CR61" s="411"/>
      <c r="CS61" s="411"/>
      <c r="CT61" s="411"/>
      <c r="CU61" s="411"/>
      <c r="CV61" s="411"/>
      <c r="CW61" s="411"/>
      <c r="CX61" s="411"/>
      <c r="CY61" s="411"/>
      <c r="CZ61" s="411"/>
      <c r="DA61" s="412"/>
      <c r="DB61" s="412"/>
      <c r="DC61" s="412"/>
      <c r="DD61" s="413"/>
      <c r="DE61" s="407"/>
    </row>
    <row r="62" spans="1:109" x14ac:dyDescent="0.15">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0"/>
      <c r="AQ62" s="400"/>
      <c r="AR62" s="400"/>
      <c r="AS62" s="400"/>
      <c r="AT62" s="400"/>
      <c r="AU62" s="400"/>
      <c r="AV62" s="400"/>
      <c r="AW62" s="400"/>
      <c r="AX62" s="400"/>
      <c r="AY62" s="400"/>
      <c r="AZ62" s="400"/>
      <c r="BA62" s="400"/>
      <c r="BB62" s="400"/>
      <c r="BC62" s="400"/>
      <c r="BD62" s="400"/>
      <c r="BE62" s="400"/>
      <c r="BF62" s="400"/>
      <c r="BG62" s="400"/>
      <c r="BH62" s="400"/>
      <c r="BI62" s="400"/>
      <c r="BJ62" s="400"/>
      <c r="BK62" s="400"/>
      <c r="BL62" s="400"/>
      <c r="BM62" s="400"/>
      <c r="BN62" s="400"/>
      <c r="BO62" s="400"/>
      <c r="BP62" s="400"/>
      <c r="BQ62" s="400"/>
      <c r="BR62" s="400"/>
      <c r="BS62" s="400"/>
      <c r="BT62" s="400"/>
      <c r="BU62" s="400"/>
      <c r="BV62" s="400"/>
      <c r="BW62" s="400"/>
      <c r="BX62" s="400"/>
      <c r="BY62" s="400"/>
      <c r="BZ62" s="400"/>
      <c r="CA62" s="400"/>
      <c r="CB62" s="400"/>
      <c r="CC62" s="400"/>
      <c r="CD62" s="400"/>
      <c r="CE62" s="400"/>
      <c r="CF62" s="400"/>
      <c r="CG62" s="400"/>
      <c r="CH62" s="400"/>
      <c r="CI62" s="400"/>
      <c r="CJ62" s="400"/>
      <c r="CK62" s="400"/>
      <c r="CL62" s="400"/>
      <c r="CM62" s="400"/>
      <c r="CN62" s="400"/>
      <c r="CO62" s="400"/>
      <c r="CP62" s="400"/>
      <c r="CQ62" s="400"/>
      <c r="CR62" s="400"/>
      <c r="CS62" s="400"/>
      <c r="CT62" s="400"/>
      <c r="CU62" s="400"/>
      <c r="CV62" s="400"/>
      <c r="CW62" s="400"/>
      <c r="CX62" s="400"/>
      <c r="CY62" s="400"/>
      <c r="CZ62" s="400"/>
      <c r="DA62" s="400"/>
      <c r="DB62" s="400"/>
      <c r="DC62" s="400"/>
      <c r="DD62" s="400"/>
      <c r="DE62" s="388"/>
    </row>
    <row r="63" spans="1:109" ht="17.25" x14ac:dyDescent="0.15">
      <c r="B63" s="414" t="s">
        <v>615</v>
      </c>
    </row>
    <row r="64" spans="1:109" x14ac:dyDescent="0.15">
      <c r="B64" s="395"/>
      <c r="G64" s="402"/>
      <c r="I64" s="415"/>
      <c r="J64" s="415"/>
      <c r="K64" s="415"/>
      <c r="L64" s="415"/>
      <c r="M64" s="415"/>
      <c r="N64" s="416"/>
      <c r="AM64" s="402"/>
      <c r="AN64" s="402" t="s">
        <v>608</v>
      </c>
      <c r="AP64" s="403"/>
      <c r="AQ64" s="403"/>
      <c r="AR64" s="403"/>
      <c r="AY64" s="402"/>
      <c r="BA64" s="403"/>
      <c r="BB64" s="403"/>
      <c r="BC64" s="403"/>
      <c r="BK64" s="402"/>
      <c r="BM64" s="403"/>
      <c r="BN64" s="403"/>
      <c r="BO64" s="403"/>
      <c r="BW64" s="402"/>
      <c r="BY64" s="403"/>
      <c r="BZ64" s="403"/>
      <c r="CA64" s="403"/>
      <c r="CI64" s="402"/>
      <c r="CK64" s="403"/>
      <c r="CL64" s="403"/>
      <c r="CM64" s="403"/>
      <c r="CU64" s="402"/>
      <c r="CW64" s="403"/>
      <c r="CX64" s="403"/>
      <c r="CY64" s="403"/>
    </row>
    <row r="65" spans="2:107" x14ac:dyDescent="0.15">
      <c r="B65" s="395"/>
      <c r="AN65" s="1317" t="s">
        <v>617</v>
      </c>
      <c r="AO65" s="1318"/>
      <c r="AP65" s="1318"/>
      <c r="AQ65" s="1318"/>
      <c r="AR65" s="1318"/>
      <c r="AS65" s="1318"/>
      <c r="AT65" s="1318"/>
      <c r="AU65" s="1318"/>
      <c r="AV65" s="1318"/>
      <c r="AW65" s="1318"/>
      <c r="AX65" s="1318"/>
      <c r="AY65" s="1318"/>
      <c r="AZ65" s="1318"/>
      <c r="BA65" s="1318"/>
      <c r="BB65" s="1318"/>
      <c r="BC65" s="1318"/>
      <c r="BD65" s="1318"/>
      <c r="BE65" s="1318"/>
      <c r="BF65" s="1318"/>
      <c r="BG65" s="1318"/>
      <c r="BH65" s="1318"/>
      <c r="BI65" s="1318"/>
      <c r="BJ65" s="1318"/>
      <c r="BK65" s="1318"/>
      <c r="BL65" s="1318"/>
      <c r="BM65" s="1318"/>
      <c r="BN65" s="1318"/>
      <c r="BO65" s="1318"/>
      <c r="BP65" s="1318"/>
      <c r="BQ65" s="1318"/>
      <c r="BR65" s="1318"/>
      <c r="BS65" s="1318"/>
      <c r="BT65" s="1318"/>
      <c r="BU65" s="1318"/>
      <c r="BV65" s="1318"/>
      <c r="BW65" s="1318"/>
      <c r="BX65" s="1318"/>
      <c r="BY65" s="1318"/>
      <c r="BZ65" s="1318"/>
      <c r="CA65" s="1318"/>
      <c r="CB65" s="1318"/>
      <c r="CC65" s="1318"/>
      <c r="CD65" s="1318"/>
      <c r="CE65" s="1318"/>
      <c r="CF65" s="1318"/>
      <c r="CG65" s="1318"/>
      <c r="CH65" s="1318"/>
      <c r="CI65" s="1318"/>
      <c r="CJ65" s="1318"/>
      <c r="CK65" s="1318"/>
      <c r="CL65" s="1318"/>
      <c r="CM65" s="1318"/>
      <c r="CN65" s="1318"/>
      <c r="CO65" s="1318"/>
      <c r="CP65" s="1318"/>
      <c r="CQ65" s="1318"/>
      <c r="CR65" s="1318"/>
      <c r="CS65" s="1318"/>
      <c r="CT65" s="1318"/>
      <c r="CU65" s="1318"/>
      <c r="CV65" s="1318"/>
      <c r="CW65" s="1318"/>
      <c r="CX65" s="1318"/>
      <c r="CY65" s="1318"/>
      <c r="CZ65" s="1318"/>
      <c r="DA65" s="1318"/>
      <c r="DB65" s="1318"/>
      <c r="DC65" s="1319"/>
    </row>
    <row r="66" spans="2:107" x14ac:dyDescent="0.15">
      <c r="B66" s="395"/>
      <c r="AN66" s="1320"/>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1321"/>
      <c r="BM66" s="1321"/>
      <c r="BN66" s="1321"/>
      <c r="BO66" s="1321"/>
      <c r="BP66" s="1321"/>
      <c r="BQ66" s="1321"/>
      <c r="BR66" s="1321"/>
      <c r="BS66" s="1321"/>
      <c r="BT66" s="1321"/>
      <c r="BU66" s="1321"/>
      <c r="BV66" s="1321"/>
      <c r="BW66" s="1321"/>
      <c r="BX66" s="1321"/>
      <c r="BY66" s="1321"/>
      <c r="BZ66" s="1321"/>
      <c r="CA66" s="1321"/>
      <c r="CB66" s="1321"/>
      <c r="CC66" s="1321"/>
      <c r="CD66" s="1321"/>
      <c r="CE66" s="1321"/>
      <c r="CF66" s="1321"/>
      <c r="CG66" s="1321"/>
      <c r="CH66" s="1321"/>
      <c r="CI66" s="1321"/>
      <c r="CJ66" s="1321"/>
      <c r="CK66" s="1321"/>
      <c r="CL66" s="1321"/>
      <c r="CM66" s="1321"/>
      <c r="CN66" s="1321"/>
      <c r="CO66" s="1321"/>
      <c r="CP66" s="1321"/>
      <c r="CQ66" s="1321"/>
      <c r="CR66" s="1321"/>
      <c r="CS66" s="1321"/>
      <c r="CT66" s="1321"/>
      <c r="CU66" s="1321"/>
      <c r="CV66" s="1321"/>
      <c r="CW66" s="1321"/>
      <c r="CX66" s="1321"/>
      <c r="CY66" s="1321"/>
      <c r="CZ66" s="1321"/>
      <c r="DA66" s="1321"/>
      <c r="DB66" s="1321"/>
      <c r="DC66" s="1322"/>
    </row>
    <row r="67" spans="2:107" x14ac:dyDescent="0.15">
      <c r="B67" s="395"/>
      <c r="AN67" s="1320"/>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1321"/>
      <c r="BM67" s="1321"/>
      <c r="BN67" s="1321"/>
      <c r="BO67" s="1321"/>
      <c r="BP67" s="1321"/>
      <c r="BQ67" s="1321"/>
      <c r="BR67" s="1321"/>
      <c r="BS67" s="1321"/>
      <c r="BT67" s="1321"/>
      <c r="BU67" s="1321"/>
      <c r="BV67" s="1321"/>
      <c r="BW67" s="1321"/>
      <c r="BX67" s="1321"/>
      <c r="BY67" s="1321"/>
      <c r="BZ67" s="1321"/>
      <c r="CA67" s="1321"/>
      <c r="CB67" s="1321"/>
      <c r="CC67" s="1321"/>
      <c r="CD67" s="1321"/>
      <c r="CE67" s="1321"/>
      <c r="CF67" s="1321"/>
      <c r="CG67" s="1321"/>
      <c r="CH67" s="1321"/>
      <c r="CI67" s="1321"/>
      <c r="CJ67" s="1321"/>
      <c r="CK67" s="1321"/>
      <c r="CL67" s="1321"/>
      <c r="CM67" s="1321"/>
      <c r="CN67" s="1321"/>
      <c r="CO67" s="1321"/>
      <c r="CP67" s="1321"/>
      <c r="CQ67" s="1321"/>
      <c r="CR67" s="1321"/>
      <c r="CS67" s="1321"/>
      <c r="CT67" s="1321"/>
      <c r="CU67" s="1321"/>
      <c r="CV67" s="1321"/>
      <c r="CW67" s="1321"/>
      <c r="CX67" s="1321"/>
      <c r="CY67" s="1321"/>
      <c r="CZ67" s="1321"/>
      <c r="DA67" s="1321"/>
      <c r="DB67" s="1321"/>
      <c r="DC67" s="1322"/>
    </row>
    <row r="68" spans="2:107" x14ac:dyDescent="0.15">
      <c r="B68" s="395"/>
      <c r="AN68" s="1320"/>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1321"/>
      <c r="BM68" s="1321"/>
      <c r="BN68" s="1321"/>
      <c r="BO68" s="1321"/>
      <c r="BP68" s="1321"/>
      <c r="BQ68" s="1321"/>
      <c r="BR68" s="1321"/>
      <c r="BS68" s="1321"/>
      <c r="BT68" s="1321"/>
      <c r="BU68" s="1321"/>
      <c r="BV68" s="1321"/>
      <c r="BW68" s="1321"/>
      <c r="BX68" s="1321"/>
      <c r="BY68" s="1321"/>
      <c r="BZ68" s="1321"/>
      <c r="CA68" s="1321"/>
      <c r="CB68" s="1321"/>
      <c r="CC68" s="1321"/>
      <c r="CD68" s="1321"/>
      <c r="CE68" s="1321"/>
      <c r="CF68" s="1321"/>
      <c r="CG68" s="1321"/>
      <c r="CH68" s="1321"/>
      <c r="CI68" s="1321"/>
      <c r="CJ68" s="1321"/>
      <c r="CK68" s="1321"/>
      <c r="CL68" s="1321"/>
      <c r="CM68" s="1321"/>
      <c r="CN68" s="1321"/>
      <c r="CO68" s="1321"/>
      <c r="CP68" s="1321"/>
      <c r="CQ68" s="1321"/>
      <c r="CR68" s="1321"/>
      <c r="CS68" s="1321"/>
      <c r="CT68" s="1321"/>
      <c r="CU68" s="1321"/>
      <c r="CV68" s="1321"/>
      <c r="CW68" s="1321"/>
      <c r="CX68" s="1321"/>
      <c r="CY68" s="1321"/>
      <c r="CZ68" s="1321"/>
      <c r="DA68" s="1321"/>
      <c r="DB68" s="1321"/>
      <c r="DC68" s="1322"/>
    </row>
    <row r="69" spans="2:107" x14ac:dyDescent="0.15">
      <c r="B69" s="395"/>
      <c r="AN69" s="1323"/>
      <c r="AO69" s="1324"/>
      <c r="AP69" s="1324"/>
      <c r="AQ69" s="1324"/>
      <c r="AR69" s="1324"/>
      <c r="AS69" s="1324"/>
      <c r="AT69" s="1324"/>
      <c r="AU69" s="1324"/>
      <c r="AV69" s="1324"/>
      <c r="AW69" s="1324"/>
      <c r="AX69" s="1324"/>
      <c r="AY69" s="1324"/>
      <c r="AZ69" s="1324"/>
      <c r="BA69" s="1324"/>
      <c r="BB69" s="1324"/>
      <c r="BC69" s="1324"/>
      <c r="BD69" s="1324"/>
      <c r="BE69" s="1324"/>
      <c r="BF69" s="1324"/>
      <c r="BG69" s="1324"/>
      <c r="BH69" s="1324"/>
      <c r="BI69" s="1324"/>
      <c r="BJ69" s="1324"/>
      <c r="BK69" s="1324"/>
      <c r="BL69" s="1324"/>
      <c r="BM69" s="1324"/>
      <c r="BN69" s="1324"/>
      <c r="BO69" s="1324"/>
      <c r="BP69" s="1324"/>
      <c r="BQ69" s="1324"/>
      <c r="BR69" s="1324"/>
      <c r="BS69" s="1324"/>
      <c r="BT69" s="1324"/>
      <c r="BU69" s="1324"/>
      <c r="BV69" s="1324"/>
      <c r="BW69" s="1324"/>
      <c r="BX69" s="1324"/>
      <c r="BY69" s="1324"/>
      <c r="BZ69" s="1324"/>
      <c r="CA69" s="1324"/>
      <c r="CB69" s="1324"/>
      <c r="CC69" s="1324"/>
      <c r="CD69" s="1324"/>
      <c r="CE69" s="1324"/>
      <c r="CF69" s="1324"/>
      <c r="CG69" s="1324"/>
      <c r="CH69" s="1324"/>
      <c r="CI69" s="1324"/>
      <c r="CJ69" s="1324"/>
      <c r="CK69" s="1324"/>
      <c r="CL69" s="1324"/>
      <c r="CM69" s="1324"/>
      <c r="CN69" s="1324"/>
      <c r="CO69" s="1324"/>
      <c r="CP69" s="1324"/>
      <c r="CQ69" s="1324"/>
      <c r="CR69" s="1324"/>
      <c r="CS69" s="1324"/>
      <c r="CT69" s="1324"/>
      <c r="CU69" s="1324"/>
      <c r="CV69" s="1324"/>
      <c r="CW69" s="1324"/>
      <c r="CX69" s="1324"/>
      <c r="CY69" s="1324"/>
      <c r="CZ69" s="1324"/>
      <c r="DA69" s="1324"/>
      <c r="DB69" s="1324"/>
      <c r="DC69" s="1325"/>
    </row>
    <row r="70" spans="2:107" x14ac:dyDescent="0.15">
      <c r="B70" s="395"/>
      <c r="H70" s="417"/>
      <c r="I70" s="417"/>
      <c r="J70" s="418"/>
      <c r="K70" s="418"/>
      <c r="L70" s="419"/>
      <c r="M70" s="418"/>
      <c r="N70" s="419"/>
      <c r="AN70" s="404"/>
      <c r="AO70" s="404"/>
      <c r="AP70" s="404"/>
      <c r="AZ70" s="404"/>
      <c r="BA70" s="404"/>
      <c r="BB70" s="404"/>
      <c r="BL70" s="404"/>
      <c r="BM70" s="404"/>
      <c r="BN70" s="404"/>
      <c r="BX70" s="404"/>
      <c r="BY70" s="404"/>
      <c r="BZ70" s="404"/>
      <c r="CJ70" s="404"/>
      <c r="CK70" s="404"/>
      <c r="CL70" s="404"/>
      <c r="CV70" s="404"/>
      <c r="CW70" s="404"/>
      <c r="CX70" s="404"/>
    </row>
    <row r="71" spans="2:107" x14ac:dyDescent="0.15">
      <c r="B71" s="395"/>
      <c r="G71" s="420"/>
      <c r="I71" s="421"/>
      <c r="J71" s="418"/>
      <c r="K71" s="418"/>
      <c r="L71" s="419"/>
      <c r="M71" s="418"/>
      <c r="N71" s="419"/>
      <c r="AM71" s="420"/>
      <c r="AN71" s="388" t="s">
        <v>610</v>
      </c>
    </row>
    <row r="72" spans="2:107" x14ac:dyDescent="0.15">
      <c r="B72" s="395"/>
      <c r="G72" s="1309"/>
      <c r="H72" s="1309"/>
      <c r="I72" s="1309"/>
      <c r="J72" s="1309"/>
      <c r="K72" s="405"/>
      <c r="L72" s="405"/>
      <c r="M72" s="406"/>
      <c r="N72" s="406"/>
      <c r="AN72" s="1327"/>
      <c r="AO72" s="1328"/>
      <c r="AP72" s="1328"/>
      <c r="AQ72" s="1328"/>
      <c r="AR72" s="1328"/>
      <c r="AS72" s="1328"/>
      <c r="AT72" s="1328"/>
      <c r="AU72" s="1328"/>
      <c r="AV72" s="1328"/>
      <c r="AW72" s="1328"/>
      <c r="AX72" s="1328"/>
      <c r="AY72" s="1328"/>
      <c r="AZ72" s="1328"/>
      <c r="BA72" s="1328"/>
      <c r="BB72" s="1328"/>
      <c r="BC72" s="1328"/>
      <c r="BD72" s="1328"/>
      <c r="BE72" s="1328"/>
      <c r="BF72" s="1328"/>
      <c r="BG72" s="1328"/>
      <c r="BH72" s="1328"/>
      <c r="BI72" s="1328"/>
      <c r="BJ72" s="1328"/>
      <c r="BK72" s="1328"/>
      <c r="BL72" s="1328"/>
      <c r="BM72" s="1328"/>
      <c r="BN72" s="1328"/>
      <c r="BO72" s="1329"/>
      <c r="BP72" s="1315" t="s">
        <v>567</v>
      </c>
      <c r="BQ72" s="1315"/>
      <c r="BR72" s="1315"/>
      <c r="BS72" s="1315"/>
      <c r="BT72" s="1315"/>
      <c r="BU72" s="1315"/>
      <c r="BV72" s="1315"/>
      <c r="BW72" s="1315"/>
      <c r="BX72" s="1315" t="s">
        <v>568</v>
      </c>
      <c r="BY72" s="1315"/>
      <c r="BZ72" s="1315"/>
      <c r="CA72" s="1315"/>
      <c r="CB72" s="1315"/>
      <c r="CC72" s="1315"/>
      <c r="CD72" s="1315"/>
      <c r="CE72" s="1315"/>
      <c r="CF72" s="1315" t="s">
        <v>569</v>
      </c>
      <c r="CG72" s="1315"/>
      <c r="CH72" s="1315"/>
      <c r="CI72" s="1315"/>
      <c r="CJ72" s="1315"/>
      <c r="CK72" s="1315"/>
      <c r="CL72" s="1315"/>
      <c r="CM72" s="1315"/>
      <c r="CN72" s="1315" t="s">
        <v>570</v>
      </c>
      <c r="CO72" s="1315"/>
      <c r="CP72" s="1315"/>
      <c r="CQ72" s="1315"/>
      <c r="CR72" s="1315"/>
      <c r="CS72" s="1315"/>
      <c r="CT72" s="1315"/>
      <c r="CU72" s="1315"/>
      <c r="CV72" s="1315" t="s">
        <v>571</v>
      </c>
      <c r="CW72" s="1315"/>
      <c r="CX72" s="1315"/>
      <c r="CY72" s="1315"/>
      <c r="CZ72" s="1315"/>
      <c r="DA72" s="1315"/>
      <c r="DB72" s="1315"/>
      <c r="DC72" s="1315"/>
    </row>
    <row r="73" spans="2:107" x14ac:dyDescent="0.15">
      <c r="B73" s="395"/>
      <c r="G73" s="1326"/>
      <c r="H73" s="1326"/>
      <c r="I73" s="1326"/>
      <c r="J73" s="1326"/>
      <c r="K73" s="1310"/>
      <c r="L73" s="1310"/>
      <c r="M73" s="1310"/>
      <c r="N73" s="1310"/>
      <c r="AM73" s="404"/>
      <c r="AN73" s="1314" t="s">
        <v>611</v>
      </c>
      <c r="AO73" s="1314"/>
      <c r="AP73" s="1314"/>
      <c r="AQ73" s="1314"/>
      <c r="AR73" s="1314"/>
      <c r="AS73" s="1314"/>
      <c r="AT73" s="1314"/>
      <c r="AU73" s="1314"/>
      <c r="AV73" s="1314"/>
      <c r="AW73" s="1314"/>
      <c r="AX73" s="1314"/>
      <c r="AY73" s="1314"/>
      <c r="AZ73" s="1314"/>
      <c r="BA73" s="1314"/>
      <c r="BB73" s="1314" t="s">
        <v>612</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x14ac:dyDescent="0.15">
      <c r="B74" s="395"/>
      <c r="G74" s="1326"/>
      <c r="H74" s="1326"/>
      <c r="I74" s="1326"/>
      <c r="J74" s="1326"/>
      <c r="K74" s="1310"/>
      <c r="L74" s="1310"/>
      <c r="M74" s="1310"/>
      <c r="N74" s="1310"/>
      <c r="AM74" s="404"/>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5"/>
      <c r="G75" s="1326"/>
      <c r="H75" s="1326"/>
      <c r="I75" s="1309"/>
      <c r="J75" s="1309"/>
      <c r="K75" s="1316"/>
      <c r="L75" s="1316"/>
      <c r="M75" s="1316"/>
      <c r="N75" s="1316"/>
      <c r="AM75" s="404"/>
      <c r="AN75" s="1314"/>
      <c r="AO75" s="1314"/>
      <c r="AP75" s="1314"/>
      <c r="AQ75" s="1314"/>
      <c r="AR75" s="1314"/>
      <c r="AS75" s="1314"/>
      <c r="AT75" s="1314"/>
      <c r="AU75" s="1314"/>
      <c r="AV75" s="1314"/>
      <c r="AW75" s="1314"/>
      <c r="AX75" s="1314"/>
      <c r="AY75" s="1314"/>
      <c r="AZ75" s="1314"/>
      <c r="BA75" s="1314"/>
      <c r="BB75" s="1314" t="s">
        <v>616</v>
      </c>
      <c r="BC75" s="1314"/>
      <c r="BD75" s="1314"/>
      <c r="BE75" s="1314"/>
      <c r="BF75" s="1314"/>
      <c r="BG75" s="1314"/>
      <c r="BH75" s="1314"/>
      <c r="BI75" s="1314"/>
      <c r="BJ75" s="1314"/>
      <c r="BK75" s="1314"/>
      <c r="BL75" s="1314"/>
      <c r="BM75" s="1314"/>
      <c r="BN75" s="1314"/>
      <c r="BO75" s="1314"/>
      <c r="BP75" s="1311">
        <v>7.7</v>
      </c>
      <c r="BQ75" s="1311"/>
      <c r="BR75" s="1311"/>
      <c r="BS75" s="1311"/>
      <c r="BT75" s="1311"/>
      <c r="BU75" s="1311"/>
      <c r="BV75" s="1311"/>
      <c r="BW75" s="1311"/>
      <c r="BX75" s="1311">
        <v>7.4</v>
      </c>
      <c r="BY75" s="1311"/>
      <c r="BZ75" s="1311"/>
      <c r="CA75" s="1311"/>
      <c r="CB75" s="1311"/>
      <c r="CC75" s="1311"/>
      <c r="CD75" s="1311"/>
      <c r="CE75" s="1311"/>
      <c r="CF75" s="1311">
        <v>7.2</v>
      </c>
      <c r="CG75" s="1311"/>
      <c r="CH75" s="1311"/>
      <c r="CI75" s="1311"/>
      <c r="CJ75" s="1311"/>
      <c r="CK75" s="1311"/>
      <c r="CL75" s="1311"/>
      <c r="CM75" s="1311"/>
      <c r="CN75" s="1311">
        <v>6.5</v>
      </c>
      <c r="CO75" s="1311"/>
      <c r="CP75" s="1311"/>
      <c r="CQ75" s="1311"/>
      <c r="CR75" s="1311"/>
      <c r="CS75" s="1311"/>
      <c r="CT75" s="1311"/>
      <c r="CU75" s="1311"/>
      <c r="CV75" s="1311">
        <v>5.5</v>
      </c>
      <c r="CW75" s="1311"/>
      <c r="CX75" s="1311"/>
      <c r="CY75" s="1311"/>
      <c r="CZ75" s="1311"/>
      <c r="DA75" s="1311"/>
      <c r="DB75" s="1311"/>
      <c r="DC75" s="1311"/>
    </row>
    <row r="76" spans="2:107" x14ac:dyDescent="0.15">
      <c r="B76" s="395"/>
      <c r="G76" s="1326"/>
      <c r="H76" s="1326"/>
      <c r="I76" s="1309"/>
      <c r="J76" s="1309"/>
      <c r="K76" s="1316"/>
      <c r="L76" s="1316"/>
      <c r="M76" s="1316"/>
      <c r="N76" s="1316"/>
      <c r="AM76" s="404"/>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5"/>
      <c r="G77" s="1309"/>
      <c r="H77" s="1309"/>
      <c r="I77" s="1309"/>
      <c r="J77" s="1309"/>
      <c r="K77" s="1310"/>
      <c r="L77" s="1310"/>
      <c r="M77" s="1310"/>
      <c r="N77" s="1310"/>
      <c r="AN77" s="1315" t="s">
        <v>614</v>
      </c>
      <c r="AO77" s="1315"/>
      <c r="AP77" s="1315"/>
      <c r="AQ77" s="1315"/>
      <c r="AR77" s="1315"/>
      <c r="AS77" s="1315"/>
      <c r="AT77" s="1315"/>
      <c r="AU77" s="1315"/>
      <c r="AV77" s="1315"/>
      <c r="AW77" s="1315"/>
      <c r="AX77" s="1315"/>
      <c r="AY77" s="1315"/>
      <c r="AZ77" s="1315"/>
      <c r="BA77" s="1315"/>
      <c r="BB77" s="1314" t="s">
        <v>612</v>
      </c>
      <c r="BC77" s="1314"/>
      <c r="BD77" s="1314"/>
      <c r="BE77" s="1314"/>
      <c r="BF77" s="1314"/>
      <c r="BG77" s="1314"/>
      <c r="BH77" s="1314"/>
      <c r="BI77" s="1314"/>
      <c r="BJ77" s="1314"/>
      <c r="BK77" s="1314"/>
      <c r="BL77" s="1314"/>
      <c r="BM77" s="1314"/>
      <c r="BN77" s="1314"/>
      <c r="BO77" s="1314"/>
      <c r="BP77" s="1311">
        <v>0</v>
      </c>
      <c r="BQ77" s="1311"/>
      <c r="BR77" s="1311"/>
      <c r="BS77" s="1311"/>
      <c r="BT77" s="1311"/>
      <c r="BU77" s="1311"/>
      <c r="BV77" s="1311"/>
      <c r="BW77" s="1311"/>
      <c r="BX77" s="1311">
        <v>0</v>
      </c>
      <c r="BY77" s="1311"/>
      <c r="BZ77" s="1311"/>
      <c r="CA77" s="1311"/>
      <c r="CB77" s="1311"/>
      <c r="CC77" s="1311"/>
      <c r="CD77" s="1311"/>
      <c r="CE77" s="1311"/>
      <c r="CF77" s="1311">
        <v>0</v>
      </c>
      <c r="CG77" s="1311"/>
      <c r="CH77" s="1311"/>
      <c r="CI77" s="1311"/>
      <c r="CJ77" s="1311"/>
      <c r="CK77" s="1311"/>
      <c r="CL77" s="1311"/>
      <c r="CM77" s="1311"/>
      <c r="CN77" s="1311">
        <v>0</v>
      </c>
      <c r="CO77" s="1311"/>
      <c r="CP77" s="1311"/>
      <c r="CQ77" s="1311"/>
      <c r="CR77" s="1311"/>
      <c r="CS77" s="1311"/>
      <c r="CT77" s="1311"/>
      <c r="CU77" s="1311"/>
      <c r="CV77" s="1311">
        <v>0</v>
      </c>
      <c r="CW77" s="1311"/>
      <c r="CX77" s="1311"/>
      <c r="CY77" s="1311"/>
      <c r="CZ77" s="1311"/>
      <c r="DA77" s="1311"/>
      <c r="DB77" s="1311"/>
      <c r="DC77" s="1311"/>
    </row>
    <row r="78" spans="2:107" x14ac:dyDescent="0.15">
      <c r="B78" s="395"/>
      <c r="G78" s="1309"/>
      <c r="H78" s="1309"/>
      <c r="I78" s="1309"/>
      <c r="J78" s="1309"/>
      <c r="K78" s="1310"/>
      <c r="L78" s="1310"/>
      <c r="M78" s="1310"/>
      <c r="N78" s="1310"/>
      <c r="AN78" s="1315"/>
      <c r="AO78" s="1315"/>
      <c r="AP78" s="1315"/>
      <c r="AQ78" s="1315"/>
      <c r="AR78" s="1315"/>
      <c r="AS78" s="1315"/>
      <c r="AT78" s="1315"/>
      <c r="AU78" s="1315"/>
      <c r="AV78" s="1315"/>
      <c r="AW78" s="1315"/>
      <c r="AX78" s="1315"/>
      <c r="AY78" s="1315"/>
      <c r="AZ78" s="1315"/>
      <c r="BA78" s="1315"/>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5"/>
      <c r="G79" s="1309"/>
      <c r="H79" s="1309"/>
      <c r="I79" s="1312"/>
      <c r="J79" s="1312"/>
      <c r="K79" s="1313"/>
      <c r="L79" s="1313"/>
      <c r="M79" s="1313"/>
      <c r="N79" s="1313"/>
      <c r="AN79" s="1315"/>
      <c r="AO79" s="1315"/>
      <c r="AP79" s="1315"/>
      <c r="AQ79" s="1315"/>
      <c r="AR79" s="1315"/>
      <c r="AS79" s="1315"/>
      <c r="AT79" s="1315"/>
      <c r="AU79" s="1315"/>
      <c r="AV79" s="1315"/>
      <c r="AW79" s="1315"/>
      <c r="AX79" s="1315"/>
      <c r="AY79" s="1315"/>
      <c r="AZ79" s="1315"/>
      <c r="BA79" s="1315"/>
      <c r="BB79" s="1314" t="s">
        <v>616</v>
      </c>
      <c r="BC79" s="1314"/>
      <c r="BD79" s="1314"/>
      <c r="BE79" s="1314"/>
      <c r="BF79" s="1314"/>
      <c r="BG79" s="1314"/>
      <c r="BH79" s="1314"/>
      <c r="BI79" s="1314"/>
      <c r="BJ79" s="1314"/>
      <c r="BK79" s="1314"/>
      <c r="BL79" s="1314"/>
      <c r="BM79" s="1314"/>
      <c r="BN79" s="1314"/>
      <c r="BO79" s="1314"/>
      <c r="BP79" s="1311">
        <v>6.4</v>
      </c>
      <c r="BQ79" s="1311"/>
      <c r="BR79" s="1311"/>
      <c r="BS79" s="1311"/>
      <c r="BT79" s="1311"/>
      <c r="BU79" s="1311"/>
      <c r="BV79" s="1311"/>
      <c r="BW79" s="1311"/>
      <c r="BX79" s="1311">
        <v>6.9</v>
      </c>
      <c r="BY79" s="1311"/>
      <c r="BZ79" s="1311"/>
      <c r="CA79" s="1311"/>
      <c r="CB79" s="1311"/>
      <c r="CC79" s="1311"/>
      <c r="CD79" s="1311"/>
      <c r="CE79" s="1311"/>
      <c r="CF79" s="1311">
        <v>7.1</v>
      </c>
      <c r="CG79" s="1311"/>
      <c r="CH79" s="1311"/>
      <c r="CI79" s="1311"/>
      <c r="CJ79" s="1311"/>
      <c r="CK79" s="1311"/>
      <c r="CL79" s="1311"/>
      <c r="CM79" s="1311"/>
      <c r="CN79" s="1311">
        <v>7.4</v>
      </c>
      <c r="CO79" s="1311"/>
      <c r="CP79" s="1311"/>
      <c r="CQ79" s="1311"/>
      <c r="CR79" s="1311"/>
      <c r="CS79" s="1311"/>
      <c r="CT79" s="1311"/>
      <c r="CU79" s="1311"/>
      <c r="CV79" s="1311">
        <v>7.4</v>
      </c>
      <c r="CW79" s="1311"/>
      <c r="CX79" s="1311"/>
      <c r="CY79" s="1311"/>
      <c r="CZ79" s="1311"/>
      <c r="DA79" s="1311"/>
      <c r="DB79" s="1311"/>
      <c r="DC79" s="1311"/>
    </row>
    <row r="80" spans="2:107" x14ac:dyDescent="0.15">
      <c r="B80" s="395"/>
      <c r="G80" s="1309"/>
      <c r="H80" s="1309"/>
      <c r="I80" s="1312"/>
      <c r="J80" s="1312"/>
      <c r="K80" s="1313"/>
      <c r="L80" s="1313"/>
      <c r="M80" s="1313"/>
      <c r="N80" s="1313"/>
      <c r="AN80" s="1315"/>
      <c r="AO80" s="1315"/>
      <c r="AP80" s="1315"/>
      <c r="AQ80" s="1315"/>
      <c r="AR80" s="1315"/>
      <c r="AS80" s="1315"/>
      <c r="AT80" s="1315"/>
      <c r="AU80" s="1315"/>
      <c r="AV80" s="1315"/>
      <c r="AW80" s="1315"/>
      <c r="AX80" s="1315"/>
      <c r="AY80" s="1315"/>
      <c r="AZ80" s="1315"/>
      <c r="BA80" s="1315"/>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5"/>
    </row>
    <row r="82" spans="2:109" ht="17.25" x14ac:dyDescent="0.15">
      <c r="B82" s="395"/>
      <c r="K82" s="422"/>
      <c r="L82" s="422"/>
      <c r="M82" s="422"/>
      <c r="N82" s="422"/>
      <c r="AQ82" s="422"/>
      <c r="AR82" s="422"/>
      <c r="AS82" s="422"/>
      <c r="AT82" s="422"/>
      <c r="BC82" s="422"/>
      <c r="BD82" s="422"/>
      <c r="BE82" s="422"/>
      <c r="BF82" s="422"/>
      <c r="BO82" s="422"/>
      <c r="BP82" s="422"/>
      <c r="BQ82" s="422"/>
      <c r="BR82" s="422"/>
      <c r="CA82" s="422"/>
      <c r="CB82" s="422"/>
      <c r="CC82" s="422"/>
      <c r="CD82" s="422"/>
      <c r="CM82" s="422"/>
      <c r="CN82" s="422"/>
      <c r="CO82" s="422"/>
      <c r="CP82" s="422"/>
      <c r="CY82" s="422"/>
      <c r="CZ82" s="422"/>
      <c r="DA82" s="422"/>
      <c r="DB82" s="422"/>
      <c r="DC82" s="422"/>
    </row>
    <row r="83" spans="2:109" x14ac:dyDescent="0.15">
      <c r="B83" s="397"/>
      <c r="C83" s="398"/>
      <c r="D83" s="398"/>
      <c r="E83" s="398"/>
      <c r="F83" s="398"/>
      <c r="G83" s="398"/>
      <c r="H83" s="398"/>
      <c r="I83" s="398"/>
      <c r="J83" s="398"/>
      <c r="K83" s="398"/>
      <c r="L83" s="398"/>
      <c r="M83" s="398"/>
      <c r="N83" s="398"/>
      <c r="O83" s="398"/>
      <c r="P83" s="398"/>
      <c r="Q83" s="398"/>
      <c r="R83" s="398"/>
      <c r="S83" s="398"/>
      <c r="T83" s="398"/>
      <c r="U83" s="398"/>
      <c r="V83" s="398"/>
      <c r="W83" s="398"/>
      <c r="X83" s="398"/>
      <c r="Y83" s="398"/>
      <c r="Z83" s="398"/>
      <c r="AA83" s="398"/>
      <c r="AB83" s="398"/>
      <c r="AC83" s="398"/>
      <c r="AD83" s="398"/>
      <c r="AE83" s="398"/>
      <c r="AF83" s="398"/>
      <c r="AG83" s="398"/>
      <c r="AH83" s="398"/>
      <c r="AI83" s="398"/>
      <c r="AJ83" s="398"/>
      <c r="AK83" s="398"/>
      <c r="AL83" s="398"/>
      <c r="AM83" s="398"/>
      <c r="AN83" s="398"/>
      <c r="AO83" s="398"/>
      <c r="AP83" s="398"/>
      <c r="AQ83" s="398"/>
      <c r="AR83" s="398"/>
      <c r="AS83" s="398"/>
      <c r="AT83" s="398"/>
      <c r="AU83" s="398"/>
      <c r="AV83" s="398"/>
      <c r="AW83" s="398"/>
      <c r="AX83" s="398"/>
      <c r="AY83" s="398"/>
      <c r="AZ83" s="398"/>
      <c r="BA83" s="398"/>
      <c r="BB83" s="398"/>
      <c r="BC83" s="398"/>
      <c r="BD83" s="398"/>
      <c r="BE83" s="398"/>
      <c r="BF83" s="398"/>
      <c r="BG83" s="398"/>
      <c r="BH83" s="398"/>
      <c r="BI83" s="398"/>
      <c r="BJ83" s="398"/>
      <c r="BK83" s="398"/>
      <c r="BL83" s="398"/>
      <c r="BM83" s="398"/>
      <c r="BN83" s="398"/>
      <c r="BO83" s="398"/>
      <c r="BP83" s="398"/>
      <c r="BQ83" s="398"/>
      <c r="BR83" s="398"/>
      <c r="BS83" s="398"/>
      <c r="BT83" s="398"/>
      <c r="BU83" s="398"/>
      <c r="BV83" s="398"/>
      <c r="BW83" s="398"/>
      <c r="BX83" s="398"/>
      <c r="BY83" s="398"/>
      <c r="BZ83" s="398"/>
      <c r="CA83" s="398"/>
      <c r="CB83" s="398"/>
      <c r="CC83" s="398"/>
      <c r="CD83" s="398"/>
      <c r="CE83" s="398"/>
      <c r="CF83" s="398"/>
      <c r="CG83" s="398"/>
      <c r="CH83" s="398"/>
      <c r="CI83" s="398"/>
      <c r="CJ83" s="398"/>
      <c r="CK83" s="398"/>
      <c r="CL83" s="398"/>
      <c r="CM83" s="398"/>
      <c r="CN83" s="398"/>
      <c r="CO83" s="398"/>
      <c r="CP83" s="398"/>
      <c r="CQ83" s="398"/>
      <c r="CR83" s="398"/>
      <c r="CS83" s="398"/>
      <c r="CT83" s="398"/>
      <c r="CU83" s="398"/>
      <c r="CV83" s="398"/>
      <c r="CW83" s="398"/>
      <c r="CX83" s="398"/>
      <c r="CY83" s="398"/>
      <c r="CZ83" s="398"/>
      <c r="DA83" s="398"/>
      <c r="DB83" s="398"/>
      <c r="DC83" s="398"/>
      <c r="DD83" s="399"/>
    </row>
    <row r="84" spans="2:109" x14ac:dyDescent="0.15">
      <c r="DD84" s="388"/>
      <c r="DE84" s="388"/>
    </row>
    <row r="85" spans="2:109" x14ac:dyDescent="0.15">
      <c r="DD85" s="388"/>
      <c r="DE85" s="388"/>
    </row>
    <row r="86" spans="2:109" hidden="1" x14ac:dyDescent="0.15">
      <c r="DD86" s="388"/>
      <c r="DE86" s="388"/>
    </row>
    <row r="87" spans="2:109" hidden="1" x14ac:dyDescent="0.15">
      <c r="K87" s="423"/>
      <c r="AQ87" s="423"/>
      <c r="BC87" s="423"/>
      <c r="BO87" s="423"/>
      <c r="CA87" s="423"/>
      <c r="CM87" s="423"/>
      <c r="CY87" s="423"/>
      <c r="DD87" s="388"/>
      <c r="DE87" s="388"/>
    </row>
    <row r="88" spans="2:109" hidden="1" x14ac:dyDescent="0.15">
      <c r="DD88" s="388"/>
      <c r="DE88" s="388"/>
    </row>
    <row r="89" spans="2:109" hidden="1" x14ac:dyDescent="0.15">
      <c r="DD89" s="388"/>
      <c r="DE89" s="388"/>
    </row>
    <row r="90" spans="2:109" hidden="1" x14ac:dyDescent="0.15">
      <c r="DD90" s="388"/>
      <c r="DE90" s="388"/>
    </row>
    <row r="91" spans="2:109"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n6VmB9Jifo05pQjwxC4d2xYlghII2GejniOSqYObY2Scc/9N2l9qq2y0FxhpFlrPdVFHGtIUTrBibT98KZBG6Q==" saltValue="iAht8C9gaMcVS97KANLtIA=="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70" workbookViewId="0">
      <selection activeCell="B21" sqref="B21:AX21"/>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1:34"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1:34" x14ac:dyDescent="0.15">
      <c r="S2" s="291"/>
      <c r="AH2" s="291"/>
    </row>
    <row r="3" spans="1: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1:34" x14ac:dyDescent="0.15"/>
    <row r="5" spans="1:34" x14ac:dyDescent="0.15"/>
    <row r="6" spans="1:34" x14ac:dyDescent="0.15"/>
    <row r="7" spans="1:34" x14ac:dyDescent="0.15"/>
    <row r="8" spans="1:34" x14ac:dyDescent="0.15"/>
    <row r="9" spans="1:34" x14ac:dyDescent="0.15">
      <c r="AH9" s="291"/>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513</v>
      </c>
    </row>
  </sheetData>
  <sheetProtection algorithmName="SHA-512" hashValue="E2ll4fu1qcDiOgXRdtAJdQvZdC0mrGoLekN3RCNtvETmWFCAmKPmU9zileV2WznN7NpFQzcQePs857k51SRjfg==" saltValue="N32oYH9e2AgbuuXI92N8P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election activeCell="B21" sqref="B21:AX21"/>
    </sheetView>
  </sheetViews>
  <sheetFormatPr defaultColWidth="0" defaultRowHeight="13.5" customHeight="1" zeroHeight="1" x14ac:dyDescent="0.15"/>
  <cols>
    <col min="1" max="34" width="2.5" style="292" customWidth="1"/>
    <col min="35" max="122" width="2.5" style="291" customWidth="1"/>
    <col min="123" max="16384" width="2.5" style="291" hidden="1"/>
  </cols>
  <sheetData>
    <row r="1" spans="2:34"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row>
    <row r="2" spans="2:34" x14ac:dyDescent="0.15">
      <c r="S2" s="291"/>
      <c r="AH2" s="291"/>
    </row>
    <row r="3" spans="2:34"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row>
    <row r="4" spans="2:34" x14ac:dyDescent="0.15"/>
    <row r="5" spans="2:34" x14ac:dyDescent="0.15"/>
    <row r="6" spans="2:34" x14ac:dyDescent="0.15"/>
    <row r="7" spans="2:34" x14ac:dyDescent="0.15"/>
    <row r="8" spans="2:34" x14ac:dyDescent="0.15"/>
    <row r="9" spans="2:34" x14ac:dyDescent="0.15">
      <c r="AH9" s="29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1"/>
    </row>
    <row r="18" spans="12:34" x14ac:dyDescent="0.15"/>
    <row r="19" spans="12:34" x14ac:dyDescent="0.15"/>
    <row r="20" spans="12:34" x14ac:dyDescent="0.15">
      <c r="AH20" s="291"/>
    </row>
    <row r="21" spans="12:34" x14ac:dyDescent="0.15">
      <c r="AH21" s="291"/>
    </row>
    <row r="22" spans="12:34" x14ac:dyDescent="0.15"/>
    <row r="23" spans="12:34" x14ac:dyDescent="0.15"/>
    <row r="24" spans="12:34" x14ac:dyDescent="0.15">
      <c r="Q24" s="291"/>
    </row>
    <row r="25" spans="12:34" x14ac:dyDescent="0.15"/>
    <row r="26" spans="12:34" x14ac:dyDescent="0.15"/>
    <row r="27" spans="12:34" x14ac:dyDescent="0.15"/>
    <row r="28" spans="12:34" x14ac:dyDescent="0.15">
      <c r="O28" s="291"/>
      <c r="T28" s="291"/>
      <c r="AH28" s="291"/>
    </row>
    <row r="29" spans="12:34" x14ac:dyDescent="0.15"/>
    <row r="30" spans="12:34" x14ac:dyDescent="0.15"/>
    <row r="31" spans="12:34" x14ac:dyDescent="0.15">
      <c r="Q31" s="291"/>
    </row>
    <row r="32" spans="12:34" x14ac:dyDescent="0.15">
      <c r="L32" s="291"/>
    </row>
    <row r="33" spans="2:34" x14ac:dyDescent="0.15">
      <c r="C33" s="291"/>
      <c r="E33" s="291"/>
      <c r="G33" s="291"/>
      <c r="I33" s="291"/>
      <c r="X33" s="291"/>
    </row>
    <row r="34" spans="2:34" x14ac:dyDescent="0.15">
      <c r="B34" s="291"/>
      <c r="P34" s="291"/>
      <c r="R34" s="291"/>
      <c r="T34" s="291"/>
    </row>
    <row r="35" spans="2:34" x14ac:dyDescent="0.15">
      <c r="D35" s="291"/>
      <c r="W35" s="291"/>
      <c r="AC35" s="291"/>
      <c r="AD35" s="291"/>
      <c r="AE35" s="291"/>
      <c r="AF35" s="291"/>
      <c r="AG35" s="291"/>
      <c r="AH35" s="291"/>
    </row>
    <row r="36" spans="2:34" x14ac:dyDescent="0.15">
      <c r="H36" s="291"/>
      <c r="J36" s="291"/>
      <c r="K36" s="291"/>
      <c r="M36" s="291"/>
      <c r="Y36" s="291"/>
      <c r="Z36" s="291"/>
      <c r="AA36" s="291"/>
      <c r="AB36" s="291"/>
      <c r="AC36" s="291"/>
      <c r="AD36" s="291"/>
      <c r="AE36" s="291"/>
      <c r="AF36" s="291"/>
      <c r="AG36" s="291"/>
      <c r="AH36" s="291"/>
    </row>
    <row r="37" spans="2:34" x14ac:dyDescent="0.15">
      <c r="AH37" s="291"/>
    </row>
    <row r="38" spans="2:34" x14ac:dyDescent="0.15">
      <c r="AG38" s="291"/>
      <c r="AH38" s="291"/>
    </row>
    <row r="39" spans="2:34" x14ac:dyDescent="0.15"/>
    <row r="40" spans="2:34" x14ac:dyDescent="0.15">
      <c r="X40" s="291"/>
    </row>
    <row r="41" spans="2:34" x14ac:dyDescent="0.15">
      <c r="R41" s="291"/>
    </row>
    <row r="42" spans="2:34" x14ac:dyDescent="0.15">
      <c r="W42" s="291"/>
    </row>
    <row r="43" spans="2:34" x14ac:dyDescent="0.15">
      <c r="Y43" s="291"/>
      <c r="Z43" s="291"/>
      <c r="AA43" s="291"/>
      <c r="AB43" s="291"/>
      <c r="AC43" s="291"/>
      <c r="AD43" s="291"/>
      <c r="AE43" s="291"/>
      <c r="AF43" s="291"/>
      <c r="AG43" s="291"/>
      <c r="AH43" s="291"/>
    </row>
    <row r="44" spans="2:34" x14ac:dyDescent="0.15">
      <c r="AH44" s="291"/>
    </row>
    <row r="45" spans="2:34" x14ac:dyDescent="0.15">
      <c r="X45" s="291"/>
    </row>
    <row r="46" spans="2:34" x14ac:dyDescent="0.15"/>
    <row r="47" spans="2:34" x14ac:dyDescent="0.15"/>
    <row r="48" spans="2:34" x14ac:dyDescent="0.15">
      <c r="W48" s="291"/>
      <c r="Y48" s="291"/>
      <c r="Z48" s="291"/>
      <c r="AA48" s="291"/>
      <c r="AB48" s="291"/>
      <c r="AC48" s="291"/>
      <c r="AD48" s="291"/>
      <c r="AE48" s="291"/>
      <c r="AF48" s="291"/>
      <c r="AG48" s="291"/>
      <c r="AH48" s="291"/>
    </row>
    <row r="49" spans="28:34" x14ac:dyDescent="0.15"/>
    <row r="50" spans="28:34" x14ac:dyDescent="0.15">
      <c r="AE50" s="291"/>
      <c r="AF50" s="291"/>
      <c r="AG50" s="291"/>
      <c r="AH50" s="291"/>
    </row>
    <row r="51" spans="28:34" x14ac:dyDescent="0.15">
      <c r="AC51" s="291"/>
      <c r="AD51" s="291"/>
      <c r="AE51" s="291"/>
      <c r="AF51" s="291"/>
      <c r="AG51" s="291"/>
      <c r="AH51" s="291"/>
    </row>
    <row r="52" spans="28:34" x14ac:dyDescent="0.15"/>
    <row r="53" spans="28:34" x14ac:dyDescent="0.15">
      <c r="AF53" s="291"/>
      <c r="AG53" s="291"/>
      <c r="AH53" s="291"/>
    </row>
    <row r="54" spans="28:34" x14ac:dyDescent="0.15">
      <c r="AH54" s="291"/>
    </row>
    <row r="55" spans="28:34" x14ac:dyDescent="0.15"/>
    <row r="56" spans="28:34" x14ac:dyDescent="0.15">
      <c r="AB56" s="291"/>
      <c r="AC56" s="291"/>
      <c r="AD56" s="291"/>
      <c r="AE56" s="291"/>
      <c r="AF56" s="291"/>
      <c r="AG56" s="291"/>
      <c r="AH56" s="291"/>
    </row>
    <row r="57" spans="28:34" x14ac:dyDescent="0.15">
      <c r="AH57" s="291"/>
    </row>
    <row r="58" spans="28:34" x14ac:dyDescent="0.15">
      <c r="AH58" s="291"/>
    </row>
    <row r="59" spans="28:34" x14ac:dyDescent="0.15">
      <c r="AG59" s="291"/>
      <c r="AH59" s="291"/>
    </row>
    <row r="60" spans="28:34" x14ac:dyDescent="0.15"/>
    <row r="61" spans="28:34" x14ac:dyDescent="0.15"/>
    <row r="62" spans="28:34" x14ac:dyDescent="0.15"/>
    <row r="63" spans="28:34" x14ac:dyDescent="0.15">
      <c r="AH63" s="291"/>
    </row>
    <row r="64" spans="28:34" x14ac:dyDescent="0.15">
      <c r="AG64" s="291"/>
      <c r="AH64" s="291"/>
    </row>
    <row r="65" spans="28:34" x14ac:dyDescent="0.15"/>
    <row r="66" spans="28:34" x14ac:dyDescent="0.15"/>
    <row r="67" spans="28:34" x14ac:dyDescent="0.15"/>
    <row r="68" spans="28:34" x14ac:dyDescent="0.15">
      <c r="AB68" s="291"/>
      <c r="AC68" s="291"/>
      <c r="AD68" s="291"/>
      <c r="AE68" s="291"/>
      <c r="AF68" s="291"/>
      <c r="AG68" s="291"/>
      <c r="AH68" s="291"/>
    </row>
    <row r="69" spans="28:34" x14ac:dyDescent="0.15">
      <c r="AF69" s="291"/>
      <c r="AG69" s="291"/>
      <c r="AH69" s="291"/>
    </row>
    <row r="70" spans="28:34" x14ac:dyDescent="0.15"/>
    <row r="71" spans="28:34" x14ac:dyDescent="0.15"/>
    <row r="72" spans="28:34" x14ac:dyDescent="0.15"/>
    <row r="73" spans="28:34" x14ac:dyDescent="0.15"/>
    <row r="74" spans="28:34" x14ac:dyDescent="0.15"/>
    <row r="75" spans="28:34" x14ac:dyDescent="0.15">
      <c r="AH75" s="291"/>
    </row>
    <row r="76" spans="28:34" x14ac:dyDescent="0.15">
      <c r="AF76" s="291"/>
      <c r="AG76" s="291"/>
      <c r="AH76" s="291"/>
    </row>
    <row r="77" spans="28:34" x14ac:dyDescent="0.15">
      <c r="AG77" s="291"/>
      <c r="AH77" s="291"/>
    </row>
    <row r="78" spans="28:34" x14ac:dyDescent="0.15"/>
    <row r="79" spans="28:34" x14ac:dyDescent="0.15"/>
    <row r="80" spans="28:34" x14ac:dyDescent="0.15"/>
    <row r="81" spans="25:34" x14ac:dyDescent="0.15"/>
    <row r="82" spans="25:34" x14ac:dyDescent="0.15">
      <c r="Y82" s="291"/>
    </row>
    <row r="83" spans="25:34" x14ac:dyDescent="0.15">
      <c r="Y83" s="291"/>
      <c r="Z83" s="291"/>
      <c r="AA83" s="291"/>
      <c r="AB83" s="291"/>
      <c r="AC83" s="291"/>
      <c r="AD83" s="291"/>
      <c r="AE83" s="291"/>
      <c r="AF83" s="291"/>
      <c r="AG83" s="291"/>
      <c r="AH83" s="291"/>
    </row>
    <row r="84" spans="25:34" x14ac:dyDescent="0.15"/>
    <row r="85" spans="25:34" x14ac:dyDescent="0.15"/>
    <row r="86" spans="25:34" x14ac:dyDescent="0.15"/>
    <row r="87" spans="25:34" x14ac:dyDescent="0.15"/>
    <row r="88" spans="25:34" x14ac:dyDescent="0.15">
      <c r="AH88" s="29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1"/>
      <c r="AG94" s="291"/>
      <c r="AH94" s="291"/>
    </row>
    <row r="95" spans="25:34" ht="13.5" customHeight="1" x14ac:dyDescent="0.15">
      <c r="AH95" s="29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1"/>
    </row>
    <row r="102" spans="33:34" ht="13.5" customHeight="1" x14ac:dyDescent="0.15"/>
    <row r="103" spans="33:34" ht="13.5" customHeight="1" x14ac:dyDescent="0.15"/>
    <row r="104" spans="33:34" ht="13.5" customHeight="1" x14ac:dyDescent="0.15">
      <c r="AG104" s="291"/>
      <c r="AH104" s="29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1"/>
    </row>
    <row r="117" spans="34:122" ht="13.5" customHeight="1" x14ac:dyDescent="0.15"/>
    <row r="118" spans="34:122" ht="13.5" customHeight="1" x14ac:dyDescent="0.15"/>
    <row r="119" spans="34:122" ht="13.5" customHeight="1" x14ac:dyDescent="0.15"/>
    <row r="120" spans="34:122" ht="13.5" customHeight="1" x14ac:dyDescent="0.15">
      <c r="AH120" s="291"/>
    </row>
    <row r="121" spans="34:122" ht="13.5" customHeight="1" x14ac:dyDescent="0.15">
      <c r="AH121" s="291"/>
    </row>
    <row r="122" spans="34:122" ht="13.5" customHeight="1" x14ac:dyDescent="0.15"/>
    <row r="123" spans="34:122" ht="13.5" customHeight="1" x14ac:dyDescent="0.15"/>
    <row r="124" spans="34:122" ht="13.5" customHeight="1" x14ac:dyDescent="0.15"/>
    <row r="125" spans="34:122" ht="13.5" customHeight="1" x14ac:dyDescent="0.15">
      <c r="DR125" s="291" t="s">
        <v>513</v>
      </c>
    </row>
  </sheetData>
  <sheetProtection algorithmName="SHA-512" hashValue="Bp09F210B+tvfdhf9GE4FUefEK4UzW3XoWVYXvu86TA+Bi51gLR798VxiKKVa0Ewj7S0JC1xYUGm14g1hOTG5w==" saltValue="yGKPlfG3XtzKrrKq2f2MV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564</v>
      </c>
      <c r="G2" s="157"/>
      <c r="H2" s="158"/>
    </row>
    <row r="3" spans="1:8" x14ac:dyDescent="0.15">
      <c r="A3" s="154" t="s">
        <v>557</v>
      </c>
      <c r="B3" s="159"/>
      <c r="C3" s="160"/>
      <c r="D3" s="161">
        <v>187770</v>
      </c>
      <c r="E3" s="162"/>
      <c r="F3" s="163">
        <v>287914</v>
      </c>
      <c r="G3" s="164"/>
      <c r="H3" s="165"/>
    </row>
    <row r="4" spans="1:8" x14ac:dyDescent="0.15">
      <c r="A4" s="166"/>
      <c r="B4" s="167"/>
      <c r="C4" s="168"/>
      <c r="D4" s="169">
        <v>107609</v>
      </c>
      <c r="E4" s="170"/>
      <c r="F4" s="171">
        <v>146531</v>
      </c>
      <c r="G4" s="172"/>
      <c r="H4" s="173"/>
    </row>
    <row r="5" spans="1:8" x14ac:dyDescent="0.15">
      <c r="A5" s="154" t="s">
        <v>559</v>
      </c>
      <c r="B5" s="159"/>
      <c r="C5" s="160"/>
      <c r="D5" s="161">
        <v>153988</v>
      </c>
      <c r="E5" s="162"/>
      <c r="F5" s="163">
        <v>310300</v>
      </c>
      <c r="G5" s="164"/>
      <c r="H5" s="165"/>
    </row>
    <row r="6" spans="1:8" x14ac:dyDescent="0.15">
      <c r="A6" s="166"/>
      <c r="B6" s="167"/>
      <c r="C6" s="168"/>
      <c r="D6" s="169">
        <v>108129</v>
      </c>
      <c r="E6" s="170"/>
      <c r="F6" s="171">
        <v>157576</v>
      </c>
      <c r="G6" s="172"/>
      <c r="H6" s="173"/>
    </row>
    <row r="7" spans="1:8" x14ac:dyDescent="0.15">
      <c r="A7" s="154" t="s">
        <v>560</v>
      </c>
      <c r="B7" s="159"/>
      <c r="C7" s="160"/>
      <c r="D7" s="161">
        <v>187251</v>
      </c>
      <c r="E7" s="162"/>
      <c r="F7" s="163">
        <v>317319</v>
      </c>
      <c r="G7" s="164"/>
      <c r="H7" s="165"/>
    </row>
    <row r="8" spans="1:8" x14ac:dyDescent="0.15">
      <c r="A8" s="166"/>
      <c r="B8" s="167"/>
      <c r="C8" s="168"/>
      <c r="D8" s="169">
        <v>106462</v>
      </c>
      <c r="E8" s="170"/>
      <c r="F8" s="171">
        <v>164214</v>
      </c>
      <c r="G8" s="172"/>
      <c r="H8" s="173"/>
    </row>
    <row r="9" spans="1:8" x14ac:dyDescent="0.15">
      <c r="A9" s="154" t="s">
        <v>561</v>
      </c>
      <c r="B9" s="159"/>
      <c r="C9" s="160"/>
      <c r="D9" s="161">
        <v>92585</v>
      </c>
      <c r="E9" s="162"/>
      <c r="F9" s="163">
        <v>289738</v>
      </c>
      <c r="G9" s="164"/>
      <c r="H9" s="165"/>
    </row>
    <row r="10" spans="1:8" x14ac:dyDescent="0.15">
      <c r="A10" s="166"/>
      <c r="B10" s="167"/>
      <c r="C10" s="168"/>
      <c r="D10" s="169">
        <v>64726</v>
      </c>
      <c r="E10" s="170"/>
      <c r="F10" s="171">
        <v>156238</v>
      </c>
      <c r="G10" s="172"/>
      <c r="H10" s="173"/>
    </row>
    <row r="11" spans="1:8" x14ac:dyDescent="0.15">
      <c r="A11" s="154" t="s">
        <v>562</v>
      </c>
      <c r="B11" s="159"/>
      <c r="C11" s="160"/>
      <c r="D11" s="161">
        <v>141578</v>
      </c>
      <c r="E11" s="162"/>
      <c r="F11" s="163">
        <v>316937</v>
      </c>
      <c r="G11" s="164"/>
      <c r="H11" s="165"/>
    </row>
    <row r="12" spans="1:8" x14ac:dyDescent="0.15">
      <c r="A12" s="166"/>
      <c r="B12" s="167"/>
      <c r="C12" s="174"/>
      <c r="D12" s="169">
        <v>76547</v>
      </c>
      <c r="E12" s="170"/>
      <c r="F12" s="171">
        <v>199150</v>
      </c>
      <c r="G12" s="172"/>
      <c r="H12" s="173"/>
    </row>
    <row r="13" spans="1:8" x14ac:dyDescent="0.15">
      <c r="A13" s="154"/>
      <c r="B13" s="159"/>
      <c r="C13" s="175"/>
      <c r="D13" s="176">
        <v>152634</v>
      </c>
      <c r="E13" s="177"/>
      <c r="F13" s="178">
        <v>304442</v>
      </c>
      <c r="G13" s="179"/>
      <c r="H13" s="165"/>
    </row>
    <row r="14" spans="1:8" x14ac:dyDescent="0.15">
      <c r="A14" s="166"/>
      <c r="B14" s="167"/>
      <c r="C14" s="168"/>
      <c r="D14" s="169">
        <v>92695</v>
      </c>
      <c r="E14" s="170"/>
      <c r="F14" s="171">
        <v>164742</v>
      </c>
      <c r="G14" s="172"/>
      <c r="H14" s="173"/>
    </row>
    <row r="17" spans="1:11" x14ac:dyDescent="0.15">
      <c r="A17" s="150" t="s">
        <v>53</v>
      </c>
    </row>
    <row r="18" spans="1:11" x14ac:dyDescent="0.15">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x14ac:dyDescent="0.15">
      <c r="A19" s="180" t="s">
        <v>54</v>
      </c>
      <c r="B19" s="180">
        <f>ROUND(VALUE(SUBSTITUTE(実質収支比率等に係る経年分析!F$48,"▲","-")),2)</f>
        <v>7.71</v>
      </c>
      <c r="C19" s="180">
        <f>ROUND(VALUE(SUBSTITUTE(実質収支比率等に係る経年分析!G$48,"▲","-")),2)</f>
        <v>5.42</v>
      </c>
      <c r="D19" s="180">
        <f>ROUND(VALUE(SUBSTITUTE(実質収支比率等に係る経年分析!H$48,"▲","-")),2)</f>
        <v>5.19</v>
      </c>
      <c r="E19" s="180">
        <f>ROUND(VALUE(SUBSTITUTE(実質収支比率等に係る経年分析!I$48,"▲","-")),2)</f>
        <v>2.77</v>
      </c>
      <c r="F19" s="180">
        <f>ROUND(VALUE(SUBSTITUTE(実質収支比率等に係る経年分析!J$48,"▲","-")),2)</f>
        <v>4.7699999999999996</v>
      </c>
    </row>
    <row r="20" spans="1:11" x14ac:dyDescent="0.15">
      <c r="A20" s="180" t="s">
        <v>55</v>
      </c>
      <c r="B20" s="180">
        <f>ROUND(VALUE(SUBSTITUTE(実質収支比率等に係る経年分析!F$47,"▲","-")),2)</f>
        <v>57.79</v>
      </c>
      <c r="C20" s="180">
        <f>ROUND(VALUE(SUBSTITUTE(実質収支比率等に係る経年分析!G$47,"▲","-")),2)</f>
        <v>59.65</v>
      </c>
      <c r="D20" s="180">
        <f>ROUND(VALUE(SUBSTITUTE(実質収支比率等に係る経年分析!H$47,"▲","-")),2)</f>
        <v>58.8</v>
      </c>
      <c r="E20" s="180">
        <f>ROUND(VALUE(SUBSTITUTE(実質収支比率等に係る経年分析!I$47,"▲","-")),2)</f>
        <v>44.51</v>
      </c>
      <c r="F20" s="180">
        <f>ROUND(VALUE(SUBSTITUTE(実質収支比率等に係る経年分析!J$47,"▲","-")),2)</f>
        <v>42.5</v>
      </c>
    </row>
    <row r="21" spans="1:11" x14ac:dyDescent="0.15">
      <c r="A21" s="180" t="s">
        <v>56</v>
      </c>
      <c r="B21" s="180">
        <f>IF(ISNUMBER(VALUE(SUBSTITUTE(実質収支比率等に係る経年分析!F$49,"▲","-"))),ROUND(VALUE(SUBSTITUTE(実質収支比率等に係る経年分析!F$49,"▲","-")),2),NA())</f>
        <v>4.3499999999999996</v>
      </c>
      <c r="C21" s="180">
        <f>IF(ISNUMBER(VALUE(SUBSTITUTE(実質収支比率等に係る経年分析!G$49,"▲","-"))),ROUND(VALUE(SUBSTITUTE(実質収支比率等に係る経年分析!G$49,"▲","-")),2),NA())</f>
        <v>-1.61</v>
      </c>
      <c r="D21" s="180">
        <f>IF(ISNUMBER(VALUE(SUBSTITUTE(実質収支比率等に係る経年分析!H$49,"▲","-"))),ROUND(VALUE(SUBSTITUTE(実質収支比率等に係る経年分析!H$49,"▲","-")),2),NA())</f>
        <v>-2.71</v>
      </c>
      <c r="E21" s="180">
        <f>IF(ISNUMBER(VALUE(SUBSTITUTE(実質収支比率等に係る経年分析!I$49,"▲","-"))),ROUND(VALUE(SUBSTITUTE(実質収支比率等に係る経年分析!I$49,"▲","-")),2),NA())</f>
        <v>-17.98</v>
      </c>
      <c r="F21" s="180">
        <f>IF(ISNUMBER(VALUE(SUBSTITUTE(実質収支比率等に係る経年分析!J$49,"▲","-"))),ROUND(VALUE(SUBSTITUTE(実質収支比率等に係る経年分析!J$49,"▲","-")),2),NA())</f>
        <v>-0.13</v>
      </c>
    </row>
    <row r="24" spans="1:11" x14ac:dyDescent="0.15">
      <c r="A24" s="150" t="s">
        <v>57</v>
      </c>
    </row>
    <row r="25" spans="1:11" x14ac:dyDescent="0.15">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0.32</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0.35</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0.4</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0.48</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0.25</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高野町国民健康保険富貴診療所特別会計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0.25</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0.23</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0.54</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0.47</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0.21</v>
      </c>
    </row>
    <row r="30" spans="1:11" x14ac:dyDescent="0.15">
      <c r="A30" s="181" t="str">
        <f>IF(連結実質赤字比率に係る赤字・黒字の構成分析!C$40="",NA(),連結実質赤字比率に係る赤字・黒字の構成分析!C$40)</f>
        <v>高野町簡易水道特別会計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0.08</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0.13</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0.38</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0.3</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0.43</v>
      </c>
    </row>
    <row r="31" spans="1:11" x14ac:dyDescent="0.15">
      <c r="A31" s="181" t="str">
        <f>IF(連結実質赤字比率に係る赤字・黒字の構成分析!C$39="",NA(),連結実質赤字比率に係る赤字・黒字の構成分析!C$39)</f>
        <v>高野町下水道特別会計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0.28999999999999998</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0.23</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0.34</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0.34</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0.5</v>
      </c>
    </row>
    <row r="32" spans="1:11" x14ac:dyDescent="0.15">
      <c r="A32" s="181" t="str">
        <f>IF(連結実質赤字比率に係る赤字・黒字の構成分析!C$38="",NA(),連結実質赤字比率に係る赤字・黒字の構成分析!C$38)</f>
        <v>高野町国民健康保険高野山総合診療所特別会計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1.38</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1.59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1.57</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1.52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1.62</v>
      </c>
    </row>
    <row r="33" spans="1:16" x14ac:dyDescent="0.15">
      <c r="A33" s="181" t="str">
        <f>IF(連結実質赤字比率に係る赤字・黒字の構成分析!C$37="",NA(),連結実質赤字比率に係る赤字・黒字の構成分析!C$37)</f>
        <v>高野町介護保険特別会計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1.41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1.8</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1.25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2.27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2.82</v>
      </c>
    </row>
    <row r="34" spans="1:16" x14ac:dyDescent="0.15">
      <c r="A34" s="181" t="str">
        <f>IF(連結実質赤字比率に係る赤字・黒字の構成分析!C$36="",NA(),連結実質赤字比率に係る赤字・黒字の構成分析!C$36)</f>
        <v>高野町国民健康保険特別会計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5.87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5.92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5.0199999999999996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4.4400000000000004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4.2699999999999996</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7.71</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5.41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5.19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2.76</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4.7699999999999996</v>
      </c>
    </row>
    <row r="36" spans="1:16" x14ac:dyDescent="0.15">
      <c r="A36" s="181" t="str">
        <f>IF(連結実質赤字比率に係る赤字・黒字の構成分析!C$34="",NA(),連結実質赤字比率に係る赤字・黒字の構成分析!C$34)</f>
        <v>高野町水道事業会計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3.42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3.68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4.0199999999999996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4.87</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5.54</v>
      </c>
    </row>
    <row r="39" spans="1:16" x14ac:dyDescent="0.15">
      <c r="A39" s="150" t="s">
        <v>60</v>
      </c>
    </row>
    <row r="40" spans="1:16" x14ac:dyDescent="0.15">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358</v>
      </c>
      <c r="E42" s="182"/>
      <c r="F42" s="182"/>
      <c r="G42" s="182">
        <f>'実質公債費比率（分子）の構造'!L$52</f>
        <v>362</v>
      </c>
      <c r="H42" s="182"/>
      <c r="I42" s="182"/>
      <c r="J42" s="182">
        <f>'実質公債費比率（分子）の構造'!M$52</f>
        <v>351</v>
      </c>
      <c r="K42" s="182"/>
      <c r="L42" s="182"/>
      <c r="M42" s="182">
        <f>'実質公債費比率（分子）の構造'!N$52</f>
        <v>337</v>
      </c>
      <c r="N42" s="182"/>
      <c r="O42" s="182"/>
      <c r="P42" s="182">
        <f>'実質公債費比率（分子）の構造'!O$52</f>
        <v>355</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24</v>
      </c>
      <c r="C45" s="182"/>
      <c r="D45" s="182"/>
      <c r="E45" s="182">
        <f>'実質公債費比率（分子）の構造'!L$49</f>
        <v>23</v>
      </c>
      <c r="F45" s="182"/>
      <c r="G45" s="182"/>
      <c r="H45" s="182">
        <f>'実質公債費比率（分子）の構造'!M$49</f>
        <v>24</v>
      </c>
      <c r="I45" s="182"/>
      <c r="J45" s="182"/>
      <c r="K45" s="182">
        <f>'実質公債費比率（分子）の構造'!N$49</f>
        <v>22</v>
      </c>
      <c r="L45" s="182"/>
      <c r="M45" s="182"/>
      <c r="N45" s="182">
        <f>'実質公債費比率（分子）の構造'!O$49</f>
        <v>22</v>
      </c>
      <c r="O45" s="182"/>
      <c r="P45" s="182"/>
    </row>
    <row r="46" spans="1:16" x14ac:dyDescent="0.15">
      <c r="A46" s="182" t="s">
        <v>67</v>
      </c>
      <c r="B46" s="182">
        <f>'実質公債費比率（分子）の構造'!K$48</f>
        <v>74</v>
      </c>
      <c r="C46" s="182"/>
      <c r="D46" s="182"/>
      <c r="E46" s="182">
        <f>'実質公債費比率（分子）の構造'!L$48</f>
        <v>85</v>
      </c>
      <c r="F46" s="182"/>
      <c r="G46" s="182"/>
      <c r="H46" s="182">
        <f>'実質公債費比率（分子）の構造'!M$48</f>
        <v>83</v>
      </c>
      <c r="I46" s="182"/>
      <c r="J46" s="182"/>
      <c r="K46" s="182">
        <f>'実質公債費比率（分子）の構造'!N$48</f>
        <v>69</v>
      </c>
      <c r="L46" s="182"/>
      <c r="M46" s="182"/>
      <c r="N46" s="182">
        <f>'実質公債費比率（分子）の構造'!O$48</f>
        <v>77</v>
      </c>
      <c r="O46" s="182"/>
      <c r="P46" s="182"/>
    </row>
    <row r="47" spans="1:16" x14ac:dyDescent="0.15">
      <c r="A47" s="182" t="s">
        <v>14</v>
      </c>
      <c r="B47" s="182">
        <f>'実質公債費比率（分子）の構造'!K$47</f>
        <v>7</v>
      </c>
      <c r="C47" s="182"/>
      <c r="D47" s="182"/>
      <c r="E47" s="182">
        <f>'実質公債費比率（分子）の構造'!L$47</f>
        <v>7</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68</v>
      </c>
      <c r="B48" s="182" t="str">
        <f>'実質公債費比率（分子）の構造'!K$46</f>
        <v>-</v>
      </c>
      <c r="C48" s="182"/>
      <c r="D48" s="182"/>
      <c r="E48" s="182">
        <f>'実質公債費比率（分子）の構造'!L$46</f>
        <v>8</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69</v>
      </c>
      <c r="B49" s="182">
        <f>'実質公債費比率（分子）の構造'!K$45</f>
        <v>387</v>
      </c>
      <c r="C49" s="182"/>
      <c r="D49" s="182"/>
      <c r="E49" s="182">
        <f>'実質公債費比率（分子）の構造'!L$45</f>
        <v>379</v>
      </c>
      <c r="F49" s="182"/>
      <c r="G49" s="182"/>
      <c r="H49" s="182">
        <f>'実質公債費比率（分子）の構造'!M$45</f>
        <v>360</v>
      </c>
      <c r="I49" s="182"/>
      <c r="J49" s="182"/>
      <c r="K49" s="182">
        <f>'実質公債費比率（分子）の構造'!N$45</f>
        <v>334</v>
      </c>
      <c r="L49" s="182"/>
      <c r="M49" s="182"/>
      <c r="N49" s="182">
        <f>'実質公債費比率（分子）の構造'!O$45</f>
        <v>339</v>
      </c>
      <c r="O49" s="182"/>
      <c r="P49" s="182"/>
    </row>
    <row r="50" spans="1:16" x14ac:dyDescent="0.15">
      <c r="A50" s="182" t="s">
        <v>70</v>
      </c>
      <c r="B50" s="182" t="e">
        <f>NA()</f>
        <v>#N/A</v>
      </c>
      <c r="C50" s="182">
        <f>IF(ISNUMBER('実質公債費比率（分子）の構造'!K$53),'実質公債費比率（分子）の構造'!K$53,NA())</f>
        <v>134</v>
      </c>
      <c r="D50" s="182" t="e">
        <f>NA()</f>
        <v>#N/A</v>
      </c>
      <c r="E50" s="182" t="e">
        <f>NA()</f>
        <v>#N/A</v>
      </c>
      <c r="F50" s="182">
        <f>IF(ISNUMBER('実質公債費比率（分子）の構造'!L$53),'実質公債費比率（分子）の構造'!L$53,NA())</f>
        <v>140</v>
      </c>
      <c r="G50" s="182" t="e">
        <f>NA()</f>
        <v>#N/A</v>
      </c>
      <c r="H50" s="182" t="e">
        <f>NA()</f>
        <v>#N/A</v>
      </c>
      <c r="I50" s="182">
        <f>IF(ISNUMBER('実質公債費比率（分子）の構造'!M$53),'実質公債費比率（分子）の構造'!M$53,NA())</f>
        <v>116</v>
      </c>
      <c r="J50" s="182" t="e">
        <f>NA()</f>
        <v>#N/A</v>
      </c>
      <c r="K50" s="182" t="e">
        <f>NA()</f>
        <v>#N/A</v>
      </c>
      <c r="L50" s="182">
        <f>IF(ISNUMBER('実質公債費比率（分子）の構造'!N$53),'実質公債費比率（分子）の構造'!N$53,NA())</f>
        <v>88</v>
      </c>
      <c r="M50" s="182" t="e">
        <f>NA()</f>
        <v>#N/A</v>
      </c>
      <c r="N50" s="182" t="e">
        <f>NA()</f>
        <v>#N/A</v>
      </c>
      <c r="O50" s="182">
        <f>IF(ISNUMBER('実質公債費比率（分子）の構造'!O$53),'実質公債費比率（分子）の構造'!O$53,NA())</f>
        <v>83</v>
      </c>
      <c r="P50" s="182" t="e">
        <f>NA()</f>
        <v>#N/A</v>
      </c>
    </row>
    <row r="53" spans="1:16" x14ac:dyDescent="0.15">
      <c r="A53" s="150" t="s">
        <v>71</v>
      </c>
    </row>
    <row r="54" spans="1:16" x14ac:dyDescent="0.15">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x14ac:dyDescent="0.15">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x14ac:dyDescent="0.15">
      <c r="A56" s="181" t="s">
        <v>43</v>
      </c>
      <c r="B56" s="181"/>
      <c r="C56" s="181"/>
      <c r="D56" s="181">
        <f>'将来負担比率（分子）の構造'!I$52</f>
        <v>3223</v>
      </c>
      <c r="E56" s="181"/>
      <c r="F56" s="181"/>
      <c r="G56" s="181">
        <f>'将来負担比率（分子）の構造'!J$52</f>
        <v>3133</v>
      </c>
      <c r="H56" s="181"/>
      <c r="I56" s="181"/>
      <c r="J56" s="181">
        <f>'将来負担比率（分子）の構造'!K$52</f>
        <v>3301</v>
      </c>
      <c r="K56" s="181"/>
      <c r="L56" s="181"/>
      <c r="M56" s="181">
        <f>'将来負担比率（分子）の構造'!L$52</f>
        <v>3470</v>
      </c>
      <c r="N56" s="181"/>
      <c r="O56" s="181"/>
      <c r="P56" s="181">
        <f>'将来負担比率（分子）の構造'!M$52</f>
        <v>3497</v>
      </c>
    </row>
    <row r="57" spans="1:16" x14ac:dyDescent="0.15">
      <c r="A57" s="181" t="s">
        <v>42</v>
      </c>
      <c r="B57" s="181"/>
      <c r="C57" s="181"/>
      <c r="D57" s="181">
        <f>'将来負担比率（分子）の構造'!I$51</f>
        <v>473</v>
      </c>
      <c r="E57" s="181"/>
      <c r="F57" s="181"/>
      <c r="G57" s="181">
        <f>'将来負担比率（分子）の構造'!J$51</f>
        <v>420</v>
      </c>
      <c r="H57" s="181"/>
      <c r="I57" s="181"/>
      <c r="J57" s="181">
        <f>'将来負担比率（分子）の構造'!K$51</f>
        <v>374</v>
      </c>
      <c r="K57" s="181"/>
      <c r="L57" s="181"/>
      <c r="M57" s="181">
        <f>'将来負担比率（分子）の構造'!L$51</f>
        <v>408</v>
      </c>
      <c r="N57" s="181"/>
      <c r="O57" s="181"/>
      <c r="P57" s="181">
        <f>'将来負担比率（分子）の構造'!M$51</f>
        <v>427</v>
      </c>
    </row>
    <row r="58" spans="1:16" x14ac:dyDescent="0.15">
      <c r="A58" s="181" t="s">
        <v>41</v>
      </c>
      <c r="B58" s="181"/>
      <c r="C58" s="181"/>
      <c r="D58" s="181">
        <f>'将来負担比率（分子）の構造'!I$50</f>
        <v>2126</v>
      </c>
      <c r="E58" s="181"/>
      <c r="F58" s="181"/>
      <c r="G58" s="181">
        <f>'将来負担比率（分子）の構造'!J$50</f>
        <v>2089</v>
      </c>
      <c r="H58" s="181"/>
      <c r="I58" s="181"/>
      <c r="J58" s="181">
        <f>'将来負担比率（分子）の構造'!K$50</f>
        <v>2024</v>
      </c>
      <c r="K58" s="181"/>
      <c r="L58" s="181"/>
      <c r="M58" s="181">
        <f>'将来負担比率（分子）の構造'!L$50</f>
        <v>8714</v>
      </c>
      <c r="N58" s="181"/>
      <c r="O58" s="181"/>
      <c r="P58" s="181">
        <f>'将来負担比率（分子）の構造'!M$50</f>
        <v>8466</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591</v>
      </c>
      <c r="C62" s="181"/>
      <c r="D62" s="181"/>
      <c r="E62" s="181">
        <f>'将来負担比率（分子）の構造'!J$45</f>
        <v>600</v>
      </c>
      <c r="F62" s="181"/>
      <c r="G62" s="181"/>
      <c r="H62" s="181">
        <f>'将来負担比率（分子）の構造'!K$45</f>
        <v>579</v>
      </c>
      <c r="I62" s="181"/>
      <c r="J62" s="181"/>
      <c r="K62" s="181">
        <f>'将来負担比率（分子）の構造'!L$45</f>
        <v>509</v>
      </c>
      <c r="L62" s="181"/>
      <c r="M62" s="181"/>
      <c r="N62" s="181">
        <f>'将来負担比率（分子）の構造'!M$45</f>
        <v>498</v>
      </c>
      <c r="O62" s="181"/>
      <c r="P62" s="181"/>
    </row>
    <row r="63" spans="1:16" x14ac:dyDescent="0.15">
      <c r="A63" s="181" t="s">
        <v>34</v>
      </c>
      <c r="B63" s="181">
        <f>'将来負担比率（分子）の構造'!I$44</f>
        <v>226</v>
      </c>
      <c r="C63" s="181"/>
      <c r="D63" s="181"/>
      <c r="E63" s="181">
        <f>'将来負担比率（分子）の構造'!J$44</f>
        <v>199</v>
      </c>
      <c r="F63" s="181"/>
      <c r="G63" s="181"/>
      <c r="H63" s="181">
        <f>'将来負担比率（分子）の構造'!K$44</f>
        <v>171</v>
      </c>
      <c r="I63" s="181"/>
      <c r="J63" s="181"/>
      <c r="K63" s="181">
        <f>'将来負担比率（分子）の構造'!L$44</f>
        <v>143</v>
      </c>
      <c r="L63" s="181"/>
      <c r="M63" s="181"/>
      <c r="N63" s="181">
        <f>'将来負担比率（分子）の構造'!M$44</f>
        <v>114</v>
      </c>
      <c r="O63" s="181"/>
      <c r="P63" s="181"/>
    </row>
    <row r="64" spans="1:16" x14ac:dyDescent="0.15">
      <c r="A64" s="181" t="s">
        <v>33</v>
      </c>
      <c r="B64" s="181">
        <f>'将来負担比率（分子）の構造'!I$43</f>
        <v>630</v>
      </c>
      <c r="C64" s="181"/>
      <c r="D64" s="181"/>
      <c r="E64" s="181">
        <f>'将来負担比率（分子）の構造'!J$43</f>
        <v>700</v>
      </c>
      <c r="F64" s="181"/>
      <c r="G64" s="181"/>
      <c r="H64" s="181">
        <f>'将来負担比率（分子）の構造'!K$43</f>
        <v>770</v>
      </c>
      <c r="I64" s="181"/>
      <c r="J64" s="181"/>
      <c r="K64" s="181">
        <f>'将来負担比率（分子）の構造'!L$43</f>
        <v>803</v>
      </c>
      <c r="L64" s="181"/>
      <c r="M64" s="181"/>
      <c r="N64" s="181">
        <f>'将来負担比率（分子）の構造'!M$43</f>
        <v>801</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3482</v>
      </c>
      <c r="C66" s="181"/>
      <c r="D66" s="181"/>
      <c r="E66" s="181">
        <f>'将来負担比率（分子）の構造'!J$41</f>
        <v>3318</v>
      </c>
      <c r="F66" s="181"/>
      <c r="G66" s="181"/>
      <c r="H66" s="181">
        <f>'将来負担比率（分子）の構造'!K$41</f>
        <v>3434</v>
      </c>
      <c r="I66" s="181"/>
      <c r="J66" s="181"/>
      <c r="K66" s="181">
        <f>'将来負担比率（分子）の構造'!L$41</f>
        <v>3442</v>
      </c>
      <c r="L66" s="181"/>
      <c r="M66" s="181"/>
      <c r="N66" s="181">
        <f>'将来負担比率（分子）の構造'!M$41</f>
        <v>3398</v>
      </c>
      <c r="O66" s="181"/>
      <c r="P66" s="181"/>
    </row>
    <row r="67" spans="1:16" x14ac:dyDescent="0.15">
      <c r="A67" s="181" t="s">
        <v>74</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75</v>
      </c>
      <c r="B70" s="183"/>
      <c r="C70" s="183"/>
      <c r="D70" s="183"/>
      <c r="E70" s="183"/>
      <c r="F70" s="183"/>
    </row>
    <row r="71" spans="1:16" x14ac:dyDescent="0.15">
      <c r="A71" s="184"/>
      <c r="B71" s="184" t="str">
        <f>基金残高に係る経年分析!F54</f>
        <v>H29</v>
      </c>
      <c r="C71" s="184" t="str">
        <f>基金残高に係る経年分析!G54</f>
        <v>H30</v>
      </c>
      <c r="D71" s="184" t="str">
        <f>基金残高に係る経年分析!H54</f>
        <v>R01</v>
      </c>
    </row>
    <row r="72" spans="1:16" x14ac:dyDescent="0.15">
      <c r="A72" s="184" t="s">
        <v>76</v>
      </c>
      <c r="B72" s="185">
        <f>基金残高に係る経年分析!F55</f>
        <v>1202</v>
      </c>
      <c r="C72" s="185">
        <f>基金残高に係る経年分析!G55</f>
        <v>892</v>
      </c>
      <c r="D72" s="185">
        <f>基金残高に係る経年分析!H55</f>
        <v>850</v>
      </c>
    </row>
    <row r="73" spans="1:16" x14ac:dyDescent="0.15">
      <c r="A73" s="184" t="s">
        <v>77</v>
      </c>
      <c r="B73" s="185">
        <f>基金残高に係る経年分析!F56</f>
        <v>41</v>
      </c>
      <c r="C73" s="185">
        <f>基金残高に係る経年分析!G56</f>
        <v>41</v>
      </c>
      <c r="D73" s="185">
        <f>基金残高に係る経年分析!H56</f>
        <v>41</v>
      </c>
    </row>
    <row r="74" spans="1:16" x14ac:dyDescent="0.15">
      <c r="A74" s="184" t="s">
        <v>78</v>
      </c>
      <c r="B74" s="185">
        <f>基金残高に係る経年分析!F57</f>
        <v>641</v>
      </c>
      <c r="C74" s="185">
        <f>基金残高に係る経年分析!G57</f>
        <v>7641</v>
      </c>
      <c r="D74" s="185">
        <f>基金残高に係る経年分析!H57</f>
        <v>7435</v>
      </c>
    </row>
  </sheetData>
  <sheetProtection algorithmName="SHA-512" hashValue="DoeofJbiIK0EeNESX4/+No59L999yEsbYiQAR95zC1UfuM/1HAwPBMVSZ7m/+GM6cMTPYlI1Dv3hUdAitzCTkA==" saltValue="ZshKJr6RIcUyD1oMoOU12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B21" sqref="B21:BF21"/>
    </sheetView>
  </sheetViews>
  <sheetFormatPr defaultColWidth="0" defaultRowHeight="11.25" customHeight="1" zeroHeight="1" x14ac:dyDescent="0.15"/>
  <cols>
    <col min="1" max="95" width="1.625" style="226" customWidth="1"/>
    <col min="96" max="133" width="1.625" style="242"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7" t="s">
        <v>217</v>
      </c>
      <c r="DI1" s="798"/>
      <c r="DJ1" s="798"/>
      <c r="DK1" s="798"/>
      <c r="DL1" s="798"/>
      <c r="DM1" s="798"/>
      <c r="DN1" s="799"/>
      <c r="DO1" s="226"/>
      <c r="DP1" s="797" t="s">
        <v>218</v>
      </c>
      <c r="DQ1" s="798"/>
      <c r="DR1" s="798"/>
      <c r="DS1" s="798"/>
      <c r="DT1" s="798"/>
      <c r="DU1" s="798"/>
      <c r="DV1" s="798"/>
      <c r="DW1" s="798"/>
      <c r="DX1" s="798"/>
      <c r="DY1" s="798"/>
      <c r="DZ1" s="798"/>
      <c r="EA1" s="798"/>
      <c r="EB1" s="798"/>
      <c r="EC1" s="799"/>
      <c r="ED1" s="224"/>
      <c r="EE1" s="224"/>
      <c r="EF1" s="224"/>
      <c r="EG1" s="224"/>
      <c r="EH1" s="224"/>
      <c r="EI1" s="224"/>
      <c r="EJ1" s="224"/>
      <c r="EK1" s="224"/>
      <c r="EL1" s="224"/>
      <c r="EM1" s="224"/>
    </row>
    <row r="2" spans="2:143" ht="22.5" customHeight="1" x14ac:dyDescent="0.15">
      <c r="B2" s="227" t="s">
        <v>219</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739" t="s">
        <v>220</v>
      </c>
      <c r="C3" s="740"/>
      <c r="D3" s="740"/>
      <c r="E3" s="740"/>
      <c r="F3" s="740"/>
      <c r="G3" s="740"/>
      <c r="H3" s="740"/>
      <c r="I3" s="740"/>
      <c r="J3" s="740"/>
      <c r="K3" s="740"/>
      <c r="L3" s="740"/>
      <c r="M3" s="740"/>
      <c r="N3" s="740"/>
      <c r="O3" s="740"/>
      <c r="P3" s="740"/>
      <c r="Q3" s="740"/>
      <c r="R3" s="740"/>
      <c r="S3" s="740"/>
      <c r="T3" s="740"/>
      <c r="U3" s="740"/>
      <c r="V3" s="740"/>
      <c r="W3" s="740"/>
      <c r="X3" s="740"/>
      <c r="Y3" s="740"/>
      <c r="Z3" s="740"/>
      <c r="AA3" s="740"/>
      <c r="AB3" s="740"/>
      <c r="AC3" s="740"/>
      <c r="AD3" s="740"/>
      <c r="AE3" s="740"/>
      <c r="AF3" s="740"/>
      <c r="AG3" s="740"/>
      <c r="AH3" s="740"/>
      <c r="AI3" s="740"/>
      <c r="AJ3" s="740"/>
      <c r="AK3" s="740"/>
      <c r="AL3" s="740"/>
      <c r="AM3" s="740"/>
      <c r="AN3" s="740"/>
      <c r="AO3" s="740"/>
      <c r="AP3" s="739" t="s">
        <v>221</v>
      </c>
      <c r="AQ3" s="740"/>
      <c r="AR3" s="740"/>
      <c r="AS3" s="740"/>
      <c r="AT3" s="740"/>
      <c r="AU3" s="740"/>
      <c r="AV3" s="740"/>
      <c r="AW3" s="740"/>
      <c r="AX3" s="740"/>
      <c r="AY3" s="740"/>
      <c r="AZ3" s="740"/>
      <c r="BA3" s="740"/>
      <c r="BB3" s="740"/>
      <c r="BC3" s="740"/>
      <c r="BD3" s="740"/>
      <c r="BE3" s="740"/>
      <c r="BF3" s="740"/>
      <c r="BG3" s="740"/>
      <c r="BH3" s="740"/>
      <c r="BI3" s="740"/>
      <c r="BJ3" s="740"/>
      <c r="BK3" s="740"/>
      <c r="BL3" s="740"/>
      <c r="BM3" s="740"/>
      <c r="BN3" s="740"/>
      <c r="BO3" s="740"/>
      <c r="BP3" s="740"/>
      <c r="BQ3" s="740"/>
      <c r="BR3" s="740"/>
      <c r="BS3" s="740"/>
      <c r="BT3" s="740"/>
      <c r="BU3" s="740"/>
      <c r="BV3" s="740"/>
      <c r="BW3" s="740"/>
      <c r="BX3" s="740"/>
      <c r="BY3" s="740"/>
      <c r="BZ3" s="740"/>
      <c r="CA3" s="740"/>
      <c r="CB3" s="741"/>
      <c r="CD3" s="782" t="s">
        <v>222</v>
      </c>
      <c r="CE3" s="783"/>
      <c r="CF3" s="783"/>
      <c r="CG3" s="783"/>
      <c r="CH3" s="783"/>
      <c r="CI3" s="783"/>
      <c r="CJ3" s="783"/>
      <c r="CK3" s="783"/>
      <c r="CL3" s="783"/>
      <c r="CM3" s="783"/>
      <c r="CN3" s="783"/>
      <c r="CO3" s="783"/>
      <c r="CP3" s="783"/>
      <c r="CQ3" s="783"/>
      <c r="CR3" s="783"/>
      <c r="CS3" s="783"/>
      <c r="CT3" s="783"/>
      <c r="CU3" s="783"/>
      <c r="CV3" s="783"/>
      <c r="CW3" s="783"/>
      <c r="CX3" s="783"/>
      <c r="CY3" s="783"/>
      <c r="CZ3" s="783"/>
      <c r="DA3" s="783"/>
      <c r="DB3" s="783"/>
      <c r="DC3" s="783"/>
      <c r="DD3" s="783"/>
      <c r="DE3" s="783"/>
      <c r="DF3" s="783"/>
      <c r="DG3" s="783"/>
      <c r="DH3" s="783"/>
      <c r="DI3" s="783"/>
      <c r="DJ3" s="783"/>
      <c r="DK3" s="783"/>
      <c r="DL3" s="783"/>
      <c r="DM3" s="783"/>
      <c r="DN3" s="783"/>
      <c r="DO3" s="783"/>
      <c r="DP3" s="783"/>
      <c r="DQ3" s="783"/>
      <c r="DR3" s="783"/>
      <c r="DS3" s="783"/>
      <c r="DT3" s="783"/>
      <c r="DU3" s="783"/>
      <c r="DV3" s="783"/>
      <c r="DW3" s="783"/>
      <c r="DX3" s="783"/>
      <c r="DY3" s="783"/>
      <c r="DZ3" s="783"/>
      <c r="EA3" s="783"/>
      <c r="EB3" s="783"/>
      <c r="EC3" s="784"/>
    </row>
    <row r="4" spans="2:143" ht="11.25" customHeight="1" x14ac:dyDescent="0.15">
      <c r="B4" s="739" t="s">
        <v>1</v>
      </c>
      <c r="C4" s="740"/>
      <c r="D4" s="740"/>
      <c r="E4" s="740"/>
      <c r="F4" s="740"/>
      <c r="G4" s="740"/>
      <c r="H4" s="740"/>
      <c r="I4" s="740"/>
      <c r="J4" s="740"/>
      <c r="K4" s="740"/>
      <c r="L4" s="740"/>
      <c r="M4" s="740"/>
      <c r="N4" s="740"/>
      <c r="O4" s="740"/>
      <c r="P4" s="740"/>
      <c r="Q4" s="741"/>
      <c r="R4" s="739" t="s">
        <v>223</v>
      </c>
      <c r="S4" s="740"/>
      <c r="T4" s="740"/>
      <c r="U4" s="740"/>
      <c r="V4" s="740"/>
      <c r="W4" s="740"/>
      <c r="X4" s="740"/>
      <c r="Y4" s="741"/>
      <c r="Z4" s="739" t="s">
        <v>224</v>
      </c>
      <c r="AA4" s="740"/>
      <c r="AB4" s="740"/>
      <c r="AC4" s="741"/>
      <c r="AD4" s="739" t="s">
        <v>225</v>
      </c>
      <c r="AE4" s="740"/>
      <c r="AF4" s="740"/>
      <c r="AG4" s="740"/>
      <c r="AH4" s="740"/>
      <c r="AI4" s="740"/>
      <c r="AJ4" s="740"/>
      <c r="AK4" s="741"/>
      <c r="AL4" s="739" t="s">
        <v>224</v>
      </c>
      <c r="AM4" s="740"/>
      <c r="AN4" s="740"/>
      <c r="AO4" s="741"/>
      <c r="AP4" s="800" t="s">
        <v>226</v>
      </c>
      <c r="AQ4" s="800"/>
      <c r="AR4" s="800"/>
      <c r="AS4" s="800"/>
      <c r="AT4" s="800"/>
      <c r="AU4" s="800"/>
      <c r="AV4" s="800"/>
      <c r="AW4" s="800"/>
      <c r="AX4" s="800"/>
      <c r="AY4" s="800"/>
      <c r="AZ4" s="800"/>
      <c r="BA4" s="800"/>
      <c r="BB4" s="800"/>
      <c r="BC4" s="800"/>
      <c r="BD4" s="800"/>
      <c r="BE4" s="800"/>
      <c r="BF4" s="800"/>
      <c r="BG4" s="800" t="s">
        <v>227</v>
      </c>
      <c r="BH4" s="800"/>
      <c r="BI4" s="800"/>
      <c r="BJ4" s="800"/>
      <c r="BK4" s="800"/>
      <c r="BL4" s="800"/>
      <c r="BM4" s="800"/>
      <c r="BN4" s="800"/>
      <c r="BO4" s="800" t="s">
        <v>224</v>
      </c>
      <c r="BP4" s="800"/>
      <c r="BQ4" s="800"/>
      <c r="BR4" s="800"/>
      <c r="BS4" s="800" t="s">
        <v>228</v>
      </c>
      <c r="BT4" s="800"/>
      <c r="BU4" s="800"/>
      <c r="BV4" s="800"/>
      <c r="BW4" s="800"/>
      <c r="BX4" s="800"/>
      <c r="BY4" s="800"/>
      <c r="BZ4" s="800"/>
      <c r="CA4" s="800"/>
      <c r="CB4" s="800"/>
      <c r="CD4" s="782" t="s">
        <v>229</v>
      </c>
      <c r="CE4" s="783"/>
      <c r="CF4" s="783"/>
      <c r="CG4" s="783"/>
      <c r="CH4" s="783"/>
      <c r="CI4" s="783"/>
      <c r="CJ4" s="783"/>
      <c r="CK4" s="783"/>
      <c r="CL4" s="783"/>
      <c r="CM4" s="783"/>
      <c r="CN4" s="783"/>
      <c r="CO4" s="783"/>
      <c r="CP4" s="783"/>
      <c r="CQ4" s="783"/>
      <c r="CR4" s="783"/>
      <c r="CS4" s="783"/>
      <c r="CT4" s="783"/>
      <c r="CU4" s="783"/>
      <c r="CV4" s="783"/>
      <c r="CW4" s="783"/>
      <c r="CX4" s="783"/>
      <c r="CY4" s="783"/>
      <c r="CZ4" s="783"/>
      <c r="DA4" s="783"/>
      <c r="DB4" s="783"/>
      <c r="DC4" s="783"/>
      <c r="DD4" s="783"/>
      <c r="DE4" s="783"/>
      <c r="DF4" s="783"/>
      <c r="DG4" s="783"/>
      <c r="DH4" s="783"/>
      <c r="DI4" s="783"/>
      <c r="DJ4" s="783"/>
      <c r="DK4" s="783"/>
      <c r="DL4" s="783"/>
      <c r="DM4" s="783"/>
      <c r="DN4" s="783"/>
      <c r="DO4" s="783"/>
      <c r="DP4" s="783"/>
      <c r="DQ4" s="783"/>
      <c r="DR4" s="783"/>
      <c r="DS4" s="783"/>
      <c r="DT4" s="783"/>
      <c r="DU4" s="783"/>
      <c r="DV4" s="783"/>
      <c r="DW4" s="783"/>
      <c r="DX4" s="783"/>
      <c r="DY4" s="783"/>
      <c r="DZ4" s="783"/>
      <c r="EA4" s="783"/>
      <c r="EB4" s="783"/>
      <c r="EC4" s="784"/>
    </row>
    <row r="5" spans="2:143" s="230" customFormat="1" ht="11.25" customHeight="1" x14ac:dyDescent="0.15">
      <c r="B5" s="744" t="s">
        <v>230</v>
      </c>
      <c r="C5" s="745"/>
      <c r="D5" s="745"/>
      <c r="E5" s="745"/>
      <c r="F5" s="745"/>
      <c r="G5" s="745"/>
      <c r="H5" s="745"/>
      <c r="I5" s="745"/>
      <c r="J5" s="745"/>
      <c r="K5" s="745"/>
      <c r="L5" s="745"/>
      <c r="M5" s="745"/>
      <c r="N5" s="745"/>
      <c r="O5" s="745"/>
      <c r="P5" s="745"/>
      <c r="Q5" s="746"/>
      <c r="R5" s="733">
        <v>347934</v>
      </c>
      <c r="S5" s="734"/>
      <c r="T5" s="734"/>
      <c r="U5" s="734"/>
      <c r="V5" s="734"/>
      <c r="W5" s="734"/>
      <c r="X5" s="734"/>
      <c r="Y5" s="777"/>
      <c r="Z5" s="795">
        <v>9.4</v>
      </c>
      <c r="AA5" s="795"/>
      <c r="AB5" s="795"/>
      <c r="AC5" s="795"/>
      <c r="AD5" s="796">
        <v>338457</v>
      </c>
      <c r="AE5" s="796"/>
      <c r="AF5" s="796"/>
      <c r="AG5" s="796"/>
      <c r="AH5" s="796"/>
      <c r="AI5" s="796"/>
      <c r="AJ5" s="796"/>
      <c r="AK5" s="796"/>
      <c r="AL5" s="778">
        <v>17.399999999999999</v>
      </c>
      <c r="AM5" s="749"/>
      <c r="AN5" s="749"/>
      <c r="AO5" s="779"/>
      <c r="AP5" s="744" t="s">
        <v>231</v>
      </c>
      <c r="AQ5" s="745"/>
      <c r="AR5" s="745"/>
      <c r="AS5" s="745"/>
      <c r="AT5" s="745"/>
      <c r="AU5" s="745"/>
      <c r="AV5" s="745"/>
      <c r="AW5" s="745"/>
      <c r="AX5" s="745"/>
      <c r="AY5" s="745"/>
      <c r="AZ5" s="745"/>
      <c r="BA5" s="745"/>
      <c r="BB5" s="745"/>
      <c r="BC5" s="745"/>
      <c r="BD5" s="745"/>
      <c r="BE5" s="745"/>
      <c r="BF5" s="746"/>
      <c r="BG5" s="678">
        <v>338457</v>
      </c>
      <c r="BH5" s="679"/>
      <c r="BI5" s="679"/>
      <c r="BJ5" s="679"/>
      <c r="BK5" s="679"/>
      <c r="BL5" s="679"/>
      <c r="BM5" s="679"/>
      <c r="BN5" s="680"/>
      <c r="BO5" s="715">
        <v>97.3</v>
      </c>
      <c r="BP5" s="715"/>
      <c r="BQ5" s="715"/>
      <c r="BR5" s="715"/>
      <c r="BS5" s="716" t="s">
        <v>232</v>
      </c>
      <c r="BT5" s="716"/>
      <c r="BU5" s="716"/>
      <c r="BV5" s="716"/>
      <c r="BW5" s="716"/>
      <c r="BX5" s="716"/>
      <c r="BY5" s="716"/>
      <c r="BZ5" s="716"/>
      <c r="CA5" s="716"/>
      <c r="CB5" s="775"/>
      <c r="CD5" s="782" t="s">
        <v>226</v>
      </c>
      <c r="CE5" s="783"/>
      <c r="CF5" s="783"/>
      <c r="CG5" s="783"/>
      <c r="CH5" s="783"/>
      <c r="CI5" s="783"/>
      <c r="CJ5" s="783"/>
      <c r="CK5" s="783"/>
      <c r="CL5" s="783"/>
      <c r="CM5" s="783"/>
      <c r="CN5" s="783"/>
      <c r="CO5" s="783"/>
      <c r="CP5" s="783"/>
      <c r="CQ5" s="784"/>
      <c r="CR5" s="782" t="s">
        <v>233</v>
      </c>
      <c r="CS5" s="783"/>
      <c r="CT5" s="783"/>
      <c r="CU5" s="783"/>
      <c r="CV5" s="783"/>
      <c r="CW5" s="783"/>
      <c r="CX5" s="783"/>
      <c r="CY5" s="784"/>
      <c r="CZ5" s="782" t="s">
        <v>224</v>
      </c>
      <c r="DA5" s="783"/>
      <c r="DB5" s="783"/>
      <c r="DC5" s="784"/>
      <c r="DD5" s="782" t="s">
        <v>234</v>
      </c>
      <c r="DE5" s="783"/>
      <c r="DF5" s="783"/>
      <c r="DG5" s="783"/>
      <c r="DH5" s="783"/>
      <c r="DI5" s="783"/>
      <c r="DJ5" s="783"/>
      <c r="DK5" s="783"/>
      <c r="DL5" s="783"/>
      <c r="DM5" s="783"/>
      <c r="DN5" s="783"/>
      <c r="DO5" s="783"/>
      <c r="DP5" s="784"/>
      <c r="DQ5" s="782" t="s">
        <v>235</v>
      </c>
      <c r="DR5" s="783"/>
      <c r="DS5" s="783"/>
      <c r="DT5" s="783"/>
      <c r="DU5" s="783"/>
      <c r="DV5" s="783"/>
      <c r="DW5" s="783"/>
      <c r="DX5" s="783"/>
      <c r="DY5" s="783"/>
      <c r="DZ5" s="783"/>
      <c r="EA5" s="783"/>
      <c r="EB5" s="783"/>
      <c r="EC5" s="784"/>
    </row>
    <row r="6" spans="2:143" ht="11.25" customHeight="1" x14ac:dyDescent="0.15">
      <c r="B6" s="675" t="s">
        <v>236</v>
      </c>
      <c r="C6" s="676"/>
      <c r="D6" s="676"/>
      <c r="E6" s="676"/>
      <c r="F6" s="676"/>
      <c r="G6" s="676"/>
      <c r="H6" s="676"/>
      <c r="I6" s="676"/>
      <c r="J6" s="676"/>
      <c r="K6" s="676"/>
      <c r="L6" s="676"/>
      <c r="M6" s="676"/>
      <c r="N6" s="676"/>
      <c r="O6" s="676"/>
      <c r="P6" s="676"/>
      <c r="Q6" s="677"/>
      <c r="R6" s="678">
        <v>47844</v>
      </c>
      <c r="S6" s="679"/>
      <c r="T6" s="679"/>
      <c r="U6" s="679"/>
      <c r="V6" s="679"/>
      <c r="W6" s="679"/>
      <c r="X6" s="679"/>
      <c r="Y6" s="680"/>
      <c r="Z6" s="715">
        <v>1.3</v>
      </c>
      <c r="AA6" s="715"/>
      <c r="AB6" s="715"/>
      <c r="AC6" s="715"/>
      <c r="AD6" s="716">
        <v>47844</v>
      </c>
      <c r="AE6" s="716"/>
      <c r="AF6" s="716"/>
      <c r="AG6" s="716"/>
      <c r="AH6" s="716"/>
      <c r="AI6" s="716"/>
      <c r="AJ6" s="716"/>
      <c r="AK6" s="716"/>
      <c r="AL6" s="681">
        <v>2.5</v>
      </c>
      <c r="AM6" s="682"/>
      <c r="AN6" s="682"/>
      <c r="AO6" s="717"/>
      <c r="AP6" s="675" t="s">
        <v>237</v>
      </c>
      <c r="AQ6" s="676"/>
      <c r="AR6" s="676"/>
      <c r="AS6" s="676"/>
      <c r="AT6" s="676"/>
      <c r="AU6" s="676"/>
      <c r="AV6" s="676"/>
      <c r="AW6" s="676"/>
      <c r="AX6" s="676"/>
      <c r="AY6" s="676"/>
      <c r="AZ6" s="676"/>
      <c r="BA6" s="676"/>
      <c r="BB6" s="676"/>
      <c r="BC6" s="676"/>
      <c r="BD6" s="676"/>
      <c r="BE6" s="676"/>
      <c r="BF6" s="677"/>
      <c r="BG6" s="678">
        <v>338457</v>
      </c>
      <c r="BH6" s="679"/>
      <c r="BI6" s="679"/>
      <c r="BJ6" s="679"/>
      <c r="BK6" s="679"/>
      <c r="BL6" s="679"/>
      <c r="BM6" s="679"/>
      <c r="BN6" s="680"/>
      <c r="BO6" s="715">
        <v>97.3</v>
      </c>
      <c r="BP6" s="715"/>
      <c r="BQ6" s="715"/>
      <c r="BR6" s="715"/>
      <c r="BS6" s="716" t="s">
        <v>232</v>
      </c>
      <c r="BT6" s="716"/>
      <c r="BU6" s="716"/>
      <c r="BV6" s="716"/>
      <c r="BW6" s="716"/>
      <c r="BX6" s="716"/>
      <c r="BY6" s="716"/>
      <c r="BZ6" s="716"/>
      <c r="CA6" s="716"/>
      <c r="CB6" s="775"/>
      <c r="CD6" s="736" t="s">
        <v>238</v>
      </c>
      <c r="CE6" s="737"/>
      <c r="CF6" s="737"/>
      <c r="CG6" s="737"/>
      <c r="CH6" s="737"/>
      <c r="CI6" s="737"/>
      <c r="CJ6" s="737"/>
      <c r="CK6" s="737"/>
      <c r="CL6" s="737"/>
      <c r="CM6" s="737"/>
      <c r="CN6" s="737"/>
      <c r="CO6" s="737"/>
      <c r="CP6" s="737"/>
      <c r="CQ6" s="738"/>
      <c r="CR6" s="678">
        <v>51076</v>
      </c>
      <c r="CS6" s="679"/>
      <c r="CT6" s="679"/>
      <c r="CU6" s="679"/>
      <c r="CV6" s="679"/>
      <c r="CW6" s="679"/>
      <c r="CX6" s="679"/>
      <c r="CY6" s="680"/>
      <c r="CZ6" s="778">
        <v>1.4</v>
      </c>
      <c r="DA6" s="749"/>
      <c r="DB6" s="749"/>
      <c r="DC6" s="781"/>
      <c r="DD6" s="684" t="s">
        <v>232</v>
      </c>
      <c r="DE6" s="679"/>
      <c r="DF6" s="679"/>
      <c r="DG6" s="679"/>
      <c r="DH6" s="679"/>
      <c r="DI6" s="679"/>
      <c r="DJ6" s="679"/>
      <c r="DK6" s="679"/>
      <c r="DL6" s="679"/>
      <c r="DM6" s="679"/>
      <c r="DN6" s="679"/>
      <c r="DO6" s="679"/>
      <c r="DP6" s="680"/>
      <c r="DQ6" s="684">
        <v>51076</v>
      </c>
      <c r="DR6" s="679"/>
      <c r="DS6" s="679"/>
      <c r="DT6" s="679"/>
      <c r="DU6" s="679"/>
      <c r="DV6" s="679"/>
      <c r="DW6" s="679"/>
      <c r="DX6" s="679"/>
      <c r="DY6" s="679"/>
      <c r="DZ6" s="679"/>
      <c r="EA6" s="679"/>
      <c r="EB6" s="679"/>
      <c r="EC6" s="722"/>
    </row>
    <row r="7" spans="2:143" ht="11.25" customHeight="1" x14ac:dyDescent="0.15">
      <c r="B7" s="675" t="s">
        <v>239</v>
      </c>
      <c r="C7" s="676"/>
      <c r="D7" s="676"/>
      <c r="E7" s="676"/>
      <c r="F7" s="676"/>
      <c r="G7" s="676"/>
      <c r="H7" s="676"/>
      <c r="I7" s="676"/>
      <c r="J7" s="676"/>
      <c r="K7" s="676"/>
      <c r="L7" s="676"/>
      <c r="M7" s="676"/>
      <c r="N7" s="676"/>
      <c r="O7" s="676"/>
      <c r="P7" s="676"/>
      <c r="Q7" s="677"/>
      <c r="R7" s="678">
        <v>550</v>
      </c>
      <c r="S7" s="679"/>
      <c r="T7" s="679"/>
      <c r="U7" s="679"/>
      <c r="V7" s="679"/>
      <c r="W7" s="679"/>
      <c r="X7" s="679"/>
      <c r="Y7" s="680"/>
      <c r="Z7" s="715">
        <v>0</v>
      </c>
      <c r="AA7" s="715"/>
      <c r="AB7" s="715"/>
      <c r="AC7" s="715"/>
      <c r="AD7" s="716">
        <v>550</v>
      </c>
      <c r="AE7" s="716"/>
      <c r="AF7" s="716"/>
      <c r="AG7" s="716"/>
      <c r="AH7" s="716"/>
      <c r="AI7" s="716"/>
      <c r="AJ7" s="716"/>
      <c r="AK7" s="716"/>
      <c r="AL7" s="681">
        <v>0</v>
      </c>
      <c r="AM7" s="682"/>
      <c r="AN7" s="682"/>
      <c r="AO7" s="717"/>
      <c r="AP7" s="675" t="s">
        <v>240</v>
      </c>
      <c r="AQ7" s="676"/>
      <c r="AR7" s="676"/>
      <c r="AS7" s="676"/>
      <c r="AT7" s="676"/>
      <c r="AU7" s="676"/>
      <c r="AV7" s="676"/>
      <c r="AW7" s="676"/>
      <c r="AX7" s="676"/>
      <c r="AY7" s="676"/>
      <c r="AZ7" s="676"/>
      <c r="BA7" s="676"/>
      <c r="BB7" s="676"/>
      <c r="BC7" s="676"/>
      <c r="BD7" s="676"/>
      <c r="BE7" s="676"/>
      <c r="BF7" s="677"/>
      <c r="BG7" s="678">
        <v>147067</v>
      </c>
      <c r="BH7" s="679"/>
      <c r="BI7" s="679"/>
      <c r="BJ7" s="679"/>
      <c r="BK7" s="679"/>
      <c r="BL7" s="679"/>
      <c r="BM7" s="679"/>
      <c r="BN7" s="680"/>
      <c r="BO7" s="715">
        <v>42.3</v>
      </c>
      <c r="BP7" s="715"/>
      <c r="BQ7" s="715"/>
      <c r="BR7" s="715"/>
      <c r="BS7" s="716" t="s">
        <v>232</v>
      </c>
      <c r="BT7" s="716"/>
      <c r="BU7" s="716"/>
      <c r="BV7" s="716"/>
      <c r="BW7" s="716"/>
      <c r="BX7" s="716"/>
      <c r="BY7" s="716"/>
      <c r="BZ7" s="716"/>
      <c r="CA7" s="716"/>
      <c r="CB7" s="775"/>
      <c r="CD7" s="711" t="s">
        <v>241</v>
      </c>
      <c r="CE7" s="712"/>
      <c r="CF7" s="712"/>
      <c r="CG7" s="712"/>
      <c r="CH7" s="712"/>
      <c r="CI7" s="712"/>
      <c r="CJ7" s="712"/>
      <c r="CK7" s="712"/>
      <c r="CL7" s="712"/>
      <c r="CM7" s="712"/>
      <c r="CN7" s="712"/>
      <c r="CO7" s="712"/>
      <c r="CP7" s="712"/>
      <c r="CQ7" s="713"/>
      <c r="CR7" s="678">
        <v>863969</v>
      </c>
      <c r="CS7" s="679"/>
      <c r="CT7" s="679"/>
      <c r="CU7" s="679"/>
      <c r="CV7" s="679"/>
      <c r="CW7" s="679"/>
      <c r="CX7" s="679"/>
      <c r="CY7" s="680"/>
      <c r="CZ7" s="715">
        <v>24.1</v>
      </c>
      <c r="DA7" s="715"/>
      <c r="DB7" s="715"/>
      <c r="DC7" s="715"/>
      <c r="DD7" s="684">
        <v>15700</v>
      </c>
      <c r="DE7" s="679"/>
      <c r="DF7" s="679"/>
      <c r="DG7" s="679"/>
      <c r="DH7" s="679"/>
      <c r="DI7" s="679"/>
      <c r="DJ7" s="679"/>
      <c r="DK7" s="679"/>
      <c r="DL7" s="679"/>
      <c r="DM7" s="679"/>
      <c r="DN7" s="679"/>
      <c r="DO7" s="679"/>
      <c r="DP7" s="680"/>
      <c r="DQ7" s="684">
        <v>591729</v>
      </c>
      <c r="DR7" s="679"/>
      <c r="DS7" s="679"/>
      <c r="DT7" s="679"/>
      <c r="DU7" s="679"/>
      <c r="DV7" s="679"/>
      <c r="DW7" s="679"/>
      <c r="DX7" s="679"/>
      <c r="DY7" s="679"/>
      <c r="DZ7" s="679"/>
      <c r="EA7" s="679"/>
      <c r="EB7" s="679"/>
      <c r="EC7" s="722"/>
    </row>
    <row r="8" spans="2:143" ht="11.25" customHeight="1" x14ac:dyDescent="0.15">
      <c r="B8" s="675" t="s">
        <v>242</v>
      </c>
      <c r="C8" s="676"/>
      <c r="D8" s="676"/>
      <c r="E8" s="676"/>
      <c r="F8" s="676"/>
      <c r="G8" s="676"/>
      <c r="H8" s="676"/>
      <c r="I8" s="676"/>
      <c r="J8" s="676"/>
      <c r="K8" s="676"/>
      <c r="L8" s="676"/>
      <c r="M8" s="676"/>
      <c r="N8" s="676"/>
      <c r="O8" s="676"/>
      <c r="P8" s="676"/>
      <c r="Q8" s="677"/>
      <c r="R8" s="678">
        <v>2540</v>
      </c>
      <c r="S8" s="679"/>
      <c r="T8" s="679"/>
      <c r="U8" s="679"/>
      <c r="V8" s="679"/>
      <c r="W8" s="679"/>
      <c r="X8" s="679"/>
      <c r="Y8" s="680"/>
      <c r="Z8" s="715">
        <v>0.1</v>
      </c>
      <c r="AA8" s="715"/>
      <c r="AB8" s="715"/>
      <c r="AC8" s="715"/>
      <c r="AD8" s="716">
        <v>2540</v>
      </c>
      <c r="AE8" s="716"/>
      <c r="AF8" s="716"/>
      <c r="AG8" s="716"/>
      <c r="AH8" s="716"/>
      <c r="AI8" s="716"/>
      <c r="AJ8" s="716"/>
      <c r="AK8" s="716"/>
      <c r="AL8" s="681">
        <v>0.1</v>
      </c>
      <c r="AM8" s="682"/>
      <c r="AN8" s="682"/>
      <c r="AO8" s="717"/>
      <c r="AP8" s="675" t="s">
        <v>243</v>
      </c>
      <c r="AQ8" s="676"/>
      <c r="AR8" s="676"/>
      <c r="AS8" s="676"/>
      <c r="AT8" s="676"/>
      <c r="AU8" s="676"/>
      <c r="AV8" s="676"/>
      <c r="AW8" s="676"/>
      <c r="AX8" s="676"/>
      <c r="AY8" s="676"/>
      <c r="AZ8" s="676"/>
      <c r="BA8" s="676"/>
      <c r="BB8" s="676"/>
      <c r="BC8" s="676"/>
      <c r="BD8" s="676"/>
      <c r="BE8" s="676"/>
      <c r="BF8" s="677"/>
      <c r="BG8" s="678">
        <v>5154</v>
      </c>
      <c r="BH8" s="679"/>
      <c r="BI8" s="679"/>
      <c r="BJ8" s="679"/>
      <c r="BK8" s="679"/>
      <c r="BL8" s="679"/>
      <c r="BM8" s="679"/>
      <c r="BN8" s="680"/>
      <c r="BO8" s="715">
        <v>1.5</v>
      </c>
      <c r="BP8" s="715"/>
      <c r="BQ8" s="715"/>
      <c r="BR8" s="715"/>
      <c r="BS8" s="684" t="s">
        <v>232</v>
      </c>
      <c r="BT8" s="679"/>
      <c r="BU8" s="679"/>
      <c r="BV8" s="679"/>
      <c r="BW8" s="679"/>
      <c r="BX8" s="679"/>
      <c r="BY8" s="679"/>
      <c r="BZ8" s="679"/>
      <c r="CA8" s="679"/>
      <c r="CB8" s="722"/>
      <c r="CD8" s="711" t="s">
        <v>244</v>
      </c>
      <c r="CE8" s="712"/>
      <c r="CF8" s="712"/>
      <c r="CG8" s="712"/>
      <c r="CH8" s="712"/>
      <c r="CI8" s="712"/>
      <c r="CJ8" s="712"/>
      <c r="CK8" s="712"/>
      <c r="CL8" s="712"/>
      <c r="CM8" s="712"/>
      <c r="CN8" s="712"/>
      <c r="CO8" s="712"/>
      <c r="CP8" s="712"/>
      <c r="CQ8" s="713"/>
      <c r="CR8" s="678">
        <v>596936</v>
      </c>
      <c r="CS8" s="679"/>
      <c r="CT8" s="679"/>
      <c r="CU8" s="679"/>
      <c r="CV8" s="679"/>
      <c r="CW8" s="679"/>
      <c r="CX8" s="679"/>
      <c r="CY8" s="680"/>
      <c r="CZ8" s="715">
        <v>16.7</v>
      </c>
      <c r="DA8" s="715"/>
      <c r="DB8" s="715"/>
      <c r="DC8" s="715"/>
      <c r="DD8" s="684">
        <v>4056</v>
      </c>
      <c r="DE8" s="679"/>
      <c r="DF8" s="679"/>
      <c r="DG8" s="679"/>
      <c r="DH8" s="679"/>
      <c r="DI8" s="679"/>
      <c r="DJ8" s="679"/>
      <c r="DK8" s="679"/>
      <c r="DL8" s="679"/>
      <c r="DM8" s="679"/>
      <c r="DN8" s="679"/>
      <c r="DO8" s="679"/>
      <c r="DP8" s="680"/>
      <c r="DQ8" s="684">
        <v>362491</v>
      </c>
      <c r="DR8" s="679"/>
      <c r="DS8" s="679"/>
      <c r="DT8" s="679"/>
      <c r="DU8" s="679"/>
      <c r="DV8" s="679"/>
      <c r="DW8" s="679"/>
      <c r="DX8" s="679"/>
      <c r="DY8" s="679"/>
      <c r="DZ8" s="679"/>
      <c r="EA8" s="679"/>
      <c r="EB8" s="679"/>
      <c r="EC8" s="722"/>
    </row>
    <row r="9" spans="2:143" ht="11.25" customHeight="1" x14ac:dyDescent="0.15">
      <c r="B9" s="675" t="s">
        <v>245</v>
      </c>
      <c r="C9" s="676"/>
      <c r="D9" s="676"/>
      <c r="E9" s="676"/>
      <c r="F9" s="676"/>
      <c r="G9" s="676"/>
      <c r="H9" s="676"/>
      <c r="I9" s="676"/>
      <c r="J9" s="676"/>
      <c r="K9" s="676"/>
      <c r="L9" s="676"/>
      <c r="M9" s="676"/>
      <c r="N9" s="676"/>
      <c r="O9" s="676"/>
      <c r="P9" s="676"/>
      <c r="Q9" s="677"/>
      <c r="R9" s="678">
        <v>1317</v>
      </c>
      <c r="S9" s="679"/>
      <c r="T9" s="679"/>
      <c r="U9" s="679"/>
      <c r="V9" s="679"/>
      <c r="W9" s="679"/>
      <c r="X9" s="679"/>
      <c r="Y9" s="680"/>
      <c r="Z9" s="715">
        <v>0</v>
      </c>
      <c r="AA9" s="715"/>
      <c r="AB9" s="715"/>
      <c r="AC9" s="715"/>
      <c r="AD9" s="716">
        <v>1317</v>
      </c>
      <c r="AE9" s="716"/>
      <c r="AF9" s="716"/>
      <c r="AG9" s="716"/>
      <c r="AH9" s="716"/>
      <c r="AI9" s="716"/>
      <c r="AJ9" s="716"/>
      <c r="AK9" s="716"/>
      <c r="AL9" s="681">
        <v>0.1</v>
      </c>
      <c r="AM9" s="682"/>
      <c r="AN9" s="682"/>
      <c r="AO9" s="717"/>
      <c r="AP9" s="675" t="s">
        <v>246</v>
      </c>
      <c r="AQ9" s="676"/>
      <c r="AR9" s="676"/>
      <c r="AS9" s="676"/>
      <c r="AT9" s="676"/>
      <c r="AU9" s="676"/>
      <c r="AV9" s="676"/>
      <c r="AW9" s="676"/>
      <c r="AX9" s="676"/>
      <c r="AY9" s="676"/>
      <c r="AZ9" s="676"/>
      <c r="BA9" s="676"/>
      <c r="BB9" s="676"/>
      <c r="BC9" s="676"/>
      <c r="BD9" s="676"/>
      <c r="BE9" s="676"/>
      <c r="BF9" s="677"/>
      <c r="BG9" s="678">
        <v>122750</v>
      </c>
      <c r="BH9" s="679"/>
      <c r="BI9" s="679"/>
      <c r="BJ9" s="679"/>
      <c r="BK9" s="679"/>
      <c r="BL9" s="679"/>
      <c r="BM9" s="679"/>
      <c r="BN9" s="680"/>
      <c r="BO9" s="715">
        <v>35.299999999999997</v>
      </c>
      <c r="BP9" s="715"/>
      <c r="BQ9" s="715"/>
      <c r="BR9" s="715"/>
      <c r="BS9" s="684" t="s">
        <v>247</v>
      </c>
      <c r="BT9" s="679"/>
      <c r="BU9" s="679"/>
      <c r="BV9" s="679"/>
      <c r="BW9" s="679"/>
      <c r="BX9" s="679"/>
      <c r="BY9" s="679"/>
      <c r="BZ9" s="679"/>
      <c r="CA9" s="679"/>
      <c r="CB9" s="722"/>
      <c r="CD9" s="711" t="s">
        <v>248</v>
      </c>
      <c r="CE9" s="712"/>
      <c r="CF9" s="712"/>
      <c r="CG9" s="712"/>
      <c r="CH9" s="712"/>
      <c r="CI9" s="712"/>
      <c r="CJ9" s="712"/>
      <c r="CK9" s="712"/>
      <c r="CL9" s="712"/>
      <c r="CM9" s="712"/>
      <c r="CN9" s="712"/>
      <c r="CO9" s="712"/>
      <c r="CP9" s="712"/>
      <c r="CQ9" s="713"/>
      <c r="CR9" s="678">
        <v>429571</v>
      </c>
      <c r="CS9" s="679"/>
      <c r="CT9" s="679"/>
      <c r="CU9" s="679"/>
      <c r="CV9" s="679"/>
      <c r="CW9" s="679"/>
      <c r="CX9" s="679"/>
      <c r="CY9" s="680"/>
      <c r="CZ9" s="715">
        <v>12</v>
      </c>
      <c r="DA9" s="715"/>
      <c r="DB9" s="715"/>
      <c r="DC9" s="715"/>
      <c r="DD9" s="684">
        <v>3099</v>
      </c>
      <c r="DE9" s="679"/>
      <c r="DF9" s="679"/>
      <c r="DG9" s="679"/>
      <c r="DH9" s="679"/>
      <c r="DI9" s="679"/>
      <c r="DJ9" s="679"/>
      <c r="DK9" s="679"/>
      <c r="DL9" s="679"/>
      <c r="DM9" s="679"/>
      <c r="DN9" s="679"/>
      <c r="DO9" s="679"/>
      <c r="DP9" s="680"/>
      <c r="DQ9" s="684">
        <v>385947</v>
      </c>
      <c r="DR9" s="679"/>
      <c r="DS9" s="679"/>
      <c r="DT9" s="679"/>
      <c r="DU9" s="679"/>
      <c r="DV9" s="679"/>
      <c r="DW9" s="679"/>
      <c r="DX9" s="679"/>
      <c r="DY9" s="679"/>
      <c r="DZ9" s="679"/>
      <c r="EA9" s="679"/>
      <c r="EB9" s="679"/>
      <c r="EC9" s="722"/>
    </row>
    <row r="10" spans="2:143" ht="11.25" customHeight="1" x14ac:dyDescent="0.15">
      <c r="B10" s="675" t="s">
        <v>249</v>
      </c>
      <c r="C10" s="676"/>
      <c r="D10" s="676"/>
      <c r="E10" s="676"/>
      <c r="F10" s="676"/>
      <c r="G10" s="676"/>
      <c r="H10" s="676"/>
      <c r="I10" s="676"/>
      <c r="J10" s="676"/>
      <c r="K10" s="676"/>
      <c r="L10" s="676"/>
      <c r="M10" s="676"/>
      <c r="N10" s="676"/>
      <c r="O10" s="676"/>
      <c r="P10" s="676"/>
      <c r="Q10" s="677"/>
      <c r="R10" s="678" t="s">
        <v>232</v>
      </c>
      <c r="S10" s="679"/>
      <c r="T10" s="679"/>
      <c r="U10" s="679"/>
      <c r="V10" s="679"/>
      <c r="W10" s="679"/>
      <c r="X10" s="679"/>
      <c r="Y10" s="680"/>
      <c r="Z10" s="715" t="s">
        <v>232</v>
      </c>
      <c r="AA10" s="715"/>
      <c r="AB10" s="715"/>
      <c r="AC10" s="715"/>
      <c r="AD10" s="716" t="s">
        <v>232</v>
      </c>
      <c r="AE10" s="716"/>
      <c r="AF10" s="716"/>
      <c r="AG10" s="716"/>
      <c r="AH10" s="716"/>
      <c r="AI10" s="716"/>
      <c r="AJ10" s="716"/>
      <c r="AK10" s="716"/>
      <c r="AL10" s="681" t="s">
        <v>232</v>
      </c>
      <c r="AM10" s="682"/>
      <c r="AN10" s="682"/>
      <c r="AO10" s="717"/>
      <c r="AP10" s="675" t="s">
        <v>250</v>
      </c>
      <c r="AQ10" s="676"/>
      <c r="AR10" s="676"/>
      <c r="AS10" s="676"/>
      <c r="AT10" s="676"/>
      <c r="AU10" s="676"/>
      <c r="AV10" s="676"/>
      <c r="AW10" s="676"/>
      <c r="AX10" s="676"/>
      <c r="AY10" s="676"/>
      <c r="AZ10" s="676"/>
      <c r="BA10" s="676"/>
      <c r="BB10" s="676"/>
      <c r="BC10" s="676"/>
      <c r="BD10" s="676"/>
      <c r="BE10" s="676"/>
      <c r="BF10" s="677"/>
      <c r="BG10" s="678">
        <v>9598</v>
      </c>
      <c r="BH10" s="679"/>
      <c r="BI10" s="679"/>
      <c r="BJ10" s="679"/>
      <c r="BK10" s="679"/>
      <c r="BL10" s="679"/>
      <c r="BM10" s="679"/>
      <c r="BN10" s="680"/>
      <c r="BO10" s="715">
        <v>2.8</v>
      </c>
      <c r="BP10" s="715"/>
      <c r="BQ10" s="715"/>
      <c r="BR10" s="715"/>
      <c r="BS10" s="684" t="s">
        <v>247</v>
      </c>
      <c r="BT10" s="679"/>
      <c r="BU10" s="679"/>
      <c r="BV10" s="679"/>
      <c r="BW10" s="679"/>
      <c r="BX10" s="679"/>
      <c r="BY10" s="679"/>
      <c r="BZ10" s="679"/>
      <c r="CA10" s="679"/>
      <c r="CB10" s="722"/>
      <c r="CD10" s="711" t="s">
        <v>251</v>
      </c>
      <c r="CE10" s="712"/>
      <c r="CF10" s="712"/>
      <c r="CG10" s="712"/>
      <c r="CH10" s="712"/>
      <c r="CI10" s="712"/>
      <c r="CJ10" s="712"/>
      <c r="CK10" s="712"/>
      <c r="CL10" s="712"/>
      <c r="CM10" s="712"/>
      <c r="CN10" s="712"/>
      <c r="CO10" s="712"/>
      <c r="CP10" s="712"/>
      <c r="CQ10" s="713"/>
      <c r="CR10" s="678" t="s">
        <v>232</v>
      </c>
      <c r="CS10" s="679"/>
      <c r="CT10" s="679"/>
      <c r="CU10" s="679"/>
      <c r="CV10" s="679"/>
      <c r="CW10" s="679"/>
      <c r="CX10" s="679"/>
      <c r="CY10" s="680"/>
      <c r="CZ10" s="715" t="s">
        <v>232</v>
      </c>
      <c r="DA10" s="715"/>
      <c r="DB10" s="715"/>
      <c r="DC10" s="715"/>
      <c r="DD10" s="684" t="s">
        <v>232</v>
      </c>
      <c r="DE10" s="679"/>
      <c r="DF10" s="679"/>
      <c r="DG10" s="679"/>
      <c r="DH10" s="679"/>
      <c r="DI10" s="679"/>
      <c r="DJ10" s="679"/>
      <c r="DK10" s="679"/>
      <c r="DL10" s="679"/>
      <c r="DM10" s="679"/>
      <c r="DN10" s="679"/>
      <c r="DO10" s="679"/>
      <c r="DP10" s="680"/>
      <c r="DQ10" s="684" t="s">
        <v>232</v>
      </c>
      <c r="DR10" s="679"/>
      <c r="DS10" s="679"/>
      <c r="DT10" s="679"/>
      <c r="DU10" s="679"/>
      <c r="DV10" s="679"/>
      <c r="DW10" s="679"/>
      <c r="DX10" s="679"/>
      <c r="DY10" s="679"/>
      <c r="DZ10" s="679"/>
      <c r="EA10" s="679"/>
      <c r="EB10" s="679"/>
      <c r="EC10" s="722"/>
    </row>
    <row r="11" spans="2:143" ht="11.25" customHeight="1" x14ac:dyDescent="0.15">
      <c r="B11" s="675" t="s">
        <v>252</v>
      </c>
      <c r="C11" s="676"/>
      <c r="D11" s="676"/>
      <c r="E11" s="676"/>
      <c r="F11" s="676"/>
      <c r="G11" s="676"/>
      <c r="H11" s="676"/>
      <c r="I11" s="676"/>
      <c r="J11" s="676"/>
      <c r="K11" s="676"/>
      <c r="L11" s="676"/>
      <c r="M11" s="676"/>
      <c r="N11" s="676"/>
      <c r="O11" s="676"/>
      <c r="P11" s="676"/>
      <c r="Q11" s="677"/>
      <c r="R11" s="678">
        <v>71436</v>
      </c>
      <c r="S11" s="679"/>
      <c r="T11" s="679"/>
      <c r="U11" s="679"/>
      <c r="V11" s="679"/>
      <c r="W11" s="679"/>
      <c r="X11" s="679"/>
      <c r="Y11" s="680"/>
      <c r="Z11" s="681">
        <v>1.9</v>
      </c>
      <c r="AA11" s="682"/>
      <c r="AB11" s="682"/>
      <c r="AC11" s="683"/>
      <c r="AD11" s="684">
        <v>71436</v>
      </c>
      <c r="AE11" s="679"/>
      <c r="AF11" s="679"/>
      <c r="AG11" s="679"/>
      <c r="AH11" s="679"/>
      <c r="AI11" s="679"/>
      <c r="AJ11" s="679"/>
      <c r="AK11" s="680"/>
      <c r="AL11" s="681">
        <v>3.7</v>
      </c>
      <c r="AM11" s="682"/>
      <c r="AN11" s="682"/>
      <c r="AO11" s="717"/>
      <c r="AP11" s="675" t="s">
        <v>253</v>
      </c>
      <c r="AQ11" s="676"/>
      <c r="AR11" s="676"/>
      <c r="AS11" s="676"/>
      <c r="AT11" s="676"/>
      <c r="AU11" s="676"/>
      <c r="AV11" s="676"/>
      <c r="AW11" s="676"/>
      <c r="AX11" s="676"/>
      <c r="AY11" s="676"/>
      <c r="AZ11" s="676"/>
      <c r="BA11" s="676"/>
      <c r="BB11" s="676"/>
      <c r="BC11" s="676"/>
      <c r="BD11" s="676"/>
      <c r="BE11" s="676"/>
      <c r="BF11" s="677"/>
      <c r="BG11" s="678">
        <v>9565</v>
      </c>
      <c r="BH11" s="679"/>
      <c r="BI11" s="679"/>
      <c r="BJ11" s="679"/>
      <c r="BK11" s="679"/>
      <c r="BL11" s="679"/>
      <c r="BM11" s="679"/>
      <c r="BN11" s="680"/>
      <c r="BO11" s="715">
        <v>2.7</v>
      </c>
      <c r="BP11" s="715"/>
      <c r="BQ11" s="715"/>
      <c r="BR11" s="715"/>
      <c r="BS11" s="684" t="s">
        <v>232</v>
      </c>
      <c r="BT11" s="679"/>
      <c r="BU11" s="679"/>
      <c r="BV11" s="679"/>
      <c r="BW11" s="679"/>
      <c r="BX11" s="679"/>
      <c r="BY11" s="679"/>
      <c r="BZ11" s="679"/>
      <c r="CA11" s="679"/>
      <c r="CB11" s="722"/>
      <c r="CD11" s="711" t="s">
        <v>254</v>
      </c>
      <c r="CE11" s="712"/>
      <c r="CF11" s="712"/>
      <c r="CG11" s="712"/>
      <c r="CH11" s="712"/>
      <c r="CI11" s="712"/>
      <c r="CJ11" s="712"/>
      <c r="CK11" s="712"/>
      <c r="CL11" s="712"/>
      <c r="CM11" s="712"/>
      <c r="CN11" s="712"/>
      <c r="CO11" s="712"/>
      <c r="CP11" s="712"/>
      <c r="CQ11" s="713"/>
      <c r="CR11" s="678">
        <v>90766</v>
      </c>
      <c r="CS11" s="679"/>
      <c r="CT11" s="679"/>
      <c r="CU11" s="679"/>
      <c r="CV11" s="679"/>
      <c r="CW11" s="679"/>
      <c r="CX11" s="679"/>
      <c r="CY11" s="680"/>
      <c r="CZ11" s="715">
        <v>2.5</v>
      </c>
      <c r="DA11" s="715"/>
      <c r="DB11" s="715"/>
      <c r="DC11" s="715"/>
      <c r="DD11" s="684">
        <v>36096</v>
      </c>
      <c r="DE11" s="679"/>
      <c r="DF11" s="679"/>
      <c r="DG11" s="679"/>
      <c r="DH11" s="679"/>
      <c r="DI11" s="679"/>
      <c r="DJ11" s="679"/>
      <c r="DK11" s="679"/>
      <c r="DL11" s="679"/>
      <c r="DM11" s="679"/>
      <c r="DN11" s="679"/>
      <c r="DO11" s="679"/>
      <c r="DP11" s="680"/>
      <c r="DQ11" s="684">
        <v>46838</v>
      </c>
      <c r="DR11" s="679"/>
      <c r="DS11" s="679"/>
      <c r="DT11" s="679"/>
      <c r="DU11" s="679"/>
      <c r="DV11" s="679"/>
      <c r="DW11" s="679"/>
      <c r="DX11" s="679"/>
      <c r="DY11" s="679"/>
      <c r="DZ11" s="679"/>
      <c r="EA11" s="679"/>
      <c r="EB11" s="679"/>
      <c r="EC11" s="722"/>
    </row>
    <row r="12" spans="2:143" ht="11.25" customHeight="1" x14ac:dyDescent="0.15">
      <c r="B12" s="675" t="s">
        <v>255</v>
      </c>
      <c r="C12" s="676"/>
      <c r="D12" s="676"/>
      <c r="E12" s="676"/>
      <c r="F12" s="676"/>
      <c r="G12" s="676"/>
      <c r="H12" s="676"/>
      <c r="I12" s="676"/>
      <c r="J12" s="676"/>
      <c r="K12" s="676"/>
      <c r="L12" s="676"/>
      <c r="M12" s="676"/>
      <c r="N12" s="676"/>
      <c r="O12" s="676"/>
      <c r="P12" s="676"/>
      <c r="Q12" s="677"/>
      <c r="R12" s="678">
        <v>3250</v>
      </c>
      <c r="S12" s="679"/>
      <c r="T12" s="679"/>
      <c r="U12" s="679"/>
      <c r="V12" s="679"/>
      <c r="W12" s="679"/>
      <c r="X12" s="679"/>
      <c r="Y12" s="680"/>
      <c r="Z12" s="715">
        <v>0.1</v>
      </c>
      <c r="AA12" s="715"/>
      <c r="AB12" s="715"/>
      <c r="AC12" s="715"/>
      <c r="AD12" s="716">
        <v>3250</v>
      </c>
      <c r="AE12" s="716"/>
      <c r="AF12" s="716"/>
      <c r="AG12" s="716"/>
      <c r="AH12" s="716"/>
      <c r="AI12" s="716"/>
      <c r="AJ12" s="716"/>
      <c r="AK12" s="716"/>
      <c r="AL12" s="681">
        <v>0.2</v>
      </c>
      <c r="AM12" s="682"/>
      <c r="AN12" s="682"/>
      <c r="AO12" s="717"/>
      <c r="AP12" s="675" t="s">
        <v>256</v>
      </c>
      <c r="AQ12" s="676"/>
      <c r="AR12" s="676"/>
      <c r="AS12" s="676"/>
      <c r="AT12" s="676"/>
      <c r="AU12" s="676"/>
      <c r="AV12" s="676"/>
      <c r="AW12" s="676"/>
      <c r="AX12" s="676"/>
      <c r="AY12" s="676"/>
      <c r="AZ12" s="676"/>
      <c r="BA12" s="676"/>
      <c r="BB12" s="676"/>
      <c r="BC12" s="676"/>
      <c r="BD12" s="676"/>
      <c r="BE12" s="676"/>
      <c r="BF12" s="677"/>
      <c r="BG12" s="678">
        <v>161753</v>
      </c>
      <c r="BH12" s="679"/>
      <c r="BI12" s="679"/>
      <c r="BJ12" s="679"/>
      <c r="BK12" s="679"/>
      <c r="BL12" s="679"/>
      <c r="BM12" s="679"/>
      <c r="BN12" s="680"/>
      <c r="BO12" s="715">
        <v>46.5</v>
      </c>
      <c r="BP12" s="715"/>
      <c r="BQ12" s="715"/>
      <c r="BR12" s="715"/>
      <c r="BS12" s="684" t="s">
        <v>232</v>
      </c>
      <c r="BT12" s="679"/>
      <c r="BU12" s="679"/>
      <c r="BV12" s="679"/>
      <c r="BW12" s="679"/>
      <c r="BX12" s="679"/>
      <c r="BY12" s="679"/>
      <c r="BZ12" s="679"/>
      <c r="CA12" s="679"/>
      <c r="CB12" s="722"/>
      <c r="CD12" s="711" t="s">
        <v>257</v>
      </c>
      <c r="CE12" s="712"/>
      <c r="CF12" s="712"/>
      <c r="CG12" s="712"/>
      <c r="CH12" s="712"/>
      <c r="CI12" s="712"/>
      <c r="CJ12" s="712"/>
      <c r="CK12" s="712"/>
      <c r="CL12" s="712"/>
      <c r="CM12" s="712"/>
      <c r="CN12" s="712"/>
      <c r="CO12" s="712"/>
      <c r="CP12" s="712"/>
      <c r="CQ12" s="713"/>
      <c r="CR12" s="678">
        <v>238178</v>
      </c>
      <c r="CS12" s="679"/>
      <c r="CT12" s="679"/>
      <c r="CU12" s="679"/>
      <c r="CV12" s="679"/>
      <c r="CW12" s="679"/>
      <c r="CX12" s="679"/>
      <c r="CY12" s="680"/>
      <c r="CZ12" s="715">
        <v>6.7</v>
      </c>
      <c r="DA12" s="715"/>
      <c r="DB12" s="715"/>
      <c r="DC12" s="715"/>
      <c r="DD12" s="684">
        <v>13289</v>
      </c>
      <c r="DE12" s="679"/>
      <c r="DF12" s="679"/>
      <c r="DG12" s="679"/>
      <c r="DH12" s="679"/>
      <c r="DI12" s="679"/>
      <c r="DJ12" s="679"/>
      <c r="DK12" s="679"/>
      <c r="DL12" s="679"/>
      <c r="DM12" s="679"/>
      <c r="DN12" s="679"/>
      <c r="DO12" s="679"/>
      <c r="DP12" s="680"/>
      <c r="DQ12" s="684">
        <v>136879</v>
      </c>
      <c r="DR12" s="679"/>
      <c r="DS12" s="679"/>
      <c r="DT12" s="679"/>
      <c r="DU12" s="679"/>
      <c r="DV12" s="679"/>
      <c r="DW12" s="679"/>
      <c r="DX12" s="679"/>
      <c r="DY12" s="679"/>
      <c r="DZ12" s="679"/>
      <c r="EA12" s="679"/>
      <c r="EB12" s="679"/>
      <c r="EC12" s="722"/>
    </row>
    <row r="13" spans="2:143" ht="11.25" customHeight="1" x14ac:dyDescent="0.15">
      <c r="B13" s="675" t="s">
        <v>258</v>
      </c>
      <c r="C13" s="676"/>
      <c r="D13" s="676"/>
      <c r="E13" s="676"/>
      <c r="F13" s="676"/>
      <c r="G13" s="676"/>
      <c r="H13" s="676"/>
      <c r="I13" s="676"/>
      <c r="J13" s="676"/>
      <c r="K13" s="676"/>
      <c r="L13" s="676"/>
      <c r="M13" s="676"/>
      <c r="N13" s="676"/>
      <c r="O13" s="676"/>
      <c r="P13" s="676"/>
      <c r="Q13" s="677"/>
      <c r="R13" s="678" t="s">
        <v>232</v>
      </c>
      <c r="S13" s="679"/>
      <c r="T13" s="679"/>
      <c r="U13" s="679"/>
      <c r="V13" s="679"/>
      <c r="W13" s="679"/>
      <c r="X13" s="679"/>
      <c r="Y13" s="680"/>
      <c r="Z13" s="715" t="s">
        <v>247</v>
      </c>
      <c r="AA13" s="715"/>
      <c r="AB13" s="715"/>
      <c r="AC13" s="715"/>
      <c r="AD13" s="716" t="s">
        <v>232</v>
      </c>
      <c r="AE13" s="716"/>
      <c r="AF13" s="716"/>
      <c r="AG13" s="716"/>
      <c r="AH13" s="716"/>
      <c r="AI13" s="716"/>
      <c r="AJ13" s="716"/>
      <c r="AK13" s="716"/>
      <c r="AL13" s="681" t="s">
        <v>232</v>
      </c>
      <c r="AM13" s="682"/>
      <c r="AN13" s="682"/>
      <c r="AO13" s="717"/>
      <c r="AP13" s="675" t="s">
        <v>259</v>
      </c>
      <c r="AQ13" s="676"/>
      <c r="AR13" s="676"/>
      <c r="AS13" s="676"/>
      <c r="AT13" s="676"/>
      <c r="AU13" s="676"/>
      <c r="AV13" s="676"/>
      <c r="AW13" s="676"/>
      <c r="AX13" s="676"/>
      <c r="AY13" s="676"/>
      <c r="AZ13" s="676"/>
      <c r="BA13" s="676"/>
      <c r="BB13" s="676"/>
      <c r="BC13" s="676"/>
      <c r="BD13" s="676"/>
      <c r="BE13" s="676"/>
      <c r="BF13" s="677"/>
      <c r="BG13" s="678">
        <v>156163</v>
      </c>
      <c r="BH13" s="679"/>
      <c r="BI13" s="679"/>
      <c r="BJ13" s="679"/>
      <c r="BK13" s="679"/>
      <c r="BL13" s="679"/>
      <c r="BM13" s="679"/>
      <c r="BN13" s="680"/>
      <c r="BO13" s="715">
        <v>44.9</v>
      </c>
      <c r="BP13" s="715"/>
      <c r="BQ13" s="715"/>
      <c r="BR13" s="715"/>
      <c r="BS13" s="684" t="s">
        <v>232</v>
      </c>
      <c r="BT13" s="679"/>
      <c r="BU13" s="679"/>
      <c r="BV13" s="679"/>
      <c r="BW13" s="679"/>
      <c r="BX13" s="679"/>
      <c r="BY13" s="679"/>
      <c r="BZ13" s="679"/>
      <c r="CA13" s="679"/>
      <c r="CB13" s="722"/>
      <c r="CD13" s="711" t="s">
        <v>260</v>
      </c>
      <c r="CE13" s="712"/>
      <c r="CF13" s="712"/>
      <c r="CG13" s="712"/>
      <c r="CH13" s="712"/>
      <c r="CI13" s="712"/>
      <c r="CJ13" s="712"/>
      <c r="CK13" s="712"/>
      <c r="CL13" s="712"/>
      <c r="CM13" s="712"/>
      <c r="CN13" s="712"/>
      <c r="CO13" s="712"/>
      <c r="CP13" s="712"/>
      <c r="CQ13" s="713"/>
      <c r="CR13" s="678">
        <v>371257</v>
      </c>
      <c r="CS13" s="679"/>
      <c r="CT13" s="679"/>
      <c r="CU13" s="679"/>
      <c r="CV13" s="679"/>
      <c r="CW13" s="679"/>
      <c r="CX13" s="679"/>
      <c r="CY13" s="680"/>
      <c r="CZ13" s="715">
        <v>10.4</v>
      </c>
      <c r="DA13" s="715"/>
      <c r="DB13" s="715"/>
      <c r="DC13" s="715"/>
      <c r="DD13" s="684">
        <v>277617</v>
      </c>
      <c r="DE13" s="679"/>
      <c r="DF13" s="679"/>
      <c r="DG13" s="679"/>
      <c r="DH13" s="679"/>
      <c r="DI13" s="679"/>
      <c r="DJ13" s="679"/>
      <c r="DK13" s="679"/>
      <c r="DL13" s="679"/>
      <c r="DM13" s="679"/>
      <c r="DN13" s="679"/>
      <c r="DO13" s="679"/>
      <c r="DP13" s="680"/>
      <c r="DQ13" s="684">
        <v>127450</v>
      </c>
      <c r="DR13" s="679"/>
      <c r="DS13" s="679"/>
      <c r="DT13" s="679"/>
      <c r="DU13" s="679"/>
      <c r="DV13" s="679"/>
      <c r="DW13" s="679"/>
      <c r="DX13" s="679"/>
      <c r="DY13" s="679"/>
      <c r="DZ13" s="679"/>
      <c r="EA13" s="679"/>
      <c r="EB13" s="679"/>
      <c r="EC13" s="722"/>
    </row>
    <row r="14" spans="2:143" ht="11.25" customHeight="1" x14ac:dyDescent="0.15">
      <c r="B14" s="675" t="s">
        <v>261</v>
      </c>
      <c r="C14" s="676"/>
      <c r="D14" s="676"/>
      <c r="E14" s="676"/>
      <c r="F14" s="676"/>
      <c r="G14" s="676"/>
      <c r="H14" s="676"/>
      <c r="I14" s="676"/>
      <c r="J14" s="676"/>
      <c r="K14" s="676"/>
      <c r="L14" s="676"/>
      <c r="M14" s="676"/>
      <c r="N14" s="676"/>
      <c r="O14" s="676"/>
      <c r="P14" s="676"/>
      <c r="Q14" s="677"/>
      <c r="R14" s="678">
        <v>5350</v>
      </c>
      <c r="S14" s="679"/>
      <c r="T14" s="679"/>
      <c r="U14" s="679"/>
      <c r="V14" s="679"/>
      <c r="W14" s="679"/>
      <c r="X14" s="679"/>
      <c r="Y14" s="680"/>
      <c r="Z14" s="715">
        <v>0.1</v>
      </c>
      <c r="AA14" s="715"/>
      <c r="AB14" s="715"/>
      <c r="AC14" s="715"/>
      <c r="AD14" s="716">
        <v>5350</v>
      </c>
      <c r="AE14" s="716"/>
      <c r="AF14" s="716"/>
      <c r="AG14" s="716"/>
      <c r="AH14" s="716"/>
      <c r="AI14" s="716"/>
      <c r="AJ14" s="716"/>
      <c r="AK14" s="716"/>
      <c r="AL14" s="681">
        <v>0.3</v>
      </c>
      <c r="AM14" s="682"/>
      <c r="AN14" s="682"/>
      <c r="AO14" s="717"/>
      <c r="AP14" s="675" t="s">
        <v>262</v>
      </c>
      <c r="AQ14" s="676"/>
      <c r="AR14" s="676"/>
      <c r="AS14" s="676"/>
      <c r="AT14" s="676"/>
      <c r="AU14" s="676"/>
      <c r="AV14" s="676"/>
      <c r="AW14" s="676"/>
      <c r="AX14" s="676"/>
      <c r="AY14" s="676"/>
      <c r="AZ14" s="676"/>
      <c r="BA14" s="676"/>
      <c r="BB14" s="676"/>
      <c r="BC14" s="676"/>
      <c r="BD14" s="676"/>
      <c r="BE14" s="676"/>
      <c r="BF14" s="677"/>
      <c r="BG14" s="678">
        <v>11615</v>
      </c>
      <c r="BH14" s="679"/>
      <c r="BI14" s="679"/>
      <c r="BJ14" s="679"/>
      <c r="BK14" s="679"/>
      <c r="BL14" s="679"/>
      <c r="BM14" s="679"/>
      <c r="BN14" s="680"/>
      <c r="BO14" s="715">
        <v>3.3</v>
      </c>
      <c r="BP14" s="715"/>
      <c r="BQ14" s="715"/>
      <c r="BR14" s="715"/>
      <c r="BS14" s="684" t="s">
        <v>232</v>
      </c>
      <c r="BT14" s="679"/>
      <c r="BU14" s="679"/>
      <c r="BV14" s="679"/>
      <c r="BW14" s="679"/>
      <c r="BX14" s="679"/>
      <c r="BY14" s="679"/>
      <c r="BZ14" s="679"/>
      <c r="CA14" s="679"/>
      <c r="CB14" s="722"/>
      <c r="CD14" s="711" t="s">
        <v>263</v>
      </c>
      <c r="CE14" s="712"/>
      <c r="CF14" s="712"/>
      <c r="CG14" s="712"/>
      <c r="CH14" s="712"/>
      <c r="CI14" s="712"/>
      <c r="CJ14" s="712"/>
      <c r="CK14" s="712"/>
      <c r="CL14" s="712"/>
      <c r="CM14" s="712"/>
      <c r="CN14" s="712"/>
      <c r="CO14" s="712"/>
      <c r="CP14" s="712"/>
      <c r="CQ14" s="713"/>
      <c r="CR14" s="678">
        <v>238184</v>
      </c>
      <c r="CS14" s="679"/>
      <c r="CT14" s="679"/>
      <c r="CU14" s="679"/>
      <c r="CV14" s="679"/>
      <c r="CW14" s="679"/>
      <c r="CX14" s="679"/>
      <c r="CY14" s="680"/>
      <c r="CZ14" s="715">
        <v>6.7</v>
      </c>
      <c r="DA14" s="715"/>
      <c r="DB14" s="715"/>
      <c r="DC14" s="715"/>
      <c r="DD14" s="684">
        <v>28025</v>
      </c>
      <c r="DE14" s="679"/>
      <c r="DF14" s="679"/>
      <c r="DG14" s="679"/>
      <c r="DH14" s="679"/>
      <c r="DI14" s="679"/>
      <c r="DJ14" s="679"/>
      <c r="DK14" s="679"/>
      <c r="DL14" s="679"/>
      <c r="DM14" s="679"/>
      <c r="DN14" s="679"/>
      <c r="DO14" s="679"/>
      <c r="DP14" s="680"/>
      <c r="DQ14" s="684">
        <v>203318</v>
      </c>
      <c r="DR14" s="679"/>
      <c r="DS14" s="679"/>
      <c r="DT14" s="679"/>
      <c r="DU14" s="679"/>
      <c r="DV14" s="679"/>
      <c r="DW14" s="679"/>
      <c r="DX14" s="679"/>
      <c r="DY14" s="679"/>
      <c r="DZ14" s="679"/>
      <c r="EA14" s="679"/>
      <c r="EB14" s="679"/>
      <c r="EC14" s="722"/>
    </row>
    <row r="15" spans="2:143" ht="11.25" customHeight="1" x14ac:dyDescent="0.15">
      <c r="B15" s="675" t="s">
        <v>264</v>
      </c>
      <c r="C15" s="676"/>
      <c r="D15" s="676"/>
      <c r="E15" s="676"/>
      <c r="F15" s="676"/>
      <c r="G15" s="676"/>
      <c r="H15" s="676"/>
      <c r="I15" s="676"/>
      <c r="J15" s="676"/>
      <c r="K15" s="676"/>
      <c r="L15" s="676"/>
      <c r="M15" s="676"/>
      <c r="N15" s="676"/>
      <c r="O15" s="676"/>
      <c r="P15" s="676"/>
      <c r="Q15" s="677"/>
      <c r="R15" s="678" t="s">
        <v>247</v>
      </c>
      <c r="S15" s="679"/>
      <c r="T15" s="679"/>
      <c r="U15" s="679"/>
      <c r="V15" s="679"/>
      <c r="W15" s="679"/>
      <c r="X15" s="679"/>
      <c r="Y15" s="680"/>
      <c r="Z15" s="715" t="s">
        <v>247</v>
      </c>
      <c r="AA15" s="715"/>
      <c r="AB15" s="715"/>
      <c r="AC15" s="715"/>
      <c r="AD15" s="716" t="s">
        <v>247</v>
      </c>
      <c r="AE15" s="716"/>
      <c r="AF15" s="716"/>
      <c r="AG15" s="716"/>
      <c r="AH15" s="716"/>
      <c r="AI15" s="716"/>
      <c r="AJ15" s="716"/>
      <c r="AK15" s="716"/>
      <c r="AL15" s="681" t="s">
        <v>232</v>
      </c>
      <c r="AM15" s="682"/>
      <c r="AN15" s="682"/>
      <c r="AO15" s="717"/>
      <c r="AP15" s="675" t="s">
        <v>265</v>
      </c>
      <c r="AQ15" s="676"/>
      <c r="AR15" s="676"/>
      <c r="AS15" s="676"/>
      <c r="AT15" s="676"/>
      <c r="AU15" s="676"/>
      <c r="AV15" s="676"/>
      <c r="AW15" s="676"/>
      <c r="AX15" s="676"/>
      <c r="AY15" s="676"/>
      <c r="AZ15" s="676"/>
      <c r="BA15" s="676"/>
      <c r="BB15" s="676"/>
      <c r="BC15" s="676"/>
      <c r="BD15" s="676"/>
      <c r="BE15" s="676"/>
      <c r="BF15" s="677"/>
      <c r="BG15" s="678">
        <v>18022</v>
      </c>
      <c r="BH15" s="679"/>
      <c r="BI15" s="679"/>
      <c r="BJ15" s="679"/>
      <c r="BK15" s="679"/>
      <c r="BL15" s="679"/>
      <c r="BM15" s="679"/>
      <c r="BN15" s="680"/>
      <c r="BO15" s="715">
        <v>5.2</v>
      </c>
      <c r="BP15" s="715"/>
      <c r="BQ15" s="715"/>
      <c r="BR15" s="715"/>
      <c r="BS15" s="684" t="s">
        <v>232</v>
      </c>
      <c r="BT15" s="679"/>
      <c r="BU15" s="679"/>
      <c r="BV15" s="679"/>
      <c r="BW15" s="679"/>
      <c r="BX15" s="679"/>
      <c r="BY15" s="679"/>
      <c r="BZ15" s="679"/>
      <c r="CA15" s="679"/>
      <c r="CB15" s="722"/>
      <c r="CD15" s="711" t="s">
        <v>266</v>
      </c>
      <c r="CE15" s="712"/>
      <c r="CF15" s="712"/>
      <c r="CG15" s="712"/>
      <c r="CH15" s="712"/>
      <c r="CI15" s="712"/>
      <c r="CJ15" s="712"/>
      <c r="CK15" s="712"/>
      <c r="CL15" s="712"/>
      <c r="CM15" s="712"/>
      <c r="CN15" s="712"/>
      <c r="CO15" s="712"/>
      <c r="CP15" s="712"/>
      <c r="CQ15" s="713"/>
      <c r="CR15" s="678">
        <v>259660</v>
      </c>
      <c r="CS15" s="679"/>
      <c r="CT15" s="679"/>
      <c r="CU15" s="679"/>
      <c r="CV15" s="679"/>
      <c r="CW15" s="679"/>
      <c r="CX15" s="679"/>
      <c r="CY15" s="680"/>
      <c r="CZ15" s="715">
        <v>7.3</v>
      </c>
      <c r="DA15" s="715"/>
      <c r="DB15" s="715"/>
      <c r="DC15" s="715"/>
      <c r="DD15" s="684">
        <v>44445</v>
      </c>
      <c r="DE15" s="679"/>
      <c r="DF15" s="679"/>
      <c r="DG15" s="679"/>
      <c r="DH15" s="679"/>
      <c r="DI15" s="679"/>
      <c r="DJ15" s="679"/>
      <c r="DK15" s="679"/>
      <c r="DL15" s="679"/>
      <c r="DM15" s="679"/>
      <c r="DN15" s="679"/>
      <c r="DO15" s="679"/>
      <c r="DP15" s="680"/>
      <c r="DQ15" s="684">
        <v>193460</v>
      </c>
      <c r="DR15" s="679"/>
      <c r="DS15" s="679"/>
      <c r="DT15" s="679"/>
      <c r="DU15" s="679"/>
      <c r="DV15" s="679"/>
      <c r="DW15" s="679"/>
      <c r="DX15" s="679"/>
      <c r="DY15" s="679"/>
      <c r="DZ15" s="679"/>
      <c r="EA15" s="679"/>
      <c r="EB15" s="679"/>
      <c r="EC15" s="722"/>
    </row>
    <row r="16" spans="2:143" ht="11.25" customHeight="1" x14ac:dyDescent="0.15">
      <c r="B16" s="675" t="s">
        <v>267</v>
      </c>
      <c r="C16" s="676"/>
      <c r="D16" s="676"/>
      <c r="E16" s="676"/>
      <c r="F16" s="676"/>
      <c r="G16" s="676"/>
      <c r="H16" s="676"/>
      <c r="I16" s="676"/>
      <c r="J16" s="676"/>
      <c r="K16" s="676"/>
      <c r="L16" s="676"/>
      <c r="M16" s="676"/>
      <c r="N16" s="676"/>
      <c r="O16" s="676"/>
      <c r="P16" s="676"/>
      <c r="Q16" s="677"/>
      <c r="R16" s="678">
        <v>1470</v>
      </c>
      <c r="S16" s="679"/>
      <c r="T16" s="679"/>
      <c r="U16" s="679"/>
      <c r="V16" s="679"/>
      <c r="W16" s="679"/>
      <c r="X16" s="679"/>
      <c r="Y16" s="680"/>
      <c r="Z16" s="715">
        <v>0</v>
      </c>
      <c r="AA16" s="715"/>
      <c r="AB16" s="715"/>
      <c r="AC16" s="715"/>
      <c r="AD16" s="716">
        <v>1470</v>
      </c>
      <c r="AE16" s="716"/>
      <c r="AF16" s="716"/>
      <c r="AG16" s="716"/>
      <c r="AH16" s="716"/>
      <c r="AI16" s="716"/>
      <c r="AJ16" s="716"/>
      <c r="AK16" s="716"/>
      <c r="AL16" s="681">
        <v>0.1</v>
      </c>
      <c r="AM16" s="682"/>
      <c r="AN16" s="682"/>
      <c r="AO16" s="717"/>
      <c r="AP16" s="675" t="s">
        <v>268</v>
      </c>
      <c r="AQ16" s="676"/>
      <c r="AR16" s="676"/>
      <c r="AS16" s="676"/>
      <c r="AT16" s="676"/>
      <c r="AU16" s="676"/>
      <c r="AV16" s="676"/>
      <c r="AW16" s="676"/>
      <c r="AX16" s="676"/>
      <c r="AY16" s="676"/>
      <c r="AZ16" s="676"/>
      <c r="BA16" s="676"/>
      <c r="BB16" s="676"/>
      <c r="BC16" s="676"/>
      <c r="BD16" s="676"/>
      <c r="BE16" s="676"/>
      <c r="BF16" s="677"/>
      <c r="BG16" s="678" t="s">
        <v>232</v>
      </c>
      <c r="BH16" s="679"/>
      <c r="BI16" s="679"/>
      <c r="BJ16" s="679"/>
      <c r="BK16" s="679"/>
      <c r="BL16" s="679"/>
      <c r="BM16" s="679"/>
      <c r="BN16" s="680"/>
      <c r="BO16" s="715" t="s">
        <v>232</v>
      </c>
      <c r="BP16" s="715"/>
      <c r="BQ16" s="715"/>
      <c r="BR16" s="715"/>
      <c r="BS16" s="684" t="s">
        <v>232</v>
      </c>
      <c r="BT16" s="679"/>
      <c r="BU16" s="679"/>
      <c r="BV16" s="679"/>
      <c r="BW16" s="679"/>
      <c r="BX16" s="679"/>
      <c r="BY16" s="679"/>
      <c r="BZ16" s="679"/>
      <c r="CA16" s="679"/>
      <c r="CB16" s="722"/>
      <c r="CD16" s="711" t="s">
        <v>269</v>
      </c>
      <c r="CE16" s="712"/>
      <c r="CF16" s="712"/>
      <c r="CG16" s="712"/>
      <c r="CH16" s="712"/>
      <c r="CI16" s="712"/>
      <c r="CJ16" s="712"/>
      <c r="CK16" s="712"/>
      <c r="CL16" s="712"/>
      <c r="CM16" s="712"/>
      <c r="CN16" s="712"/>
      <c r="CO16" s="712"/>
      <c r="CP16" s="712"/>
      <c r="CQ16" s="713"/>
      <c r="CR16" s="678">
        <v>99956</v>
      </c>
      <c r="CS16" s="679"/>
      <c r="CT16" s="679"/>
      <c r="CU16" s="679"/>
      <c r="CV16" s="679"/>
      <c r="CW16" s="679"/>
      <c r="CX16" s="679"/>
      <c r="CY16" s="680"/>
      <c r="CZ16" s="715">
        <v>2.8</v>
      </c>
      <c r="DA16" s="715"/>
      <c r="DB16" s="715"/>
      <c r="DC16" s="715"/>
      <c r="DD16" s="684" t="s">
        <v>247</v>
      </c>
      <c r="DE16" s="679"/>
      <c r="DF16" s="679"/>
      <c r="DG16" s="679"/>
      <c r="DH16" s="679"/>
      <c r="DI16" s="679"/>
      <c r="DJ16" s="679"/>
      <c r="DK16" s="679"/>
      <c r="DL16" s="679"/>
      <c r="DM16" s="679"/>
      <c r="DN16" s="679"/>
      <c r="DO16" s="679"/>
      <c r="DP16" s="680"/>
      <c r="DQ16" s="684">
        <v>16857</v>
      </c>
      <c r="DR16" s="679"/>
      <c r="DS16" s="679"/>
      <c r="DT16" s="679"/>
      <c r="DU16" s="679"/>
      <c r="DV16" s="679"/>
      <c r="DW16" s="679"/>
      <c r="DX16" s="679"/>
      <c r="DY16" s="679"/>
      <c r="DZ16" s="679"/>
      <c r="EA16" s="679"/>
      <c r="EB16" s="679"/>
      <c r="EC16" s="722"/>
    </row>
    <row r="17" spans="2:133" ht="11.25" customHeight="1" x14ac:dyDescent="0.15">
      <c r="B17" s="675" t="s">
        <v>270</v>
      </c>
      <c r="C17" s="676"/>
      <c r="D17" s="676"/>
      <c r="E17" s="676"/>
      <c r="F17" s="676"/>
      <c r="G17" s="676"/>
      <c r="H17" s="676"/>
      <c r="I17" s="676"/>
      <c r="J17" s="676"/>
      <c r="K17" s="676"/>
      <c r="L17" s="676"/>
      <c r="M17" s="676"/>
      <c r="N17" s="676"/>
      <c r="O17" s="676"/>
      <c r="P17" s="676"/>
      <c r="Q17" s="677"/>
      <c r="R17" s="678">
        <v>9594</v>
      </c>
      <c r="S17" s="679"/>
      <c r="T17" s="679"/>
      <c r="U17" s="679"/>
      <c r="V17" s="679"/>
      <c r="W17" s="679"/>
      <c r="X17" s="679"/>
      <c r="Y17" s="680"/>
      <c r="Z17" s="715">
        <v>0.3</v>
      </c>
      <c r="AA17" s="715"/>
      <c r="AB17" s="715"/>
      <c r="AC17" s="715"/>
      <c r="AD17" s="716">
        <v>9594</v>
      </c>
      <c r="AE17" s="716"/>
      <c r="AF17" s="716"/>
      <c r="AG17" s="716"/>
      <c r="AH17" s="716"/>
      <c r="AI17" s="716"/>
      <c r="AJ17" s="716"/>
      <c r="AK17" s="716"/>
      <c r="AL17" s="681">
        <v>0.5</v>
      </c>
      <c r="AM17" s="682"/>
      <c r="AN17" s="682"/>
      <c r="AO17" s="717"/>
      <c r="AP17" s="675" t="s">
        <v>271</v>
      </c>
      <c r="AQ17" s="676"/>
      <c r="AR17" s="676"/>
      <c r="AS17" s="676"/>
      <c r="AT17" s="676"/>
      <c r="AU17" s="676"/>
      <c r="AV17" s="676"/>
      <c r="AW17" s="676"/>
      <c r="AX17" s="676"/>
      <c r="AY17" s="676"/>
      <c r="AZ17" s="676"/>
      <c r="BA17" s="676"/>
      <c r="BB17" s="676"/>
      <c r="BC17" s="676"/>
      <c r="BD17" s="676"/>
      <c r="BE17" s="676"/>
      <c r="BF17" s="677"/>
      <c r="BG17" s="678" t="s">
        <v>232</v>
      </c>
      <c r="BH17" s="679"/>
      <c r="BI17" s="679"/>
      <c r="BJ17" s="679"/>
      <c r="BK17" s="679"/>
      <c r="BL17" s="679"/>
      <c r="BM17" s="679"/>
      <c r="BN17" s="680"/>
      <c r="BO17" s="715" t="s">
        <v>232</v>
      </c>
      <c r="BP17" s="715"/>
      <c r="BQ17" s="715"/>
      <c r="BR17" s="715"/>
      <c r="BS17" s="684" t="s">
        <v>247</v>
      </c>
      <c r="BT17" s="679"/>
      <c r="BU17" s="679"/>
      <c r="BV17" s="679"/>
      <c r="BW17" s="679"/>
      <c r="BX17" s="679"/>
      <c r="BY17" s="679"/>
      <c r="BZ17" s="679"/>
      <c r="CA17" s="679"/>
      <c r="CB17" s="722"/>
      <c r="CD17" s="711" t="s">
        <v>272</v>
      </c>
      <c r="CE17" s="712"/>
      <c r="CF17" s="712"/>
      <c r="CG17" s="712"/>
      <c r="CH17" s="712"/>
      <c r="CI17" s="712"/>
      <c r="CJ17" s="712"/>
      <c r="CK17" s="712"/>
      <c r="CL17" s="712"/>
      <c r="CM17" s="712"/>
      <c r="CN17" s="712"/>
      <c r="CO17" s="712"/>
      <c r="CP17" s="712"/>
      <c r="CQ17" s="713"/>
      <c r="CR17" s="678">
        <v>339374</v>
      </c>
      <c r="CS17" s="679"/>
      <c r="CT17" s="679"/>
      <c r="CU17" s="679"/>
      <c r="CV17" s="679"/>
      <c r="CW17" s="679"/>
      <c r="CX17" s="679"/>
      <c r="CY17" s="680"/>
      <c r="CZ17" s="715">
        <v>9.5</v>
      </c>
      <c r="DA17" s="715"/>
      <c r="DB17" s="715"/>
      <c r="DC17" s="715"/>
      <c r="DD17" s="684" t="s">
        <v>232</v>
      </c>
      <c r="DE17" s="679"/>
      <c r="DF17" s="679"/>
      <c r="DG17" s="679"/>
      <c r="DH17" s="679"/>
      <c r="DI17" s="679"/>
      <c r="DJ17" s="679"/>
      <c r="DK17" s="679"/>
      <c r="DL17" s="679"/>
      <c r="DM17" s="679"/>
      <c r="DN17" s="679"/>
      <c r="DO17" s="679"/>
      <c r="DP17" s="680"/>
      <c r="DQ17" s="684">
        <v>308335</v>
      </c>
      <c r="DR17" s="679"/>
      <c r="DS17" s="679"/>
      <c r="DT17" s="679"/>
      <c r="DU17" s="679"/>
      <c r="DV17" s="679"/>
      <c r="DW17" s="679"/>
      <c r="DX17" s="679"/>
      <c r="DY17" s="679"/>
      <c r="DZ17" s="679"/>
      <c r="EA17" s="679"/>
      <c r="EB17" s="679"/>
      <c r="EC17" s="722"/>
    </row>
    <row r="18" spans="2:133" ht="11.25" customHeight="1" x14ac:dyDescent="0.15">
      <c r="B18" s="675" t="s">
        <v>273</v>
      </c>
      <c r="C18" s="676"/>
      <c r="D18" s="676"/>
      <c r="E18" s="676"/>
      <c r="F18" s="676"/>
      <c r="G18" s="676"/>
      <c r="H18" s="676"/>
      <c r="I18" s="676"/>
      <c r="J18" s="676"/>
      <c r="K18" s="676"/>
      <c r="L18" s="676"/>
      <c r="M18" s="676"/>
      <c r="N18" s="676"/>
      <c r="O18" s="676"/>
      <c r="P18" s="676"/>
      <c r="Q18" s="677"/>
      <c r="R18" s="678">
        <v>357</v>
      </c>
      <c r="S18" s="679"/>
      <c r="T18" s="679"/>
      <c r="U18" s="679"/>
      <c r="V18" s="679"/>
      <c r="W18" s="679"/>
      <c r="X18" s="679"/>
      <c r="Y18" s="680"/>
      <c r="Z18" s="715">
        <v>0</v>
      </c>
      <c r="AA18" s="715"/>
      <c r="AB18" s="715"/>
      <c r="AC18" s="715"/>
      <c r="AD18" s="716">
        <v>357</v>
      </c>
      <c r="AE18" s="716"/>
      <c r="AF18" s="716"/>
      <c r="AG18" s="716"/>
      <c r="AH18" s="716"/>
      <c r="AI18" s="716"/>
      <c r="AJ18" s="716"/>
      <c r="AK18" s="716"/>
      <c r="AL18" s="681">
        <v>0</v>
      </c>
      <c r="AM18" s="682"/>
      <c r="AN18" s="682"/>
      <c r="AO18" s="717"/>
      <c r="AP18" s="675" t="s">
        <v>274</v>
      </c>
      <c r="AQ18" s="676"/>
      <c r="AR18" s="676"/>
      <c r="AS18" s="676"/>
      <c r="AT18" s="676"/>
      <c r="AU18" s="676"/>
      <c r="AV18" s="676"/>
      <c r="AW18" s="676"/>
      <c r="AX18" s="676"/>
      <c r="AY18" s="676"/>
      <c r="AZ18" s="676"/>
      <c r="BA18" s="676"/>
      <c r="BB18" s="676"/>
      <c r="BC18" s="676"/>
      <c r="BD18" s="676"/>
      <c r="BE18" s="676"/>
      <c r="BF18" s="677"/>
      <c r="BG18" s="678" t="s">
        <v>232</v>
      </c>
      <c r="BH18" s="679"/>
      <c r="BI18" s="679"/>
      <c r="BJ18" s="679"/>
      <c r="BK18" s="679"/>
      <c r="BL18" s="679"/>
      <c r="BM18" s="679"/>
      <c r="BN18" s="680"/>
      <c r="BO18" s="715" t="s">
        <v>232</v>
      </c>
      <c r="BP18" s="715"/>
      <c r="BQ18" s="715"/>
      <c r="BR18" s="715"/>
      <c r="BS18" s="684" t="s">
        <v>177</v>
      </c>
      <c r="BT18" s="679"/>
      <c r="BU18" s="679"/>
      <c r="BV18" s="679"/>
      <c r="BW18" s="679"/>
      <c r="BX18" s="679"/>
      <c r="BY18" s="679"/>
      <c r="BZ18" s="679"/>
      <c r="CA18" s="679"/>
      <c r="CB18" s="722"/>
      <c r="CD18" s="711" t="s">
        <v>275</v>
      </c>
      <c r="CE18" s="712"/>
      <c r="CF18" s="712"/>
      <c r="CG18" s="712"/>
      <c r="CH18" s="712"/>
      <c r="CI18" s="712"/>
      <c r="CJ18" s="712"/>
      <c r="CK18" s="712"/>
      <c r="CL18" s="712"/>
      <c r="CM18" s="712"/>
      <c r="CN18" s="712"/>
      <c r="CO18" s="712"/>
      <c r="CP18" s="712"/>
      <c r="CQ18" s="713"/>
      <c r="CR18" s="678" t="s">
        <v>232</v>
      </c>
      <c r="CS18" s="679"/>
      <c r="CT18" s="679"/>
      <c r="CU18" s="679"/>
      <c r="CV18" s="679"/>
      <c r="CW18" s="679"/>
      <c r="CX18" s="679"/>
      <c r="CY18" s="680"/>
      <c r="CZ18" s="715" t="s">
        <v>232</v>
      </c>
      <c r="DA18" s="715"/>
      <c r="DB18" s="715"/>
      <c r="DC18" s="715"/>
      <c r="DD18" s="684" t="s">
        <v>232</v>
      </c>
      <c r="DE18" s="679"/>
      <c r="DF18" s="679"/>
      <c r="DG18" s="679"/>
      <c r="DH18" s="679"/>
      <c r="DI18" s="679"/>
      <c r="DJ18" s="679"/>
      <c r="DK18" s="679"/>
      <c r="DL18" s="679"/>
      <c r="DM18" s="679"/>
      <c r="DN18" s="679"/>
      <c r="DO18" s="679"/>
      <c r="DP18" s="680"/>
      <c r="DQ18" s="684" t="s">
        <v>232</v>
      </c>
      <c r="DR18" s="679"/>
      <c r="DS18" s="679"/>
      <c r="DT18" s="679"/>
      <c r="DU18" s="679"/>
      <c r="DV18" s="679"/>
      <c r="DW18" s="679"/>
      <c r="DX18" s="679"/>
      <c r="DY18" s="679"/>
      <c r="DZ18" s="679"/>
      <c r="EA18" s="679"/>
      <c r="EB18" s="679"/>
      <c r="EC18" s="722"/>
    </row>
    <row r="19" spans="2:133" ht="11.25" customHeight="1" x14ac:dyDescent="0.15">
      <c r="B19" s="675" t="s">
        <v>276</v>
      </c>
      <c r="C19" s="676"/>
      <c r="D19" s="676"/>
      <c r="E19" s="676"/>
      <c r="F19" s="676"/>
      <c r="G19" s="676"/>
      <c r="H19" s="676"/>
      <c r="I19" s="676"/>
      <c r="J19" s="676"/>
      <c r="K19" s="676"/>
      <c r="L19" s="676"/>
      <c r="M19" s="676"/>
      <c r="N19" s="676"/>
      <c r="O19" s="676"/>
      <c r="P19" s="676"/>
      <c r="Q19" s="677"/>
      <c r="R19" s="678">
        <v>679</v>
      </c>
      <c r="S19" s="679"/>
      <c r="T19" s="679"/>
      <c r="U19" s="679"/>
      <c r="V19" s="679"/>
      <c r="W19" s="679"/>
      <c r="X19" s="679"/>
      <c r="Y19" s="680"/>
      <c r="Z19" s="715">
        <v>0</v>
      </c>
      <c r="AA19" s="715"/>
      <c r="AB19" s="715"/>
      <c r="AC19" s="715"/>
      <c r="AD19" s="716">
        <v>679</v>
      </c>
      <c r="AE19" s="716"/>
      <c r="AF19" s="716"/>
      <c r="AG19" s="716"/>
      <c r="AH19" s="716"/>
      <c r="AI19" s="716"/>
      <c r="AJ19" s="716"/>
      <c r="AK19" s="716"/>
      <c r="AL19" s="681">
        <v>0</v>
      </c>
      <c r="AM19" s="682"/>
      <c r="AN19" s="682"/>
      <c r="AO19" s="717"/>
      <c r="AP19" s="675" t="s">
        <v>277</v>
      </c>
      <c r="AQ19" s="676"/>
      <c r="AR19" s="676"/>
      <c r="AS19" s="676"/>
      <c r="AT19" s="676"/>
      <c r="AU19" s="676"/>
      <c r="AV19" s="676"/>
      <c r="AW19" s="676"/>
      <c r="AX19" s="676"/>
      <c r="AY19" s="676"/>
      <c r="AZ19" s="676"/>
      <c r="BA19" s="676"/>
      <c r="BB19" s="676"/>
      <c r="BC19" s="676"/>
      <c r="BD19" s="676"/>
      <c r="BE19" s="676"/>
      <c r="BF19" s="677"/>
      <c r="BG19" s="678">
        <v>9477</v>
      </c>
      <c r="BH19" s="679"/>
      <c r="BI19" s="679"/>
      <c r="BJ19" s="679"/>
      <c r="BK19" s="679"/>
      <c r="BL19" s="679"/>
      <c r="BM19" s="679"/>
      <c r="BN19" s="680"/>
      <c r="BO19" s="715">
        <v>2.7</v>
      </c>
      <c r="BP19" s="715"/>
      <c r="BQ19" s="715"/>
      <c r="BR19" s="715"/>
      <c r="BS19" s="684" t="s">
        <v>232</v>
      </c>
      <c r="BT19" s="679"/>
      <c r="BU19" s="679"/>
      <c r="BV19" s="679"/>
      <c r="BW19" s="679"/>
      <c r="BX19" s="679"/>
      <c r="BY19" s="679"/>
      <c r="BZ19" s="679"/>
      <c r="CA19" s="679"/>
      <c r="CB19" s="722"/>
      <c r="CD19" s="711" t="s">
        <v>278</v>
      </c>
      <c r="CE19" s="712"/>
      <c r="CF19" s="712"/>
      <c r="CG19" s="712"/>
      <c r="CH19" s="712"/>
      <c r="CI19" s="712"/>
      <c r="CJ19" s="712"/>
      <c r="CK19" s="712"/>
      <c r="CL19" s="712"/>
      <c r="CM19" s="712"/>
      <c r="CN19" s="712"/>
      <c r="CO19" s="712"/>
      <c r="CP19" s="712"/>
      <c r="CQ19" s="713"/>
      <c r="CR19" s="678" t="s">
        <v>232</v>
      </c>
      <c r="CS19" s="679"/>
      <c r="CT19" s="679"/>
      <c r="CU19" s="679"/>
      <c r="CV19" s="679"/>
      <c r="CW19" s="679"/>
      <c r="CX19" s="679"/>
      <c r="CY19" s="680"/>
      <c r="CZ19" s="715" t="s">
        <v>232</v>
      </c>
      <c r="DA19" s="715"/>
      <c r="DB19" s="715"/>
      <c r="DC19" s="715"/>
      <c r="DD19" s="684" t="s">
        <v>247</v>
      </c>
      <c r="DE19" s="679"/>
      <c r="DF19" s="679"/>
      <c r="DG19" s="679"/>
      <c r="DH19" s="679"/>
      <c r="DI19" s="679"/>
      <c r="DJ19" s="679"/>
      <c r="DK19" s="679"/>
      <c r="DL19" s="679"/>
      <c r="DM19" s="679"/>
      <c r="DN19" s="679"/>
      <c r="DO19" s="679"/>
      <c r="DP19" s="680"/>
      <c r="DQ19" s="684" t="s">
        <v>232</v>
      </c>
      <c r="DR19" s="679"/>
      <c r="DS19" s="679"/>
      <c r="DT19" s="679"/>
      <c r="DU19" s="679"/>
      <c r="DV19" s="679"/>
      <c r="DW19" s="679"/>
      <c r="DX19" s="679"/>
      <c r="DY19" s="679"/>
      <c r="DZ19" s="679"/>
      <c r="EA19" s="679"/>
      <c r="EB19" s="679"/>
      <c r="EC19" s="722"/>
    </row>
    <row r="20" spans="2:133" ht="11.25" customHeight="1" x14ac:dyDescent="0.15">
      <c r="B20" s="675" t="s">
        <v>279</v>
      </c>
      <c r="C20" s="676"/>
      <c r="D20" s="676"/>
      <c r="E20" s="676"/>
      <c r="F20" s="676"/>
      <c r="G20" s="676"/>
      <c r="H20" s="676"/>
      <c r="I20" s="676"/>
      <c r="J20" s="676"/>
      <c r="K20" s="676"/>
      <c r="L20" s="676"/>
      <c r="M20" s="676"/>
      <c r="N20" s="676"/>
      <c r="O20" s="676"/>
      <c r="P20" s="676"/>
      <c r="Q20" s="677"/>
      <c r="R20" s="678">
        <v>79</v>
      </c>
      <c r="S20" s="679"/>
      <c r="T20" s="679"/>
      <c r="U20" s="679"/>
      <c r="V20" s="679"/>
      <c r="W20" s="679"/>
      <c r="X20" s="679"/>
      <c r="Y20" s="680"/>
      <c r="Z20" s="715">
        <v>0</v>
      </c>
      <c r="AA20" s="715"/>
      <c r="AB20" s="715"/>
      <c r="AC20" s="715"/>
      <c r="AD20" s="716">
        <v>79</v>
      </c>
      <c r="AE20" s="716"/>
      <c r="AF20" s="716"/>
      <c r="AG20" s="716"/>
      <c r="AH20" s="716"/>
      <c r="AI20" s="716"/>
      <c r="AJ20" s="716"/>
      <c r="AK20" s="716"/>
      <c r="AL20" s="681">
        <v>0</v>
      </c>
      <c r="AM20" s="682"/>
      <c r="AN20" s="682"/>
      <c r="AO20" s="717"/>
      <c r="AP20" s="675" t="s">
        <v>280</v>
      </c>
      <c r="AQ20" s="676"/>
      <c r="AR20" s="676"/>
      <c r="AS20" s="676"/>
      <c r="AT20" s="676"/>
      <c r="AU20" s="676"/>
      <c r="AV20" s="676"/>
      <c r="AW20" s="676"/>
      <c r="AX20" s="676"/>
      <c r="AY20" s="676"/>
      <c r="AZ20" s="676"/>
      <c r="BA20" s="676"/>
      <c r="BB20" s="676"/>
      <c r="BC20" s="676"/>
      <c r="BD20" s="676"/>
      <c r="BE20" s="676"/>
      <c r="BF20" s="677"/>
      <c r="BG20" s="678">
        <v>9477</v>
      </c>
      <c r="BH20" s="679"/>
      <c r="BI20" s="679"/>
      <c r="BJ20" s="679"/>
      <c r="BK20" s="679"/>
      <c r="BL20" s="679"/>
      <c r="BM20" s="679"/>
      <c r="BN20" s="680"/>
      <c r="BO20" s="715">
        <v>2.7</v>
      </c>
      <c r="BP20" s="715"/>
      <c r="BQ20" s="715"/>
      <c r="BR20" s="715"/>
      <c r="BS20" s="684" t="s">
        <v>232</v>
      </c>
      <c r="BT20" s="679"/>
      <c r="BU20" s="679"/>
      <c r="BV20" s="679"/>
      <c r="BW20" s="679"/>
      <c r="BX20" s="679"/>
      <c r="BY20" s="679"/>
      <c r="BZ20" s="679"/>
      <c r="CA20" s="679"/>
      <c r="CB20" s="722"/>
      <c r="CD20" s="711" t="s">
        <v>281</v>
      </c>
      <c r="CE20" s="712"/>
      <c r="CF20" s="712"/>
      <c r="CG20" s="712"/>
      <c r="CH20" s="712"/>
      <c r="CI20" s="712"/>
      <c r="CJ20" s="712"/>
      <c r="CK20" s="712"/>
      <c r="CL20" s="712"/>
      <c r="CM20" s="712"/>
      <c r="CN20" s="712"/>
      <c r="CO20" s="712"/>
      <c r="CP20" s="712"/>
      <c r="CQ20" s="713"/>
      <c r="CR20" s="678">
        <v>3578927</v>
      </c>
      <c r="CS20" s="679"/>
      <c r="CT20" s="679"/>
      <c r="CU20" s="679"/>
      <c r="CV20" s="679"/>
      <c r="CW20" s="679"/>
      <c r="CX20" s="679"/>
      <c r="CY20" s="680"/>
      <c r="CZ20" s="715">
        <v>100</v>
      </c>
      <c r="DA20" s="715"/>
      <c r="DB20" s="715"/>
      <c r="DC20" s="715"/>
      <c r="DD20" s="684">
        <v>422327</v>
      </c>
      <c r="DE20" s="679"/>
      <c r="DF20" s="679"/>
      <c r="DG20" s="679"/>
      <c r="DH20" s="679"/>
      <c r="DI20" s="679"/>
      <c r="DJ20" s="679"/>
      <c r="DK20" s="679"/>
      <c r="DL20" s="679"/>
      <c r="DM20" s="679"/>
      <c r="DN20" s="679"/>
      <c r="DO20" s="679"/>
      <c r="DP20" s="680"/>
      <c r="DQ20" s="684">
        <v>2424380</v>
      </c>
      <c r="DR20" s="679"/>
      <c r="DS20" s="679"/>
      <c r="DT20" s="679"/>
      <c r="DU20" s="679"/>
      <c r="DV20" s="679"/>
      <c r="DW20" s="679"/>
      <c r="DX20" s="679"/>
      <c r="DY20" s="679"/>
      <c r="DZ20" s="679"/>
      <c r="EA20" s="679"/>
      <c r="EB20" s="679"/>
      <c r="EC20" s="722"/>
    </row>
    <row r="21" spans="2:133" ht="11.25" customHeight="1" x14ac:dyDescent="0.15">
      <c r="B21" s="675" t="s">
        <v>282</v>
      </c>
      <c r="C21" s="676"/>
      <c r="D21" s="676"/>
      <c r="E21" s="676"/>
      <c r="F21" s="676"/>
      <c r="G21" s="676"/>
      <c r="H21" s="676"/>
      <c r="I21" s="676"/>
      <c r="J21" s="676"/>
      <c r="K21" s="676"/>
      <c r="L21" s="676"/>
      <c r="M21" s="676"/>
      <c r="N21" s="676"/>
      <c r="O21" s="676"/>
      <c r="P21" s="676"/>
      <c r="Q21" s="677"/>
      <c r="R21" s="678">
        <v>8479</v>
      </c>
      <c r="S21" s="679"/>
      <c r="T21" s="679"/>
      <c r="U21" s="679"/>
      <c r="V21" s="679"/>
      <c r="W21" s="679"/>
      <c r="X21" s="679"/>
      <c r="Y21" s="680"/>
      <c r="Z21" s="715">
        <v>0.2</v>
      </c>
      <c r="AA21" s="715"/>
      <c r="AB21" s="715"/>
      <c r="AC21" s="715"/>
      <c r="AD21" s="716">
        <v>8479</v>
      </c>
      <c r="AE21" s="716"/>
      <c r="AF21" s="716"/>
      <c r="AG21" s="716"/>
      <c r="AH21" s="716"/>
      <c r="AI21" s="716"/>
      <c r="AJ21" s="716"/>
      <c r="AK21" s="716"/>
      <c r="AL21" s="681">
        <v>0.4</v>
      </c>
      <c r="AM21" s="682"/>
      <c r="AN21" s="682"/>
      <c r="AO21" s="717"/>
      <c r="AP21" s="772" t="s">
        <v>283</v>
      </c>
      <c r="AQ21" s="780"/>
      <c r="AR21" s="780"/>
      <c r="AS21" s="780"/>
      <c r="AT21" s="780"/>
      <c r="AU21" s="780"/>
      <c r="AV21" s="780"/>
      <c r="AW21" s="780"/>
      <c r="AX21" s="780"/>
      <c r="AY21" s="780"/>
      <c r="AZ21" s="780"/>
      <c r="BA21" s="780"/>
      <c r="BB21" s="780"/>
      <c r="BC21" s="780"/>
      <c r="BD21" s="780"/>
      <c r="BE21" s="780"/>
      <c r="BF21" s="774"/>
      <c r="BG21" s="678" t="s">
        <v>232</v>
      </c>
      <c r="BH21" s="679"/>
      <c r="BI21" s="679"/>
      <c r="BJ21" s="679"/>
      <c r="BK21" s="679"/>
      <c r="BL21" s="679"/>
      <c r="BM21" s="679"/>
      <c r="BN21" s="680"/>
      <c r="BO21" s="715" t="s">
        <v>232</v>
      </c>
      <c r="BP21" s="715"/>
      <c r="BQ21" s="715"/>
      <c r="BR21" s="715"/>
      <c r="BS21" s="684" t="s">
        <v>232</v>
      </c>
      <c r="BT21" s="679"/>
      <c r="BU21" s="679"/>
      <c r="BV21" s="679"/>
      <c r="BW21" s="679"/>
      <c r="BX21" s="679"/>
      <c r="BY21" s="679"/>
      <c r="BZ21" s="679"/>
      <c r="CA21" s="679"/>
      <c r="CB21" s="722"/>
      <c r="CD21" s="785"/>
      <c r="CE21" s="728"/>
      <c r="CF21" s="728"/>
      <c r="CG21" s="728"/>
      <c r="CH21" s="728"/>
      <c r="CI21" s="728"/>
      <c r="CJ21" s="728"/>
      <c r="CK21" s="728"/>
      <c r="CL21" s="728"/>
      <c r="CM21" s="728"/>
      <c r="CN21" s="728"/>
      <c r="CO21" s="728"/>
      <c r="CP21" s="728"/>
      <c r="CQ21" s="729"/>
      <c r="CR21" s="786"/>
      <c r="CS21" s="787"/>
      <c r="CT21" s="787"/>
      <c r="CU21" s="787"/>
      <c r="CV21" s="787"/>
      <c r="CW21" s="787"/>
      <c r="CX21" s="787"/>
      <c r="CY21" s="788"/>
      <c r="CZ21" s="789"/>
      <c r="DA21" s="789"/>
      <c r="DB21" s="789"/>
      <c r="DC21" s="789"/>
      <c r="DD21" s="790"/>
      <c r="DE21" s="787"/>
      <c r="DF21" s="787"/>
      <c r="DG21" s="787"/>
      <c r="DH21" s="787"/>
      <c r="DI21" s="787"/>
      <c r="DJ21" s="787"/>
      <c r="DK21" s="787"/>
      <c r="DL21" s="787"/>
      <c r="DM21" s="787"/>
      <c r="DN21" s="787"/>
      <c r="DO21" s="787"/>
      <c r="DP21" s="788"/>
      <c r="DQ21" s="790"/>
      <c r="DR21" s="787"/>
      <c r="DS21" s="787"/>
      <c r="DT21" s="787"/>
      <c r="DU21" s="787"/>
      <c r="DV21" s="787"/>
      <c r="DW21" s="787"/>
      <c r="DX21" s="787"/>
      <c r="DY21" s="787"/>
      <c r="DZ21" s="787"/>
      <c r="EA21" s="787"/>
      <c r="EB21" s="787"/>
      <c r="EC21" s="794"/>
    </row>
    <row r="22" spans="2:133" ht="11.25" customHeight="1" x14ac:dyDescent="0.15">
      <c r="B22" s="675" t="s">
        <v>284</v>
      </c>
      <c r="C22" s="676"/>
      <c r="D22" s="676"/>
      <c r="E22" s="676"/>
      <c r="F22" s="676"/>
      <c r="G22" s="676"/>
      <c r="H22" s="676"/>
      <c r="I22" s="676"/>
      <c r="J22" s="676"/>
      <c r="K22" s="676"/>
      <c r="L22" s="676"/>
      <c r="M22" s="676"/>
      <c r="N22" s="676"/>
      <c r="O22" s="676"/>
      <c r="P22" s="676"/>
      <c r="Q22" s="677"/>
      <c r="R22" s="678">
        <v>1793218</v>
      </c>
      <c r="S22" s="679"/>
      <c r="T22" s="679"/>
      <c r="U22" s="679"/>
      <c r="V22" s="679"/>
      <c r="W22" s="679"/>
      <c r="X22" s="679"/>
      <c r="Y22" s="680"/>
      <c r="Z22" s="715">
        <v>48.3</v>
      </c>
      <c r="AA22" s="715"/>
      <c r="AB22" s="715"/>
      <c r="AC22" s="715"/>
      <c r="AD22" s="716">
        <v>1461860</v>
      </c>
      <c r="AE22" s="716"/>
      <c r="AF22" s="716"/>
      <c r="AG22" s="716"/>
      <c r="AH22" s="716"/>
      <c r="AI22" s="716"/>
      <c r="AJ22" s="716"/>
      <c r="AK22" s="716"/>
      <c r="AL22" s="681">
        <v>75.099999999999994</v>
      </c>
      <c r="AM22" s="682"/>
      <c r="AN22" s="682"/>
      <c r="AO22" s="717"/>
      <c r="AP22" s="772" t="s">
        <v>285</v>
      </c>
      <c r="AQ22" s="780"/>
      <c r="AR22" s="780"/>
      <c r="AS22" s="780"/>
      <c r="AT22" s="780"/>
      <c r="AU22" s="780"/>
      <c r="AV22" s="780"/>
      <c r="AW22" s="780"/>
      <c r="AX22" s="780"/>
      <c r="AY22" s="780"/>
      <c r="AZ22" s="780"/>
      <c r="BA22" s="780"/>
      <c r="BB22" s="780"/>
      <c r="BC22" s="780"/>
      <c r="BD22" s="780"/>
      <c r="BE22" s="780"/>
      <c r="BF22" s="774"/>
      <c r="BG22" s="678" t="s">
        <v>232</v>
      </c>
      <c r="BH22" s="679"/>
      <c r="BI22" s="679"/>
      <c r="BJ22" s="679"/>
      <c r="BK22" s="679"/>
      <c r="BL22" s="679"/>
      <c r="BM22" s="679"/>
      <c r="BN22" s="680"/>
      <c r="BO22" s="715" t="s">
        <v>232</v>
      </c>
      <c r="BP22" s="715"/>
      <c r="BQ22" s="715"/>
      <c r="BR22" s="715"/>
      <c r="BS22" s="684" t="s">
        <v>232</v>
      </c>
      <c r="BT22" s="679"/>
      <c r="BU22" s="679"/>
      <c r="BV22" s="679"/>
      <c r="BW22" s="679"/>
      <c r="BX22" s="679"/>
      <c r="BY22" s="679"/>
      <c r="BZ22" s="679"/>
      <c r="CA22" s="679"/>
      <c r="CB22" s="722"/>
      <c r="CD22" s="782" t="s">
        <v>286</v>
      </c>
      <c r="CE22" s="783"/>
      <c r="CF22" s="783"/>
      <c r="CG22" s="783"/>
      <c r="CH22" s="783"/>
      <c r="CI22" s="783"/>
      <c r="CJ22" s="783"/>
      <c r="CK22" s="783"/>
      <c r="CL22" s="783"/>
      <c r="CM22" s="783"/>
      <c r="CN22" s="783"/>
      <c r="CO22" s="783"/>
      <c r="CP22" s="783"/>
      <c r="CQ22" s="783"/>
      <c r="CR22" s="783"/>
      <c r="CS22" s="783"/>
      <c r="CT22" s="783"/>
      <c r="CU22" s="783"/>
      <c r="CV22" s="783"/>
      <c r="CW22" s="783"/>
      <c r="CX22" s="783"/>
      <c r="CY22" s="783"/>
      <c r="CZ22" s="783"/>
      <c r="DA22" s="783"/>
      <c r="DB22" s="783"/>
      <c r="DC22" s="783"/>
      <c r="DD22" s="783"/>
      <c r="DE22" s="783"/>
      <c r="DF22" s="783"/>
      <c r="DG22" s="783"/>
      <c r="DH22" s="783"/>
      <c r="DI22" s="783"/>
      <c r="DJ22" s="783"/>
      <c r="DK22" s="783"/>
      <c r="DL22" s="783"/>
      <c r="DM22" s="783"/>
      <c r="DN22" s="783"/>
      <c r="DO22" s="783"/>
      <c r="DP22" s="783"/>
      <c r="DQ22" s="783"/>
      <c r="DR22" s="783"/>
      <c r="DS22" s="783"/>
      <c r="DT22" s="783"/>
      <c r="DU22" s="783"/>
      <c r="DV22" s="783"/>
      <c r="DW22" s="783"/>
      <c r="DX22" s="783"/>
      <c r="DY22" s="783"/>
      <c r="DZ22" s="783"/>
      <c r="EA22" s="783"/>
      <c r="EB22" s="783"/>
      <c r="EC22" s="784"/>
    </row>
    <row r="23" spans="2:133" ht="11.25" customHeight="1" x14ac:dyDescent="0.15">
      <c r="B23" s="675" t="s">
        <v>287</v>
      </c>
      <c r="C23" s="676"/>
      <c r="D23" s="676"/>
      <c r="E23" s="676"/>
      <c r="F23" s="676"/>
      <c r="G23" s="676"/>
      <c r="H23" s="676"/>
      <c r="I23" s="676"/>
      <c r="J23" s="676"/>
      <c r="K23" s="676"/>
      <c r="L23" s="676"/>
      <c r="M23" s="676"/>
      <c r="N23" s="676"/>
      <c r="O23" s="676"/>
      <c r="P23" s="676"/>
      <c r="Q23" s="677"/>
      <c r="R23" s="678">
        <v>1461860</v>
      </c>
      <c r="S23" s="679"/>
      <c r="T23" s="679"/>
      <c r="U23" s="679"/>
      <c r="V23" s="679"/>
      <c r="W23" s="679"/>
      <c r="X23" s="679"/>
      <c r="Y23" s="680"/>
      <c r="Z23" s="715">
        <v>39.4</v>
      </c>
      <c r="AA23" s="715"/>
      <c r="AB23" s="715"/>
      <c r="AC23" s="715"/>
      <c r="AD23" s="716">
        <v>1461860</v>
      </c>
      <c r="AE23" s="716"/>
      <c r="AF23" s="716"/>
      <c r="AG23" s="716"/>
      <c r="AH23" s="716"/>
      <c r="AI23" s="716"/>
      <c r="AJ23" s="716"/>
      <c r="AK23" s="716"/>
      <c r="AL23" s="681">
        <v>75.099999999999994</v>
      </c>
      <c r="AM23" s="682"/>
      <c r="AN23" s="682"/>
      <c r="AO23" s="717"/>
      <c r="AP23" s="772" t="s">
        <v>288</v>
      </c>
      <c r="AQ23" s="780"/>
      <c r="AR23" s="780"/>
      <c r="AS23" s="780"/>
      <c r="AT23" s="780"/>
      <c r="AU23" s="780"/>
      <c r="AV23" s="780"/>
      <c r="AW23" s="780"/>
      <c r="AX23" s="780"/>
      <c r="AY23" s="780"/>
      <c r="AZ23" s="780"/>
      <c r="BA23" s="780"/>
      <c r="BB23" s="780"/>
      <c r="BC23" s="780"/>
      <c r="BD23" s="780"/>
      <c r="BE23" s="780"/>
      <c r="BF23" s="774"/>
      <c r="BG23" s="678">
        <v>9477</v>
      </c>
      <c r="BH23" s="679"/>
      <c r="BI23" s="679"/>
      <c r="BJ23" s="679"/>
      <c r="BK23" s="679"/>
      <c r="BL23" s="679"/>
      <c r="BM23" s="679"/>
      <c r="BN23" s="680"/>
      <c r="BO23" s="715">
        <v>2.7</v>
      </c>
      <c r="BP23" s="715"/>
      <c r="BQ23" s="715"/>
      <c r="BR23" s="715"/>
      <c r="BS23" s="684" t="s">
        <v>232</v>
      </c>
      <c r="BT23" s="679"/>
      <c r="BU23" s="679"/>
      <c r="BV23" s="679"/>
      <c r="BW23" s="679"/>
      <c r="BX23" s="679"/>
      <c r="BY23" s="679"/>
      <c r="BZ23" s="679"/>
      <c r="CA23" s="679"/>
      <c r="CB23" s="722"/>
      <c r="CD23" s="782" t="s">
        <v>226</v>
      </c>
      <c r="CE23" s="783"/>
      <c r="CF23" s="783"/>
      <c r="CG23" s="783"/>
      <c r="CH23" s="783"/>
      <c r="CI23" s="783"/>
      <c r="CJ23" s="783"/>
      <c r="CK23" s="783"/>
      <c r="CL23" s="783"/>
      <c r="CM23" s="783"/>
      <c r="CN23" s="783"/>
      <c r="CO23" s="783"/>
      <c r="CP23" s="783"/>
      <c r="CQ23" s="784"/>
      <c r="CR23" s="782" t="s">
        <v>289</v>
      </c>
      <c r="CS23" s="783"/>
      <c r="CT23" s="783"/>
      <c r="CU23" s="783"/>
      <c r="CV23" s="783"/>
      <c r="CW23" s="783"/>
      <c r="CX23" s="783"/>
      <c r="CY23" s="784"/>
      <c r="CZ23" s="782" t="s">
        <v>290</v>
      </c>
      <c r="DA23" s="783"/>
      <c r="DB23" s="783"/>
      <c r="DC23" s="784"/>
      <c r="DD23" s="782" t="s">
        <v>291</v>
      </c>
      <c r="DE23" s="783"/>
      <c r="DF23" s="783"/>
      <c r="DG23" s="783"/>
      <c r="DH23" s="783"/>
      <c r="DI23" s="783"/>
      <c r="DJ23" s="783"/>
      <c r="DK23" s="784"/>
      <c r="DL23" s="791" t="s">
        <v>292</v>
      </c>
      <c r="DM23" s="792"/>
      <c r="DN23" s="792"/>
      <c r="DO23" s="792"/>
      <c r="DP23" s="792"/>
      <c r="DQ23" s="792"/>
      <c r="DR23" s="792"/>
      <c r="DS23" s="792"/>
      <c r="DT23" s="792"/>
      <c r="DU23" s="792"/>
      <c r="DV23" s="793"/>
      <c r="DW23" s="782" t="s">
        <v>293</v>
      </c>
      <c r="DX23" s="783"/>
      <c r="DY23" s="783"/>
      <c r="DZ23" s="783"/>
      <c r="EA23" s="783"/>
      <c r="EB23" s="783"/>
      <c r="EC23" s="784"/>
    </row>
    <row r="24" spans="2:133" ht="11.25" customHeight="1" x14ac:dyDescent="0.15">
      <c r="B24" s="675" t="s">
        <v>294</v>
      </c>
      <c r="C24" s="676"/>
      <c r="D24" s="676"/>
      <c r="E24" s="676"/>
      <c r="F24" s="676"/>
      <c r="G24" s="676"/>
      <c r="H24" s="676"/>
      <c r="I24" s="676"/>
      <c r="J24" s="676"/>
      <c r="K24" s="676"/>
      <c r="L24" s="676"/>
      <c r="M24" s="676"/>
      <c r="N24" s="676"/>
      <c r="O24" s="676"/>
      <c r="P24" s="676"/>
      <c r="Q24" s="677"/>
      <c r="R24" s="678">
        <v>331358</v>
      </c>
      <c r="S24" s="679"/>
      <c r="T24" s="679"/>
      <c r="U24" s="679"/>
      <c r="V24" s="679"/>
      <c r="W24" s="679"/>
      <c r="X24" s="679"/>
      <c r="Y24" s="680"/>
      <c r="Z24" s="715">
        <v>8.9</v>
      </c>
      <c r="AA24" s="715"/>
      <c r="AB24" s="715"/>
      <c r="AC24" s="715"/>
      <c r="AD24" s="716" t="s">
        <v>232</v>
      </c>
      <c r="AE24" s="716"/>
      <c r="AF24" s="716"/>
      <c r="AG24" s="716"/>
      <c r="AH24" s="716"/>
      <c r="AI24" s="716"/>
      <c r="AJ24" s="716"/>
      <c r="AK24" s="716"/>
      <c r="AL24" s="681" t="s">
        <v>232</v>
      </c>
      <c r="AM24" s="682"/>
      <c r="AN24" s="682"/>
      <c r="AO24" s="717"/>
      <c r="AP24" s="772" t="s">
        <v>295</v>
      </c>
      <c r="AQ24" s="780"/>
      <c r="AR24" s="780"/>
      <c r="AS24" s="780"/>
      <c r="AT24" s="780"/>
      <c r="AU24" s="780"/>
      <c r="AV24" s="780"/>
      <c r="AW24" s="780"/>
      <c r="AX24" s="780"/>
      <c r="AY24" s="780"/>
      <c r="AZ24" s="780"/>
      <c r="BA24" s="780"/>
      <c r="BB24" s="780"/>
      <c r="BC24" s="780"/>
      <c r="BD24" s="780"/>
      <c r="BE24" s="780"/>
      <c r="BF24" s="774"/>
      <c r="BG24" s="678" t="s">
        <v>247</v>
      </c>
      <c r="BH24" s="679"/>
      <c r="BI24" s="679"/>
      <c r="BJ24" s="679"/>
      <c r="BK24" s="679"/>
      <c r="BL24" s="679"/>
      <c r="BM24" s="679"/>
      <c r="BN24" s="680"/>
      <c r="BO24" s="715" t="s">
        <v>247</v>
      </c>
      <c r="BP24" s="715"/>
      <c r="BQ24" s="715"/>
      <c r="BR24" s="715"/>
      <c r="BS24" s="684" t="s">
        <v>232</v>
      </c>
      <c r="BT24" s="679"/>
      <c r="BU24" s="679"/>
      <c r="BV24" s="679"/>
      <c r="BW24" s="679"/>
      <c r="BX24" s="679"/>
      <c r="BY24" s="679"/>
      <c r="BZ24" s="679"/>
      <c r="CA24" s="679"/>
      <c r="CB24" s="722"/>
      <c r="CD24" s="736" t="s">
        <v>296</v>
      </c>
      <c r="CE24" s="737"/>
      <c r="CF24" s="737"/>
      <c r="CG24" s="737"/>
      <c r="CH24" s="737"/>
      <c r="CI24" s="737"/>
      <c r="CJ24" s="737"/>
      <c r="CK24" s="737"/>
      <c r="CL24" s="737"/>
      <c r="CM24" s="737"/>
      <c r="CN24" s="737"/>
      <c r="CO24" s="737"/>
      <c r="CP24" s="737"/>
      <c r="CQ24" s="738"/>
      <c r="CR24" s="733">
        <v>1346169</v>
      </c>
      <c r="CS24" s="734"/>
      <c r="CT24" s="734"/>
      <c r="CU24" s="734"/>
      <c r="CV24" s="734"/>
      <c r="CW24" s="734"/>
      <c r="CX24" s="734"/>
      <c r="CY24" s="777"/>
      <c r="CZ24" s="778">
        <v>37.6</v>
      </c>
      <c r="DA24" s="749"/>
      <c r="DB24" s="749"/>
      <c r="DC24" s="781"/>
      <c r="DD24" s="776">
        <v>1193507</v>
      </c>
      <c r="DE24" s="734"/>
      <c r="DF24" s="734"/>
      <c r="DG24" s="734"/>
      <c r="DH24" s="734"/>
      <c r="DI24" s="734"/>
      <c r="DJ24" s="734"/>
      <c r="DK24" s="777"/>
      <c r="DL24" s="776">
        <v>1175065</v>
      </c>
      <c r="DM24" s="734"/>
      <c r="DN24" s="734"/>
      <c r="DO24" s="734"/>
      <c r="DP24" s="734"/>
      <c r="DQ24" s="734"/>
      <c r="DR24" s="734"/>
      <c r="DS24" s="734"/>
      <c r="DT24" s="734"/>
      <c r="DU24" s="734"/>
      <c r="DV24" s="777"/>
      <c r="DW24" s="778">
        <v>58.6</v>
      </c>
      <c r="DX24" s="749"/>
      <c r="DY24" s="749"/>
      <c r="DZ24" s="749"/>
      <c r="EA24" s="749"/>
      <c r="EB24" s="749"/>
      <c r="EC24" s="779"/>
    </row>
    <row r="25" spans="2:133" ht="11.25" customHeight="1" x14ac:dyDescent="0.15">
      <c r="B25" s="675" t="s">
        <v>297</v>
      </c>
      <c r="C25" s="676"/>
      <c r="D25" s="676"/>
      <c r="E25" s="676"/>
      <c r="F25" s="676"/>
      <c r="G25" s="676"/>
      <c r="H25" s="676"/>
      <c r="I25" s="676"/>
      <c r="J25" s="676"/>
      <c r="K25" s="676"/>
      <c r="L25" s="676"/>
      <c r="M25" s="676"/>
      <c r="N25" s="676"/>
      <c r="O25" s="676"/>
      <c r="P25" s="676"/>
      <c r="Q25" s="677"/>
      <c r="R25" s="678" t="s">
        <v>232</v>
      </c>
      <c r="S25" s="679"/>
      <c r="T25" s="679"/>
      <c r="U25" s="679"/>
      <c r="V25" s="679"/>
      <c r="W25" s="679"/>
      <c r="X25" s="679"/>
      <c r="Y25" s="680"/>
      <c r="Z25" s="715" t="s">
        <v>247</v>
      </c>
      <c r="AA25" s="715"/>
      <c r="AB25" s="715"/>
      <c r="AC25" s="715"/>
      <c r="AD25" s="716" t="s">
        <v>232</v>
      </c>
      <c r="AE25" s="716"/>
      <c r="AF25" s="716"/>
      <c r="AG25" s="716"/>
      <c r="AH25" s="716"/>
      <c r="AI25" s="716"/>
      <c r="AJ25" s="716"/>
      <c r="AK25" s="716"/>
      <c r="AL25" s="681" t="s">
        <v>247</v>
      </c>
      <c r="AM25" s="682"/>
      <c r="AN25" s="682"/>
      <c r="AO25" s="717"/>
      <c r="AP25" s="772" t="s">
        <v>298</v>
      </c>
      <c r="AQ25" s="780"/>
      <c r="AR25" s="780"/>
      <c r="AS25" s="780"/>
      <c r="AT25" s="780"/>
      <c r="AU25" s="780"/>
      <c r="AV25" s="780"/>
      <c r="AW25" s="780"/>
      <c r="AX25" s="780"/>
      <c r="AY25" s="780"/>
      <c r="AZ25" s="780"/>
      <c r="BA25" s="780"/>
      <c r="BB25" s="780"/>
      <c r="BC25" s="780"/>
      <c r="BD25" s="780"/>
      <c r="BE25" s="780"/>
      <c r="BF25" s="774"/>
      <c r="BG25" s="678" t="s">
        <v>232</v>
      </c>
      <c r="BH25" s="679"/>
      <c r="BI25" s="679"/>
      <c r="BJ25" s="679"/>
      <c r="BK25" s="679"/>
      <c r="BL25" s="679"/>
      <c r="BM25" s="679"/>
      <c r="BN25" s="680"/>
      <c r="BO25" s="715" t="s">
        <v>232</v>
      </c>
      <c r="BP25" s="715"/>
      <c r="BQ25" s="715"/>
      <c r="BR25" s="715"/>
      <c r="BS25" s="684" t="s">
        <v>232</v>
      </c>
      <c r="BT25" s="679"/>
      <c r="BU25" s="679"/>
      <c r="BV25" s="679"/>
      <c r="BW25" s="679"/>
      <c r="BX25" s="679"/>
      <c r="BY25" s="679"/>
      <c r="BZ25" s="679"/>
      <c r="CA25" s="679"/>
      <c r="CB25" s="722"/>
      <c r="CD25" s="711" t="s">
        <v>299</v>
      </c>
      <c r="CE25" s="712"/>
      <c r="CF25" s="712"/>
      <c r="CG25" s="712"/>
      <c r="CH25" s="712"/>
      <c r="CI25" s="712"/>
      <c r="CJ25" s="712"/>
      <c r="CK25" s="712"/>
      <c r="CL25" s="712"/>
      <c r="CM25" s="712"/>
      <c r="CN25" s="712"/>
      <c r="CO25" s="712"/>
      <c r="CP25" s="712"/>
      <c r="CQ25" s="713"/>
      <c r="CR25" s="678">
        <v>869439</v>
      </c>
      <c r="CS25" s="697"/>
      <c r="CT25" s="697"/>
      <c r="CU25" s="697"/>
      <c r="CV25" s="697"/>
      <c r="CW25" s="697"/>
      <c r="CX25" s="697"/>
      <c r="CY25" s="698"/>
      <c r="CZ25" s="681">
        <v>24.3</v>
      </c>
      <c r="DA25" s="699"/>
      <c r="DB25" s="699"/>
      <c r="DC25" s="700"/>
      <c r="DD25" s="684">
        <v>835973</v>
      </c>
      <c r="DE25" s="697"/>
      <c r="DF25" s="697"/>
      <c r="DG25" s="697"/>
      <c r="DH25" s="697"/>
      <c r="DI25" s="697"/>
      <c r="DJ25" s="697"/>
      <c r="DK25" s="698"/>
      <c r="DL25" s="684">
        <v>817574</v>
      </c>
      <c r="DM25" s="697"/>
      <c r="DN25" s="697"/>
      <c r="DO25" s="697"/>
      <c r="DP25" s="697"/>
      <c r="DQ25" s="697"/>
      <c r="DR25" s="697"/>
      <c r="DS25" s="697"/>
      <c r="DT25" s="697"/>
      <c r="DU25" s="697"/>
      <c r="DV25" s="698"/>
      <c r="DW25" s="681">
        <v>40.799999999999997</v>
      </c>
      <c r="DX25" s="699"/>
      <c r="DY25" s="699"/>
      <c r="DZ25" s="699"/>
      <c r="EA25" s="699"/>
      <c r="EB25" s="699"/>
      <c r="EC25" s="714"/>
    </row>
    <row r="26" spans="2:133" ht="11.25" customHeight="1" x14ac:dyDescent="0.15">
      <c r="B26" s="675" t="s">
        <v>300</v>
      </c>
      <c r="C26" s="676"/>
      <c r="D26" s="676"/>
      <c r="E26" s="676"/>
      <c r="F26" s="676"/>
      <c r="G26" s="676"/>
      <c r="H26" s="676"/>
      <c r="I26" s="676"/>
      <c r="J26" s="676"/>
      <c r="K26" s="676"/>
      <c r="L26" s="676"/>
      <c r="M26" s="676"/>
      <c r="N26" s="676"/>
      <c r="O26" s="676"/>
      <c r="P26" s="676"/>
      <c r="Q26" s="677"/>
      <c r="R26" s="678">
        <v>2284503</v>
      </c>
      <c r="S26" s="679"/>
      <c r="T26" s="679"/>
      <c r="U26" s="679"/>
      <c r="V26" s="679"/>
      <c r="W26" s="679"/>
      <c r="X26" s="679"/>
      <c r="Y26" s="680"/>
      <c r="Z26" s="715">
        <v>61.5</v>
      </c>
      <c r="AA26" s="715"/>
      <c r="AB26" s="715"/>
      <c r="AC26" s="715"/>
      <c r="AD26" s="716">
        <v>1943668</v>
      </c>
      <c r="AE26" s="716"/>
      <c r="AF26" s="716"/>
      <c r="AG26" s="716"/>
      <c r="AH26" s="716"/>
      <c r="AI26" s="716"/>
      <c r="AJ26" s="716"/>
      <c r="AK26" s="716"/>
      <c r="AL26" s="681">
        <v>99.8</v>
      </c>
      <c r="AM26" s="682"/>
      <c r="AN26" s="682"/>
      <c r="AO26" s="717"/>
      <c r="AP26" s="772" t="s">
        <v>301</v>
      </c>
      <c r="AQ26" s="773"/>
      <c r="AR26" s="773"/>
      <c r="AS26" s="773"/>
      <c r="AT26" s="773"/>
      <c r="AU26" s="773"/>
      <c r="AV26" s="773"/>
      <c r="AW26" s="773"/>
      <c r="AX26" s="773"/>
      <c r="AY26" s="773"/>
      <c r="AZ26" s="773"/>
      <c r="BA26" s="773"/>
      <c r="BB26" s="773"/>
      <c r="BC26" s="773"/>
      <c r="BD26" s="773"/>
      <c r="BE26" s="773"/>
      <c r="BF26" s="774"/>
      <c r="BG26" s="678" t="s">
        <v>232</v>
      </c>
      <c r="BH26" s="679"/>
      <c r="BI26" s="679"/>
      <c r="BJ26" s="679"/>
      <c r="BK26" s="679"/>
      <c r="BL26" s="679"/>
      <c r="BM26" s="679"/>
      <c r="BN26" s="680"/>
      <c r="BO26" s="715" t="s">
        <v>247</v>
      </c>
      <c r="BP26" s="715"/>
      <c r="BQ26" s="715"/>
      <c r="BR26" s="715"/>
      <c r="BS26" s="684" t="s">
        <v>232</v>
      </c>
      <c r="BT26" s="679"/>
      <c r="BU26" s="679"/>
      <c r="BV26" s="679"/>
      <c r="BW26" s="679"/>
      <c r="BX26" s="679"/>
      <c r="BY26" s="679"/>
      <c r="BZ26" s="679"/>
      <c r="CA26" s="679"/>
      <c r="CB26" s="722"/>
      <c r="CD26" s="711" t="s">
        <v>302</v>
      </c>
      <c r="CE26" s="712"/>
      <c r="CF26" s="712"/>
      <c r="CG26" s="712"/>
      <c r="CH26" s="712"/>
      <c r="CI26" s="712"/>
      <c r="CJ26" s="712"/>
      <c r="CK26" s="712"/>
      <c r="CL26" s="712"/>
      <c r="CM26" s="712"/>
      <c r="CN26" s="712"/>
      <c r="CO26" s="712"/>
      <c r="CP26" s="712"/>
      <c r="CQ26" s="713"/>
      <c r="CR26" s="678">
        <v>577425</v>
      </c>
      <c r="CS26" s="679"/>
      <c r="CT26" s="679"/>
      <c r="CU26" s="679"/>
      <c r="CV26" s="679"/>
      <c r="CW26" s="679"/>
      <c r="CX26" s="679"/>
      <c r="CY26" s="680"/>
      <c r="CZ26" s="681">
        <v>16.100000000000001</v>
      </c>
      <c r="DA26" s="699"/>
      <c r="DB26" s="699"/>
      <c r="DC26" s="700"/>
      <c r="DD26" s="684">
        <v>552363</v>
      </c>
      <c r="DE26" s="679"/>
      <c r="DF26" s="679"/>
      <c r="DG26" s="679"/>
      <c r="DH26" s="679"/>
      <c r="DI26" s="679"/>
      <c r="DJ26" s="679"/>
      <c r="DK26" s="680"/>
      <c r="DL26" s="684" t="s">
        <v>247</v>
      </c>
      <c r="DM26" s="679"/>
      <c r="DN26" s="679"/>
      <c r="DO26" s="679"/>
      <c r="DP26" s="679"/>
      <c r="DQ26" s="679"/>
      <c r="DR26" s="679"/>
      <c r="DS26" s="679"/>
      <c r="DT26" s="679"/>
      <c r="DU26" s="679"/>
      <c r="DV26" s="680"/>
      <c r="DW26" s="681" t="s">
        <v>247</v>
      </c>
      <c r="DX26" s="699"/>
      <c r="DY26" s="699"/>
      <c r="DZ26" s="699"/>
      <c r="EA26" s="699"/>
      <c r="EB26" s="699"/>
      <c r="EC26" s="714"/>
    </row>
    <row r="27" spans="2:133" ht="11.25" customHeight="1" x14ac:dyDescent="0.15">
      <c r="B27" s="675" t="s">
        <v>303</v>
      </c>
      <c r="C27" s="676"/>
      <c r="D27" s="676"/>
      <c r="E27" s="676"/>
      <c r="F27" s="676"/>
      <c r="G27" s="676"/>
      <c r="H27" s="676"/>
      <c r="I27" s="676"/>
      <c r="J27" s="676"/>
      <c r="K27" s="676"/>
      <c r="L27" s="676"/>
      <c r="M27" s="676"/>
      <c r="N27" s="676"/>
      <c r="O27" s="676"/>
      <c r="P27" s="676"/>
      <c r="Q27" s="677"/>
      <c r="R27" s="678" t="s">
        <v>232</v>
      </c>
      <c r="S27" s="679"/>
      <c r="T27" s="679"/>
      <c r="U27" s="679"/>
      <c r="V27" s="679"/>
      <c r="W27" s="679"/>
      <c r="X27" s="679"/>
      <c r="Y27" s="680"/>
      <c r="Z27" s="715" t="s">
        <v>232</v>
      </c>
      <c r="AA27" s="715"/>
      <c r="AB27" s="715"/>
      <c r="AC27" s="715"/>
      <c r="AD27" s="716" t="s">
        <v>232</v>
      </c>
      <c r="AE27" s="716"/>
      <c r="AF27" s="716"/>
      <c r="AG27" s="716"/>
      <c r="AH27" s="716"/>
      <c r="AI27" s="716"/>
      <c r="AJ27" s="716"/>
      <c r="AK27" s="716"/>
      <c r="AL27" s="681" t="s">
        <v>232</v>
      </c>
      <c r="AM27" s="682"/>
      <c r="AN27" s="682"/>
      <c r="AO27" s="717"/>
      <c r="AP27" s="675" t="s">
        <v>304</v>
      </c>
      <c r="AQ27" s="676"/>
      <c r="AR27" s="676"/>
      <c r="AS27" s="676"/>
      <c r="AT27" s="676"/>
      <c r="AU27" s="676"/>
      <c r="AV27" s="676"/>
      <c r="AW27" s="676"/>
      <c r="AX27" s="676"/>
      <c r="AY27" s="676"/>
      <c r="AZ27" s="676"/>
      <c r="BA27" s="676"/>
      <c r="BB27" s="676"/>
      <c r="BC27" s="676"/>
      <c r="BD27" s="676"/>
      <c r="BE27" s="676"/>
      <c r="BF27" s="677"/>
      <c r="BG27" s="678">
        <v>347934</v>
      </c>
      <c r="BH27" s="679"/>
      <c r="BI27" s="679"/>
      <c r="BJ27" s="679"/>
      <c r="BK27" s="679"/>
      <c r="BL27" s="679"/>
      <c r="BM27" s="679"/>
      <c r="BN27" s="680"/>
      <c r="BO27" s="715">
        <v>100</v>
      </c>
      <c r="BP27" s="715"/>
      <c r="BQ27" s="715"/>
      <c r="BR27" s="715"/>
      <c r="BS27" s="684" t="s">
        <v>232</v>
      </c>
      <c r="BT27" s="679"/>
      <c r="BU27" s="679"/>
      <c r="BV27" s="679"/>
      <c r="BW27" s="679"/>
      <c r="BX27" s="679"/>
      <c r="BY27" s="679"/>
      <c r="BZ27" s="679"/>
      <c r="CA27" s="679"/>
      <c r="CB27" s="722"/>
      <c r="CD27" s="711" t="s">
        <v>305</v>
      </c>
      <c r="CE27" s="712"/>
      <c r="CF27" s="712"/>
      <c r="CG27" s="712"/>
      <c r="CH27" s="712"/>
      <c r="CI27" s="712"/>
      <c r="CJ27" s="712"/>
      <c r="CK27" s="712"/>
      <c r="CL27" s="712"/>
      <c r="CM27" s="712"/>
      <c r="CN27" s="712"/>
      <c r="CO27" s="712"/>
      <c r="CP27" s="712"/>
      <c r="CQ27" s="713"/>
      <c r="CR27" s="678">
        <v>137356</v>
      </c>
      <c r="CS27" s="697"/>
      <c r="CT27" s="697"/>
      <c r="CU27" s="697"/>
      <c r="CV27" s="697"/>
      <c r="CW27" s="697"/>
      <c r="CX27" s="697"/>
      <c r="CY27" s="698"/>
      <c r="CZ27" s="681">
        <v>3.8</v>
      </c>
      <c r="DA27" s="699"/>
      <c r="DB27" s="699"/>
      <c r="DC27" s="700"/>
      <c r="DD27" s="684">
        <v>49199</v>
      </c>
      <c r="DE27" s="697"/>
      <c r="DF27" s="697"/>
      <c r="DG27" s="697"/>
      <c r="DH27" s="697"/>
      <c r="DI27" s="697"/>
      <c r="DJ27" s="697"/>
      <c r="DK27" s="698"/>
      <c r="DL27" s="684">
        <v>49156</v>
      </c>
      <c r="DM27" s="697"/>
      <c r="DN27" s="697"/>
      <c r="DO27" s="697"/>
      <c r="DP27" s="697"/>
      <c r="DQ27" s="697"/>
      <c r="DR27" s="697"/>
      <c r="DS27" s="697"/>
      <c r="DT27" s="697"/>
      <c r="DU27" s="697"/>
      <c r="DV27" s="698"/>
      <c r="DW27" s="681">
        <v>2.5</v>
      </c>
      <c r="DX27" s="699"/>
      <c r="DY27" s="699"/>
      <c r="DZ27" s="699"/>
      <c r="EA27" s="699"/>
      <c r="EB27" s="699"/>
      <c r="EC27" s="714"/>
    </row>
    <row r="28" spans="2:133" ht="11.25" customHeight="1" x14ac:dyDescent="0.15">
      <c r="B28" s="675" t="s">
        <v>306</v>
      </c>
      <c r="C28" s="676"/>
      <c r="D28" s="676"/>
      <c r="E28" s="676"/>
      <c r="F28" s="676"/>
      <c r="G28" s="676"/>
      <c r="H28" s="676"/>
      <c r="I28" s="676"/>
      <c r="J28" s="676"/>
      <c r="K28" s="676"/>
      <c r="L28" s="676"/>
      <c r="M28" s="676"/>
      <c r="N28" s="676"/>
      <c r="O28" s="676"/>
      <c r="P28" s="676"/>
      <c r="Q28" s="677"/>
      <c r="R28" s="678">
        <v>31633</v>
      </c>
      <c r="S28" s="679"/>
      <c r="T28" s="679"/>
      <c r="U28" s="679"/>
      <c r="V28" s="679"/>
      <c r="W28" s="679"/>
      <c r="X28" s="679"/>
      <c r="Y28" s="680"/>
      <c r="Z28" s="715">
        <v>0.9</v>
      </c>
      <c r="AA28" s="715"/>
      <c r="AB28" s="715"/>
      <c r="AC28" s="715"/>
      <c r="AD28" s="716" t="s">
        <v>232</v>
      </c>
      <c r="AE28" s="716"/>
      <c r="AF28" s="716"/>
      <c r="AG28" s="716"/>
      <c r="AH28" s="716"/>
      <c r="AI28" s="716"/>
      <c r="AJ28" s="716"/>
      <c r="AK28" s="716"/>
      <c r="AL28" s="681" t="s">
        <v>232</v>
      </c>
      <c r="AM28" s="682"/>
      <c r="AN28" s="682"/>
      <c r="AO28" s="717"/>
      <c r="AP28" s="675"/>
      <c r="AQ28" s="676"/>
      <c r="AR28" s="676"/>
      <c r="AS28" s="676"/>
      <c r="AT28" s="676"/>
      <c r="AU28" s="676"/>
      <c r="AV28" s="676"/>
      <c r="AW28" s="676"/>
      <c r="AX28" s="676"/>
      <c r="AY28" s="676"/>
      <c r="AZ28" s="676"/>
      <c r="BA28" s="676"/>
      <c r="BB28" s="676"/>
      <c r="BC28" s="676"/>
      <c r="BD28" s="676"/>
      <c r="BE28" s="676"/>
      <c r="BF28" s="677"/>
      <c r="BG28" s="678"/>
      <c r="BH28" s="679"/>
      <c r="BI28" s="679"/>
      <c r="BJ28" s="679"/>
      <c r="BK28" s="679"/>
      <c r="BL28" s="679"/>
      <c r="BM28" s="679"/>
      <c r="BN28" s="680"/>
      <c r="BO28" s="715"/>
      <c r="BP28" s="715"/>
      <c r="BQ28" s="715"/>
      <c r="BR28" s="715"/>
      <c r="BS28" s="684"/>
      <c r="BT28" s="679"/>
      <c r="BU28" s="679"/>
      <c r="BV28" s="679"/>
      <c r="BW28" s="679"/>
      <c r="BX28" s="679"/>
      <c r="BY28" s="679"/>
      <c r="BZ28" s="679"/>
      <c r="CA28" s="679"/>
      <c r="CB28" s="722"/>
      <c r="CD28" s="711" t="s">
        <v>307</v>
      </c>
      <c r="CE28" s="712"/>
      <c r="CF28" s="712"/>
      <c r="CG28" s="712"/>
      <c r="CH28" s="712"/>
      <c r="CI28" s="712"/>
      <c r="CJ28" s="712"/>
      <c r="CK28" s="712"/>
      <c r="CL28" s="712"/>
      <c r="CM28" s="712"/>
      <c r="CN28" s="712"/>
      <c r="CO28" s="712"/>
      <c r="CP28" s="712"/>
      <c r="CQ28" s="713"/>
      <c r="CR28" s="678">
        <v>339374</v>
      </c>
      <c r="CS28" s="679"/>
      <c r="CT28" s="679"/>
      <c r="CU28" s="679"/>
      <c r="CV28" s="679"/>
      <c r="CW28" s="679"/>
      <c r="CX28" s="679"/>
      <c r="CY28" s="680"/>
      <c r="CZ28" s="681">
        <v>9.5</v>
      </c>
      <c r="DA28" s="699"/>
      <c r="DB28" s="699"/>
      <c r="DC28" s="700"/>
      <c r="DD28" s="684">
        <v>308335</v>
      </c>
      <c r="DE28" s="679"/>
      <c r="DF28" s="679"/>
      <c r="DG28" s="679"/>
      <c r="DH28" s="679"/>
      <c r="DI28" s="679"/>
      <c r="DJ28" s="679"/>
      <c r="DK28" s="680"/>
      <c r="DL28" s="684">
        <v>308335</v>
      </c>
      <c r="DM28" s="679"/>
      <c r="DN28" s="679"/>
      <c r="DO28" s="679"/>
      <c r="DP28" s="679"/>
      <c r="DQ28" s="679"/>
      <c r="DR28" s="679"/>
      <c r="DS28" s="679"/>
      <c r="DT28" s="679"/>
      <c r="DU28" s="679"/>
      <c r="DV28" s="680"/>
      <c r="DW28" s="681">
        <v>15.4</v>
      </c>
      <c r="DX28" s="699"/>
      <c r="DY28" s="699"/>
      <c r="DZ28" s="699"/>
      <c r="EA28" s="699"/>
      <c r="EB28" s="699"/>
      <c r="EC28" s="714"/>
    </row>
    <row r="29" spans="2:133" ht="11.25" customHeight="1" x14ac:dyDescent="0.15">
      <c r="B29" s="675" t="s">
        <v>308</v>
      </c>
      <c r="C29" s="676"/>
      <c r="D29" s="676"/>
      <c r="E29" s="676"/>
      <c r="F29" s="676"/>
      <c r="G29" s="676"/>
      <c r="H29" s="676"/>
      <c r="I29" s="676"/>
      <c r="J29" s="676"/>
      <c r="K29" s="676"/>
      <c r="L29" s="676"/>
      <c r="M29" s="676"/>
      <c r="N29" s="676"/>
      <c r="O29" s="676"/>
      <c r="P29" s="676"/>
      <c r="Q29" s="677"/>
      <c r="R29" s="678">
        <v>60036</v>
      </c>
      <c r="S29" s="679"/>
      <c r="T29" s="679"/>
      <c r="U29" s="679"/>
      <c r="V29" s="679"/>
      <c r="W29" s="679"/>
      <c r="X29" s="679"/>
      <c r="Y29" s="680"/>
      <c r="Z29" s="715">
        <v>1.6</v>
      </c>
      <c r="AA29" s="715"/>
      <c r="AB29" s="715"/>
      <c r="AC29" s="715"/>
      <c r="AD29" s="716">
        <v>2485</v>
      </c>
      <c r="AE29" s="716"/>
      <c r="AF29" s="716"/>
      <c r="AG29" s="716"/>
      <c r="AH29" s="716"/>
      <c r="AI29" s="716"/>
      <c r="AJ29" s="716"/>
      <c r="AK29" s="716"/>
      <c r="AL29" s="681">
        <v>0.1</v>
      </c>
      <c r="AM29" s="682"/>
      <c r="AN29" s="682"/>
      <c r="AO29" s="717"/>
      <c r="AP29" s="659"/>
      <c r="AQ29" s="660"/>
      <c r="AR29" s="660"/>
      <c r="AS29" s="660"/>
      <c r="AT29" s="660"/>
      <c r="AU29" s="660"/>
      <c r="AV29" s="660"/>
      <c r="AW29" s="660"/>
      <c r="AX29" s="660"/>
      <c r="AY29" s="660"/>
      <c r="AZ29" s="660"/>
      <c r="BA29" s="660"/>
      <c r="BB29" s="660"/>
      <c r="BC29" s="660"/>
      <c r="BD29" s="660"/>
      <c r="BE29" s="660"/>
      <c r="BF29" s="661"/>
      <c r="BG29" s="678"/>
      <c r="BH29" s="679"/>
      <c r="BI29" s="679"/>
      <c r="BJ29" s="679"/>
      <c r="BK29" s="679"/>
      <c r="BL29" s="679"/>
      <c r="BM29" s="679"/>
      <c r="BN29" s="680"/>
      <c r="BO29" s="715"/>
      <c r="BP29" s="715"/>
      <c r="BQ29" s="715"/>
      <c r="BR29" s="715"/>
      <c r="BS29" s="716"/>
      <c r="BT29" s="716"/>
      <c r="BU29" s="716"/>
      <c r="BV29" s="716"/>
      <c r="BW29" s="716"/>
      <c r="BX29" s="716"/>
      <c r="BY29" s="716"/>
      <c r="BZ29" s="716"/>
      <c r="CA29" s="716"/>
      <c r="CB29" s="775"/>
      <c r="CD29" s="763" t="s">
        <v>309</v>
      </c>
      <c r="CE29" s="764"/>
      <c r="CF29" s="711" t="s">
        <v>69</v>
      </c>
      <c r="CG29" s="712"/>
      <c r="CH29" s="712"/>
      <c r="CI29" s="712"/>
      <c r="CJ29" s="712"/>
      <c r="CK29" s="712"/>
      <c r="CL29" s="712"/>
      <c r="CM29" s="712"/>
      <c r="CN29" s="712"/>
      <c r="CO29" s="712"/>
      <c r="CP29" s="712"/>
      <c r="CQ29" s="713"/>
      <c r="CR29" s="678">
        <v>339373</v>
      </c>
      <c r="CS29" s="697"/>
      <c r="CT29" s="697"/>
      <c r="CU29" s="697"/>
      <c r="CV29" s="697"/>
      <c r="CW29" s="697"/>
      <c r="CX29" s="697"/>
      <c r="CY29" s="698"/>
      <c r="CZ29" s="681">
        <v>9.5</v>
      </c>
      <c r="DA29" s="699"/>
      <c r="DB29" s="699"/>
      <c r="DC29" s="700"/>
      <c r="DD29" s="684">
        <v>308334</v>
      </c>
      <c r="DE29" s="697"/>
      <c r="DF29" s="697"/>
      <c r="DG29" s="697"/>
      <c r="DH29" s="697"/>
      <c r="DI29" s="697"/>
      <c r="DJ29" s="697"/>
      <c r="DK29" s="698"/>
      <c r="DL29" s="684">
        <v>308334</v>
      </c>
      <c r="DM29" s="697"/>
      <c r="DN29" s="697"/>
      <c r="DO29" s="697"/>
      <c r="DP29" s="697"/>
      <c r="DQ29" s="697"/>
      <c r="DR29" s="697"/>
      <c r="DS29" s="697"/>
      <c r="DT29" s="697"/>
      <c r="DU29" s="697"/>
      <c r="DV29" s="698"/>
      <c r="DW29" s="681">
        <v>15.4</v>
      </c>
      <c r="DX29" s="699"/>
      <c r="DY29" s="699"/>
      <c r="DZ29" s="699"/>
      <c r="EA29" s="699"/>
      <c r="EB29" s="699"/>
      <c r="EC29" s="714"/>
    </row>
    <row r="30" spans="2:133" ht="11.25" customHeight="1" x14ac:dyDescent="0.15">
      <c r="B30" s="675" t="s">
        <v>310</v>
      </c>
      <c r="C30" s="676"/>
      <c r="D30" s="676"/>
      <c r="E30" s="676"/>
      <c r="F30" s="676"/>
      <c r="G30" s="676"/>
      <c r="H30" s="676"/>
      <c r="I30" s="676"/>
      <c r="J30" s="676"/>
      <c r="K30" s="676"/>
      <c r="L30" s="676"/>
      <c r="M30" s="676"/>
      <c r="N30" s="676"/>
      <c r="O30" s="676"/>
      <c r="P30" s="676"/>
      <c r="Q30" s="677"/>
      <c r="R30" s="678">
        <v>17589</v>
      </c>
      <c r="S30" s="679"/>
      <c r="T30" s="679"/>
      <c r="U30" s="679"/>
      <c r="V30" s="679"/>
      <c r="W30" s="679"/>
      <c r="X30" s="679"/>
      <c r="Y30" s="680"/>
      <c r="Z30" s="715">
        <v>0.5</v>
      </c>
      <c r="AA30" s="715"/>
      <c r="AB30" s="715"/>
      <c r="AC30" s="715"/>
      <c r="AD30" s="716" t="s">
        <v>232</v>
      </c>
      <c r="AE30" s="716"/>
      <c r="AF30" s="716"/>
      <c r="AG30" s="716"/>
      <c r="AH30" s="716"/>
      <c r="AI30" s="716"/>
      <c r="AJ30" s="716"/>
      <c r="AK30" s="716"/>
      <c r="AL30" s="681" t="s">
        <v>232</v>
      </c>
      <c r="AM30" s="682"/>
      <c r="AN30" s="682"/>
      <c r="AO30" s="717"/>
      <c r="AP30" s="739" t="s">
        <v>226</v>
      </c>
      <c r="AQ30" s="740"/>
      <c r="AR30" s="740"/>
      <c r="AS30" s="740"/>
      <c r="AT30" s="740"/>
      <c r="AU30" s="740"/>
      <c r="AV30" s="740"/>
      <c r="AW30" s="740"/>
      <c r="AX30" s="740"/>
      <c r="AY30" s="740"/>
      <c r="AZ30" s="740"/>
      <c r="BA30" s="740"/>
      <c r="BB30" s="740"/>
      <c r="BC30" s="740"/>
      <c r="BD30" s="740"/>
      <c r="BE30" s="740"/>
      <c r="BF30" s="741"/>
      <c r="BG30" s="739" t="s">
        <v>311</v>
      </c>
      <c r="BH30" s="752"/>
      <c r="BI30" s="752"/>
      <c r="BJ30" s="752"/>
      <c r="BK30" s="752"/>
      <c r="BL30" s="752"/>
      <c r="BM30" s="752"/>
      <c r="BN30" s="752"/>
      <c r="BO30" s="752"/>
      <c r="BP30" s="752"/>
      <c r="BQ30" s="753"/>
      <c r="BR30" s="739" t="s">
        <v>312</v>
      </c>
      <c r="BS30" s="752"/>
      <c r="BT30" s="752"/>
      <c r="BU30" s="752"/>
      <c r="BV30" s="752"/>
      <c r="BW30" s="752"/>
      <c r="BX30" s="752"/>
      <c r="BY30" s="752"/>
      <c r="BZ30" s="752"/>
      <c r="CA30" s="752"/>
      <c r="CB30" s="753"/>
      <c r="CD30" s="765"/>
      <c r="CE30" s="766"/>
      <c r="CF30" s="711" t="s">
        <v>313</v>
      </c>
      <c r="CG30" s="712"/>
      <c r="CH30" s="712"/>
      <c r="CI30" s="712"/>
      <c r="CJ30" s="712"/>
      <c r="CK30" s="712"/>
      <c r="CL30" s="712"/>
      <c r="CM30" s="712"/>
      <c r="CN30" s="712"/>
      <c r="CO30" s="712"/>
      <c r="CP30" s="712"/>
      <c r="CQ30" s="713"/>
      <c r="CR30" s="678">
        <v>324363</v>
      </c>
      <c r="CS30" s="679"/>
      <c r="CT30" s="679"/>
      <c r="CU30" s="679"/>
      <c r="CV30" s="679"/>
      <c r="CW30" s="679"/>
      <c r="CX30" s="679"/>
      <c r="CY30" s="680"/>
      <c r="CZ30" s="681">
        <v>9.1</v>
      </c>
      <c r="DA30" s="699"/>
      <c r="DB30" s="699"/>
      <c r="DC30" s="700"/>
      <c r="DD30" s="684">
        <v>298885</v>
      </c>
      <c r="DE30" s="679"/>
      <c r="DF30" s="679"/>
      <c r="DG30" s="679"/>
      <c r="DH30" s="679"/>
      <c r="DI30" s="679"/>
      <c r="DJ30" s="679"/>
      <c r="DK30" s="680"/>
      <c r="DL30" s="684">
        <v>298885</v>
      </c>
      <c r="DM30" s="679"/>
      <c r="DN30" s="679"/>
      <c r="DO30" s="679"/>
      <c r="DP30" s="679"/>
      <c r="DQ30" s="679"/>
      <c r="DR30" s="679"/>
      <c r="DS30" s="679"/>
      <c r="DT30" s="679"/>
      <c r="DU30" s="679"/>
      <c r="DV30" s="680"/>
      <c r="DW30" s="681">
        <v>14.9</v>
      </c>
      <c r="DX30" s="699"/>
      <c r="DY30" s="699"/>
      <c r="DZ30" s="699"/>
      <c r="EA30" s="699"/>
      <c r="EB30" s="699"/>
      <c r="EC30" s="714"/>
    </row>
    <row r="31" spans="2:133" ht="11.25" customHeight="1" x14ac:dyDescent="0.15">
      <c r="B31" s="675" t="s">
        <v>314</v>
      </c>
      <c r="C31" s="676"/>
      <c r="D31" s="676"/>
      <c r="E31" s="676"/>
      <c r="F31" s="676"/>
      <c r="G31" s="676"/>
      <c r="H31" s="676"/>
      <c r="I31" s="676"/>
      <c r="J31" s="676"/>
      <c r="K31" s="676"/>
      <c r="L31" s="676"/>
      <c r="M31" s="676"/>
      <c r="N31" s="676"/>
      <c r="O31" s="676"/>
      <c r="P31" s="676"/>
      <c r="Q31" s="677"/>
      <c r="R31" s="678">
        <v>194647</v>
      </c>
      <c r="S31" s="679"/>
      <c r="T31" s="679"/>
      <c r="U31" s="679"/>
      <c r="V31" s="679"/>
      <c r="W31" s="679"/>
      <c r="X31" s="679"/>
      <c r="Y31" s="680"/>
      <c r="Z31" s="715">
        <v>5.2</v>
      </c>
      <c r="AA31" s="715"/>
      <c r="AB31" s="715"/>
      <c r="AC31" s="715"/>
      <c r="AD31" s="716" t="s">
        <v>232</v>
      </c>
      <c r="AE31" s="716"/>
      <c r="AF31" s="716"/>
      <c r="AG31" s="716"/>
      <c r="AH31" s="716"/>
      <c r="AI31" s="716"/>
      <c r="AJ31" s="716"/>
      <c r="AK31" s="716"/>
      <c r="AL31" s="681" t="s">
        <v>232</v>
      </c>
      <c r="AM31" s="682"/>
      <c r="AN31" s="682"/>
      <c r="AO31" s="717"/>
      <c r="AP31" s="754" t="s">
        <v>315</v>
      </c>
      <c r="AQ31" s="755"/>
      <c r="AR31" s="755"/>
      <c r="AS31" s="755"/>
      <c r="AT31" s="760" t="s">
        <v>316</v>
      </c>
      <c r="AU31" s="231"/>
      <c r="AV31" s="231"/>
      <c r="AW31" s="231"/>
      <c r="AX31" s="744" t="s">
        <v>189</v>
      </c>
      <c r="AY31" s="745"/>
      <c r="AZ31" s="745"/>
      <c r="BA31" s="745"/>
      <c r="BB31" s="745"/>
      <c r="BC31" s="745"/>
      <c r="BD31" s="745"/>
      <c r="BE31" s="745"/>
      <c r="BF31" s="746"/>
      <c r="BG31" s="747">
        <v>99.3</v>
      </c>
      <c r="BH31" s="748"/>
      <c r="BI31" s="748"/>
      <c r="BJ31" s="748"/>
      <c r="BK31" s="748"/>
      <c r="BL31" s="748"/>
      <c r="BM31" s="749">
        <v>98.3</v>
      </c>
      <c r="BN31" s="748"/>
      <c r="BO31" s="748"/>
      <c r="BP31" s="748"/>
      <c r="BQ31" s="750"/>
      <c r="BR31" s="747">
        <v>99.6</v>
      </c>
      <c r="BS31" s="748"/>
      <c r="BT31" s="748"/>
      <c r="BU31" s="748"/>
      <c r="BV31" s="748"/>
      <c r="BW31" s="748"/>
      <c r="BX31" s="749">
        <v>98.7</v>
      </c>
      <c r="BY31" s="748"/>
      <c r="BZ31" s="748"/>
      <c r="CA31" s="748"/>
      <c r="CB31" s="750"/>
      <c r="CD31" s="765"/>
      <c r="CE31" s="766"/>
      <c r="CF31" s="711" t="s">
        <v>317</v>
      </c>
      <c r="CG31" s="712"/>
      <c r="CH31" s="712"/>
      <c r="CI31" s="712"/>
      <c r="CJ31" s="712"/>
      <c r="CK31" s="712"/>
      <c r="CL31" s="712"/>
      <c r="CM31" s="712"/>
      <c r="CN31" s="712"/>
      <c r="CO31" s="712"/>
      <c r="CP31" s="712"/>
      <c r="CQ31" s="713"/>
      <c r="CR31" s="678">
        <v>15010</v>
      </c>
      <c r="CS31" s="697"/>
      <c r="CT31" s="697"/>
      <c r="CU31" s="697"/>
      <c r="CV31" s="697"/>
      <c r="CW31" s="697"/>
      <c r="CX31" s="697"/>
      <c r="CY31" s="698"/>
      <c r="CZ31" s="681">
        <v>0.4</v>
      </c>
      <c r="DA31" s="699"/>
      <c r="DB31" s="699"/>
      <c r="DC31" s="700"/>
      <c r="DD31" s="684">
        <v>9449</v>
      </c>
      <c r="DE31" s="697"/>
      <c r="DF31" s="697"/>
      <c r="DG31" s="697"/>
      <c r="DH31" s="697"/>
      <c r="DI31" s="697"/>
      <c r="DJ31" s="697"/>
      <c r="DK31" s="698"/>
      <c r="DL31" s="684">
        <v>9449</v>
      </c>
      <c r="DM31" s="697"/>
      <c r="DN31" s="697"/>
      <c r="DO31" s="697"/>
      <c r="DP31" s="697"/>
      <c r="DQ31" s="697"/>
      <c r="DR31" s="697"/>
      <c r="DS31" s="697"/>
      <c r="DT31" s="697"/>
      <c r="DU31" s="697"/>
      <c r="DV31" s="698"/>
      <c r="DW31" s="681">
        <v>0.5</v>
      </c>
      <c r="DX31" s="699"/>
      <c r="DY31" s="699"/>
      <c r="DZ31" s="699"/>
      <c r="EA31" s="699"/>
      <c r="EB31" s="699"/>
      <c r="EC31" s="714"/>
    </row>
    <row r="32" spans="2:133" ht="11.25" customHeight="1" x14ac:dyDescent="0.15">
      <c r="B32" s="769" t="s">
        <v>318</v>
      </c>
      <c r="C32" s="770"/>
      <c r="D32" s="770"/>
      <c r="E32" s="770"/>
      <c r="F32" s="770"/>
      <c r="G32" s="770"/>
      <c r="H32" s="770"/>
      <c r="I32" s="770"/>
      <c r="J32" s="770"/>
      <c r="K32" s="770"/>
      <c r="L32" s="770"/>
      <c r="M32" s="770"/>
      <c r="N32" s="770"/>
      <c r="O32" s="770"/>
      <c r="P32" s="770"/>
      <c r="Q32" s="771"/>
      <c r="R32" s="678" t="s">
        <v>232</v>
      </c>
      <c r="S32" s="679"/>
      <c r="T32" s="679"/>
      <c r="U32" s="679"/>
      <c r="V32" s="679"/>
      <c r="W32" s="679"/>
      <c r="X32" s="679"/>
      <c r="Y32" s="680"/>
      <c r="Z32" s="715" t="s">
        <v>232</v>
      </c>
      <c r="AA32" s="715"/>
      <c r="AB32" s="715"/>
      <c r="AC32" s="715"/>
      <c r="AD32" s="716" t="s">
        <v>247</v>
      </c>
      <c r="AE32" s="716"/>
      <c r="AF32" s="716"/>
      <c r="AG32" s="716"/>
      <c r="AH32" s="716"/>
      <c r="AI32" s="716"/>
      <c r="AJ32" s="716"/>
      <c r="AK32" s="716"/>
      <c r="AL32" s="681" t="s">
        <v>232</v>
      </c>
      <c r="AM32" s="682"/>
      <c r="AN32" s="682"/>
      <c r="AO32" s="717"/>
      <c r="AP32" s="756"/>
      <c r="AQ32" s="757"/>
      <c r="AR32" s="757"/>
      <c r="AS32" s="757"/>
      <c r="AT32" s="761"/>
      <c r="AU32" s="230" t="s">
        <v>319</v>
      </c>
      <c r="AV32" s="230"/>
      <c r="AW32" s="230"/>
      <c r="AX32" s="675" t="s">
        <v>320</v>
      </c>
      <c r="AY32" s="676"/>
      <c r="AZ32" s="676"/>
      <c r="BA32" s="676"/>
      <c r="BB32" s="676"/>
      <c r="BC32" s="676"/>
      <c r="BD32" s="676"/>
      <c r="BE32" s="676"/>
      <c r="BF32" s="677"/>
      <c r="BG32" s="751">
        <v>99</v>
      </c>
      <c r="BH32" s="697"/>
      <c r="BI32" s="697"/>
      <c r="BJ32" s="697"/>
      <c r="BK32" s="697"/>
      <c r="BL32" s="697"/>
      <c r="BM32" s="682">
        <v>98.2</v>
      </c>
      <c r="BN32" s="743"/>
      <c r="BO32" s="743"/>
      <c r="BP32" s="743"/>
      <c r="BQ32" s="721"/>
      <c r="BR32" s="751">
        <v>99.4</v>
      </c>
      <c r="BS32" s="697"/>
      <c r="BT32" s="697"/>
      <c r="BU32" s="697"/>
      <c r="BV32" s="697"/>
      <c r="BW32" s="697"/>
      <c r="BX32" s="682">
        <v>98.7</v>
      </c>
      <c r="BY32" s="743"/>
      <c r="BZ32" s="743"/>
      <c r="CA32" s="743"/>
      <c r="CB32" s="721"/>
      <c r="CD32" s="767"/>
      <c r="CE32" s="768"/>
      <c r="CF32" s="711" t="s">
        <v>321</v>
      </c>
      <c r="CG32" s="712"/>
      <c r="CH32" s="712"/>
      <c r="CI32" s="712"/>
      <c r="CJ32" s="712"/>
      <c r="CK32" s="712"/>
      <c r="CL32" s="712"/>
      <c r="CM32" s="712"/>
      <c r="CN32" s="712"/>
      <c r="CO32" s="712"/>
      <c r="CP32" s="712"/>
      <c r="CQ32" s="713"/>
      <c r="CR32" s="678">
        <v>1</v>
      </c>
      <c r="CS32" s="679"/>
      <c r="CT32" s="679"/>
      <c r="CU32" s="679"/>
      <c r="CV32" s="679"/>
      <c r="CW32" s="679"/>
      <c r="CX32" s="679"/>
      <c r="CY32" s="680"/>
      <c r="CZ32" s="681">
        <v>0</v>
      </c>
      <c r="DA32" s="699"/>
      <c r="DB32" s="699"/>
      <c r="DC32" s="700"/>
      <c r="DD32" s="684">
        <v>1</v>
      </c>
      <c r="DE32" s="679"/>
      <c r="DF32" s="679"/>
      <c r="DG32" s="679"/>
      <c r="DH32" s="679"/>
      <c r="DI32" s="679"/>
      <c r="DJ32" s="679"/>
      <c r="DK32" s="680"/>
      <c r="DL32" s="684">
        <v>1</v>
      </c>
      <c r="DM32" s="679"/>
      <c r="DN32" s="679"/>
      <c r="DO32" s="679"/>
      <c r="DP32" s="679"/>
      <c r="DQ32" s="679"/>
      <c r="DR32" s="679"/>
      <c r="DS32" s="679"/>
      <c r="DT32" s="679"/>
      <c r="DU32" s="679"/>
      <c r="DV32" s="680"/>
      <c r="DW32" s="681">
        <v>0</v>
      </c>
      <c r="DX32" s="699"/>
      <c r="DY32" s="699"/>
      <c r="DZ32" s="699"/>
      <c r="EA32" s="699"/>
      <c r="EB32" s="699"/>
      <c r="EC32" s="714"/>
    </row>
    <row r="33" spans="2:133" ht="11.25" customHeight="1" x14ac:dyDescent="0.15">
      <c r="B33" s="675" t="s">
        <v>322</v>
      </c>
      <c r="C33" s="676"/>
      <c r="D33" s="676"/>
      <c r="E33" s="676"/>
      <c r="F33" s="676"/>
      <c r="G33" s="676"/>
      <c r="H33" s="676"/>
      <c r="I33" s="676"/>
      <c r="J33" s="676"/>
      <c r="K33" s="676"/>
      <c r="L33" s="676"/>
      <c r="M33" s="676"/>
      <c r="N33" s="676"/>
      <c r="O33" s="676"/>
      <c r="P33" s="676"/>
      <c r="Q33" s="677"/>
      <c r="R33" s="678">
        <v>194167</v>
      </c>
      <c r="S33" s="679"/>
      <c r="T33" s="679"/>
      <c r="U33" s="679"/>
      <c r="V33" s="679"/>
      <c r="W33" s="679"/>
      <c r="X33" s="679"/>
      <c r="Y33" s="680"/>
      <c r="Z33" s="715">
        <v>5.2</v>
      </c>
      <c r="AA33" s="715"/>
      <c r="AB33" s="715"/>
      <c r="AC33" s="715"/>
      <c r="AD33" s="716" t="s">
        <v>232</v>
      </c>
      <c r="AE33" s="716"/>
      <c r="AF33" s="716"/>
      <c r="AG33" s="716"/>
      <c r="AH33" s="716"/>
      <c r="AI33" s="716"/>
      <c r="AJ33" s="716"/>
      <c r="AK33" s="716"/>
      <c r="AL33" s="681" t="s">
        <v>247</v>
      </c>
      <c r="AM33" s="682"/>
      <c r="AN33" s="682"/>
      <c r="AO33" s="717"/>
      <c r="AP33" s="758"/>
      <c r="AQ33" s="759"/>
      <c r="AR33" s="759"/>
      <c r="AS33" s="759"/>
      <c r="AT33" s="762"/>
      <c r="AU33" s="232"/>
      <c r="AV33" s="232"/>
      <c r="AW33" s="232"/>
      <c r="AX33" s="659" t="s">
        <v>323</v>
      </c>
      <c r="AY33" s="660"/>
      <c r="AZ33" s="660"/>
      <c r="BA33" s="660"/>
      <c r="BB33" s="660"/>
      <c r="BC33" s="660"/>
      <c r="BD33" s="660"/>
      <c r="BE33" s="660"/>
      <c r="BF33" s="661"/>
      <c r="BG33" s="742">
        <v>99.4</v>
      </c>
      <c r="BH33" s="663"/>
      <c r="BI33" s="663"/>
      <c r="BJ33" s="663"/>
      <c r="BK33" s="663"/>
      <c r="BL33" s="663"/>
      <c r="BM33" s="706">
        <v>98.4</v>
      </c>
      <c r="BN33" s="663"/>
      <c r="BO33" s="663"/>
      <c r="BP33" s="663"/>
      <c r="BQ33" s="727"/>
      <c r="BR33" s="742">
        <v>99.7</v>
      </c>
      <c r="BS33" s="663"/>
      <c r="BT33" s="663"/>
      <c r="BU33" s="663"/>
      <c r="BV33" s="663"/>
      <c r="BW33" s="663"/>
      <c r="BX33" s="706">
        <v>98.7</v>
      </c>
      <c r="BY33" s="663"/>
      <c r="BZ33" s="663"/>
      <c r="CA33" s="663"/>
      <c r="CB33" s="727"/>
      <c r="CD33" s="711" t="s">
        <v>324</v>
      </c>
      <c r="CE33" s="712"/>
      <c r="CF33" s="712"/>
      <c r="CG33" s="712"/>
      <c r="CH33" s="712"/>
      <c r="CI33" s="712"/>
      <c r="CJ33" s="712"/>
      <c r="CK33" s="712"/>
      <c r="CL33" s="712"/>
      <c r="CM33" s="712"/>
      <c r="CN33" s="712"/>
      <c r="CO33" s="712"/>
      <c r="CP33" s="712"/>
      <c r="CQ33" s="713"/>
      <c r="CR33" s="678">
        <v>1710475</v>
      </c>
      <c r="CS33" s="697"/>
      <c r="CT33" s="697"/>
      <c r="CU33" s="697"/>
      <c r="CV33" s="697"/>
      <c r="CW33" s="697"/>
      <c r="CX33" s="697"/>
      <c r="CY33" s="698"/>
      <c r="CZ33" s="681">
        <v>47.8</v>
      </c>
      <c r="DA33" s="699"/>
      <c r="DB33" s="699"/>
      <c r="DC33" s="700"/>
      <c r="DD33" s="684">
        <v>1140613</v>
      </c>
      <c r="DE33" s="697"/>
      <c r="DF33" s="697"/>
      <c r="DG33" s="697"/>
      <c r="DH33" s="697"/>
      <c r="DI33" s="697"/>
      <c r="DJ33" s="697"/>
      <c r="DK33" s="698"/>
      <c r="DL33" s="684">
        <v>761904</v>
      </c>
      <c r="DM33" s="697"/>
      <c r="DN33" s="697"/>
      <c r="DO33" s="697"/>
      <c r="DP33" s="697"/>
      <c r="DQ33" s="697"/>
      <c r="DR33" s="697"/>
      <c r="DS33" s="697"/>
      <c r="DT33" s="697"/>
      <c r="DU33" s="697"/>
      <c r="DV33" s="698"/>
      <c r="DW33" s="681">
        <v>38</v>
      </c>
      <c r="DX33" s="699"/>
      <c r="DY33" s="699"/>
      <c r="DZ33" s="699"/>
      <c r="EA33" s="699"/>
      <c r="EB33" s="699"/>
      <c r="EC33" s="714"/>
    </row>
    <row r="34" spans="2:133" ht="11.25" customHeight="1" x14ac:dyDescent="0.15">
      <c r="B34" s="675" t="s">
        <v>325</v>
      </c>
      <c r="C34" s="676"/>
      <c r="D34" s="676"/>
      <c r="E34" s="676"/>
      <c r="F34" s="676"/>
      <c r="G34" s="676"/>
      <c r="H34" s="676"/>
      <c r="I34" s="676"/>
      <c r="J34" s="676"/>
      <c r="K34" s="676"/>
      <c r="L34" s="676"/>
      <c r="M34" s="676"/>
      <c r="N34" s="676"/>
      <c r="O34" s="676"/>
      <c r="P34" s="676"/>
      <c r="Q34" s="677"/>
      <c r="R34" s="678">
        <v>4363</v>
      </c>
      <c r="S34" s="679"/>
      <c r="T34" s="679"/>
      <c r="U34" s="679"/>
      <c r="V34" s="679"/>
      <c r="W34" s="679"/>
      <c r="X34" s="679"/>
      <c r="Y34" s="680"/>
      <c r="Z34" s="715">
        <v>0.1</v>
      </c>
      <c r="AA34" s="715"/>
      <c r="AB34" s="715"/>
      <c r="AC34" s="715"/>
      <c r="AD34" s="716">
        <v>1441</v>
      </c>
      <c r="AE34" s="716"/>
      <c r="AF34" s="716"/>
      <c r="AG34" s="716"/>
      <c r="AH34" s="716"/>
      <c r="AI34" s="716"/>
      <c r="AJ34" s="716"/>
      <c r="AK34" s="716"/>
      <c r="AL34" s="681">
        <v>0.1</v>
      </c>
      <c r="AM34" s="682"/>
      <c r="AN34" s="682"/>
      <c r="AO34" s="717"/>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1" t="s">
        <v>326</v>
      </c>
      <c r="CE34" s="712"/>
      <c r="CF34" s="712"/>
      <c r="CG34" s="712"/>
      <c r="CH34" s="712"/>
      <c r="CI34" s="712"/>
      <c r="CJ34" s="712"/>
      <c r="CK34" s="712"/>
      <c r="CL34" s="712"/>
      <c r="CM34" s="712"/>
      <c r="CN34" s="712"/>
      <c r="CO34" s="712"/>
      <c r="CP34" s="712"/>
      <c r="CQ34" s="713"/>
      <c r="CR34" s="678">
        <v>790110</v>
      </c>
      <c r="CS34" s="679"/>
      <c r="CT34" s="679"/>
      <c r="CU34" s="679"/>
      <c r="CV34" s="679"/>
      <c r="CW34" s="679"/>
      <c r="CX34" s="679"/>
      <c r="CY34" s="680"/>
      <c r="CZ34" s="681">
        <v>22.1</v>
      </c>
      <c r="DA34" s="699"/>
      <c r="DB34" s="699"/>
      <c r="DC34" s="700"/>
      <c r="DD34" s="684">
        <v>411262</v>
      </c>
      <c r="DE34" s="679"/>
      <c r="DF34" s="679"/>
      <c r="DG34" s="679"/>
      <c r="DH34" s="679"/>
      <c r="DI34" s="679"/>
      <c r="DJ34" s="679"/>
      <c r="DK34" s="680"/>
      <c r="DL34" s="684">
        <v>310673</v>
      </c>
      <c r="DM34" s="679"/>
      <c r="DN34" s="679"/>
      <c r="DO34" s="679"/>
      <c r="DP34" s="679"/>
      <c r="DQ34" s="679"/>
      <c r="DR34" s="679"/>
      <c r="DS34" s="679"/>
      <c r="DT34" s="679"/>
      <c r="DU34" s="679"/>
      <c r="DV34" s="680"/>
      <c r="DW34" s="681">
        <v>15.5</v>
      </c>
      <c r="DX34" s="699"/>
      <c r="DY34" s="699"/>
      <c r="DZ34" s="699"/>
      <c r="EA34" s="699"/>
      <c r="EB34" s="699"/>
      <c r="EC34" s="714"/>
    </row>
    <row r="35" spans="2:133" ht="11.25" customHeight="1" x14ac:dyDescent="0.15">
      <c r="B35" s="675" t="s">
        <v>327</v>
      </c>
      <c r="C35" s="676"/>
      <c r="D35" s="676"/>
      <c r="E35" s="676"/>
      <c r="F35" s="676"/>
      <c r="G35" s="676"/>
      <c r="H35" s="676"/>
      <c r="I35" s="676"/>
      <c r="J35" s="676"/>
      <c r="K35" s="676"/>
      <c r="L35" s="676"/>
      <c r="M35" s="676"/>
      <c r="N35" s="676"/>
      <c r="O35" s="676"/>
      <c r="P35" s="676"/>
      <c r="Q35" s="677"/>
      <c r="R35" s="678">
        <v>38851</v>
      </c>
      <c r="S35" s="679"/>
      <c r="T35" s="679"/>
      <c r="U35" s="679"/>
      <c r="V35" s="679"/>
      <c r="W35" s="679"/>
      <c r="X35" s="679"/>
      <c r="Y35" s="680"/>
      <c r="Z35" s="715">
        <v>1</v>
      </c>
      <c r="AA35" s="715"/>
      <c r="AB35" s="715"/>
      <c r="AC35" s="715"/>
      <c r="AD35" s="716" t="s">
        <v>232</v>
      </c>
      <c r="AE35" s="716"/>
      <c r="AF35" s="716"/>
      <c r="AG35" s="716"/>
      <c r="AH35" s="716"/>
      <c r="AI35" s="716"/>
      <c r="AJ35" s="716"/>
      <c r="AK35" s="716"/>
      <c r="AL35" s="681" t="s">
        <v>232</v>
      </c>
      <c r="AM35" s="682"/>
      <c r="AN35" s="682"/>
      <c r="AO35" s="717"/>
      <c r="AP35" s="235"/>
      <c r="AQ35" s="739" t="s">
        <v>328</v>
      </c>
      <c r="AR35" s="740"/>
      <c r="AS35" s="740"/>
      <c r="AT35" s="740"/>
      <c r="AU35" s="740"/>
      <c r="AV35" s="740"/>
      <c r="AW35" s="740"/>
      <c r="AX35" s="740"/>
      <c r="AY35" s="740"/>
      <c r="AZ35" s="740"/>
      <c r="BA35" s="740"/>
      <c r="BB35" s="740"/>
      <c r="BC35" s="740"/>
      <c r="BD35" s="740"/>
      <c r="BE35" s="740"/>
      <c r="BF35" s="741"/>
      <c r="BG35" s="739" t="s">
        <v>329</v>
      </c>
      <c r="BH35" s="740"/>
      <c r="BI35" s="740"/>
      <c r="BJ35" s="740"/>
      <c r="BK35" s="740"/>
      <c r="BL35" s="740"/>
      <c r="BM35" s="740"/>
      <c r="BN35" s="740"/>
      <c r="BO35" s="740"/>
      <c r="BP35" s="740"/>
      <c r="BQ35" s="740"/>
      <c r="BR35" s="740"/>
      <c r="BS35" s="740"/>
      <c r="BT35" s="740"/>
      <c r="BU35" s="740"/>
      <c r="BV35" s="740"/>
      <c r="BW35" s="740"/>
      <c r="BX35" s="740"/>
      <c r="BY35" s="740"/>
      <c r="BZ35" s="740"/>
      <c r="CA35" s="740"/>
      <c r="CB35" s="741"/>
      <c r="CD35" s="711" t="s">
        <v>330</v>
      </c>
      <c r="CE35" s="712"/>
      <c r="CF35" s="712"/>
      <c r="CG35" s="712"/>
      <c r="CH35" s="712"/>
      <c r="CI35" s="712"/>
      <c r="CJ35" s="712"/>
      <c r="CK35" s="712"/>
      <c r="CL35" s="712"/>
      <c r="CM35" s="712"/>
      <c r="CN35" s="712"/>
      <c r="CO35" s="712"/>
      <c r="CP35" s="712"/>
      <c r="CQ35" s="713"/>
      <c r="CR35" s="678">
        <v>20918</v>
      </c>
      <c r="CS35" s="697"/>
      <c r="CT35" s="697"/>
      <c r="CU35" s="697"/>
      <c r="CV35" s="697"/>
      <c r="CW35" s="697"/>
      <c r="CX35" s="697"/>
      <c r="CY35" s="698"/>
      <c r="CZ35" s="681">
        <v>0.6</v>
      </c>
      <c r="DA35" s="699"/>
      <c r="DB35" s="699"/>
      <c r="DC35" s="700"/>
      <c r="DD35" s="684">
        <v>17554</v>
      </c>
      <c r="DE35" s="697"/>
      <c r="DF35" s="697"/>
      <c r="DG35" s="697"/>
      <c r="DH35" s="697"/>
      <c r="DI35" s="697"/>
      <c r="DJ35" s="697"/>
      <c r="DK35" s="698"/>
      <c r="DL35" s="684">
        <v>7283</v>
      </c>
      <c r="DM35" s="697"/>
      <c r="DN35" s="697"/>
      <c r="DO35" s="697"/>
      <c r="DP35" s="697"/>
      <c r="DQ35" s="697"/>
      <c r="DR35" s="697"/>
      <c r="DS35" s="697"/>
      <c r="DT35" s="697"/>
      <c r="DU35" s="697"/>
      <c r="DV35" s="698"/>
      <c r="DW35" s="681">
        <v>0.4</v>
      </c>
      <c r="DX35" s="699"/>
      <c r="DY35" s="699"/>
      <c r="DZ35" s="699"/>
      <c r="EA35" s="699"/>
      <c r="EB35" s="699"/>
      <c r="EC35" s="714"/>
    </row>
    <row r="36" spans="2:133" ht="11.25" customHeight="1" x14ac:dyDescent="0.15">
      <c r="B36" s="675" t="s">
        <v>331</v>
      </c>
      <c r="C36" s="676"/>
      <c r="D36" s="676"/>
      <c r="E36" s="676"/>
      <c r="F36" s="676"/>
      <c r="G36" s="676"/>
      <c r="H36" s="676"/>
      <c r="I36" s="676"/>
      <c r="J36" s="676"/>
      <c r="K36" s="676"/>
      <c r="L36" s="676"/>
      <c r="M36" s="676"/>
      <c r="N36" s="676"/>
      <c r="O36" s="676"/>
      <c r="P36" s="676"/>
      <c r="Q36" s="677"/>
      <c r="R36" s="678">
        <v>330505</v>
      </c>
      <c r="S36" s="679"/>
      <c r="T36" s="679"/>
      <c r="U36" s="679"/>
      <c r="V36" s="679"/>
      <c r="W36" s="679"/>
      <c r="X36" s="679"/>
      <c r="Y36" s="680"/>
      <c r="Z36" s="715">
        <v>8.9</v>
      </c>
      <c r="AA36" s="715"/>
      <c r="AB36" s="715"/>
      <c r="AC36" s="715"/>
      <c r="AD36" s="716" t="s">
        <v>232</v>
      </c>
      <c r="AE36" s="716"/>
      <c r="AF36" s="716"/>
      <c r="AG36" s="716"/>
      <c r="AH36" s="716"/>
      <c r="AI36" s="716"/>
      <c r="AJ36" s="716"/>
      <c r="AK36" s="716"/>
      <c r="AL36" s="681" t="s">
        <v>247</v>
      </c>
      <c r="AM36" s="682"/>
      <c r="AN36" s="682"/>
      <c r="AO36" s="717"/>
      <c r="AP36" s="235"/>
      <c r="AQ36" s="730" t="s">
        <v>332</v>
      </c>
      <c r="AR36" s="731"/>
      <c r="AS36" s="731"/>
      <c r="AT36" s="731"/>
      <c r="AU36" s="731"/>
      <c r="AV36" s="731"/>
      <c r="AW36" s="731"/>
      <c r="AX36" s="731"/>
      <c r="AY36" s="732"/>
      <c r="AZ36" s="733">
        <v>463578</v>
      </c>
      <c r="BA36" s="734"/>
      <c r="BB36" s="734"/>
      <c r="BC36" s="734"/>
      <c r="BD36" s="734"/>
      <c r="BE36" s="734"/>
      <c r="BF36" s="735"/>
      <c r="BG36" s="736" t="s">
        <v>333</v>
      </c>
      <c r="BH36" s="737"/>
      <c r="BI36" s="737"/>
      <c r="BJ36" s="737"/>
      <c r="BK36" s="737"/>
      <c r="BL36" s="737"/>
      <c r="BM36" s="737"/>
      <c r="BN36" s="737"/>
      <c r="BO36" s="737"/>
      <c r="BP36" s="737"/>
      <c r="BQ36" s="737"/>
      <c r="BR36" s="737"/>
      <c r="BS36" s="737"/>
      <c r="BT36" s="737"/>
      <c r="BU36" s="738"/>
      <c r="BV36" s="733">
        <v>85536</v>
      </c>
      <c r="BW36" s="734"/>
      <c r="BX36" s="734"/>
      <c r="BY36" s="734"/>
      <c r="BZ36" s="734"/>
      <c r="CA36" s="734"/>
      <c r="CB36" s="735"/>
      <c r="CD36" s="711" t="s">
        <v>334</v>
      </c>
      <c r="CE36" s="712"/>
      <c r="CF36" s="712"/>
      <c r="CG36" s="712"/>
      <c r="CH36" s="712"/>
      <c r="CI36" s="712"/>
      <c r="CJ36" s="712"/>
      <c r="CK36" s="712"/>
      <c r="CL36" s="712"/>
      <c r="CM36" s="712"/>
      <c r="CN36" s="712"/>
      <c r="CO36" s="712"/>
      <c r="CP36" s="712"/>
      <c r="CQ36" s="713"/>
      <c r="CR36" s="678">
        <v>327286</v>
      </c>
      <c r="CS36" s="679"/>
      <c r="CT36" s="679"/>
      <c r="CU36" s="679"/>
      <c r="CV36" s="679"/>
      <c r="CW36" s="679"/>
      <c r="CX36" s="679"/>
      <c r="CY36" s="680"/>
      <c r="CZ36" s="681">
        <v>9.1</v>
      </c>
      <c r="DA36" s="699"/>
      <c r="DB36" s="699"/>
      <c r="DC36" s="700"/>
      <c r="DD36" s="684">
        <v>244083</v>
      </c>
      <c r="DE36" s="679"/>
      <c r="DF36" s="679"/>
      <c r="DG36" s="679"/>
      <c r="DH36" s="679"/>
      <c r="DI36" s="679"/>
      <c r="DJ36" s="679"/>
      <c r="DK36" s="680"/>
      <c r="DL36" s="684">
        <v>181581</v>
      </c>
      <c r="DM36" s="679"/>
      <c r="DN36" s="679"/>
      <c r="DO36" s="679"/>
      <c r="DP36" s="679"/>
      <c r="DQ36" s="679"/>
      <c r="DR36" s="679"/>
      <c r="DS36" s="679"/>
      <c r="DT36" s="679"/>
      <c r="DU36" s="679"/>
      <c r="DV36" s="680"/>
      <c r="DW36" s="681">
        <v>9.1</v>
      </c>
      <c r="DX36" s="699"/>
      <c r="DY36" s="699"/>
      <c r="DZ36" s="699"/>
      <c r="EA36" s="699"/>
      <c r="EB36" s="699"/>
      <c r="EC36" s="714"/>
    </row>
    <row r="37" spans="2:133" ht="11.25" customHeight="1" x14ac:dyDescent="0.15">
      <c r="B37" s="675" t="s">
        <v>335</v>
      </c>
      <c r="C37" s="676"/>
      <c r="D37" s="676"/>
      <c r="E37" s="676"/>
      <c r="F37" s="676"/>
      <c r="G37" s="676"/>
      <c r="H37" s="676"/>
      <c r="I37" s="676"/>
      <c r="J37" s="676"/>
      <c r="K37" s="676"/>
      <c r="L37" s="676"/>
      <c r="M37" s="676"/>
      <c r="N37" s="676"/>
      <c r="O37" s="676"/>
      <c r="P37" s="676"/>
      <c r="Q37" s="677"/>
      <c r="R37" s="678">
        <v>205351</v>
      </c>
      <c r="S37" s="679"/>
      <c r="T37" s="679"/>
      <c r="U37" s="679"/>
      <c r="V37" s="679"/>
      <c r="W37" s="679"/>
      <c r="X37" s="679"/>
      <c r="Y37" s="680"/>
      <c r="Z37" s="715">
        <v>5.5</v>
      </c>
      <c r="AA37" s="715"/>
      <c r="AB37" s="715"/>
      <c r="AC37" s="715"/>
      <c r="AD37" s="716" t="s">
        <v>232</v>
      </c>
      <c r="AE37" s="716"/>
      <c r="AF37" s="716"/>
      <c r="AG37" s="716"/>
      <c r="AH37" s="716"/>
      <c r="AI37" s="716"/>
      <c r="AJ37" s="716"/>
      <c r="AK37" s="716"/>
      <c r="AL37" s="681" t="s">
        <v>232</v>
      </c>
      <c r="AM37" s="682"/>
      <c r="AN37" s="682"/>
      <c r="AO37" s="717"/>
      <c r="AQ37" s="718" t="s">
        <v>336</v>
      </c>
      <c r="AR37" s="719"/>
      <c r="AS37" s="719"/>
      <c r="AT37" s="719"/>
      <c r="AU37" s="719"/>
      <c r="AV37" s="719"/>
      <c r="AW37" s="719"/>
      <c r="AX37" s="719"/>
      <c r="AY37" s="720"/>
      <c r="AZ37" s="678">
        <v>55500</v>
      </c>
      <c r="BA37" s="679"/>
      <c r="BB37" s="679"/>
      <c r="BC37" s="679"/>
      <c r="BD37" s="697"/>
      <c r="BE37" s="697"/>
      <c r="BF37" s="721"/>
      <c r="BG37" s="711" t="s">
        <v>337</v>
      </c>
      <c r="BH37" s="712"/>
      <c r="BI37" s="712"/>
      <c r="BJ37" s="712"/>
      <c r="BK37" s="712"/>
      <c r="BL37" s="712"/>
      <c r="BM37" s="712"/>
      <c r="BN37" s="712"/>
      <c r="BO37" s="712"/>
      <c r="BP37" s="712"/>
      <c r="BQ37" s="712"/>
      <c r="BR37" s="712"/>
      <c r="BS37" s="712"/>
      <c r="BT37" s="712"/>
      <c r="BU37" s="713"/>
      <c r="BV37" s="678">
        <v>96257</v>
      </c>
      <c r="BW37" s="679"/>
      <c r="BX37" s="679"/>
      <c r="BY37" s="679"/>
      <c r="BZ37" s="679"/>
      <c r="CA37" s="679"/>
      <c r="CB37" s="722"/>
      <c r="CD37" s="711" t="s">
        <v>338</v>
      </c>
      <c r="CE37" s="712"/>
      <c r="CF37" s="712"/>
      <c r="CG37" s="712"/>
      <c r="CH37" s="712"/>
      <c r="CI37" s="712"/>
      <c r="CJ37" s="712"/>
      <c r="CK37" s="712"/>
      <c r="CL37" s="712"/>
      <c r="CM37" s="712"/>
      <c r="CN37" s="712"/>
      <c r="CO37" s="712"/>
      <c r="CP37" s="712"/>
      <c r="CQ37" s="713"/>
      <c r="CR37" s="678">
        <v>90627</v>
      </c>
      <c r="CS37" s="697"/>
      <c r="CT37" s="697"/>
      <c r="CU37" s="697"/>
      <c r="CV37" s="697"/>
      <c r="CW37" s="697"/>
      <c r="CX37" s="697"/>
      <c r="CY37" s="698"/>
      <c r="CZ37" s="681">
        <v>2.5</v>
      </c>
      <c r="DA37" s="699"/>
      <c r="DB37" s="699"/>
      <c r="DC37" s="700"/>
      <c r="DD37" s="684">
        <v>90627</v>
      </c>
      <c r="DE37" s="697"/>
      <c r="DF37" s="697"/>
      <c r="DG37" s="697"/>
      <c r="DH37" s="697"/>
      <c r="DI37" s="697"/>
      <c r="DJ37" s="697"/>
      <c r="DK37" s="698"/>
      <c r="DL37" s="684">
        <v>90627</v>
      </c>
      <c r="DM37" s="697"/>
      <c r="DN37" s="697"/>
      <c r="DO37" s="697"/>
      <c r="DP37" s="697"/>
      <c r="DQ37" s="697"/>
      <c r="DR37" s="697"/>
      <c r="DS37" s="697"/>
      <c r="DT37" s="697"/>
      <c r="DU37" s="697"/>
      <c r="DV37" s="698"/>
      <c r="DW37" s="681">
        <v>4.5</v>
      </c>
      <c r="DX37" s="699"/>
      <c r="DY37" s="699"/>
      <c r="DZ37" s="699"/>
      <c r="EA37" s="699"/>
      <c r="EB37" s="699"/>
      <c r="EC37" s="714"/>
    </row>
    <row r="38" spans="2:133" ht="11.25" customHeight="1" x14ac:dyDescent="0.15">
      <c r="B38" s="675" t="s">
        <v>339</v>
      </c>
      <c r="C38" s="676"/>
      <c r="D38" s="676"/>
      <c r="E38" s="676"/>
      <c r="F38" s="676"/>
      <c r="G38" s="676"/>
      <c r="H38" s="676"/>
      <c r="I38" s="676"/>
      <c r="J38" s="676"/>
      <c r="K38" s="676"/>
      <c r="L38" s="676"/>
      <c r="M38" s="676"/>
      <c r="N38" s="676"/>
      <c r="O38" s="676"/>
      <c r="P38" s="676"/>
      <c r="Q38" s="677"/>
      <c r="R38" s="678">
        <v>71773</v>
      </c>
      <c r="S38" s="679"/>
      <c r="T38" s="679"/>
      <c r="U38" s="679"/>
      <c r="V38" s="679"/>
      <c r="W38" s="679"/>
      <c r="X38" s="679"/>
      <c r="Y38" s="680"/>
      <c r="Z38" s="715">
        <v>1.9</v>
      </c>
      <c r="AA38" s="715"/>
      <c r="AB38" s="715"/>
      <c r="AC38" s="715"/>
      <c r="AD38" s="716">
        <v>1</v>
      </c>
      <c r="AE38" s="716"/>
      <c r="AF38" s="716"/>
      <c r="AG38" s="716"/>
      <c r="AH38" s="716"/>
      <c r="AI38" s="716"/>
      <c r="AJ38" s="716"/>
      <c r="AK38" s="716"/>
      <c r="AL38" s="681">
        <v>0</v>
      </c>
      <c r="AM38" s="682"/>
      <c r="AN38" s="682"/>
      <c r="AO38" s="717"/>
      <c r="AQ38" s="718" t="s">
        <v>340</v>
      </c>
      <c r="AR38" s="719"/>
      <c r="AS38" s="719"/>
      <c r="AT38" s="719"/>
      <c r="AU38" s="719"/>
      <c r="AV38" s="719"/>
      <c r="AW38" s="719"/>
      <c r="AX38" s="719"/>
      <c r="AY38" s="720"/>
      <c r="AZ38" s="678">
        <v>18000</v>
      </c>
      <c r="BA38" s="679"/>
      <c r="BB38" s="679"/>
      <c r="BC38" s="679"/>
      <c r="BD38" s="697"/>
      <c r="BE38" s="697"/>
      <c r="BF38" s="721"/>
      <c r="BG38" s="711" t="s">
        <v>341</v>
      </c>
      <c r="BH38" s="712"/>
      <c r="BI38" s="712"/>
      <c r="BJ38" s="712"/>
      <c r="BK38" s="712"/>
      <c r="BL38" s="712"/>
      <c r="BM38" s="712"/>
      <c r="BN38" s="712"/>
      <c r="BO38" s="712"/>
      <c r="BP38" s="712"/>
      <c r="BQ38" s="712"/>
      <c r="BR38" s="712"/>
      <c r="BS38" s="712"/>
      <c r="BT38" s="712"/>
      <c r="BU38" s="713"/>
      <c r="BV38" s="678">
        <v>525</v>
      </c>
      <c r="BW38" s="679"/>
      <c r="BX38" s="679"/>
      <c r="BY38" s="679"/>
      <c r="BZ38" s="679"/>
      <c r="CA38" s="679"/>
      <c r="CB38" s="722"/>
      <c r="CD38" s="711" t="s">
        <v>342</v>
      </c>
      <c r="CE38" s="712"/>
      <c r="CF38" s="712"/>
      <c r="CG38" s="712"/>
      <c r="CH38" s="712"/>
      <c r="CI38" s="712"/>
      <c r="CJ38" s="712"/>
      <c r="CK38" s="712"/>
      <c r="CL38" s="712"/>
      <c r="CM38" s="712"/>
      <c r="CN38" s="712"/>
      <c r="CO38" s="712"/>
      <c r="CP38" s="712"/>
      <c r="CQ38" s="713"/>
      <c r="CR38" s="678">
        <v>451146</v>
      </c>
      <c r="CS38" s="679"/>
      <c r="CT38" s="679"/>
      <c r="CU38" s="679"/>
      <c r="CV38" s="679"/>
      <c r="CW38" s="679"/>
      <c r="CX38" s="679"/>
      <c r="CY38" s="680"/>
      <c r="CZ38" s="681">
        <v>12.6</v>
      </c>
      <c r="DA38" s="699"/>
      <c r="DB38" s="699"/>
      <c r="DC38" s="700"/>
      <c r="DD38" s="684">
        <v>395337</v>
      </c>
      <c r="DE38" s="679"/>
      <c r="DF38" s="679"/>
      <c r="DG38" s="679"/>
      <c r="DH38" s="679"/>
      <c r="DI38" s="679"/>
      <c r="DJ38" s="679"/>
      <c r="DK38" s="680"/>
      <c r="DL38" s="684">
        <v>262367</v>
      </c>
      <c r="DM38" s="679"/>
      <c r="DN38" s="679"/>
      <c r="DO38" s="679"/>
      <c r="DP38" s="679"/>
      <c r="DQ38" s="679"/>
      <c r="DR38" s="679"/>
      <c r="DS38" s="679"/>
      <c r="DT38" s="679"/>
      <c r="DU38" s="679"/>
      <c r="DV38" s="680"/>
      <c r="DW38" s="681">
        <v>13.1</v>
      </c>
      <c r="DX38" s="699"/>
      <c r="DY38" s="699"/>
      <c r="DZ38" s="699"/>
      <c r="EA38" s="699"/>
      <c r="EB38" s="699"/>
      <c r="EC38" s="714"/>
    </row>
    <row r="39" spans="2:133" ht="11.25" customHeight="1" x14ac:dyDescent="0.15">
      <c r="B39" s="675" t="s">
        <v>343</v>
      </c>
      <c r="C39" s="676"/>
      <c r="D39" s="676"/>
      <c r="E39" s="676"/>
      <c r="F39" s="676"/>
      <c r="G39" s="676"/>
      <c r="H39" s="676"/>
      <c r="I39" s="676"/>
      <c r="J39" s="676"/>
      <c r="K39" s="676"/>
      <c r="L39" s="676"/>
      <c r="M39" s="676"/>
      <c r="N39" s="676"/>
      <c r="O39" s="676"/>
      <c r="P39" s="676"/>
      <c r="Q39" s="677"/>
      <c r="R39" s="678">
        <v>280497</v>
      </c>
      <c r="S39" s="679"/>
      <c r="T39" s="679"/>
      <c r="U39" s="679"/>
      <c r="V39" s="679"/>
      <c r="W39" s="679"/>
      <c r="X39" s="679"/>
      <c r="Y39" s="680"/>
      <c r="Z39" s="715">
        <v>7.6</v>
      </c>
      <c r="AA39" s="715"/>
      <c r="AB39" s="715"/>
      <c r="AC39" s="715"/>
      <c r="AD39" s="716" t="s">
        <v>232</v>
      </c>
      <c r="AE39" s="716"/>
      <c r="AF39" s="716"/>
      <c r="AG39" s="716"/>
      <c r="AH39" s="716"/>
      <c r="AI39" s="716"/>
      <c r="AJ39" s="716"/>
      <c r="AK39" s="716"/>
      <c r="AL39" s="681" t="s">
        <v>232</v>
      </c>
      <c r="AM39" s="682"/>
      <c r="AN39" s="682"/>
      <c r="AO39" s="717"/>
      <c r="AQ39" s="718" t="s">
        <v>344</v>
      </c>
      <c r="AR39" s="719"/>
      <c r="AS39" s="719"/>
      <c r="AT39" s="719"/>
      <c r="AU39" s="719"/>
      <c r="AV39" s="719"/>
      <c r="AW39" s="719"/>
      <c r="AX39" s="719"/>
      <c r="AY39" s="720"/>
      <c r="AZ39" s="678">
        <v>8000</v>
      </c>
      <c r="BA39" s="679"/>
      <c r="BB39" s="679"/>
      <c r="BC39" s="679"/>
      <c r="BD39" s="697"/>
      <c r="BE39" s="697"/>
      <c r="BF39" s="721"/>
      <c r="BG39" s="711" t="s">
        <v>345</v>
      </c>
      <c r="BH39" s="712"/>
      <c r="BI39" s="712"/>
      <c r="BJ39" s="712"/>
      <c r="BK39" s="712"/>
      <c r="BL39" s="712"/>
      <c r="BM39" s="712"/>
      <c r="BN39" s="712"/>
      <c r="BO39" s="712"/>
      <c r="BP39" s="712"/>
      <c r="BQ39" s="712"/>
      <c r="BR39" s="712"/>
      <c r="BS39" s="712"/>
      <c r="BT39" s="712"/>
      <c r="BU39" s="713"/>
      <c r="BV39" s="678">
        <v>824</v>
      </c>
      <c r="BW39" s="679"/>
      <c r="BX39" s="679"/>
      <c r="BY39" s="679"/>
      <c r="BZ39" s="679"/>
      <c r="CA39" s="679"/>
      <c r="CB39" s="722"/>
      <c r="CD39" s="711" t="s">
        <v>346</v>
      </c>
      <c r="CE39" s="712"/>
      <c r="CF39" s="712"/>
      <c r="CG39" s="712"/>
      <c r="CH39" s="712"/>
      <c r="CI39" s="712"/>
      <c r="CJ39" s="712"/>
      <c r="CK39" s="712"/>
      <c r="CL39" s="712"/>
      <c r="CM39" s="712"/>
      <c r="CN39" s="712"/>
      <c r="CO39" s="712"/>
      <c r="CP39" s="712"/>
      <c r="CQ39" s="713"/>
      <c r="CR39" s="678">
        <v>80015</v>
      </c>
      <c r="CS39" s="697"/>
      <c r="CT39" s="697"/>
      <c r="CU39" s="697"/>
      <c r="CV39" s="697"/>
      <c r="CW39" s="697"/>
      <c r="CX39" s="697"/>
      <c r="CY39" s="698"/>
      <c r="CZ39" s="681">
        <v>2.2000000000000002</v>
      </c>
      <c r="DA39" s="699"/>
      <c r="DB39" s="699"/>
      <c r="DC39" s="700"/>
      <c r="DD39" s="684">
        <v>31377</v>
      </c>
      <c r="DE39" s="697"/>
      <c r="DF39" s="697"/>
      <c r="DG39" s="697"/>
      <c r="DH39" s="697"/>
      <c r="DI39" s="697"/>
      <c r="DJ39" s="697"/>
      <c r="DK39" s="698"/>
      <c r="DL39" s="684" t="s">
        <v>232</v>
      </c>
      <c r="DM39" s="697"/>
      <c r="DN39" s="697"/>
      <c r="DO39" s="697"/>
      <c r="DP39" s="697"/>
      <c r="DQ39" s="697"/>
      <c r="DR39" s="697"/>
      <c r="DS39" s="697"/>
      <c r="DT39" s="697"/>
      <c r="DU39" s="697"/>
      <c r="DV39" s="698"/>
      <c r="DW39" s="681" t="s">
        <v>232</v>
      </c>
      <c r="DX39" s="699"/>
      <c r="DY39" s="699"/>
      <c r="DZ39" s="699"/>
      <c r="EA39" s="699"/>
      <c r="EB39" s="699"/>
      <c r="EC39" s="714"/>
    </row>
    <row r="40" spans="2:133" ht="11.25" customHeight="1" x14ac:dyDescent="0.15">
      <c r="B40" s="675" t="s">
        <v>347</v>
      </c>
      <c r="C40" s="676"/>
      <c r="D40" s="676"/>
      <c r="E40" s="676"/>
      <c r="F40" s="676"/>
      <c r="G40" s="676"/>
      <c r="H40" s="676"/>
      <c r="I40" s="676"/>
      <c r="J40" s="676"/>
      <c r="K40" s="676"/>
      <c r="L40" s="676"/>
      <c r="M40" s="676"/>
      <c r="N40" s="676"/>
      <c r="O40" s="676"/>
      <c r="P40" s="676"/>
      <c r="Q40" s="677"/>
      <c r="R40" s="678" t="s">
        <v>232</v>
      </c>
      <c r="S40" s="679"/>
      <c r="T40" s="679"/>
      <c r="U40" s="679"/>
      <c r="V40" s="679"/>
      <c r="W40" s="679"/>
      <c r="X40" s="679"/>
      <c r="Y40" s="680"/>
      <c r="Z40" s="715" t="s">
        <v>232</v>
      </c>
      <c r="AA40" s="715"/>
      <c r="AB40" s="715"/>
      <c r="AC40" s="715"/>
      <c r="AD40" s="716" t="s">
        <v>232</v>
      </c>
      <c r="AE40" s="716"/>
      <c r="AF40" s="716"/>
      <c r="AG40" s="716"/>
      <c r="AH40" s="716"/>
      <c r="AI40" s="716"/>
      <c r="AJ40" s="716"/>
      <c r="AK40" s="716"/>
      <c r="AL40" s="681" t="s">
        <v>232</v>
      </c>
      <c r="AM40" s="682"/>
      <c r="AN40" s="682"/>
      <c r="AO40" s="717"/>
      <c r="AQ40" s="718" t="s">
        <v>348</v>
      </c>
      <c r="AR40" s="719"/>
      <c r="AS40" s="719"/>
      <c r="AT40" s="719"/>
      <c r="AU40" s="719"/>
      <c r="AV40" s="719"/>
      <c r="AW40" s="719"/>
      <c r="AX40" s="719"/>
      <c r="AY40" s="720"/>
      <c r="AZ40" s="678">
        <v>4432</v>
      </c>
      <c r="BA40" s="679"/>
      <c r="BB40" s="679"/>
      <c r="BC40" s="679"/>
      <c r="BD40" s="697"/>
      <c r="BE40" s="697"/>
      <c r="BF40" s="721"/>
      <c r="BG40" s="723" t="s">
        <v>349</v>
      </c>
      <c r="BH40" s="724"/>
      <c r="BI40" s="724"/>
      <c r="BJ40" s="724"/>
      <c r="BK40" s="724"/>
      <c r="BL40" s="236"/>
      <c r="BM40" s="712" t="s">
        <v>350</v>
      </c>
      <c r="BN40" s="712"/>
      <c r="BO40" s="712"/>
      <c r="BP40" s="712"/>
      <c r="BQ40" s="712"/>
      <c r="BR40" s="712"/>
      <c r="BS40" s="712"/>
      <c r="BT40" s="712"/>
      <c r="BU40" s="713"/>
      <c r="BV40" s="678">
        <v>89</v>
      </c>
      <c r="BW40" s="679"/>
      <c r="BX40" s="679"/>
      <c r="BY40" s="679"/>
      <c r="BZ40" s="679"/>
      <c r="CA40" s="679"/>
      <c r="CB40" s="722"/>
      <c r="CD40" s="711" t="s">
        <v>351</v>
      </c>
      <c r="CE40" s="712"/>
      <c r="CF40" s="712"/>
      <c r="CG40" s="712"/>
      <c r="CH40" s="712"/>
      <c r="CI40" s="712"/>
      <c r="CJ40" s="712"/>
      <c r="CK40" s="712"/>
      <c r="CL40" s="712"/>
      <c r="CM40" s="712"/>
      <c r="CN40" s="712"/>
      <c r="CO40" s="712"/>
      <c r="CP40" s="712"/>
      <c r="CQ40" s="713"/>
      <c r="CR40" s="678">
        <v>41000</v>
      </c>
      <c r="CS40" s="679"/>
      <c r="CT40" s="679"/>
      <c r="CU40" s="679"/>
      <c r="CV40" s="679"/>
      <c r="CW40" s="679"/>
      <c r="CX40" s="679"/>
      <c r="CY40" s="680"/>
      <c r="CZ40" s="681">
        <v>1.1000000000000001</v>
      </c>
      <c r="DA40" s="699"/>
      <c r="DB40" s="699"/>
      <c r="DC40" s="700"/>
      <c r="DD40" s="684">
        <v>41000</v>
      </c>
      <c r="DE40" s="679"/>
      <c r="DF40" s="679"/>
      <c r="DG40" s="679"/>
      <c r="DH40" s="679"/>
      <c r="DI40" s="679"/>
      <c r="DJ40" s="679"/>
      <c r="DK40" s="680"/>
      <c r="DL40" s="684" t="s">
        <v>247</v>
      </c>
      <c r="DM40" s="679"/>
      <c r="DN40" s="679"/>
      <c r="DO40" s="679"/>
      <c r="DP40" s="679"/>
      <c r="DQ40" s="679"/>
      <c r="DR40" s="679"/>
      <c r="DS40" s="679"/>
      <c r="DT40" s="679"/>
      <c r="DU40" s="679"/>
      <c r="DV40" s="680"/>
      <c r="DW40" s="681" t="s">
        <v>232</v>
      </c>
      <c r="DX40" s="699"/>
      <c r="DY40" s="699"/>
      <c r="DZ40" s="699"/>
      <c r="EA40" s="699"/>
      <c r="EB40" s="699"/>
      <c r="EC40" s="714"/>
    </row>
    <row r="41" spans="2:133" ht="11.25" customHeight="1" x14ac:dyDescent="0.15">
      <c r="B41" s="675" t="s">
        <v>352</v>
      </c>
      <c r="C41" s="676"/>
      <c r="D41" s="676"/>
      <c r="E41" s="676"/>
      <c r="F41" s="676"/>
      <c r="G41" s="676"/>
      <c r="H41" s="676"/>
      <c r="I41" s="676"/>
      <c r="J41" s="676"/>
      <c r="K41" s="676"/>
      <c r="L41" s="676"/>
      <c r="M41" s="676"/>
      <c r="N41" s="676"/>
      <c r="O41" s="676"/>
      <c r="P41" s="676"/>
      <c r="Q41" s="677"/>
      <c r="R41" s="678">
        <v>58097</v>
      </c>
      <c r="S41" s="679"/>
      <c r="T41" s="679"/>
      <c r="U41" s="679"/>
      <c r="V41" s="679"/>
      <c r="W41" s="679"/>
      <c r="X41" s="679"/>
      <c r="Y41" s="680"/>
      <c r="Z41" s="715">
        <v>1.6</v>
      </c>
      <c r="AA41" s="715"/>
      <c r="AB41" s="715"/>
      <c r="AC41" s="715"/>
      <c r="AD41" s="716" t="s">
        <v>232</v>
      </c>
      <c r="AE41" s="716"/>
      <c r="AF41" s="716"/>
      <c r="AG41" s="716"/>
      <c r="AH41" s="716"/>
      <c r="AI41" s="716"/>
      <c r="AJ41" s="716"/>
      <c r="AK41" s="716"/>
      <c r="AL41" s="681" t="s">
        <v>232</v>
      </c>
      <c r="AM41" s="682"/>
      <c r="AN41" s="682"/>
      <c r="AO41" s="717"/>
      <c r="AQ41" s="718" t="s">
        <v>353</v>
      </c>
      <c r="AR41" s="719"/>
      <c r="AS41" s="719"/>
      <c r="AT41" s="719"/>
      <c r="AU41" s="719"/>
      <c r="AV41" s="719"/>
      <c r="AW41" s="719"/>
      <c r="AX41" s="719"/>
      <c r="AY41" s="720"/>
      <c r="AZ41" s="678">
        <v>217054</v>
      </c>
      <c r="BA41" s="679"/>
      <c r="BB41" s="679"/>
      <c r="BC41" s="679"/>
      <c r="BD41" s="697"/>
      <c r="BE41" s="697"/>
      <c r="BF41" s="721"/>
      <c r="BG41" s="723"/>
      <c r="BH41" s="724"/>
      <c r="BI41" s="724"/>
      <c r="BJ41" s="724"/>
      <c r="BK41" s="724"/>
      <c r="BL41" s="236"/>
      <c r="BM41" s="712" t="s">
        <v>354</v>
      </c>
      <c r="BN41" s="712"/>
      <c r="BO41" s="712"/>
      <c r="BP41" s="712"/>
      <c r="BQ41" s="712"/>
      <c r="BR41" s="712"/>
      <c r="BS41" s="712"/>
      <c r="BT41" s="712"/>
      <c r="BU41" s="713"/>
      <c r="BV41" s="678">
        <v>1</v>
      </c>
      <c r="BW41" s="679"/>
      <c r="BX41" s="679"/>
      <c r="BY41" s="679"/>
      <c r="BZ41" s="679"/>
      <c r="CA41" s="679"/>
      <c r="CB41" s="722"/>
      <c r="CD41" s="711" t="s">
        <v>355</v>
      </c>
      <c r="CE41" s="712"/>
      <c r="CF41" s="712"/>
      <c r="CG41" s="712"/>
      <c r="CH41" s="712"/>
      <c r="CI41" s="712"/>
      <c r="CJ41" s="712"/>
      <c r="CK41" s="712"/>
      <c r="CL41" s="712"/>
      <c r="CM41" s="712"/>
      <c r="CN41" s="712"/>
      <c r="CO41" s="712"/>
      <c r="CP41" s="712"/>
      <c r="CQ41" s="713"/>
      <c r="CR41" s="678" t="s">
        <v>232</v>
      </c>
      <c r="CS41" s="697"/>
      <c r="CT41" s="697"/>
      <c r="CU41" s="697"/>
      <c r="CV41" s="697"/>
      <c r="CW41" s="697"/>
      <c r="CX41" s="697"/>
      <c r="CY41" s="698"/>
      <c r="CZ41" s="681" t="s">
        <v>232</v>
      </c>
      <c r="DA41" s="699"/>
      <c r="DB41" s="699"/>
      <c r="DC41" s="700"/>
      <c r="DD41" s="684" t="s">
        <v>247</v>
      </c>
      <c r="DE41" s="697"/>
      <c r="DF41" s="697"/>
      <c r="DG41" s="697"/>
      <c r="DH41" s="697"/>
      <c r="DI41" s="697"/>
      <c r="DJ41" s="697"/>
      <c r="DK41" s="698"/>
      <c r="DL41" s="685"/>
      <c r="DM41" s="686"/>
      <c r="DN41" s="686"/>
      <c r="DO41" s="686"/>
      <c r="DP41" s="686"/>
      <c r="DQ41" s="686"/>
      <c r="DR41" s="686"/>
      <c r="DS41" s="686"/>
      <c r="DT41" s="686"/>
      <c r="DU41" s="686"/>
      <c r="DV41" s="687"/>
      <c r="DW41" s="688"/>
      <c r="DX41" s="689"/>
      <c r="DY41" s="689"/>
      <c r="DZ41" s="689"/>
      <c r="EA41" s="689"/>
      <c r="EB41" s="689"/>
      <c r="EC41" s="690"/>
    </row>
    <row r="42" spans="2:133" ht="11.25" customHeight="1" x14ac:dyDescent="0.15">
      <c r="B42" s="659" t="s">
        <v>356</v>
      </c>
      <c r="C42" s="660"/>
      <c r="D42" s="660"/>
      <c r="E42" s="660"/>
      <c r="F42" s="660"/>
      <c r="G42" s="660"/>
      <c r="H42" s="660"/>
      <c r="I42" s="660"/>
      <c r="J42" s="660"/>
      <c r="K42" s="660"/>
      <c r="L42" s="660"/>
      <c r="M42" s="660"/>
      <c r="N42" s="660"/>
      <c r="O42" s="660"/>
      <c r="P42" s="660"/>
      <c r="Q42" s="661"/>
      <c r="R42" s="662">
        <v>3713915</v>
      </c>
      <c r="S42" s="701"/>
      <c r="T42" s="701"/>
      <c r="U42" s="701"/>
      <c r="V42" s="701"/>
      <c r="W42" s="701"/>
      <c r="X42" s="701"/>
      <c r="Y42" s="703"/>
      <c r="Z42" s="704">
        <v>100</v>
      </c>
      <c r="AA42" s="704"/>
      <c r="AB42" s="704"/>
      <c r="AC42" s="704"/>
      <c r="AD42" s="705">
        <v>1947595</v>
      </c>
      <c r="AE42" s="705"/>
      <c r="AF42" s="705"/>
      <c r="AG42" s="705"/>
      <c r="AH42" s="705"/>
      <c r="AI42" s="705"/>
      <c r="AJ42" s="705"/>
      <c r="AK42" s="705"/>
      <c r="AL42" s="665">
        <v>100</v>
      </c>
      <c r="AM42" s="706"/>
      <c r="AN42" s="706"/>
      <c r="AO42" s="707"/>
      <c r="AQ42" s="708" t="s">
        <v>357</v>
      </c>
      <c r="AR42" s="709"/>
      <c r="AS42" s="709"/>
      <c r="AT42" s="709"/>
      <c r="AU42" s="709"/>
      <c r="AV42" s="709"/>
      <c r="AW42" s="709"/>
      <c r="AX42" s="709"/>
      <c r="AY42" s="710"/>
      <c r="AZ42" s="662">
        <v>160592</v>
      </c>
      <c r="BA42" s="701"/>
      <c r="BB42" s="701"/>
      <c r="BC42" s="701"/>
      <c r="BD42" s="663"/>
      <c r="BE42" s="663"/>
      <c r="BF42" s="727"/>
      <c r="BG42" s="725"/>
      <c r="BH42" s="726"/>
      <c r="BI42" s="726"/>
      <c r="BJ42" s="726"/>
      <c r="BK42" s="726"/>
      <c r="BL42" s="237"/>
      <c r="BM42" s="728" t="s">
        <v>358</v>
      </c>
      <c r="BN42" s="728"/>
      <c r="BO42" s="728"/>
      <c r="BP42" s="728"/>
      <c r="BQ42" s="728"/>
      <c r="BR42" s="728"/>
      <c r="BS42" s="728"/>
      <c r="BT42" s="728"/>
      <c r="BU42" s="729"/>
      <c r="BV42" s="662">
        <v>369</v>
      </c>
      <c r="BW42" s="701"/>
      <c r="BX42" s="701"/>
      <c r="BY42" s="701"/>
      <c r="BZ42" s="701"/>
      <c r="CA42" s="701"/>
      <c r="CB42" s="702"/>
      <c r="CD42" s="675" t="s">
        <v>359</v>
      </c>
      <c r="CE42" s="676"/>
      <c r="CF42" s="676"/>
      <c r="CG42" s="676"/>
      <c r="CH42" s="676"/>
      <c r="CI42" s="676"/>
      <c r="CJ42" s="676"/>
      <c r="CK42" s="676"/>
      <c r="CL42" s="676"/>
      <c r="CM42" s="676"/>
      <c r="CN42" s="676"/>
      <c r="CO42" s="676"/>
      <c r="CP42" s="676"/>
      <c r="CQ42" s="677"/>
      <c r="CR42" s="678">
        <v>522283</v>
      </c>
      <c r="CS42" s="679"/>
      <c r="CT42" s="679"/>
      <c r="CU42" s="679"/>
      <c r="CV42" s="679"/>
      <c r="CW42" s="679"/>
      <c r="CX42" s="679"/>
      <c r="CY42" s="680"/>
      <c r="CZ42" s="681">
        <v>14.6</v>
      </c>
      <c r="DA42" s="682"/>
      <c r="DB42" s="682"/>
      <c r="DC42" s="683"/>
      <c r="DD42" s="684">
        <v>90260</v>
      </c>
      <c r="DE42" s="679"/>
      <c r="DF42" s="679"/>
      <c r="DG42" s="679"/>
      <c r="DH42" s="679"/>
      <c r="DI42" s="679"/>
      <c r="DJ42" s="679"/>
      <c r="DK42" s="680"/>
      <c r="DL42" s="685"/>
      <c r="DM42" s="686"/>
      <c r="DN42" s="686"/>
      <c r="DO42" s="686"/>
      <c r="DP42" s="686"/>
      <c r="DQ42" s="686"/>
      <c r="DR42" s="686"/>
      <c r="DS42" s="686"/>
      <c r="DT42" s="686"/>
      <c r="DU42" s="686"/>
      <c r="DV42" s="687"/>
      <c r="DW42" s="688"/>
      <c r="DX42" s="689"/>
      <c r="DY42" s="689"/>
      <c r="DZ42" s="689"/>
      <c r="EA42" s="689"/>
      <c r="EB42" s="689"/>
      <c r="EC42" s="690"/>
    </row>
    <row r="43" spans="2:133" ht="11.25" customHeight="1" x14ac:dyDescent="0.15">
      <c r="BV43" s="238"/>
      <c r="BW43" s="238"/>
      <c r="BX43" s="238"/>
      <c r="BY43" s="238"/>
      <c r="BZ43" s="238"/>
      <c r="CA43" s="238"/>
      <c r="CB43" s="238"/>
      <c r="CD43" s="675" t="s">
        <v>360</v>
      </c>
      <c r="CE43" s="676"/>
      <c r="CF43" s="676"/>
      <c r="CG43" s="676"/>
      <c r="CH43" s="676"/>
      <c r="CI43" s="676"/>
      <c r="CJ43" s="676"/>
      <c r="CK43" s="676"/>
      <c r="CL43" s="676"/>
      <c r="CM43" s="676"/>
      <c r="CN43" s="676"/>
      <c r="CO43" s="676"/>
      <c r="CP43" s="676"/>
      <c r="CQ43" s="677"/>
      <c r="CR43" s="678">
        <v>26696</v>
      </c>
      <c r="CS43" s="697"/>
      <c r="CT43" s="697"/>
      <c r="CU43" s="697"/>
      <c r="CV43" s="697"/>
      <c r="CW43" s="697"/>
      <c r="CX43" s="697"/>
      <c r="CY43" s="698"/>
      <c r="CZ43" s="681">
        <v>0.7</v>
      </c>
      <c r="DA43" s="699"/>
      <c r="DB43" s="699"/>
      <c r="DC43" s="700"/>
      <c r="DD43" s="684">
        <v>26696</v>
      </c>
      <c r="DE43" s="697"/>
      <c r="DF43" s="697"/>
      <c r="DG43" s="697"/>
      <c r="DH43" s="697"/>
      <c r="DI43" s="697"/>
      <c r="DJ43" s="697"/>
      <c r="DK43" s="698"/>
      <c r="DL43" s="685"/>
      <c r="DM43" s="686"/>
      <c r="DN43" s="686"/>
      <c r="DO43" s="686"/>
      <c r="DP43" s="686"/>
      <c r="DQ43" s="686"/>
      <c r="DR43" s="686"/>
      <c r="DS43" s="686"/>
      <c r="DT43" s="686"/>
      <c r="DU43" s="686"/>
      <c r="DV43" s="687"/>
      <c r="DW43" s="688"/>
      <c r="DX43" s="689"/>
      <c r="DY43" s="689"/>
      <c r="DZ43" s="689"/>
      <c r="EA43" s="689"/>
      <c r="EB43" s="689"/>
      <c r="EC43" s="690"/>
    </row>
    <row r="44" spans="2:133" ht="11.25" customHeight="1" x14ac:dyDescent="0.15">
      <c r="CD44" s="691" t="s">
        <v>309</v>
      </c>
      <c r="CE44" s="692"/>
      <c r="CF44" s="675" t="s">
        <v>361</v>
      </c>
      <c r="CG44" s="676"/>
      <c r="CH44" s="676"/>
      <c r="CI44" s="676"/>
      <c r="CJ44" s="676"/>
      <c r="CK44" s="676"/>
      <c r="CL44" s="676"/>
      <c r="CM44" s="676"/>
      <c r="CN44" s="676"/>
      <c r="CO44" s="676"/>
      <c r="CP44" s="676"/>
      <c r="CQ44" s="677"/>
      <c r="CR44" s="678">
        <v>422327</v>
      </c>
      <c r="CS44" s="679"/>
      <c r="CT44" s="679"/>
      <c r="CU44" s="679"/>
      <c r="CV44" s="679"/>
      <c r="CW44" s="679"/>
      <c r="CX44" s="679"/>
      <c r="CY44" s="680"/>
      <c r="CZ44" s="681">
        <v>11.8</v>
      </c>
      <c r="DA44" s="682"/>
      <c r="DB44" s="682"/>
      <c r="DC44" s="683"/>
      <c r="DD44" s="684">
        <v>73403</v>
      </c>
      <c r="DE44" s="679"/>
      <c r="DF44" s="679"/>
      <c r="DG44" s="679"/>
      <c r="DH44" s="679"/>
      <c r="DI44" s="679"/>
      <c r="DJ44" s="679"/>
      <c r="DK44" s="680"/>
      <c r="DL44" s="685"/>
      <c r="DM44" s="686"/>
      <c r="DN44" s="686"/>
      <c r="DO44" s="686"/>
      <c r="DP44" s="686"/>
      <c r="DQ44" s="686"/>
      <c r="DR44" s="686"/>
      <c r="DS44" s="686"/>
      <c r="DT44" s="686"/>
      <c r="DU44" s="686"/>
      <c r="DV44" s="687"/>
      <c r="DW44" s="688"/>
      <c r="DX44" s="689"/>
      <c r="DY44" s="689"/>
      <c r="DZ44" s="689"/>
      <c r="EA44" s="689"/>
      <c r="EB44" s="689"/>
      <c r="EC44" s="690"/>
    </row>
    <row r="45" spans="2:133" ht="11.25" customHeight="1" x14ac:dyDescent="0.15">
      <c r="CD45" s="693"/>
      <c r="CE45" s="694"/>
      <c r="CF45" s="675" t="s">
        <v>362</v>
      </c>
      <c r="CG45" s="676"/>
      <c r="CH45" s="676"/>
      <c r="CI45" s="676"/>
      <c r="CJ45" s="676"/>
      <c r="CK45" s="676"/>
      <c r="CL45" s="676"/>
      <c r="CM45" s="676"/>
      <c r="CN45" s="676"/>
      <c r="CO45" s="676"/>
      <c r="CP45" s="676"/>
      <c r="CQ45" s="677"/>
      <c r="CR45" s="678">
        <v>193987</v>
      </c>
      <c r="CS45" s="697"/>
      <c r="CT45" s="697"/>
      <c r="CU45" s="697"/>
      <c r="CV45" s="697"/>
      <c r="CW45" s="697"/>
      <c r="CX45" s="697"/>
      <c r="CY45" s="698"/>
      <c r="CZ45" s="681">
        <v>5.4</v>
      </c>
      <c r="DA45" s="699"/>
      <c r="DB45" s="699"/>
      <c r="DC45" s="700"/>
      <c r="DD45" s="684">
        <v>237</v>
      </c>
      <c r="DE45" s="697"/>
      <c r="DF45" s="697"/>
      <c r="DG45" s="697"/>
      <c r="DH45" s="697"/>
      <c r="DI45" s="697"/>
      <c r="DJ45" s="697"/>
      <c r="DK45" s="698"/>
      <c r="DL45" s="685"/>
      <c r="DM45" s="686"/>
      <c r="DN45" s="686"/>
      <c r="DO45" s="686"/>
      <c r="DP45" s="686"/>
      <c r="DQ45" s="686"/>
      <c r="DR45" s="686"/>
      <c r="DS45" s="686"/>
      <c r="DT45" s="686"/>
      <c r="DU45" s="686"/>
      <c r="DV45" s="687"/>
      <c r="DW45" s="688"/>
      <c r="DX45" s="689"/>
      <c r="DY45" s="689"/>
      <c r="DZ45" s="689"/>
      <c r="EA45" s="689"/>
      <c r="EB45" s="689"/>
      <c r="EC45" s="690"/>
    </row>
    <row r="46" spans="2:133" ht="11.25" customHeight="1" x14ac:dyDescent="0.15">
      <c r="B46" s="230" t="s">
        <v>363</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93"/>
      <c r="CE46" s="694"/>
      <c r="CF46" s="675" t="s">
        <v>364</v>
      </c>
      <c r="CG46" s="676"/>
      <c r="CH46" s="676"/>
      <c r="CI46" s="676"/>
      <c r="CJ46" s="676"/>
      <c r="CK46" s="676"/>
      <c r="CL46" s="676"/>
      <c r="CM46" s="676"/>
      <c r="CN46" s="676"/>
      <c r="CO46" s="676"/>
      <c r="CP46" s="676"/>
      <c r="CQ46" s="677"/>
      <c r="CR46" s="678">
        <v>228340</v>
      </c>
      <c r="CS46" s="679"/>
      <c r="CT46" s="679"/>
      <c r="CU46" s="679"/>
      <c r="CV46" s="679"/>
      <c r="CW46" s="679"/>
      <c r="CX46" s="679"/>
      <c r="CY46" s="680"/>
      <c r="CZ46" s="681">
        <v>6.4</v>
      </c>
      <c r="DA46" s="682"/>
      <c r="DB46" s="682"/>
      <c r="DC46" s="683"/>
      <c r="DD46" s="684">
        <v>73166</v>
      </c>
      <c r="DE46" s="679"/>
      <c r="DF46" s="679"/>
      <c r="DG46" s="679"/>
      <c r="DH46" s="679"/>
      <c r="DI46" s="679"/>
      <c r="DJ46" s="679"/>
      <c r="DK46" s="680"/>
      <c r="DL46" s="685"/>
      <c r="DM46" s="686"/>
      <c r="DN46" s="686"/>
      <c r="DO46" s="686"/>
      <c r="DP46" s="686"/>
      <c r="DQ46" s="686"/>
      <c r="DR46" s="686"/>
      <c r="DS46" s="686"/>
      <c r="DT46" s="686"/>
      <c r="DU46" s="686"/>
      <c r="DV46" s="687"/>
      <c r="DW46" s="688"/>
      <c r="DX46" s="689"/>
      <c r="DY46" s="689"/>
      <c r="DZ46" s="689"/>
      <c r="EA46" s="689"/>
      <c r="EB46" s="689"/>
      <c r="EC46" s="690"/>
    </row>
    <row r="47" spans="2:133" ht="11.25" customHeight="1" x14ac:dyDescent="0.15">
      <c r="B47" s="240" t="s">
        <v>365</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3"/>
      <c r="CE47" s="694"/>
      <c r="CF47" s="675" t="s">
        <v>366</v>
      </c>
      <c r="CG47" s="676"/>
      <c r="CH47" s="676"/>
      <c r="CI47" s="676"/>
      <c r="CJ47" s="676"/>
      <c r="CK47" s="676"/>
      <c r="CL47" s="676"/>
      <c r="CM47" s="676"/>
      <c r="CN47" s="676"/>
      <c r="CO47" s="676"/>
      <c r="CP47" s="676"/>
      <c r="CQ47" s="677"/>
      <c r="CR47" s="678">
        <v>99956</v>
      </c>
      <c r="CS47" s="697"/>
      <c r="CT47" s="697"/>
      <c r="CU47" s="697"/>
      <c r="CV47" s="697"/>
      <c r="CW47" s="697"/>
      <c r="CX47" s="697"/>
      <c r="CY47" s="698"/>
      <c r="CZ47" s="681">
        <v>2.8</v>
      </c>
      <c r="DA47" s="699"/>
      <c r="DB47" s="699"/>
      <c r="DC47" s="700"/>
      <c r="DD47" s="684">
        <v>16857</v>
      </c>
      <c r="DE47" s="697"/>
      <c r="DF47" s="697"/>
      <c r="DG47" s="697"/>
      <c r="DH47" s="697"/>
      <c r="DI47" s="697"/>
      <c r="DJ47" s="697"/>
      <c r="DK47" s="698"/>
      <c r="DL47" s="685"/>
      <c r="DM47" s="686"/>
      <c r="DN47" s="686"/>
      <c r="DO47" s="686"/>
      <c r="DP47" s="686"/>
      <c r="DQ47" s="686"/>
      <c r="DR47" s="686"/>
      <c r="DS47" s="686"/>
      <c r="DT47" s="686"/>
      <c r="DU47" s="686"/>
      <c r="DV47" s="687"/>
      <c r="DW47" s="688"/>
      <c r="DX47" s="689"/>
      <c r="DY47" s="689"/>
      <c r="DZ47" s="689"/>
      <c r="EA47" s="689"/>
      <c r="EB47" s="689"/>
      <c r="EC47" s="690"/>
    </row>
    <row r="48" spans="2:133" x14ac:dyDescent="0.15">
      <c r="B48" s="241" t="s">
        <v>367</v>
      </c>
      <c r="CD48" s="695"/>
      <c r="CE48" s="696"/>
      <c r="CF48" s="675" t="s">
        <v>368</v>
      </c>
      <c r="CG48" s="676"/>
      <c r="CH48" s="676"/>
      <c r="CI48" s="676"/>
      <c r="CJ48" s="676"/>
      <c r="CK48" s="676"/>
      <c r="CL48" s="676"/>
      <c r="CM48" s="676"/>
      <c r="CN48" s="676"/>
      <c r="CO48" s="676"/>
      <c r="CP48" s="676"/>
      <c r="CQ48" s="677"/>
      <c r="CR48" s="678" t="s">
        <v>232</v>
      </c>
      <c r="CS48" s="679"/>
      <c r="CT48" s="679"/>
      <c r="CU48" s="679"/>
      <c r="CV48" s="679"/>
      <c r="CW48" s="679"/>
      <c r="CX48" s="679"/>
      <c r="CY48" s="680"/>
      <c r="CZ48" s="681" t="s">
        <v>177</v>
      </c>
      <c r="DA48" s="682"/>
      <c r="DB48" s="682"/>
      <c r="DC48" s="683"/>
      <c r="DD48" s="684" t="s">
        <v>247</v>
      </c>
      <c r="DE48" s="679"/>
      <c r="DF48" s="679"/>
      <c r="DG48" s="679"/>
      <c r="DH48" s="679"/>
      <c r="DI48" s="679"/>
      <c r="DJ48" s="679"/>
      <c r="DK48" s="680"/>
      <c r="DL48" s="685"/>
      <c r="DM48" s="686"/>
      <c r="DN48" s="686"/>
      <c r="DO48" s="686"/>
      <c r="DP48" s="686"/>
      <c r="DQ48" s="686"/>
      <c r="DR48" s="686"/>
      <c r="DS48" s="686"/>
      <c r="DT48" s="686"/>
      <c r="DU48" s="686"/>
      <c r="DV48" s="687"/>
      <c r="DW48" s="688"/>
      <c r="DX48" s="689"/>
      <c r="DY48" s="689"/>
      <c r="DZ48" s="689"/>
      <c r="EA48" s="689"/>
      <c r="EB48" s="689"/>
      <c r="EC48" s="690"/>
    </row>
    <row r="49" spans="82:133" ht="11.25" customHeight="1" x14ac:dyDescent="0.15">
      <c r="CD49" s="659" t="s">
        <v>369</v>
      </c>
      <c r="CE49" s="660"/>
      <c r="CF49" s="660"/>
      <c r="CG49" s="660"/>
      <c r="CH49" s="660"/>
      <c r="CI49" s="660"/>
      <c r="CJ49" s="660"/>
      <c r="CK49" s="660"/>
      <c r="CL49" s="660"/>
      <c r="CM49" s="660"/>
      <c r="CN49" s="660"/>
      <c r="CO49" s="660"/>
      <c r="CP49" s="660"/>
      <c r="CQ49" s="661"/>
      <c r="CR49" s="662">
        <v>3578927</v>
      </c>
      <c r="CS49" s="663"/>
      <c r="CT49" s="663"/>
      <c r="CU49" s="663"/>
      <c r="CV49" s="663"/>
      <c r="CW49" s="663"/>
      <c r="CX49" s="663"/>
      <c r="CY49" s="664"/>
      <c r="CZ49" s="665">
        <v>100</v>
      </c>
      <c r="DA49" s="666"/>
      <c r="DB49" s="666"/>
      <c r="DC49" s="667"/>
      <c r="DD49" s="668">
        <v>2424380</v>
      </c>
      <c r="DE49" s="663"/>
      <c r="DF49" s="663"/>
      <c r="DG49" s="663"/>
      <c r="DH49" s="663"/>
      <c r="DI49" s="663"/>
      <c r="DJ49" s="663"/>
      <c r="DK49" s="664"/>
      <c r="DL49" s="669"/>
      <c r="DM49" s="670"/>
      <c r="DN49" s="670"/>
      <c r="DO49" s="670"/>
      <c r="DP49" s="670"/>
      <c r="DQ49" s="670"/>
      <c r="DR49" s="670"/>
      <c r="DS49" s="670"/>
      <c r="DT49" s="670"/>
      <c r="DU49" s="670"/>
      <c r="DV49" s="671"/>
      <c r="DW49" s="672"/>
      <c r="DX49" s="673"/>
      <c r="DY49" s="673"/>
      <c r="DZ49" s="673"/>
      <c r="EA49" s="673"/>
      <c r="EB49" s="673"/>
      <c r="EC49" s="674"/>
    </row>
  </sheetData>
  <sheetProtection algorithmName="SHA-512" hashValue="TytmpSIx9xRCVv4pdWVbhnVZ/BFQk3qQNvUiGkSfo9vns1S/5DQOrUDDHMzTu8aMVgHbrzRjlCzG2btloVJiAg==" saltValue="+TmVWw6b7EGCyN//uIL+Vw=="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8" scale="97" orientation="landscape" cellComments="asDisplayed" horizontalDpi="300" verticalDpi="300" r:id="rId1"/>
  <headerFooter>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election activeCell="B21" sqref="B21:AX21"/>
    </sheetView>
  </sheetViews>
  <sheetFormatPr defaultColWidth="0" defaultRowHeight="13.5" zeroHeight="1" x14ac:dyDescent="0.15"/>
  <cols>
    <col min="1" max="130" width="2.75" style="290" customWidth="1"/>
    <col min="131" max="131" width="1.625" style="290" customWidth="1"/>
    <col min="132" max="16384" width="9" style="290" hidden="1"/>
  </cols>
  <sheetData>
    <row r="1" spans="1:131" s="248" customFormat="1" ht="11.25" customHeight="1" thickBot="1" x14ac:dyDescent="0.2">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x14ac:dyDescent="0.2">
      <c r="A2" s="249" t="s">
        <v>370</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203" t="s">
        <v>371</v>
      </c>
      <c r="DK2" s="1204"/>
      <c r="DL2" s="1204"/>
      <c r="DM2" s="1204"/>
      <c r="DN2" s="1204"/>
      <c r="DO2" s="1205"/>
      <c r="DP2" s="250"/>
      <c r="DQ2" s="1203" t="s">
        <v>372</v>
      </c>
      <c r="DR2" s="1204"/>
      <c r="DS2" s="1204"/>
      <c r="DT2" s="1204"/>
      <c r="DU2" s="1204"/>
      <c r="DV2" s="1204"/>
      <c r="DW2" s="1204"/>
      <c r="DX2" s="1204"/>
      <c r="DY2" s="1204"/>
      <c r="DZ2" s="1205"/>
      <c r="EA2" s="251"/>
    </row>
    <row r="3" spans="1:131" s="248" customFormat="1" ht="11.25" customHeight="1" x14ac:dyDescent="0.15">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x14ac:dyDescent="0.2">
      <c r="A4" s="1156" t="s">
        <v>373</v>
      </c>
      <c r="B4" s="1156"/>
      <c r="C4" s="1156"/>
      <c r="D4" s="1156"/>
      <c r="E4" s="1156"/>
      <c r="F4" s="1156"/>
      <c r="G4" s="1156"/>
      <c r="H4" s="1156"/>
      <c r="I4" s="1156"/>
      <c r="J4" s="1156"/>
      <c r="K4" s="1156"/>
      <c r="L4" s="1156"/>
      <c r="M4" s="1156"/>
      <c r="N4" s="1156"/>
      <c r="O4" s="1156"/>
      <c r="P4" s="1156"/>
      <c r="Q4" s="1156"/>
      <c r="R4" s="1156"/>
      <c r="S4" s="1156"/>
      <c r="T4" s="1156"/>
      <c r="U4" s="1156"/>
      <c r="V4" s="1156"/>
      <c r="W4" s="1156"/>
      <c r="X4" s="1156"/>
      <c r="Y4" s="1156"/>
      <c r="Z4" s="1156"/>
      <c r="AA4" s="1156"/>
      <c r="AB4" s="1156"/>
      <c r="AC4" s="1156"/>
      <c r="AD4" s="1156"/>
      <c r="AE4" s="1156"/>
      <c r="AF4" s="1156"/>
      <c r="AG4" s="1156"/>
      <c r="AH4" s="1156"/>
      <c r="AI4" s="1156"/>
      <c r="AJ4" s="1156"/>
      <c r="AK4" s="1156"/>
      <c r="AL4" s="1156"/>
      <c r="AM4" s="1156"/>
      <c r="AN4" s="1156"/>
      <c r="AO4" s="1156"/>
      <c r="AP4" s="1156"/>
      <c r="AQ4" s="1156"/>
      <c r="AR4" s="1156"/>
      <c r="AS4" s="1156"/>
      <c r="AT4" s="1156"/>
      <c r="AU4" s="1156"/>
      <c r="AV4" s="1156"/>
      <c r="AW4" s="1156"/>
      <c r="AX4" s="1156"/>
      <c r="AY4" s="1156"/>
      <c r="AZ4" s="253"/>
      <c r="BA4" s="253"/>
      <c r="BB4" s="253"/>
      <c r="BC4" s="253"/>
      <c r="BD4" s="253"/>
      <c r="BE4" s="254"/>
      <c r="BF4" s="254"/>
      <c r="BG4" s="254"/>
      <c r="BH4" s="254"/>
      <c r="BI4" s="254"/>
      <c r="BJ4" s="254"/>
      <c r="BK4" s="254"/>
      <c r="BL4" s="254"/>
      <c r="BM4" s="254"/>
      <c r="BN4" s="254"/>
      <c r="BO4" s="254"/>
      <c r="BP4" s="254"/>
      <c r="BQ4" s="253" t="s">
        <v>374</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x14ac:dyDescent="0.15">
      <c r="A5" s="1088" t="s">
        <v>375</v>
      </c>
      <c r="B5" s="1089"/>
      <c r="C5" s="1089"/>
      <c r="D5" s="1089"/>
      <c r="E5" s="1089"/>
      <c r="F5" s="1089"/>
      <c r="G5" s="1089"/>
      <c r="H5" s="1089"/>
      <c r="I5" s="1089"/>
      <c r="J5" s="1089"/>
      <c r="K5" s="1089"/>
      <c r="L5" s="1089"/>
      <c r="M5" s="1089"/>
      <c r="N5" s="1089"/>
      <c r="O5" s="1089"/>
      <c r="P5" s="1090"/>
      <c r="Q5" s="1094" t="s">
        <v>376</v>
      </c>
      <c r="R5" s="1095"/>
      <c r="S5" s="1095"/>
      <c r="T5" s="1095"/>
      <c r="U5" s="1096"/>
      <c r="V5" s="1094" t="s">
        <v>377</v>
      </c>
      <c r="W5" s="1095"/>
      <c r="X5" s="1095"/>
      <c r="Y5" s="1095"/>
      <c r="Z5" s="1096"/>
      <c r="AA5" s="1094" t="s">
        <v>378</v>
      </c>
      <c r="AB5" s="1095"/>
      <c r="AC5" s="1095"/>
      <c r="AD5" s="1095"/>
      <c r="AE5" s="1095"/>
      <c r="AF5" s="1206" t="s">
        <v>379</v>
      </c>
      <c r="AG5" s="1095"/>
      <c r="AH5" s="1095"/>
      <c r="AI5" s="1095"/>
      <c r="AJ5" s="1110"/>
      <c r="AK5" s="1095" t="s">
        <v>380</v>
      </c>
      <c r="AL5" s="1095"/>
      <c r="AM5" s="1095"/>
      <c r="AN5" s="1095"/>
      <c r="AO5" s="1096"/>
      <c r="AP5" s="1094" t="s">
        <v>381</v>
      </c>
      <c r="AQ5" s="1095"/>
      <c r="AR5" s="1095"/>
      <c r="AS5" s="1095"/>
      <c r="AT5" s="1096"/>
      <c r="AU5" s="1094" t="s">
        <v>382</v>
      </c>
      <c r="AV5" s="1095"/>
      <c r="AW5" s="1095"/>
      <c r="AX5" s="1095"/>
      <c r="AY5" s="1110"/>
      <c r="AZ5" s="257"/>
      <c r="BA5" s="257"/>
      <c r="BB5" s="257"/>
      <c r="BC5" s="257"/>
      <c r="BD5" s="257"/>
      <c r="BE5" s="258"/>
      <c r="BF5" s="258"/>
      <c r="BG5" s="258"/>
      <c r="BH5" s="258"/>
      <c r="BI5" s="258"/>
      <c r="BJ5" s="258"/>
      <c r="BK5" s="258"/>
      <c r="BL5" s="258"/>
      <c r="BM5" s="258"/>
      <c r="BN5" s="258"/>
      <c r="BO5" s="258"/>
      <c r="BP5" s="258"/>
      <c r="BQ5" s="1088" t="s">
        <v>383</v>
      </c>
      <c r="BR5" s="1089"/>
      <c r="BS5" s="1089"/>
      <c r="BT5" s="1089"/>
      <c r="BU5" s="1089"/>
      <c r="BV5" s="1089"/>
      <c r="BW5" s="1089"/>
      <c r="BX5" s="1089"/>
      <c r="BY5" s="1089"/>
      <c r="BZ5" s="1089"/>
      <c r="CA5" s="1089"/>
      <c r="CB5" s="1089"/>
      <c r="CC5" s="1089"/>
      <c r="CD5" s="1089"/>
      <c r="CE5" s="1089"/>
      <c r="CF5" s="1089"/>
      <c r="CG5" s="1090"/>
      <c r="CH5" s="1094" t="s">
        <v>384</v>
      </c>
      <c r="CI5" s="1095"/>
      <c r="CJ5" s="1095"/>
      <c r="CK5" s="1095"/>
      <c r="CL5" s="1096"/>
      <c r="CM5" s="1094" t="s">
        <v>385</v>
      </c>
      <c r="CN5" s="1095"/>
      <c r="CO5" s="1095"/>
      <c r="CP5" s="1095"/>
      <c r="CQ5" s="1096"/>
      <c r="CR5" s="1094" t="s">
        <v>386</v>
      </c>
      <c r="CS5" s="1095"/>
      <c r="CT5" s="1095"/>
      <c r="CU5" s="1095"/>
      <c r="CV5" s="1096"/>
      <c r="CW5" s="1094" t="s">
        <v>387</v>
      </c>
      <c r="CX5" s="1095"/>
      <c r="CY5" s="1095"/>
      <c r="CZ5" s="1095"/>
      <c r="DA5" s="1096"/>
      <c r="DB5" s="1094" t="s">
        <v>388</v>
      </c>
      <c r="DC5" s="1095"/>
      <c r="DD5" s="1095"/>
      <c r="DE5" s="1095"/>
      <c r="DF5" s="1096"/>
      <c r="DG5" s="1191" t="s">
        <v>389</v>
      </c>
      <c r="DH5" s="1192"/>
      <c r="DI5" s="1192"/>
      <c r="DJ5" s="1192"/>
      <c r="DK5" s="1193"/>
      <c r="DL5" s="1191" t="s">
        <v>390</v>
      </c>
      <c r="DM5" s="1192"/>
      <c r="DN5" s="1192"/>
      <c r="DO5" s="1192"/>
      <c r="DP5" s="1193"/>
      <c r="DQ5" s="1094" t="s">
        <v>391</v>
      </c>
      <c r="DR5" s="1095"/>
      <c r="DS5" s="1095"/>
      <c r="DT5" s="1095"/>
      <c r="DU5" s="1096"/>
      <c r="DV5" s="1094" t="s">
        <v>382</v>
      </c>
      <c r="DW5" s="1095"/>
      <c r="DX5" s="1095"/>
      <c r="DY5" s="1095"/>
      <c r="DZ5" s="1110"/>
      <c r="EA5" s="255"/>
    </row>
    <row r="6" spans="1:131" s="256" customFormat="1" ht="26.25" customHeight="1" thickBot="1" x14ac:dyDescent="0.2">
      <c r="A6" s="1091"/>
      <c r="B6" s="1092"/>
      <c r="C6" s="1092"/>
      <c r="D6" s="1092"/>
      <c r="E6" s="1092"/>
      <c r="F6" s="1092"/>
      <c r="G6" s="1092"/>
      <c r="H6" s="1092"/>
      <c r="I6" s="1092"/>
      <c r="J6" s="1092"/>
      <c r="K6" s="1092"/>
      <c r="L6" s="1092"/>
      <c r="M6" s="1092"/>
      <c r="N6" s="1092"/>
      <c r="O6" s="1092"/>
      <c r="P6" s="1093"/>
      <c r="Q6" s="1097"/>
      <c r="R6" s="1098"/>
      <c r="S6" s="1098"/>
      <c r="T6" s="1098"/>
      <c r="U6" s="1099"/>
      <c r="V6" s="1097"/>
      <c r="W6" s="1098"/>
      <c r="X6" s="1098"/>
      <c r="Y6" s="1098"/>
      <c r="Z6" s="1099"/>
      <c r="AA6" s="1097"/>
      <c r="AB6" s="1098"/>
      <c r="AC6" s="1098"/>
      <c r="AD6" s="1098"/>
      <c r="AE6" s="1098"/>
      <c r="AF6" s="1207"/>
      <c r="AG6" s="1098"/>
      <c r="AH6" s="1098"/>
      <c r="AI6" s="1098"/>
      <c r="AJ6" s="1111"/>
      <c r="AK6" s="1098"/>
      <c r="AL6" s="1098"/>
      <c r="AM6" s="1098"/>
      <c r="AN6" s="1098"/>
      <c r="AO6" s="1099"/>
      <c r="AP6" s="1097"/>
      <c r="AQ6" s="1098"/>
      <c r="AR6" s="1098"/>
      <c r="AS6" s="1098"/>
      <c r="AT6" s="1099"/>
      <c r="AU6" s="1097"/>
      <c r="AV6" s="1098"/>
      <c r="AW6" s="1098"/>
      <c r="AX6" s="1098"/>
      <c r="AY6" s="1111"/>
      <c r="AZ6" s="253"/>
      <c r="BA6" s="253"/>
      <c r="BB6" s="253"/>
      <c r="BC6" s="253"/>
      <c r="BD6" s="253"/>
      <c r="BE6" s="254"/>
      <c r="BF6" s="254"/>
      <c r="BG6" s="254"/>
      <c r="BH6" s="254"/>
      <c r="BI6" s="254"/>
      <c r="BJ6" s="254"/>
      <c r="BK6" s="254"/>
      <c r="BL6" s="254"/>
      <c r="BM6" s="254"/>
      <c r="BN6" s="254"/>
      <c r="BO6" s="254"/>
      <c r="BP6" s="254"/>
      <c r="BQ6" s="1091"/>
      <c r="BR6" s="1092"/>
      <c r="BS6" s="1092"/>
      <c r="BT6" s="1092"/>
      <c r="BU6" s="1092"/>
      <c r="BV6" s="1092"/>
      <c r="BW6" s="1092"/>
      <c r="BX6" s="1092"/>
      <c r="BY6" s="1092"/>
      <c r="BZ6" s="1092"/>
      <c r="CA6" s="1092"/>
      <c r="CB6" s="1092"/>
      <c r="CC6" s="1092"/>
      <c r="CD6" s="1092"/>
      <c r="CE6" s="1092"/>
      <c r="CF6" s="1092"/>
      <c r="CG6" s="1093"/>
      <c r="CH6" s="1097"/>
      <c r="CI6" s="1098"/>
      <c r="CJ6" s="1098"/>
      <c r="CK6" s="1098"/>
      <c r="CL6" s="1099"/>
      <c r="CM6" s="1097"/>
      <c r="CN6" s="1098"/>
      <c r="CO6" s="1098"/>
      <c r="CP6" s="1098"/>
      <c r="CQ6" s="1099"/>
      <c r="CR6" s="1097"/>
      <c r="CS6" s="1098"/>
      <c r="CT6" s="1098"/>
      <c r="CU6" s="1098"/>
      <c r="CV6" s="1099"/>
      <c r="CW6" s="1097"/>
      <c r="CX6" s="1098"/>
      <c r="CY6" s="1098"/>
      <c r="CZ6" s="1098"/>
      <c r="DA6" s="1099"/>
      <c r="DB6" s="1097"/>
      <c r="DC6" s="1098"/>
      <c r="DD6" s="1098"/>
      <c r="DE6" s="1098"/>
      <c r="DF6" s="1099"/>
      <c r="DG6" s="1194"/>
      <c r="DH6" s="1195"/>
      <c r="DI6" s="1195"/>
      <c r="DJ6" s="1195"/>
      <c r="DK6" s="1196"/>
      <c r="DL6" s="1194"/>
      <c r="DM6" s="1195"/>
      <c r="DN6" s="1195"/>
      <c r="DO6" s="1195"/>
      <c r="DP6" s="1196"/>
      <c r="DQ6" s="1097"/>
      <c r="DR6" s="1098"/>
      <c r="DS6" s="1098"/>
      <c r="DT6" s="1098"/>
      <c r="DU6" s="1099"/>
      <c r="DV6" s="1097"/>
      <c r="DW6" s="1098"/>
      <c r="DX6" s="1098"/>
      <c r="DY6" s="1098"/>
      <c r="DZ6" s="1111"/>
      <c r="EA6" s="255"/>
    </row>
    <row r="7" spans="1:131" s="256" customFormat="1" ht="26.25" customHeight="1" thickTop="1" x14ac:dyDescent="0.15">
      <c r="A7" s="259">
        <v>1</v>
      </c>
      <c r="B7" s="1143" t="s">
        <v>392</v>
      </c>
      <c r="C7" s="1144"/>
      <c r="D7" s="1144"/>
      <c r="E7" s="1144"/>
      <c r="F7" s="1144"/>
      <c r="G7" s="1144"/>
      <c r="H7" s="1144"/>
      <c r="I7" s="1144"/>
      <c r="J7" s="1144"/>
      <c r="K7" s="1144"/>
      <c r="L7" s="1144"/>
      <c r="M7" s="1144"/>
      <c r="N7" s="1144"/>
      <c r="O7" s="1144"/>
      <c r="P7" s="1145"/>
      <c r="Q7" s="1197">
        <v>3714</v>
      </c>
      <c r="R7" s="1198"/>
      <c r="S7" s="1198"/>
      <c r="T7" s="1198"/>
      <c r="U7" s="1198"/>
      <c r="V7" s="1198">
        <v>3579</v>
      </c>
      <c r="W7" s="1198"/>
      <c r="X7" s="1198"/>
      <c r="Y7" s="1198"/>
      <c r="Z7" s="1198"/>
      <c r="AA7" s="1198">
        <f>Q7-V7</f>
        <v>135</v>
      </c>
      <c r="AB7" s="1198"/>
      <c r="AC7" s="1198"/>
      <c r="AD7" s="1198"/>
      <c r="AE7" s="1199"/>
      <c r="AF7" s="1200">
        <v>95</v>
      </c>
      <c r="AG7" s="1201"/>
      <c r="AH7" s="1201"/>
      <c r="AI7" s="1201"/>
      <c r="AJ7" s="1202"/>
      <c r="AK7" s="1184">
        <v>331</v>
      </c>
      <c r="AL7" s="1185"/>
      <c r="AM7" s="1185"/>
      <c r="AN7" s="1185"/>
      <c r="AO7" s="1185"/>
      <c r="AP7" s="1185">
        <v>3398</v>
      </c>
      <c r="AQ7" s="1185"/>
      <c r="AR7" s="1185"/>
      <c r="AS7" s="1185"/>
      <c r="AT7" s="1185"/>
      <c r="AU7" s="1186"/>
      <c r="AV7" s="1186"/>
      <c r="AW7" s="1186"/>
      <c r="AX7" s="1186"/>
      <c r="AY7" s="1187"/>
      <c r="AZ7" s="253"/>
      <c r="BA7" s="253"/>
      <c r="BB7" s="253"/>
      <c r="BC7" s="253"/>
      <c r="BD7" s="253"/>
      <c r="BE7" s="254"/>
      <c r="BF7" s="254"/>
      <c r="BG7" s="254"/>
      <c r="BH7" s="254"/>
      <c r="BI7" s="254"/>
      <c r="BJ7" s="254"/>
      <c r="BK7" s="254"/>
      <c r="BL7" s="254"/>
      <c r="BM7" s="254"/>
      <c r="BN7" s="254"/>
      <c r="BO7" s="254"/>
      <c r="BP7" s="254"/>
      <c r="BQ7" s="260">
        <v>1</v>
      </c>
      <c r="BR7" s="261"/>
      <c r="BS7" s="1188"/>
      <c r="BT7" s="1189"/>
      <c r="BU7" s="1189"/>
      <c r="BV7" s="1189"/>
      <c r="BW7" s="1189"/>
      <c r="BX7" s="1189"/>
      <c r="BY7" s="1189"/>
      <c r="BZ7" s="1189"/>
      <c r="CA7" s="1189"/>
      <c r="CB7" s="1189"/>
      <c r="CC7" s="1189"/>
      <c r="CD7" s="1189"/>
      <c r="CE7" s="1189"/>
      <c r="CF7" s="1189"/>
      <c r="CG7" s="1190"/>
      <c r="CH7" s="1181"/>
      <c r="CI7" s="1182"/>
      <c r="CJ7" s="1182"/>
      <c r="CK7" s="1182"/>
      <c r="CL7" s="1183"/>
      <c r="CM7" s="1181"/>
      <c r="CN7" s="1182"/>
      <c r="CO7" s="1182"/>
      <c r="CP7" s="1182"/>
      <c r="CQ7" s="1183"/>
      <c r="CR7" s="1181"/>
      <c r="CS7" s="1182"/>
      <c r="CT7" s="1182"/>
      <c r="CU7" s="1182"/>
      <c r="CV7" s="1183"/>
      <c r="CW7" s="1181"/>
      <c r="CX7" s="1182"/>
      <c r="CY7" s="1182"/>
      <c r="CZ7" s="1182"/>
      <c r="DA7" s="1183"/>
      <c r="DB7" s="1181"/>
      <c r="DC7" s="1182"/>
      <c r="DD7" s="1182"/>
      <c r="DE7" s="1182"/>
      <c r="DF7" s="1183"/>
      <c r="DG7" s="1181"/>
      <c r="DH7" s="1182"/>
      <c r="DI7" s="1182"/>
      <c r="DJ7" s="1182"/>
      <c r="DK7" s="1183"/>
      <c r="DL7" s="1181"/>
      <c r="DM7" s="1182"/>
      <c r="DN7" s="1182"/>
      <c r="DO7" s="1182"/>
      <c r="DP7" s="1183"/>
      <c r="DQ7" s="1181"/>
      <c r="DR7" s="1182"/>
      <c r="DS7" s="1182"/>
      <c r="DT7" s="1182"/>
      <c r="DU7" s="1183"/>
      <c r="DV7" s="1208"/>
      <c r="DW7" s="1209"/>
      <c r="DX7" s="1209"/>
      <c r="DY7" s="1209"/>
      <c r="DZ7" s="1210"/>
      <c r="EA7" s="255"/>
    </row>
    <row r="8" spans="1:131" s="256" customFormat="1" ht="26.25" customHeight="1" x14ac:dyDescent="0.15">
      <c r="A8" s="262">
        <v>2</v>
      </c>
      <c r="B8" s="1130"/>
      <c r="C8" s="1131"/>
      <c r="D8" s="1131"/>
      <c r="E8" s="1131"/>
      <c r="F8" s="1131"/>
      <c r="G8" s="1131"/>
      <c r="H8" s="1131"/>
      <c r="I8" s="1131"/>
      <c r="J8" s="1131"/>
      <c r="K8" s="1131"/>
      <c r="L8" s="1131"/>
      <c r="M8" s="1131"/>
      <c r="N8" s="1131"/>
      <c r="O8" s="1131"/>
      <c r="P8" s="1132"/>
      <c r="Q8" s="1136"/>
      <c r="R8" s="1137"/>
      <c r="S8" s="1137"/>
      <c r="T8" s="1137"/>
      <c r="U8" s="1137"/>
      <c r="V8" s="1137"/>
      <c r="W8" s="1137"/>
      <c r="X8" s="1137"/>
      <c r="Y8" s="1137"/>
      <c r="Z8" s="1137"/>
      <c r="AA8" s="1137"/>
      <c r="AB8" s="1137"/>
      <c r="AC8" s="1137"/>
      <c r="AD8" s="1137"/>
      <c r="AE8" s="1138"/>
      <c r="AF8" s="1112"/>
      <c r="AG8" s="1113"/>
      <c r="AH8" s="1113"/>
      <c r="AI8" s="1113"/>
      <c r="AJ8" s="1114"/>
      <c r="AK8" s="1179"/>
      <c r="AL8" s="1180"/>
      <c r="AM8" s="1180"/>
      <c r="AN8" s="1180"/>
      <c r="AO8" s="1180"/>
      <c r="AP8" s="1180"/>
      <c r="AQ8" s="1180"/>
      <c r="AR8" s="1180"/>
      <c r="AS8" s="1180"/>
      <c r="AT8" s="1180"/>
      <c r="AU8" s="1177"/>
      <c r="AV8" s="1177"/>
      <c r="AW8" s="1177"/>
      <c r="AX8" s="1177"/>
      <c r="AY8" s="1178"/>
      <c r="AZ8" s="253"/>
      <c r="BA8" s="253"/>
      <c r="BB8" s="253"/>
      <c r="BC8" s="253"/>
      <c r="BD8" s="253"/>
      <c r="BE8" s="254"/>
      <c r="BF8" s="254"/>
      <c r="BG8" s="254"/>
      <c r="BH8" s="254"/>
      <c r="BI8" s="254"/>
      <c r="BJ8" s="254"/>
      <c r="BK8" s="254"/>
      <c r="BL8" s="254"/>
      <c r="BM8" s="254"/>
      <c r="BN8" s="254"/>
      <c r="BO8" s="254"/>
      <c r="BP8" s="254"/>
      <c r="BQ8" s="263">
        <v>2</v>
      </c>
      <c r="BR8" s="264"/>
      <c r="BS8" s="1107"/>
      <c r="BT8" s="1108"/>
      <c r="BU8" s="1108"/>
      <c r="BV8" s="1108"/>
      <c r="BW8" s="1108"/>
      <c r="BX8" s="1108"/>
      <c r="BY8" s="1108"/>
      <c r="BZ8" s="1108"/>
      <c r="CA8" s="1108"/>
      <c r="CB8" s="1108"/>
      <c r="CC8" s="1108"/>
      <c r="CD8" s="1108"/>
      <c r="CE8" s="1108"/>
      <c r="CF8" s="1108"/>
      <c r="CG8" s="1109"/>
      <c r="CH8" s="1082"/>
      <c r="CI8" s="1083"/>
      <c r="CJ8" s="1083"/>
      <c r="CK8" s="1083"/>
      <c r="CL8" s="1084"/>
      <c r="CM8" s="1082"/>
      <c r="CN8" s="1083"/>
      <c r="CO8" s="1083"/>
      <c r="CP8" s="1083"/>
      <c r="CQ8" s="1084"/>
      <c r="CR8" s="1082"/>
      <c r="CS8" s="1083"/>
      <c r="CT8" s="1083"/>
      <c r="CU8" s="1083"/>
      <c r="CV8" s="1084"/>
      <c r="CW8" s="1082"/>
      <c r="CX8" s="1083"/>
      <c r="CY8" s="1083"/>
      <c r="CZ8" s="1083"/>
      <c r="DA8" s="1084"/>
      <c r="DB8" s="1082"/>
      <c r="DC8" s="1083"/>
      <c r="DD8" s="1083"/>
      <c r="DE8" s="1083"/>
      <c r="DF8" s="1084"/>
      <c r="DG8" s="1082"/>
      <c r="DH8" s="1083"/>
      <c r="DI8" s="1083"/>
      <c r="DJ8" s="1083"/>
      <c r="DK8" s="1084"/>
      <c r="DL8" s="1082"/>
      <c r="DM8" s="1083"/>
      <c r="DN8" s="1083"/>
      <c r="DO8" s="1083"/>
      <c r="DP8" s="1084"/>
      <c r="DQ8" s="1082"/>
      <c r="DR8" s="1083"/>
      <c r="DS8" s="1083"/>
      <c r="DT8" s="1083"/>
      <c r="DU8" s="1084"/>
      <c r="DV8" s="1085"/>
      <c r="DW8" s="1086"/>
      <c r="DX8" s="1086"/>
      <c r="DY8" s="1086"/>
      <c r="DZ8" s="1087"/>
      <c r="EA8" s="255"/>
    </row>
    <row r="9" spans="1:131" s="256" customFormat="1" ht="26.25" customHeight="1" x14ac:dyDescent="0.15">
      <c r="A9" s="262">
        <v>3</v>
      </c>
      <c r="B9" s="1130"/>
      <c r="C9" s="1131"/>
      <c r="D9" s="1131"/>
      <c r="E9" s="1131"/>
      <c r="F9" s="1131"/>
      <c r="G9" s="1131"/>
      <c r="H9" s="1131"/>
      <c r="I9" s="1131"/>
      <c r="J9" s="1131"/>
      <c r="K9" s="1131"/>
      <c r="L9" s="1131"/>
      <c r="M9" s="1131"/>
      <c r="N9" s="1131"/>
      <c r="O9" s="1131"/>
      <c r="P9" s="1132"/>
      <c r="Q9" s="1136"/>
      <c r="R9" s="1137"/>
      <c r="S9" s="1137"/>
      <c r="T9" s="1137"/>
      <c r="U9" s="1137"/>
      <c r="V9" s="1137"/>
      <c r="W9" s="1137"/>
      <c r="X9" s="1137"/>
      <c r="Y9" s="1137"/>
      <c r="Z9" s="1137"/>
      <c r="AA9" s="1137"/>
      <c r="AB9" s="1137"/>
      <c r="AC9" s="1137"/>
      <c r="AD9" s="1137"/>
      <c r="AE9" s="1138"/>
      <c r="AF9" s="1112"/>
      <c r="AG9" s="1113"/>
      <c r="AH9" s="1113"/>
      <c r="AI9" s="1113"/>
      <c r="AJ9" s="1114"/>
      <c r="AK9" s="1179"/>
      <c r="AL9" s="1180"/>
      <c r="AM9" s="1180"/>
      <c r="AN9" s="1180"/>
      <c r="AO9" s="1180"/>
      <c r="AP9" s="1180"/>
      <c r="AQ9" s="1180"/>
      <c r="AR9" s="1180"/>
      <c r="AS9" s="1180"/>
      <c r="AT9" s="1180"/>
      <c r="AU9" s="1177"/>
      <c r="AV9" s="1177"/>
      <c r="AW9" s="1177"/>
      <c r="AX9" s="1177"/>
      <c r="AY9" s="1178"/>
      <c r="AZ9" s="253"/>
      <c r="BA9" s="253"/>
      <c r="BB9" s="253"/>
      <c r="BC9" s="253"/>
      <c r="BD9" s="253"/>
      <c r="BE9" s="254"/>
      <c r="BF9" s="254"/>
      <c r="BG9" s="254"/>
      <c r="BH9" s="254"/>
      <c r="BI9" s="254"/>
      <c r="BJ9" s="254"/>
      <c r="BK9" s="254"/>
      <c r="BL9" s="254"/>
      <c r="BM9" s="254"/>
      <c r="BN9" s="254"/>
      <c r="BO9" s="254"/>
      <c r="BP9" s="254"/>
      <c r="BQ9" s="263">
        <v>3</v>
      </c>
      <c r="BR9" s="264"/>
      <c r="BS9" s="1107"/>
      <c r="BT9" s="1108"/>
      <c r="BU9" s="1108"/>
      <c r="BV9" s="1108"/>
      <c r="BW9" s="1108"/>
      <c r="BX9" s="1108"/>
      <c r="BY9" s="1108"/>
      <c r="BZ9" s="1108"/>
      <c r="CA9" s="1108"/>
      <c r="CB9" s="1108"/>
      <c r="CC9" s="1108"/>
      <c r="CD9" s="1108"/>
      <c r="CE9" s="1108"/>
      <c r="CF9" s="1108"/>
      <c r="CG9" s="1109"/>
      <c r="CH9" s="1082"/>
      <c r="CI9" s="1083"/>
      <c r="CJ9" s="1083"/>
      <c r="CK9" s="1083"/>
      <c r="CL9" s="1084"/>
      <c r="CM9" s="1082"/>
      <c r="CN9" s="1083"/>
      <c r="CO9" s="1083"/>
      <c r="CP9" s="1083"/>
      <c r="CQ9" s="1084"/>
      <c r="CR9" s="1082"/>
      <c r="CS9" s="1083"/>
      <c r="CT9" s="1083"/>
      <c r="CU9" s="1083"/>
      <c r="CV9" s="1084"/>
      <c r="CW9" s="1082"/>
      <c r="CX9" s="1083"/>
      <c r="CY9" s="1083"/>
      <c r="CZ9" s="1083"/>
      <c r="DA9" s="1084"/>
      <c r="DB9" s="1082"/>
      <c r="DC9" s="1083"/>
      <c r="DD9" s="1083"/>
      <c r="DE9" s="1083"/>
      <c r="DF9" s="1084"/>
      <c r="DG9" s="1082"/>
      <c r="DH9" s="1083"/>
      <c r="DI9" s="1083"/>
      <c r="DJ9" s="1083"/>
      <c r="DK9" s="1084"/>
      <c r="DL9" s="1082"/>
      <c r="DM9" s="1083"/>
      <c r="DN9" s="1083"/>
      <c r="DO9" s="1083"/>
      <c r="DP9" s="1084"/>
      <c r="DQ9" s="1082"/>
      <c r="DR9" s="1083"/>
      <c r="DS9" s="1083"/>
      <c r="DT9" s="1083"/>
      <c r="DU9" s="1084"/>
      <c r="DV9" s="1085"/>
      <c r="DW9" s="1086"/>
      <c r="DX9" s="1086"/>
      <c r="DY9" s="1086"/>
      <c r="DZ9" s="1087"/>
      <c r="EA9" s="255"/>
    </row>
    <row r="10" spans="1:131" s="256" customFormat="1" ht="26.25" customHeight="1" x14ac:dyDescent="0.15">
      <c r="A10" s="262">
        <v>4</v>
      </c>
      <c r="B10" s="1130"/>
      <c r="C10" s="1131"/>
      <c r="D10" s="1131"/>
      <c r="E10" s="1131"/>
      <c r="F10" s="1131"/>
      <c r="G10" s="1131"/>
      <c r="H10" s="1131"/>
      <c r="I10" s="1131"/>
      <c r="J10" s="1131"/>
      <c r="K10" s="1131"/>
      <c r="L10" s="1131"/>
      <c r="M10" s="1131"/>
      <c r="N10" s="1131"/>
      <c r="O10" s="1131"/>
      <c r="P10" s="1132"/>
      <c r="Q10" s="1136"/>
      <c r="R10" s="1137"/>
      <c r="S10" s="1137"/>
      <c r="T10" s="1137"/>
      <c r="U10" s="1137"/>
      <c r="V10" s="1137"/>
      <c r="W10" s="1137"/>
      <c r="X10" s="1137"/>
      <c r="Y10" s="1137"/>
      <c r="Z10" s="1137"/>
      <c r="AA10" s="1137"/>
      <c r="AB10" s="1137"/>
      <c r="AC10" s="1137"/>
      <c r="AD10" s="1137"/>
      <c r="AE10" s="1138"/>
      <c r="AF10" s="1112"/>
      <c r="AG10" s="1113"/>
      <c r="AH10" s="1113"/>
      <c r="AI10" s="1113"/>
      <c r="AJ10" s="1114"/>
      <c r="AK10" s="1179"/>
      <c r="AL10" s="1180"/>
      <c r="AM10" s="1180"/>
      <c r="AN10" s="1180"/>
      <c r="AO10" s="1180"/>
      <c r="AP10" s="1180"/>
      <c r="AQ10" s="1180"/>
      <c r="AR10" s="1180"/>
      <c r="AS10" s="1180"/>
      <c r="AT10" s="1180"/>
      <c r="AU10" s="1177"/>
      <c r="AV10" s="1177"/>
      <c r="AW10" s="1177"/>
      <c r="AX10" s="1177"/>
      <c r="AY10" s="1178"/>
      <c r="AZ10" s="253"/>
      <c r="BA10" s="253"/>
      <c r="BB10" s="253"/>
      <c r="BC10" s="253"/>
      <c r="BD10" s="253"/>
      <c r="BE10" s="254"/>
      <c r="BF10" s="254"/>
      <c r="BG10" s="254"/>
      <c r="BH10" s="254"/>
      <c r="BI10" s="254"/>
      <c r="BJ10" s="254"/>
      <c r="BK10" s="254"/>
      <c r="BL10" s="254"/>
      <c r="BM10" s="254"/>
      <c r="BN10" s="254"/>
      <c r="BO10" s="254"/>
      <c r="BP10" s="254"/>
      <c r="BQ10" s="263">
        <v>4</v>
      </c>
      <c r="BR10" s="264"/>
      <c r="BS10" s="1107"/>
      <c r="BT10" s="1108"/>
      <c r="BU10" s="1108"/>
      <c r="BV10" s="1108"/>
      <c r="BW10" s="1108"/>
      <c r="BX10" s="1108"/>
      <c r="BY10" s="1108"/>
      <c r="BZ10" s="1108"/>
      <c r="CA10" s="1108"/>
      <c r="CB10" s="1108"/>
      <c r="CC10" s="1108"/>
      <c r="CD10" s="1108"/>
      <c r="CE10" s="1108"/>
      <c r="CF10" s="1108"/>
      <c r="CG10" s="1109"/>
      <c r="CH10" s="1082"/>
      <c r="CI10" s="1083"/>
      <c r="CJ10" s="1083"/>
      <c r="CK10" s="1083"/>
      <c r="CL10" s="1084"/>
      <c r="CM10" s="1082"/>
      <c r="CN10" s="1083"/>
      <c r="CO10" s="1083"/>
      <c r="CP10" s="1083"/>
      <c r="CQ10" s="1084"/>
      <c r="CR10" s="1082"/>
      <c r="CS10" s="1083"/>
      <c r="CT10" s="1083"/>
      <c r="CU10" s="1083"/>
      <c r="CV10" s="1084"/>
      <c r="CW10" s="1082"/>
      <c r="CX10" s="1083"/>
      <c r="CY10" s="1083"/>
      <c r="CZ10" s="1083"/>
      <c r="DA10" s="1084"/>
      <c r="DB10" s="1082"/>
      <c r="DC10" s="1083"/>
      <c r="DD10" s="1083"/>
      <c r="DE10" s="1083"/>
      <c r="DF10" s="1084"/>
      <c r="DG10" s="1082"/>
      <c r="DH10" s="1083"/>
      <c r="DI10" s="1083"/>
      <c r="DJ10" s="1083"/>
      <c r="DK10" s="1084"/>
      <c r="DL10" s="1082"/>
      <c r="DM10" s="1083"/>
      <c r="DN10" s="1083"/>
      <c r="DO10" s="1083"/>
      <c r="DP10" s="1084"/>
      <c r="DQ10" s="1082"/>
      <c r="DR10" s="1083"/>
      <c r="DS10" s="1083"/>
      <c r="DT10" s="1083"/>
      <c r="DU10" s="1084"/>
      <c r="DV10" s="1085"/>
      <c r="DW10" s="1086"/>
      <c r="DX10" s="1086"/>
      <c r="DY10" s="1086"/>
      <c r="DZ10" s="1087"/>
      <c r="EA10" s="255"/>
    </row>
    <row r="11" spans="1:131" s="256" customFormat="1" ht="26.25" customHeight="1" x14ac:dyDescent="0.15">
      <c r="A11" s="262">
        <v>5</v>
      </c>
      <c r="B11" s="1130"/>
      <c r="C11" s="1131"/>
      <c r="D11" s="1131"/>
      <c r="E11" s="1131"/>
      <c r="F11" s="1131"/>
      <c r="G11" s="1131"/>
      <c r="H11" s="1131"/>
      <c r="I11" s="1131"/>
      <c r="J11" s="1131"/>
      <c r="K11" s="1131"/>
      <c r="L11" s="1131"/>
      <c r="M11" s="1131"/>
      <c r="N11" s="1131"/>
      <c r="O11" s="1131"/>
      <c r="P11" s="1132"/>
      <c r="Q11" s="1136"/>
      <c r="R11" s="1137"/>
      <c r="S11" s="1137"/>
      <c r="T11" s="1137"/>
      <c r="U11" s="1137"/>
      <c r="V11" s="1137"/>
      <c r="W11" s="1137"/>
      <c r="X11" s="1137"/>
      <c r="Y11" s="1137"/>
      <c r="Z11" s="1137"/>
      <c r="AA11" s="1137"/>
      <c r="AB11" s="1137"/>
      <c r="AC11" s="1137"/>
      <c r="AD11" s="1137"/>
      <c r="AE11" s="1138"/>
      <c r="AF11" s="1112"/>
      <c r="AG11" s="1113"/>
      <c r="AH11" s="1113"/>
      <c r="AI11" s="1113"/>
      <c r="AJ11" s="1114"/>
      <c r="AK11" s="1179"/>
      <c r="AL11" s="1180"/>
      <c r="AM11" s="1180"/>
      <c r="AN11" s="1180"/>
      <c r="AO11" s="1180"/>
      <c r="AP11" s="1180"/>
      <c r="AQ11" s="1180"/>
      <c r="AR11" s="1180"/>
      <c r="AS11" s="1180"/>
      <c r="AT11" s="1180"/>
      <c r="AU11" s="1177"/>
      <c r="AV11" s="1177"/>
      <c r="AW11" s="1177"/>
      <c r="AX11" s="1177"/>
      <c r="AY11" s="1178"/>
      <c r="AZ11" s="253"/>
      <c r="BA11" s="253"/>
      <c r="BB11" s="253"/>
      <c r="BC11" s="253"/>
      <c r="BD11" s="253"/>
      <c r="BE11" s="254"/>
      <c r="BF11" s="254"/>
      <c r="BG11" s="254"/>
      <c r="BH11" s="254"/>
      <c r="BI11" s="254"/>
      <c r="BJ11" s="254"/>
      <c r="BK11" s="254"/>
      <c r="BL11" s="254"/>
      <c r="BM11" s="254"/>
      <c r="BN11" s="254"/>
      <c r="BO11" s="254"/>
      <c r="BP11" s="254"/>
      <c r="BQ11" s="263">
        <v>5</v>
      </c>
      <c r="BR11" s="264"/>
      <c r="BS11" s="1107"/>
      <c r="BT11" s="1108"/>
      <c r="BU11" s="1108"/>
      <c r="BV11" s="1108"/>
      <c r="BW11" s="1108"/>
      <c r="BX11" s="1108"/>
      <c r="BY11" s="1108"/>
      <c r="BZ11" s="1108"/>
      <c r="CA11" s="1108"/>
      <c r="CB11" s="1108"/>
      <c r="CC11" s="1108"/>
      <c r="CD11" s="1108"/>
      <c r="CE11" s="1108"/>
      <c r="CF11" s="1108"/>
      <c r="CG11" s="1109"/>
      <c r="CH11" s="1082"/>
      <c r="CI11" s="1083"/>
      <c r="CJ11" s="1083"/>
      <c r="CK11" s="1083"/>
      <c r="CL11" s="1084"/>
      <c r="CM11" s="1082"/>
      <c r="CN11" s="1083"/>
      <c r="CO11" s="1083"/>
      <c r="CP11" s="1083"/>
      <c r="CQ11" s="1084"/>
      <c r="CR11" s="1082"/>
      <c r="CS11" s="1083"/>
      <c r="CT11" s="1083"/>
      <c r="CU11" s="1083"/>
      <c r="CV11" s="1084"/>
      <c r="CW11" s="1082"/>
      <c r="CX11" s="1083"/>
      <c r="CY11" s="1083"/>
      <c r="CZ11" s="1083"/>
      <c r="DA11" s="1084"/>
      <c r="DB11" s="1082"/>
      <c r="DC11" s="1083"/>
      <c r="DD11" s="1083"/>
      <c r="DE11" s="1083"/>
      <c r="DF11" s="1084"/>
      <c r="DG11" s="1082"/>
      <c r="DH11" s="1083"/>
      <c r="DI11" s="1083"/>
      <c r="DJ11" s="1083"/>
      <c r="DK11" s="1084"/>
      <c r="DL11" s="1082"/>
      <c r="DM11" s="1083"/>
      <c r="DN11" s="1083"/>
      <c r="DO11" s="1083"/>
      <c r="DP11" s="1084"/>
      <c r="DQ11" s="1082"/>
      <c r="DR11" s="1083"/>
      <c r="DS11" s="1083"/>
      <c r="DT11" s="1083"/>
      <c r="DU11" s="1084"/>
      <c r="DV11" s="1085"/>
      <c r="DW11" s="1086"/>
      <c r="DX11" s="1086"/>
      <c r="DY11" s="1086"/>
      <c r="DZ11" s="1087"/>
      <c r="EA11" s="255"/>
    </row>
    <row r="12" spans="1:131" s="256" customFormat="1" ht="26.25" customHeight="1" x14ac:dyDescent="0.15">
      <c r="A12" s="262">
        <v>6</v>
      </c>
      <c r="B12" s="1130"/>
      <c r="C12" s="1131"/>
      <c r="D12" s="1131"/>
      <c r="E12" s="1131"/>
      <c r="F12" s="1131"/>
      <c r="G12" s="1131"/>
      <c r="H12" s="1131"/>
      <c r="I12" s="1131"/>
      <c r="J12" s="1131"/>
      <c r="K12" s="1131"/>
      <c r="L12" s="1131"/>
      <c r="M12" s="1131"/>
      <c r="N12" s="1131"/>
      <c r="O12" s="1131"/>
      <c r="P12" s="1132"/>
      <c r="Q12" s="1136"/>
      <c r="R12" s="1137"/>
      <c r="S12" s="1137"/>
      <c r="T12" s="1137"/>
      <c r="U12" s="1137"/>
      <c r="V12" s="1137"/>
      <c r="W12" s="1137"/>
      <c r="X12" s="1137"/>
      <c r="Y12" s="1137"/>
      <c r="Z12" s="1137"/>
      <c r="AA12" s="1137"/>
      <c r="AB12" s="1137"/>
      <c r="AC12" s="1137"/>
      <c r="AD12" s="1137"/>
      <c r="AE12" s="1138"/>
      <c r="AF12" s="1112"/>
      <c r="AG12" s="1113"/>
      <c r="AH12" s="1113"/>
      <c r="AI12" s="1113"/>
      <c r="AJ12" s="1114"/>
      <c r="AK12" s="1179"/>
      <c r="AL12" s="1180"/>
      <c r="AM12" s="1180"/>
      <c r="AN12" s="1180"/>
      <c r="AO12" s="1180"/>
      <c r="AP12" s="1180"/>
      <c r="AQ12" s="1180"/>
      <c r="AR12" s="1180"/>
      <c r="AS12" s="1180"/>
      <c r="AT12" s="1180"/>
      <c r="AU12" s="1177"/>
      <c r="AV12" s="1177"/>
      <c r="AW12" s="1177"/>
      <c r="AX12" s="1177"/>
      <c r="AY12" s="1178"/>
      <c r="AZ12" s="253"/>
      <c r="BA12" s="253"/>
      <c r="BB12" s="253"/>
      <c r="BC12" s="253"/>
      <c r="BD12" s="253"/>
      <c r="BE12" s="254"/>
      <c r="BF12" s="254"/>
      <c r="BG12" s="254"/>
      <c r="BH12" s="254"/>
      <c r="BI12" s="254"/>
      <c r="BJ12" s="254"/>
      <c r="BK12" s="254"/>
      <c r="BL12" s="254"/>
      <c r="BM12" s="254"/>
      <c r="BN12" s="254"/>
      <c r="BO12" s="254"/>
      <c r="BP12" s="254"/>
      <c r="BQ12" s="263">
        <v>6</v>
      </c>
      <c r="BR12" s="264"/>
      <c r="BS12" s="1107"/>
      <c r="BT12" s="1108"/>
      <c r="BU12" s="1108"/>
      <c r="BV12" s="1108"/>
      <c r="BW12" s="1108"/>
      <c r="BX12" s="1108"/>
      <c r="BY12" s="1108"/>
      <c r="BZ12" s="1108"/>
      <c r="CA12" s="1108"/>
      <c r="CB12" s="1108"/>
      <c r="CC12" s="1108"/>
      <c r="CD12" s="1108"/>
      <c r="CE12" s="1108"/>
      <c r="CF12" s="1108"/>
      <c r="CG12" s="1109"/>
      <c r="CH12" s="1082"/>
      <c r="CI12" s="1083"/>
      <c r="CJ12" s="1083"/>
      <c r="CK12" s="1083"/>
      <c r="CL12" s="1084"/>
      <c r="CM12" s="1082"/>
      <c r="CN12" s="1083"/>
      <c r="CO12" s="1083"/>
      <c r="CP12" s="1083"/>
      <c r="CQ12" s="1084"/>
      <c r="CR12" s="1082"/>
      <c r="CS12" s="1083"/>
      <c r="CT12" s="1083"/>
      <c r="CU12" s="1083"/>
      <c r="CV12" s="1084"/>
      <c r="CW12" s="1082"/>
      <c r="CX12" s="1083"/>
      <c r="CY12" s="1083"/>
      <c r="CZ12" s="1083"/>
      <c r="DA12" s="1084"/>
      <c r="DB12" s="1082"/>
      <c r="DC12" s="1083"/>
      <c r="DD12" s="1083"/>
      <c r="DE12" s="1083"/>
      <c r="DF12" s="1084"/>
      <c r="DG12" s="1082"/>
      <c r="DH12" s="1083"/>
      <c r="DI12" s="1083"/>
      <c r="DJ12" s="1083"/>
      <c r="DK12" s="1084"/>
      <c r="DL12" s="1082"/>
      <c r="DM12" s="1083"/>
      <c r="DN12" s="1083"/>
      <c r="DO12" s="1083"/>
      <c r="DP12" s="1084"/>
      <c r="DQ12" s="1082"/>
      <c r="DR12" s="1083"/>
      <c r="DS12" s="1083"/>
      <c r="DT12" s="1083"/>
      <c r="DU12" s="1084"/>
      <c r="DV12" s="1085"/>
      <c r="DW12" s="1086"/>
      <c r="DX12" s="1086"/>
      <c r="DY12" s="1086"/>
      <c r="DZ12" s="1087"/>
      <c r="EA12" s="255"/>
    </row>
    <row r="13" spans="1:131" s="256" customFormat="1" ht="26.25" customHeight="1" x14ac:dyDescent="0.15">
      <c r="A13" s="262">
        <v>7</v>
      </c>
      <c r="B13" s="1130"/>
      <c r="C13" s="1131"/>
      <c r="D13" s="1131"/>
      <c r="E13" s="1131"/>
      <c r="F13" s="1131"/>
      <c r="G13" s="1131"/>
      <c r="H13" s="1131"/>
      <c r="I13" s="1131"/>
      <c r="J13" s="1131"/>
      <c r="K13" s="1131"/>
      <c r="L13" s="1131"/>
      <c r="M13" s="1131"/>
      <c r="N13" s="1131"/>
      <c r="O13" s="1131"/>
      <c r="P13" s="1132"/>
      <c r="Q13" s="1136"/>
      <c r="R13" s="1137"/>
      <c r="S13" s="1137"/>
      <c r="T13" s="1137"/>
      <c r="U13" s="1137"/>
      <c r="V13" s="1137"/>
      <c r="W13" s="1137"/>
      <c r="X13" s="1137"/>
      <c r="Y13" s="1137"/>
      <c r="Z13" s="1137"/>
      <c r="AA13" s="1137"/>
      <c r="AB13" s="1137"/>
      <c r="AC13" s="1137"/>
      <c r="AD13" s="1137"/>
      <c r="AE13" s="1138"/>
      <c r="AF13" s="1112"/>
      <c r="AG13" s="1113"/>
      <c r="AH13" s="1113"/>
      <c r="AI13" s="1113"/>
      <c r="AJ13" s="1114"/>
      <c r="AK13" s="1179"/>
      <c r="AL13" s="1180"/>
      <c r="AM13" s="1180"/>
      <c r="AN13" s="1180"/>
      <c r="AO13" s="1180"/>
      <c r="AP13" s="1180"/>
      <c r="AQ13" s="1180"/>
      <c r="AR13" s="1180"/>
      <c r="AS13" s="1180"/>
      <c r="AT13" s="1180"/>
      <c r="AU13" s="1177"/>
      <c r="AV13" s="1177"/>
      <c r="AW13" s="1177"/>
      <c r="AX13" s="1177"/>
      <c r="AY13" s="1178"/>
      <c r="AZ13" s="253"/>
      <c r="BA13" s="253"/>
      <c r="BB13" s="253"/>
      <c r="BC13" s="253"/>
      <c r="BD13" s="253"/>
      <c r="BE13" s="254"/>
      <c r="BF13" s="254"/>
      <c r="BG13" s="254"/>
      <c r="BH13" s="254"/>
      <c r="BI13" s="254"/>
      <c r="BJ13" s="254"/>
      <c r="BK13" s="254"/>
      <c r="BL13" s="254"/>
      <c r="BM13" s="254"/>
      <c r="BN13" s="254"/>
      <c r="BO13" s="254"/>
      <c r="BP13" s="254"/>
      <c r="BQ13" s="263">
        <v>7</v>
      </c>
      <c r="BR13" s="264"/>
      <c r="BS13" s="1107"/>
      <c r="BT13" s="1108"/>
      <c r="BU13" s="1108"/>
      <c r="BV13" s="1108"/>
      <c r="BW13" s="1108"/>
      <c r="BX13" s="1108"/>
      <c r="BY13" s="1108"/>
      <c r="BZ13" s="1108"/>
      <c r="CA13" s="1108"/>
      <c r="CB13" s="1108"/>
      <c r="CC13" s="1108"/>
      <c r="CD13" s="1108"/>
      <c r="CE13" s="1108"/>
      <c r="CF13" s="1108"/>
      <c r="CG13" s="1109"/>
      <c r="CH13" s="1082"/>
      <c r="CI13" s="1083"/>
      <c r="CJ13" s="1083"/>
      <c r="CK13" s="1083"/>
      <c r="CL13" s="1084"/>
      <c r="CM13" s="1082"/>
      <c r="CN13" s="1083"/>
      <c r="CO13" s="1083"/>
      <c r="CP13" s="1083"/>
      <c r="CQ13" s="1084"/>
      <c r="CR13" s="1082"/>
      <c r="CS13" s="1083"/>
      <c r="CT13" s="1083"/>
      <c r="CU13" s="1083"/>
      <c r="CV13" s="1084"/>
      <c r="CW13" s="1082"/>
      <c r="CX13" s="1083"/>
      <c r="CY13" s="1083"/>
      <c r="CZ13" s="1083"/>
      <c r="DA13" s="1084"/>
      <c r="DB13" s="1082"/>
      <c r="DC13" s="1083"/>
      <c r="DD13" s="1083"/>
      <c r="DE13" s="1083"/>
      <c r="DF13" s="1084"/>
      <c r="DG13" s="1082"/>
      <c r="DH13" s="1083"/>
      <c r="DI13" s="1083"/>
      <c r="DJ13" s="1083"/>
      <c r="DK13" s="1084"/>
      <c r="DL13" s="1082"/>
      <c r="DM13" s="1083"/>
      <c r="DN13" s="1083"/>
      <c r="DO13" s="1083"/>
      <c r="DP13" s="1084"/>
      <c r="DQ13" s="1082"/>
      <c r="DR13" s="1083"/>
      <c r="DS13" s="1083"/>
      <c r="DT13" s="1083"/>
      <c r="DU13" s="1084"/>
      <c r="DV13" s="1085"/>
      <c r="DW13" s="1086"/>
      <c r="DX13" s="1086"/>
      <c r="DY13" s="1086"/>
      <c r="DZ13" s="1087"/>
      <c r="EA13" s="255"/>
    </row>
    <row r="14" spans="1:131" s="256" customFormat="1" ht="26.25" customHeight="1" x14ac:dyDescent="0.15">
      <c r="A14" s="262">
        <v>8</v>
      </c>
      <c r="B14" s="1130"/>
      <c r="C14" s="1131"/>
      <c r="D14" s="1131"/>
      <c r="E14" s="1131"/>
      <c r="F14" s="1131"/>
      <c r="G14" s="1131"/>
      <c r="H14" s="1131"/>
      <c r="I14" s="1131"/>
      <c r="J14" s="1131"/>
      <c r="K14" s="1131"/>
      <c r="L14" s="1131"/>
      <c r="M14" s="1131"/>
      <c r="N14" s="1131"/>
      <c r="O14" s="1131"/>
      <c r="P14" s="1132"/>
      <c r="Q14" s="1136"/>
      <c r="R14" s="1137"/>
      <c r="S14" s="1137"/>
      <c r="T14" s="1137"/>
      <c r="U14" s="1137"/>
      <c r="V14" s="1137"/>
      <c r="W14" s="1137"/>
      <c r="X14" s="1137"/>
      <c r="Y14" s="1137"/>
      <c r="Z14" s="1137"/>
      <c r="AA14" s="1137"/>
      <c r="AB14" s="1137"/>
      <c r="AC14" s="1137"/>
      <c r="AD14" s="1137"/>
      <c r="AE14" s="1138"/>
      <c r="AF14" s="1112"/>
      <c r="AG14" s="1113"/>
      <c r="AH14" s="1113"/>
      <c r="AI14" s="1113"/>
      <c r="AJ14" s="1114"/>
      <c r="AK14" s="1179"/>
      <c r="AL14" s="1180"/>
      <c r="AM14" s="1180"/>
      <c r="AN14" s="1180"/>
      <c r="AO14" s="1180"/>
      <c r="AP14" s="1180"/>
      <c r="AQ14" s="1180"/>
      <c r="AR14" s="1180"/>
      <c r="AS14" s="1180"/>
      <c r="AT14" s="1180"/>
      <c r="AU14" s="1177"/>
      <c r="AV14" s="1177"/>
      <c r="AW14" s="1177"/>
      <c r="AX14" s="1177"/>
      <c r="AY14" s="1178"/>
      <c r="AZ14" s="253"/>
      <c r="BA14" s="253"/>
      <c r="BB14" s="253"/>
      <c r="BC14" s="253"/>
      <c r="BD14" s="253"/>
      <c r="BE14" s="254"/>
      <c r="BF14" s="254"/>
      <c r="BG14" s="254"/>
      <c r="BH14" s="254"/>
      <c r="BI14" s="254"/>
      <c r="BJ14" s="254"/>
      <c r="BK14" s="254"/>
      <c r="BL14" s="254"/>
      <c r="BM14" s="254"/>
      <c r="BN14" s="254"/>
      <c r="BO14" s="254"/>
      <c r="BP14" s="254"/>
      <c r="BQ14" s="263">
        <v>8</v>
      </c>
      <c r="BR14" s="264"/>
      <c r="BS14" s="1107"/>
      <c r="BT14" s="1108"/>
      <c r="BU14" s="1108"/>
      <c r="BV14" s="1108"/>
      <c r="BW14" s="1108"/>
      <c r="BX14" s="1108"/>
      <c r="BY14" s="1108"/>
      <c r="BZ14" s="1108"/>
      <c r="CA14" s="1108"/>
      <c r="CB14" s="1108"/>
      <c r="CC14" s="1108"/>
      <c r="CD14" s="1108"/>
      <c r="CE14" s="1108"/>
      <c r="CF14" s="1108"/>
      <c r="CG14" s="1109"/>
      <c r="CH14" s="1082"/>
      <c r="CI14" s="1083"/>
      <c r="CJ14" s="1083"/>
      <c r="CK14" s="1083"/>
      <c r="CL14" s="1084"/>
      <c r="CM14" s="1082"/>
      <c r="CN14" s="1083"/>
      <c r="CO14" s="1083"/>
      <c r="CP14" s="1083"/>
      <c r="CQ14" s="1084"/>
      <c r="CR14" s="1082"/>
      <c r="CS14" s="1083"/>
      <c r="CT14" s="1083"/>
      <c r="CU14" s="1083"/>
      <c r="CV14" s="1084"/>
      <c r="CW14" s="1082"/>
      <c r="CX14" s="1083"/>
      <c r="CY14" s="1083"/>
      <c r="CZ14" s="1083"/>
      <c r="DA14" s="1084"/>
      <c r="DB14" s="1082"/>
      <c r="DC14" s="1083"/>
      <c r="DD14" s="1083"/>
      <c r="DE14" s="1083"/>
      <c r="DF14" s="1084"/>
      <c r="DG14" s="1082"/>
      <c r="DH14" s="1083"/>
      <c r="DI14" s="1083"/>
      <c r="DJ14" s="1083"/>
      <c r="DK14" s="1084"/>
      <c r="DL14" s="1082"/>
      <c r="DM14" s="1083"/>
      <c r="DN14" s="1083"/>
      <c r="DO14" s="1083"/>
      <c r="DP14" s="1084"/>
      <c r="DQ14" s="1082"/>
      <c r="DR14" s="1083"/>
      <c r="DS14" s="1083"/>
      <c r="DT14" s="1083"/>
      <c r="DU14" s="1084"/>
      <c r="DV14" s="1085"/>
      <c r="DW14" s="1086"/>
      <c r="DX14" s="1086"/>
      <c r="DY14" s="1086"/>
      <c r="DZ14" s="1087"/>
      <c r="EA14" s="255"/>
    </row>
    <row r="15" spans="1:131" s="256" customFormat="1" ht="26.25" customHeight="1" x14ac:dyDescent="0.15">
      <c r="A15" s="262">
        <v>9</v>
      </c>
      <c r="B15" s="1130"/>
      <c r="C15" s="1131"/>
      <c r="D15" s="1131"/>
      <c r="E15" s="1131"/>
      <c r="F15" s="1131"/>
      <c r="G15" s="1131"/>
      <c r="H15" s="1131"/>
      <c r="I15" s="1131"/>
      <c r="J15" s="1131"/>
      <c r="K15" s="1131"/>
      <c r="L15" s="1131"/>
      <c r="M15" s="1131"/>
      <c r="N15" s="1131"/>
      <c r="O15" s="1131"/>
      <c r="P15" s="1132"/>
      <c r="Q15" s="1136"/>
      <c r="R15" s="1137"/>
      <c r="S15" s="1137"/>
      <c r="T15" s="1137"/>
      <c r="U15" s="1137"/>
      <c r="V15" s="1137"/>
      <c r="W15" s="1137"/>
      <c r="X15" s="1137"/>
      <c r="Y15" s="1137"/>
      <c r="Z15" s="1137"/>
      <c r="AA15" s="1137"/>
      <c r="AB15" s="1137"/>
      <c r="AC15" s="1137"/>
      <c r="AD15" s="1137"/>
      <c r="AE15" s="1138"/>
      <c r="AF15" s="1112"/>
      <c r="AG15" s="1113"/>
      <c r="AH15" s="1113"/>
      <c r="AI15" s="1113"/>
      <c r="AJ15" s="1114"/>
      <c r="AK15" s="1179"/>
      <c r="AL15" s="1180"/>
      <c r="AM15" s="1180"/>
      <c r="AN15" s="1180"/>
      <c r="AO15" s="1180"/>
      <c r="AP15" s="1180"/>
      <c r="AQ15" s="1180"/>
      <c r="AR15" s="1180"/>
      <c r="AS15" s="1180"/>
      <c r="AT15" s="1180"/>
      <c r="AU15" s="1177"/>
      <c r="AV15" s="1177"/>
      <c r="AW15" s="1177"/>
      <c r="AX15" s="1177"/>
      <c r="AY15" s="1178"/>
      <c r="AZ15" s="253"/>
      <c r="BA15" s="253"/>
      <c r="BB15" s="253"/>
      <c r="BC15" s="253"/>
      <c r="BD15" s="253"/>
      <c r="BE15" s="254"/>
      <c r="BF15" s="254"/>
      <c r="BG15" s="254"/>
      <c r="BH15" s="254"/>
      <c r="BI15" s="254"/>
      <c r="BJ15" s="254"/>
      <c r="BK15" s="254"/>
      <c r="BL15" s="254"/>
      <c r="BM15" s="254"/>
      <c r="BN15" s="254"/>
      <c r="BO15" s="254"/>
      <c r="BP15" s="254"/>
      <c r="BQ15" s="263">
        <v>9</v>
      </c>
      <c r="BR15" s="264"/>
      <c r="BS15" s="1107"/>
      <c r="BT15" s="1108"/>
      <c r="BU15" s="1108"/>
      <c r="BV15" s="1108"/>
      <c r="BW15" s="1108"/>
      <c r="BX15" s="1108"/>
      <c r="BY15" s="1108"/>
      <c r="BZ15" s="1108"/>
      <c r="CA15" s="1108"/>
      <c r="CB15" s="1108"/>
      <c r="CC15" s="1108"/>
      <c r="CD15" s="1108"/>
      <c r="CE15" s="1108"/>
      <c r="CF15" s="1108"/>
      <c r="CG15" s="1109"/>
      <c r="CH15" s="1082"/>
      <c r="CI15" s="1083"/>
      <c r="CJ15" s="1083"/>
      <c r="CK15" s="1083"/>
      <c r="CL15" s="1084"/>
      <c r="CM15" s="1082"/>
      <c r="CN15" s="1083"/>
      <c r="CO15" s="1083"/>
      <c r="CP15" s="1083"/>
      <c r="CQ15" s="1084"/>
      <c r="CR15" s="1082"/>
      <c r="CS15" s="1083"/>
      <c r="CT15" s="1083"/>
      <c r="CU15" s="1083"/>
      <c r="CV15" s="1084"/>
      <c r="CW15" s="1082"/>
      <c r="CX15" s="1083"/>
      <c r="CY15" s="1083"/>
      <c r="CZ15" s="1083"/>
      <c r="DA15" s="1084"/>
      <c r="DB15" s="1082"/>
      <c r="DC15" s="1083"/>
      <c r="DD15" s="1083"/>
      <c r="DE15" s="1083"/>
      <c r="DF15" s="1084"/>
      <c r="DG15" s="1082"/>
      <c r="DH15" s="1083"/>
      <c r="DI15" s="1083"/>
      <c r="DJ15" s="1083"/>
      <c r="DK15" s="1084"/>
      <c r="DL15" s="1082"/>
      <c r="DM15" s="1083"/>
      <c r="DN15" s="1083"/>
      <c r="DO15" s="1083"/>
      <c r="DP15" s="1084"/>
      <c r="DQ15" s="1082"/>
      <c r="DR15" s="1083"/>
      <c r="DS15" s="1083"/>
      <c r="DT15" s="1083"/>
      <c r="DU15" s="1084"/>
      <c r="DV15" s="1085"/>
      <c r="DW15" s="1086"/>
      <c r="DX15" s="1086"/>
      <c r="DY15" s="1086"/>
      <c r="DZ15" s="1087"/>
      <c r="EA15" s="255"/>
    </row>
    <row r="16" spans="1:131" s="256" customFormat="1" ht="26.25" customHeight="1" x14ac:dyDescent="0.15">
      <c r="A16" s="262">
        <v>10</v>
      </c>
      <c r="B16" s="1130"/>
      <c r="C16" s="1131"/>
      <c r="D16" s="1131"/>
      <c r="E16" s="1131"/>
      <c r="F16" s="1131"/>
      <c r="G16" s="1131"/>
      <c r="H16" s="1131"/>
      <c r="I16" s="1131"/>
      <c r="J16" s="1131"/>
      <c r="K16" s="1131"/>
      <c r="L16" s="1131"/>
      <c r="M16" s="1131"/>
      <c r="N16" s="1131"/>
      <c r="O16" s="1131"/>
      <c r="P16" s="1132"/>
      <c r="Q16" s="1136"/>
      <c r="R16" s="1137"/>
      <c r="S16" s="1137"/>
      <c r="T16" s="1137"/>
      <c r="U16" s="1137"/>
      <c r="V16" s="1137"/>
      <c r="W16" s="1137"/>
      <c r="X16" s="1137"/>
      <c r="Y16" s="1137"/>
      <c r="Z16" s="1137"/>
      <c r="AA16" s="1137"/>
      <c r="AB16" s="1137"/>
      <c r="AC16" s="1137"/>
      <c r="AD16" s="1137"/>
      <c r="AE16" s="1138"/>
      <c r="AF16" s="1112"/>
      <c r="AG16" s="1113"/>
      <c r="AH16" s="1113"/>
      <c r="AI16" s="1113"/>
      <c r="AJ16" s="1114"/>
      <c r="AK16" s="1179"/>
      <c r="AL16" s="1180"/>
      <c r="AM16" s="1180"/>
      <c r="AN16" s="1180"/>
      <c r="AO16" s="1180"/>
      <c r="AP16" s="1180"/>
      <c r="AQ16" s="1180"/>
      <c r="AR16" s="1180"/>
      <c r="AS16" s="1180"/>
      <c r="AT16" s="1180"/>
      <c r="AU16" s="1177"/>
      <c r="AV16" s="1177"/>
      <c r="AW16" s="1177"/>
      <c r="AX16" s="1177"/>
      <c r="AY16" s="1178"/>
      <c r="AZ16" s="253"/>
      <c r="BA16" s="253"/>
      <c r="BB16" s="253"/>
      <c r="BC16" s="253"/>
      <c r="BD16" s="253"/>
      <c r="BE16" s="254"/>
      <c r="BF16" s="254"/>
      <c r="BG16" s="254"/>
      <c r="BH16" s="254"/>
      <c r="BI16" s="254"/>
      <c r="BJ16" s="254"/>
      <c r="BK16" s="254"/>
      <c r="BL16" s="254"/>
      <c r="BM16" s="254"/>
      <c r="BN16" s="254"/>
      <c r="BO16" s="254"/>
      <c r="BP16" s="254"/>
      <c r="BQ16" s="263">
        <v>10</v>
      </c>
      <c r="BR16" s="264"/>
      <c r="BS16" s="1107"/>
      <c r="BT16" s="1108"/>
      <c r="BU16" s="1108"/>
      <c r="BV16" s="1108"/>
      <c r="BW16" s="1108"/>
      <c r="BX16" s="1108"/>
      <c r="BY16" s="1108"/>
      <c r="BZ16" s="1108"/>
      <c r="CA16" s="1108"/>
      <c r="CB16" s="1108"/>
      <c r="CC16" s="1108"/>
      <c r="CD16" s="1108"/>
      <c r="CE16" s="1108"/>
      <c r="CF16" s="1108"/>
      <c r="CG16" s="1109"/>
      <c r="CH16" s="1082"/>
      <c r="CI16" s="1083"/>
      <c r="CJ16" s="1083"/>
      <c r="CK16" s="1083"/>
      <c r="CL16" s="1084"/>
      <c r="CM16" s="1082"/>
      <c r="CN16" s="1083"/>
      <c r="CO16" s="1083"/>
      <c r="CP16" s="1083"/>
      <c r="CQ16" s="1084"/>
      <c r="CR16" s="1082"/>
      <c r="CS16" s="1083"/>
      <c r="CT16" s="1083"/>
      <c r="CU16" s="1083"/>
      <c r="CV16" s="1084"/>
      <c r="CW16" s="1082"/>
      <c r="CX16" s="1083"/>
      <c r="CY16" s="1083"/>
      <c r="CZ16" s="1083"/>
      <c r="DA16" s="1084"/>
      <c r="DB16" s="1082"/>
      <c r="DC16" s="1083"/>
      <c r="DD16" s="1083"/>
      <c r="DE16" s="1083"/>
      <c r="DF16" s="1084"/>
      <c r="DG16" s="1082"/>
      <c r="DH16" s="1083"/>
      <c r="DI16" s="1083"/>
      <c r="DJ16" s="1083"/>
      <c r="DK16" s="1084"/>
      <c r="DL16" s="1082"/>
      <c r="DM16" s="1083"/>
      <c r="DN16" s="1083"/>
      <c r="DO16" s="1083"/>
      <c r="DP16" s="1084"/>
      <c r="DQ16" s="1082"/>
      <c r="DR16" s="1083"/>
      <c r="DS16" s="1083"/>
      <c r="DT16" s="1083"/>
      <c r="DU16" s="1084"/>
      <c r="DV16" s="1085"/>
      <c r="DW16" s="1086"/>
      <c r="DX16" s="1086"/>
      <c r="DY16" s="1086"/>
      <c r="DZ16" s="1087"/>
      <c r="EA16" s="255"/>
    </row>
    <row r="17" spans="1:131" s="256" customFormat="1" ht="26.25" customHeight="1" x14ac:dyDescent="0.15">
      <c r="A17" s="262">
        <v>11</v>
      </c>
      <c r="B17" s="1130"/>
      <c r="C17" s="1131"/>
      <c r="D17" s="1131"/>
      <c r="E17" s="1131"/>
      <c r="F17" s="1131"/>
      <c r="G17" s="1131"/>
      <c r="H17" s="1131"/>
      <c r="I17" s="1131"/>
      <c r="J17" s="1131"/>
      <c r="K17" s="1131"/>
      <c r="L17" s="1131"/>
      <c r="M17" s="1131"/>
      <c r="N17" s="1131"/>
      <c r="O17" s="1131"/>
      <c r="P17" s="1132"/>
      <c r="Q17" s="1136"/>
      <c r="R17" s="1137"/>
      <c r="S17" s="1137"/>
      <c r="T17" s="1137"/>
      <c r="U17" s="1137"/>
      <c r="V17" s="1137"/>
      <c r="W17" s="1137"/>
      <c r="X17" s="1137"/>
      <c r="Y17" s="1137"/>
      <c r="Z17" s="1137"/>
      <c r="AA17" s="1137"/>
      <c r="AB17" s="1137"/>
      <c r="AC17" s="1137"/>
      <c r="AD17" s="1137"/>
      <c r="AE17" s="1138"/>
      <c r="AF17" s="1112"/>
      <c r="AG17" s="1113"/>
      <c r="AH17" s="1113"/>
      <c r="AI17" s="1113"/>
      <c r="AJ17" s="1114"/>
      <c r="AK17" s="1179"/>
      <c r="AL17" s="1180"/>
      <c r="AM17" s="1180"/>
      <c r="AN17" s="1180"/>
      <c r="AO17" s="1180"/>
      <c r="AP17" s="1180"/>
      <c r="AQ17" s="1180"/>
      <c r="AR17" s="1180"/>
      <c r="AS17" s="1180"/>
      <c r="AT17" s="1180"/>
      <c r="AU17" s="1177"/>
      <c r="AV17" s="1177"/>
      <c r="AW17" s="1177"/>
      <c r="AX17" s="1177"/>
      <c r="AY17" s="1178"/>
      <c r="AZ17" s="253"/>
      <c r="BA17" s="253"/>
      <c r="BB17" s="253"/>
      <c r="BC17" s="253"/>
      <c r="BD17" s="253"/>
      <c r="BE17" s="254"/>
      <c r="BF17" s="254"/>
      <c r="BG17" s="254"/>
      <c r="BH17" s="254"/>
      <c r="BI17" s="254"/>
      <c r="BJ17" s="254"/>
      <c r="BK17" s="254"/>
      <c r="BL17" s="254"/>
      <c r="BM17" s="254"/>
      <c r="BN17" s="254"/>
      <c r="BO17" s="254"/>
      <c r="BP17" s="254"/>
      <c r="BQ17" s="263">
        <v>11</v>
      </c>
      <c r="BR17" s="264"/>
      <c r="BS17" s="1107"/>
      <c r="BT17" s="1108"/>
      <c r="BU17" s="1108"/>
      <c r="BV17" s="1108"/>
      <c r="BW17" s="1108"/>
      <c r="BX17" s="1108"/>
      <c r="BY17" s="1108"/>
      <c r="BZ17" s="1108"/>
      <c r="CA17" s="1108"/>
      <c r="CB17" s="1108"/>
      <c r="CC17" s="1108"/>
      <c r="CD17" s="1108"/>
      <c r="CE17" s="1108"/>
      <c r="CF17" s="1108"/>
      <c r="CG17" s="1109"/>
      <c r="CH17" s="1082"/>
      <c r="CI17" s="1083"/>
      <c r="CJ17" s="1083"/>
      <c r="CK17" s="1083"/>
      <c r="CL17" s="1084"/>
      <c r="CM17" s="1082"/>
      <c r="CN17" s="1083"/>
      <c r="CO17" s="1083"/>
      <c r="CP17" s="1083"/>
      <c r="CQ17" s="1084"/>
      <c r="CR17" s="1082"/>
      <c r="CS17" s="1083"/>
      <c r="CT17" s="1083"/>
      <c r="CU17" s="1083"/>
      <c r="CV17" s="1084"/>
      <c r="CW17" s="1082"/>
      <c r="CX17" s="1083"/>
      <c r="CY17" s="1083"/>
      <c r="CZ17" s="1083"/>
      <c r="DA17" s="1084"/>
      <c r="DB17" s="1082"/>
      <c r="DC17" s="1083"/>
      <c r="DD17" s="1083"/>
      <c r="DE17" s="1083"/>
      <c r="DF17" s="1084"/>
      <c r="DG17" s="1082"/>
      <c r="DH17" s="1083"/>
      <c r="DI17" s="1083"/>
      <c r="DJ17" s="1083"/>
      <c r="DK17" s="1084"/>
      <c r="DL17" s="1082"/>
      <c r="DM17" s="1083"/>
      <c r="DN17" s="1083"/>
      <c r="DO17" s="1083"/>
      <c r="DP17" s="1084"/>
      <c r="DQ17" s="1082"/>
      <c r="DR17" s="1083"/>
      <c r="DS17" s="1083"/>
      <c r="DT17" s="1083"/>
      <c r="DU17" s="1084"/>
      <c r="DV17" s="1085"/>
      <c r="DW17" s="1086"/>
      <c r="DX17" s="1086"/>
      <c r="DY17" s="1086"/>
      <c r="DZ17" s="1087"/>
      <c r="EA17" s="255"/>
    </row>
    <row r="18" spans="1:131" s="256" customFormat="1" ht="26.25" customHeight="1" x14ac:dyDescent="0.15">
      <c r="A18" s="262">
        <v>12</v>
      </c>
      <c r="B18" s="1130"/>
      <c r="C18" s="1131"/>
      <c r="D18" s="1131"/>
      <c r="E18" s="1131"/>
      <c r="F18" s="1131"/>
      <c r="G18" s="1131"/>
      <c r="H18" s="1131"/>
      <c r="I18" s="1131"/>
      <c r="J18" s="1131"/>
      <c r="K18" s="1131"/>
      <c r="L18" s="1131"/>
      <c r="M18" s="1131"/>
      <c r="N18" s="1131"/>
      <c r="O18" s="1131"/>
      <c r="P18" s="1132"/>
      <c r="Q18" s="1136"/>
      <c r="R18" s="1137"/>
      <c r="S18" s="1137"/>
      <c r="T18" s="1137"/>
      <c r="U18" s="1137"/>
      <c r="V18" s="1137"/>
      <c r="W18" s="1137"/>
      <c r="X18" s="1137"/>
      <c r="Y18" s="1137"/>
      <c r="Z18" s="1137"/>
      <c r="AA18" s="1137"/>
      <c r="AB18" s="1137"/>
      <c r="AC18" s="1137"/>
      <c r="AD18" s="1137"/>
      <c r="AE18" s="1138"/>
      <c r="AF18" s="1112"/>
      <c r="AG18" s="1113"/>
      <c r="AH18" s="1113"/>
      <c r="AI18" s="1113"/>
      <c r="AJ18" s="1114"/>
      <c r="AK18" s="1179"/>
      <c r="AL18" s="1180"/>
      <c r="AM18" s="1180"/>
      <c r="AN18" s="1180"/>
      <c r="AO18" s="1180"/>
      <c r="AP18" s="1180"/>
      <c r="AQ18" s="1180"/>
      <c r="AR18" s="1180"/>
      <c r="AS18" s="1180"/>
      <c r="AT18" s="1180"/>
      <c r="AU18" s="1177"/>
      <c r="AV18" s="1177"/>
      <c r="AW18" s="1177"/>
      <c r="AX18" s="1177"/>
      <c r="AY18" s="1178"/>
      <c r="AZ18" s="253"/>
      <c r="BA18" s="253"/>
      <c r="BB18" s="253"/>
      <c r="BC18" s="253"/>
      <c r="BD18" s="253"/>
      <c r="BE18" s="254"/>
      <c r="BF18" s="254"/>
      <c r="BG18" s="254"/>
      <c r="BH18" s="254"/>
      <c r="BI18" s="254"/>
      <c r="BJ18" s="254"/>
      <c r="BK18" s="254"/>
      <c r="BL18" s="254"/>
      <c r="BM18" s="254"/>
      <c r="BN18" s="254"/>
      <c r="BO18" s="254"/>
      <c r="BP18" s="254"/>
      <c r="BQ18" s="263">
        <v>12</v>
      </c>
      <c r="BR18" s="264"/>
      <c r="BS18" s="1107"/>
      <c r="BT18" s="1108"/>
      <c r="BU18" s="1108"/>
      <c r="BV18" s="1108"/>
      <c r="BW18" s="1108"/>
      <c r="BX18" s="1108"/>
      <c r="BY18" s="1108"/>
      <c r="BZ18" s="1108"/>
      <c r="CA18" s="1108"/>
      <c r="CB18" s="1108"/>
      <c r="CC18" s="1108"/>
      <c r="CD18" s="1108"/>
      <c r="CE18" s="1108"/>
      <c r="CF18" s="1108"/>
      <c r="CG18" s="1109"/>
      <c r="CH18" s="1082"/>
      <c r="CI18" s="1083"/>
      <c r="CJ18" s="1083"/>
      <c r="CK18" s="1083"/>
      <c r="CL18" s="1084"/>
      <c r="CM18" s="1082"/>
      <c r="CN18" s="1083"/>
      <c r="CO18" s="1083"/>
      <c r="CP18" s="1083"/>
      <c r="CQ18" s="1084"/>
      <c r="CR18" s="1082"/>
      <c r="CS18" s="1083"/>
      <c r="CT18" s="1083"/>
      <c r="CU18" s="1083"/>
      <c r="CV18" s="1084"/>
      <c r="CW18" s="1082"/>
      <c r="CX18" s="1083"/>
      <c r="CY18" s="1083"/>
      <c r="CZ18" s="1083"/>
      <c r="DA18" s="1084"/>
      <c r="DB18" s="1082"/>
      <c r="DC18" s="1083"/>
      <c r="DD18" s="1083"/>
      <c r="DE18" s="1083"/>
      <c r="DF18" s="1084"/>
      <c r="DG18" s="1082"/>
      <c r="DH18" s="1083"/>
      <c r="DI18" s="1083"/>
      <c r="DJ18" s="1083"/>
      <c r="DK18" s="1084"/>
      <c r="DL18" s="1082"/>
      <c r="DM18" s="1083"/>
      <c r="DN18" s="1083"/>
      <c r="DO18" s="1083"/>
      <c r="DP18" s="1084"/>
      <c r="DQ18" s="1082"/>
      <c r="DR18" s="1083"/>
      <c r="DS18" s="1083"/>
      <c r="DT18" s="1083"/>
      <c r="DU18" s="1084"/>
      <c r="DV18" s="1085"/>
      <c r="DW18" s="1086"/>
      <c r="DX18" s="1086"/>
      <c r="DY18" s="1086"/>
      <c r="DZ18" s="1087"/>
      <c r="EA18" s="255"/>
    </row>
    <row r="19" spans="1:131" s="256" customFormat="1" ht="26.25" customHeight="1" x14ac:dyDescent="0.15">
      <c r="A19" s="262">
        <v>13</v>
      </c>
      <c r="B19" s="1130"/>
      <c r="C19" s="1131"/>
      <c r="D19" s="1131"/>
      <c r="E19" s="1131"/>
      <c r="F19" s="1131"/>
      <c r="G19" s="1131"/>
      <c r="H19" s="1131"/>
      <c r="I19" s="1131"/>
      <c r="J19" s="1131"/>
      <c r="K19" s="1131"/>
      <c r="L19" s="1131"/>
      <c r="M19" s="1131"/>
      <c r="N19" s="1131"/>
      <c r="O19" s="1131"/>
      <c r="P19" s="1132"/>
      <c r="Q19" s="1136"/>
      <c r="R19" s="1137"/>
      <c r="S19" s="1137"/>
      <c r="T19" s="1137"/>
      <c r="U19" s="1137"/>
      <c r="V19" s="1137"/>
      <c r="W19" s="1137"/>
      <c r="X19" s="1137"/>
      <c r="Y19" s="1137"/>
      <c r="Z19" s="1137"/>
      <c r="AA19" s="1137"/>
      <c r="AB19" s="1137"/>
      <c r="AC19" s="1137"/>
      <c r="AD19" s="1137"/>
      <c r="AE19" s="1138"/>
      <c r="AF19" s="1112"/>
      <c r="AG19" s="1113"/>
      <c r="AH19" s="1113"/>
      <c r="AI19" s="1113"/>
      <c r="AJ19" s="1114"/>
      <c r="AK19" s="1179"/>
      <c r="AL19" s="1180"/>
      <c r="AM19" s="1180"/>
      <c r="AN19" s="1180"/>
      <c r="AO19" s="1180"/>
      <c r="AP19" s="1180"/>
      <c r="AQ19" s="1180"/>
      <c r="AR19" s="1180"/>
      <c r="AS19" s="1180"/>
      <c r="AT19" s="1180"/>
      <c r="AU19" s="1177"/>
      <c r="AV19" s="1177"/>
      <c r="AW19" s="1177"/>
      <c r="AX19" s="1177"/>
      <c r="AY19" s="1178"/>
      <c r="AZ19" s="253"/>
      <c r="BA19" s="253"/>
      <c r="BB19" s="253"/>
      <c r="BC19" s="253"/>
      <c r="BD19" s="253"/>
      <c r="BE19" s="254"/>
      <c r="BF19" s="254"/>
      <c r="BG19" s="254"/>
      <c r="BH19" s="254"/>
      <c r="BI19" s="254"/>
      <c r="BJ19" s="254"/>
      <c r="BK19" s="254"/>
      <c r="BL19" s="254"/>
      <c r="BM19" s="254"/>
      <c r="BN19" s="254"/>
      <c r="BO19" s="254"/>
      <c r="BP19" s="254"/>
      <c r="BQ19" s="263">
        <v>13</v>
      </c>
      <c r="BR19" s="264"/>
      <c r="BS19" s="1107"/>
      <c r="BT19" s="1108"/>
      <c r="BU19" s="1108"/>
      <c r="BV19" s="1108"/>
      <c r="BW19" s="1108"/>
      <c r="BX19" s="1108"/>
      <c r="BY19" s="1108"/>
      <c r="BZ19" s="1108"/>
      <c r="CA19" s="1108"/>
      <c r="CB19" s="1108"/>
      <c r="CC19" s="1108"/>
      <c r="CD19" s="1108"/>
      <c r="CE19" s="1108"/>
      <c r="CF19" s="1108"/>
      <c r="CG19" s="1109"/>
      <c r="CH19" s="1082"/>
      <c r="CI19" s="1083"/>
      <c r="CJ19" s="1083"/>
      <c r="CK19" s="1083"/>
      <c r="CL19" s="1084"/>
      <c r="CM19" s="1082"/>
      <c r="CN19" s="1083"/>
      <c r="CO19" s="1083"/>
      <c r="CP19" s="1083"/>
      <c r="CQ19" s="1084"/>
      <c r="CR19" s="1082"/>
      <c r="CS19" s="1083"/>
      <c r="CT19" s="1083"/>
      <c r="CU19" s="1083"/>
      <c r="CV19" s="1084"/>
      <c r="CW19" s="1082"/>
      <c r="CX19" s="1083"/>
      <c r="CY19" s="1083"/>
      <c r="CZ19" s="1083"/>
      <c r="DA19" s="1084"/>
      <c r="DB19" s="1082"/>
      <c r="DC19" s="1083"/>
      <c r="DD19" s="1083"/>
      <c r="DE19" s="1083"/>
      <c r="DF19" s="1084"/>
      <c r="DG19" s="1082"/>
      <c r="DH19" s="1083"/>
      <c r="DI19" s="1083"/>
      <c r="DJ19" s="1083"/>
      <c r="DK19" s="1084"/>
      <c r="DL19" s="1082"/>
      <c r="DM19" s="1083"/>
      <c r="DN19" s="1083"/>
      <c r="DO19" s="1083"/>
      <c r="DP19" s="1084"/>
      <c r="DQ19" s="1082"/>
      <c r="DR19" s="1083"/>
      <c r="DS19" s="1083"/>
      <c r="DT19" s="1083"/>
      <c r="DU19" s="1084"/>
      <c r="DV19" s="1085"/>
      <c r="DW19" s="1086"/>
      <c r="DX19" s="1086"/>
      <c r="DY19" s="1086"/>
      <c r="DZ19" s="1087"/>
      <c r="EA19" s="255"/>
    </row>
    <row r="20" spans="1:131" s="256" customFormat="1" ht="26.25" customHeight="1" x14ac:dyDescent="0.15">
      <c r="A20" s="262">
        <v>14</v>
      </c>
      <c r="B20" s="1130"/>
      <c r="C20" s="1131"/>
      <c r="D20" s="1131"/>
      <c r="E20" s="1131"/>
      <c r="F20" s="1131"/>
      <c r="G20" s="1131"/>
      <c r="H20" s="1131"/>
      <c r="I20" s="1131"/>
      <c r="J20" s="1131"/>
      <c r="K20" s="1131"/>
      <c r="L20" s="1131"/>
      <c r="M20" s="1131"/>
      <c r="N20" s="1131"/>
      <c r="O20" s="1131"/>
      <c r="P20" s="1132"/>
      <c r="Q20" s="1136"/>
      <c r="R20" s="1137"/>
      <c r="S20" s="1137"/>
      <c r="T20" s="1137"/>
      <c r="U20" s="1137"/>
      <c r="V20" s="1137"/>
      <c r="W20" s="1137"/>
      <c r="X20" s="1137"/>
      <c r="Y20" s="1137"/>
      <c r="Z20" s="1137"/>
      <c r="AA20" s="1137"/>
      <c r="AB20" s="1137"/>
      <c r="AC20" s="1137"/>
      <c r="AD20" s="1137"/>
      <c r="AE20" s="1138"/>
      <c r="AF20" s="1112"/>
      <c r="AG20" s="1113"/>
      <c r="AH20" s="1113"/>
      <c r="AI20" s="1113"/>
      <c r="AJ20" s="1114"/>
      <c r="AK20" s="1179"/>
      <c r="AL20" s="1180"/>
      <c r="AM20" s="1180"/>
      <c r="AN20" s="1180"/>
      <c r="AO20" s="1180"/>
      <c r="AP20" s="1180"/>
      <c r="AQ20" s="1180"/>
      <c r="AR20" s="1180"/>
      <c r="AS20" s="1180"/>
      <c r="AT20" s="1180"/>
      <c r="AU20" s="1177"/>
      <c r="AV20" s="1177"/>
      <c r="AW20" s="1177"/>
      <c r="AX20" s="1177"/>
      <c r="AY20" s="1178"/>
      <c r="AZ20" s="253"/>
      <c r="BA20" s="253"/>
      <c r="BB20" s="253"/>
      <c r="BC20" s="253"/>
      <c r="BD20" s="253"/>
      <c r="BE20" s="254"/>
      <c r="BF20" s="254"/>
      <c r="BG20" s="254"/>
      <c r="BH20" s="254"/>
      <c r="BI20" s="254"/>
      <c r="BJ20" s="254"/>
      <c r="BK20" s="254"/>
      <c r="BL20" s="254"/>
      <c r="BM20" s="254"/>
      <c r="BN20" s="254"/>
      <c r="BO20" s="254"/>
      <c r="BP20" s="254"/>
      <c r="BQ20" s="263">
        <v>14</v>
      </c>
      <c r="BR20" s="264"/>
      <c r="BS20" s="1107"/>
      <c r="BT20" s="1108"/>
      <c r="BU20" s="1108"/>
      <c r="BV20" s="1108"/>
      <c r="BW20" s="1108"/>
      <c r="BX20" s="1108"/>
      <c r="BY20" s="1108"/>
      <c r="BZ20" s="1108"/>
      <c r="CA20" s="1108"/>
      <c r="CB20" s="1108"/>
      <c r="CC20" s="1108"/>
      <c r="CD20" s="1108"/>
      <c r="CE20" s="1108"/>
      <c r="CF20" s="1108"/>
      <c r="CG20" s="1109"/>
      <c r="CH20" s="1082"/>
      <c r="CI20" s="1083"/>
      <c r="CJ20" s="1083"/>
      <c r="CK20" s="1083"/>
      <c r="CL20" s="1084"/>
      <c r="CM20" s="1082"/>
      <c r="CN20" s="1083"/>
      <c r="CO20" s="1083"/>
      <c r="CP20" s="1083"/>
      <c r="CQ20" s="1084"/>
      <c r="CR20" s="1082"/>
      <c r="CS20" s="1083"/>
      <c r="CT20" s="1083"/>
      <c r="CU20" s="1083"/>
      <c r="CV20" s="1084"/>
      <c r="CW20" s="1082"/>
      <c r="CX20" s="1083"/>
      <c r="CY20" s="1083"/>
      <c r="CZ20" s="1083"/>
      <c r="DA20" s="1084"/>
      <c r="DB20" s="1082"/>
      <c r="DC20" s="1083"/>
      <c r="DD20" s="1083"/>
      <c r="DE20" s="1083"/>
      <c r="DF20" s="1084"/>
      <c r="DG20" s="1082"/>
      <c r="DH20" s="1083"/>
      <c r="DI20" s="1083"/>
      <c r="DJ20" s="1083"/>
      <c r="DK20" s="1084"/>
      <c r="DL20" s="1082"/>
      <c r="DM20" s="1083"/>
      <c r="DN20" s="1083"/>
      <c r="DO20" s="1083"/>
      <c r="DP20" s="1084"/>
      <c r="DQ20" s="1082"/>
      <c r="DR20" s="1083"/>
      <c r="DS20" s="1083"/>
      <c r="DT20" s="1083"/>
      <c r="DU20" s="1084"/>
      <c r="DV20" s="1085"/>
      <c r="DW20" s="1086"/>
      <c r="DX20" s="1086"/>
      <c r="DY20" s="1086"/>
      <c r="DZ20" s="1087"/>
      <c r="EA20" s="255"/>
    </row>
    <row r="21" spans="1:131" s="256" customFormat="1" ht="26.25" customHeight="1" thickBot="1" x14ac:dyDescent="0.2">
      <c r="A21" s="262">
        <v>15</v>
      </c>
      <c r="B21" s="1130"/>
      <c r="C21" s="1131"/>
      <c r="D21" s="1131"/>
      <c r="E21" s="1131"/>
      <c r="F21" s="1131"/>
      <c r="G21" s="1131"/>
      <c r="H21" s="1131"/>
      <c r="I21" s="1131"/>
      <c r="J21" s="1131"/>
      <c r="K21" s="1131"/>
      <c r="L21" s="1131"/>
      <c r="M21" s="1131"/>
      <c r="N21" s="1131"/>
      <c r="O21" s="1131"/>
      <c r="P21" s="1132"/>
      <c r="Q21" s="1136"/>
      <c r="R21" s="1137"/>
      <c r="S21" s="1137"/>
      <c r="T21" s="1137"/>
      <c r="U21" s="1137"/>
      <c r="V21" s="1137"/>
      <c r="W21" s="1137"/>
      <c r="X21" s="1137"/>
      <c r="Y21" s="1137"/>
      <c r="Z21" s="1137"/>
      <c r="AA21" s="1137"/>
      <c r="AB21" s="1137"/>
      <c r="AC21" s="1137"/>
      <c r="AD21" s="1137"/>
      <c r="AE21" s="1138"/>
      <c r="AF21" s="1112"/>
      <c r="AG21" s="1113"/>
      <c r="AH21" s="1113"/>
      <c r="AI21" s="1113"/>
      <c r="AJ21" s="1114"/>
      <c r="AK21" s="1179"/>
      <c r="AL21" s="1180"/>
      <c r="AM21" s="1180"/>
      <c r="AN21" s="1180"/>
      <c r="AO21" s="1180"/>
      <c r="AP21" s="1180"/>
      <c r="AQ21" s="1180"/>
      <c r="AR21" s="1180"/>
      <c r="AS21" s="1180"/>
      <c r="AT21" s="1180"/>
      <c r="AU21" s="1177"/>
      <c r="AV21" s="1177"/>
      <c r="AW21" s="1177"/>
      <c r="AX21" s="1177"/>
      <c r="AY21" s="1178"/>
      <c r="AZ21" s="253"/>
      <c r="BA21" s="253"/>
      <c r="BB21" s="253"/>
      <c r="BC21" s="253"/>
      <c r="BD21" s="253"/>
      <c r="BE21" s="254"/>
      <c r="BF21" s="254"/>
      <c r="BG21" s="254"/>
      <c r="BH21" s="254"/>
      <c r="BI21" s="254"/>
      <c r="BJ21" s="254"/>
      <c r="BK21" s="254"/>
      <c r="BL21" s="254"/>
      <c r="BM21" s="254"/>
      <c r="BN21" s="254"/>
      <c r="BO21" s="254"/>
      <c r="BP21" s="254"/>
      <c r="BQ21" s="263">
        <v>15</v>
      </c>
      <c r="BR21" s="264"/>
      <c r="BS21" s="1107"/>
      <c r="BT21" s="1108"/>
      <c r="BU21" s="1108"/>
      <c r="BV21" s="1108"/>
      <c r="BW21" s="1108"/>
      <c r="BX21" s="1108"/>
      <c r="BY21" s="1108"/>
      <c r="BZ21" s="1108"/>
      <c r="CA21" s="1108"/>
      <c r="CB21" s="1108"/>
      <c r="CC21" s="1108"/>
      <c r="CD21" s="1108"/>
      <c r="CE21" s="1108"/>
      <c r="CF21" s="1108"/>
      <c r="CG21" s="1109"/>
      <c r="CH21" s="1082"/>
      <c r="CI21" s="1083"/>
      <c r="CJ21" s="1083"/>
      <c r="CK21" s="1083"/>
      <c r="CL21" s="1084"/>
      <c r="CM21" s="1082"/>
      <c r="CN21" s="1083"/>
      <c r="CO21" s="1083"/>
      <c r="CP21" s="1083"/>
      <c r="CQ21" s="1084"/>
      <c r="CR21" s="1082"/>
      <c r="CS21" s="1083"/>
      <c r="CT21" s="1083"/>
      <c r="CU21" s="1083"/>
      <c r="CV21" s="1084"/>
      <c r="CW21" s="1082"/>
      <c r="CX21" s="1083"/>
      <c r="CY21" s="1083"/>
      <c r="CZ21" s="1083"/>
      <c r="DA21" s="1084"/>
      <c r="DB21" s="1082"/>
      <c r="DC21" s="1083"/>
      <c r="DD21" s="1083"/>
      <c r="DE21" s="1083"/>
      <c r="DF21" s="1084"/>
      <c r="DG21" s="1082"/>
      <c r="DH21" s="1083"/>
      <c r="DI21" s="1083"/>
      <c r="DJ21" s="1083"/>
      <c r="DK21" s="1084"/>
      <c r="DL21" s="1082"/>
      <c r="DM21" s="1083"/>
      <c r="DN21" s="1083"/>
      <c r="DO21" s="1083"/>
      <c r="DP21" s="1084"/>
      <c r="DQ21" s="1082"/>
      <c r="DR21" s="1083"/>
      <c r="DS21" s="1083"/>
      <c r="DT21" s="1083"/>
      <c r="DU21" s="1084"/>
      <c r="DV21" s="1085"/>
      <c r="DW21" s="1086"/>
      <c r="DX21" s="1086"/>
      <c r="DY21" s="1086"/>
      <c r="DZ21" s="1087"/>
      <c r="EA21" s="255"/>
    </row>
    <row r="22" spans="1:131" s="256" customFormat="1" ht="26.25" customHeight="1" x14ac:dyDescent="0.15">
      <c r="A22" s="262">
        <v>16</v>
      </c>
      <c r="B22" s="1130"/>
      <c r="C22" s="1131"/>
      <c r="D22" s="1131"/>
      <c r="E22" s="1131"/>
      <c r="F22" s="1131"/>
      <c r="G22" s="1131"/>
      <c r="H22" s="1131"/>
      <c r="I22" s="1131"/>
      <c r="J22" s="1131"/>
      <c r="K22" s="1131"/>
      <c r="L22" s="1131"/>
      <c r="M22" s="1131"/>
      <c r="N22" s="1131"/>
      <c r="O22" s="1131"/>
      <c r="P22" s="1132"/>
      <c r="Q22" s="1174"/>
      <c r="R22" s="1175"/>
      <c r="S22" s="1175"/>
      <c r="T22" s="1175"/>
      <c r="U22" s="1175"/>
      <c r="V22" s="1175"/>
      <c r="W22" s="1175"/>
      <c r="X22" s="1175"/>
      <c r="Y22" s="1175"/>
      <c r="Z22" s="1175"/>
      <c r="AA22" s="1175"/>
      <c r="AB22" s="1175"/>
      <c r="AC22" s="1175"/>
      <c r="AD22" s="1175"/>
      <c r="AE22" s="1176"/>
      <c r="AF22" s="1112"/>
      <c r="AG22" s="1113"/>
      <c r="AH22" s="1113"/>
      <c r="AI22" s="1113"/>
      <c r="AJ22" s="1114"/>
      <c r="AK22" s="1170"/>
      <c r="AL22" s="1171"/>
      <c r="AM22" s="1171"/>
      <c r="AN22" s="1171"/>
      <c r="AO22" s="1171"/>
      <c r="AP22" s="1171"/>
      <c r="AQ22" s="1171"/>
      <c r="AR22" s="1171"/>
      <c r="AS22" s="1171"/>
      <c r="AT22" s="1171"/>
      <c r="AU22" s="1172"/>
      <c r="AV22" s="1172"/>
      <c r="AW22" s="1172"/>
      <c r="AX22" s="1172"/>
      <c r="AY22" s="1173"/>
      <c r="AZ22" s="1128" t="s">
        <v>393</v>
      </c>
      <c r="BA22" s="1128"/>
      <c r="BB22" s="1128"/>
      <c r="BC22" s="1128"/>
      <c r="BD22" s="1129"/>
      <c r="BE22" s="254"/>
      <c r="BF22" s="254"/>
      <c r="BG22" s="254"/>
      <c r="BH22" s="254"/>
      <c r="BI22" s="254"/>
      <c r="BJ22" s="254"/>
      <c r="BK22" s="254"/>
      <c r="BL22" s="254"/>
      <c r="BM22" s="254"/>
      <c r="BN22" s="254"/>
      <c r="BO22" s="254"/>
      <c r="BP22" s="254"/>
      <c r="BQ22" s="263">
        <v>16</v>
      </c>
      <c r="BR22" s="264"/>
      <c r="BS22" s="1107"/>
      <c r="BT22" s="1108"/>
      <c r="BU22" s="1108"/>
      <c r="BV22" s="1108"/>
      <c r="BW22" s="1108"/>
      <c r="BX22" s="1108"/>
      <c r="BY22" s="1108"/>
      <c r="BZ22" s="1108"/>
      <c r="CA22" s="1108"/>
      <c r="CB22" s="1108"/>
      <c r="CC22" s="1108"/>
      <c r="CD22" s="1108"/>
      <c r="CE22" s="1108"/>
      <c r="CF22" s="1108"/>
      <c r="CG22" s="1109"/>
      <c r="CH22" s="1082"/>
      <c r="CI22" s="1083"/>
      <c r="CJ22" s="1083"/>
      <c r="CK22" s="1083"/>
      <c r="CL22" s="1084"/>
      <c r="CM22" s="1082"/>
      <c r="CN22" s="1083"/>
      <c r="CO22" s="1083"/>
      <c r="CP22" s="1083"/>
      <c r="CQ22" s="1084"/>
      <c r="CR22" s="1082"/>
      <c r="CS22" s="1083"/>
      <c r="CT22" s="1083"/>
      <c r="CU22" s="1083"/>
      <c r="CV22" s="1084"/>
      <c r="CW22" s="1082"/>
      <c r="CX22" s="1083"/>
      <c r="CY22" s="1083"/>
      <c r="CZ22" s="1083"/>
      <c r="DA22" s="1084"/>
      <c r="DB22" s="1082"/>
      <c r="DC22" s="1083"/>
      <c r="DD22" s="1083"/>
      <c r="DE22" s="1083"/>
      <c r="DF22" s="1084"/>
      <c r="DG22" s="1082"/>
      <c r="DH22" s="1083"/>
      <c r="DI22" s="1083"/>
      <c r="DJ22" s="1083"/>
      <c r="DK22" s="1084"/>
      <c r="DL22" s="1082"/>
      <c r="DM22" s="1083"/>
      <c r="DN22" s="1083"/>
      <c r="DO22" s="1083"/>
      <c r="DP22" s="1084"/>
      <c r="DQ22" s="1082"/>
      <c r="DR22" s="1083"/>
      <c r="DS22" s="1083"/>
      <c r="DT22" s="1083"/>
      <c r="DU22" s="1084"/>
      <c r="DV22" s="1085"/>
      <c r="DW22" s="1086"/>
      <c r="DX22" s="1086"/>
      <c r="DY22" s="1086"/>
      <c r="DZ22" s="1087"/>
      <c r="EA22" s="255"/>
    </row>
    <row r="23" spans="1:131" s="256" customFormat="1" ht="26.25" customHeight="1" thickBot="1" x14ac:dyDescent="0.2">
      <c r="A23" s="265" t="s">
        <v>394</v>
      </c>
      <c r="B23" s="1037" t="s">
        <v>395</v>
      </c>
      <c r="C23" s="1038"/>
      <c r="D23" s="1038"/>
      <c r="E23" s="1038"/>
      <c r="F23" s="1038"/>
      <c r="G23" s="1038"/>
      <c r="H23" s="1038"/>
      <c r="I23" s="1038"/>
      <c r="J23" s="1038"/>
      <c r="K23" s="1038"/>
      <c r="L23" s="1038"/>
      <c r="M23" s="1038"/>
      <c r="N23" s="1038"/>
      <c r="O23" s="1038"/>
      <c r="P23" s="1039"/>
      <c r="Q23" s="1161">
        <f>Q7</f>
        <v>3714</v>
      </c>
      <c r="R23" s="1162"/>
      <c r="S23" s="1162"/>
      <c r="T23" s="1162"/>
      <c r="U23" s="1162"/>
      <c r="V23" s="1162">
        <f t="shared" ref="V23" si="0">V7</f>
        <v>3579</v>
      </c>
      <c r="W23" s="1162"/>
      <c r="X23" s="1162"/>
      <c r="Y23" s="1162"/>
      <c r="Z23" s="1162"/>
      <c r="AA23" s="1162">
        <f t="shared" ref="AA23" si="1">AA7</f>
        <v>135</v>
      </c>
      <c r="AB23" s="1162"/>
      <c r="AC23" s="1162"/>
      <c r="AD23" s="1162"/>
      <c r="AE23" s="1163"/>
      <c r="AF23" s="1164">
        <v>95</v>
      </c>
      <c r="AG23" s="1162"/>
      <c r="AH23" s="1162"/>
      <c r="AI23" s="1162"/>
      <c r="AJ23" s="1165"/>
      <c r="AK23" s="1166"/>
      <c r="AL23" s="1167"/>
      <c r="AM23" s="1167"/>
      <c r="AN23" s="1167"/>
      <c r="AO23" s="1167"/>
      <c r="AP23" s="1162">
        <f t="shared" ref="AP23" si="2">AP7</f>
        <v>3398</v>
      </c>
      <c r="AQ23" s="1162"/>
      <c r="AR23" s="1162"/>
      <c r="AS23" s="1162"/>
      <c r="AT23" s="1162"/>
      <c r="AU23" s="1168"/>
      <c r="AV23" s="1168"/>
      <c r="AW23" s="1168"/>
      <c r="AX23" s="1168"/>
      <c r="AY23" s="1169"/>
      <c r="AZ23" s="1158" t="s">
        <v>128</v>
      </c>
      <c r="BA23" s="1159"/>
      <c r="BB23" s="1159"/>
      <c r="BC23" s="1159"/>
      <c r="BD23" s="1160"/>
      <c r="BE23" s="254"/>
      <c r="BF23" s="254"/>
      <c r="BG23" s="254"/>
      <c r="BH23" s="254"/>
      <c r="BI23" s="254"/>
      <c r="BJ23" s="254"/>
      <c r="BK23" s="254"/>
      <c r="BL23" s="254"/>
      <c r="BM23" s="254"/>
      <c r="BN23" s="254"/>
      <c r="BO23" s="254"/>
      <c r="BP23" s="254"/>
      <c r="BQ23" s="263">
        <v>17</v>
      </c>
      <c r="BR23" s="264"/>
      <c r="BS23" s="1107"/>
      <c r="BT23" s="1108"/>
      <c r="BU23" s="1108"/>
      <c r="BV23" s="1108"/>
      <c r="BW23" s="1108"/>
      <c r="BX23" s="1108"/>
      <c r="BY23" s="1108"/>
      <c r="BZ23" s="1108"/>
      <c r="CA23" s="1108"/>
      <c r="CB23" s="1108"/>
      <c r="CC23" s="1108"/>
      <c r="CD23" s="1108"/>
      <c r="CE23" s="1108"/>
      <c r="CF23" s="1108"/>
      <c r="CG23" s="1109"/>
      <c r="CH23" s="1082"/>
      <c r="CI23" s="1083"/>
      <c r="CJ23" s="1083"/>
      <c r="CK23" s="1083"/>
      <c r="CL23" s="1084"/>
      <c r="CM23" s="1082"/>
      <c r="CN23" s="1083"/>
      <c r="CO23" s="1083"/>
      <c r="CP23" s="1083"/>
      <c r="CQ23" s="1084"/>
      <c r="CR23" s="1082"/>
      <c r="CS23" s="1083"/>
      <c r="CT23" s="1083"/>
      <c r="CU23" s="1083"/>
      <c r="CV23" s="1084"/>
      <c r="CW23" s="1082"/>
      <c r="CX23" s="1083"/>
      <c r="CY23" s="1083"/>
      <c r="CZ23" s="1083"/>
      <c r="DA23" s="1084"/>
      <c r="DB23" s="1082"/>
      <c r="DC23" s="1083"/>
      <c r="DD23" s="1083"/>
      <c r="DE23" s="1083"/>
      <c r="DF23" s="1084"/>
      <c r="DG23" s="1082"/>
      <c r="DH23" s="1083"/>
      <c r="DI23" s="1083"/>
      <c r="DJ23" s="1083"/>
      <c r="DK23" s="1084"/>
      <c r="DL23" s="1082"/>
      <c r="DM23" s="1083"/>
      <c r="DN23" s="1083"/>
      <c r="DO23" s="1083"/>
      <c r="DP23" s="1084"/>
      <c r="DQ23" s="1082"/>
      <c r="DR23" s="1083"/>
      <c r="DS23" s="1083"/>
      <c r="DT23" s="1083"/>
      <c r="DU23" s="1084"/>
      <c r="DV23" s="1085"/>
      <c r="DW23" s="1086"/>
      <c r="DX23" s="1086"/>
      <c r="DY23" s="1086"/>
      <c r="DZ23" s="1087"/>
      <c r="EA23" s="255"/>
    </row>
    <row r="24" spans="1:131" s="256" customFormat="1" ht="26.25" customHeight="1" x14ac:dyDescent="0.15">
      <c r="A24" s="1157" t="s">
        <v>396</v>
      </c>
      <c r="B24" s="1157"/>
      <c r="C24" s="1157"/>
      <c r="D24" s="1157"/>
      <c r="E24" s="1157"/>
      <c r="F24" s="1157"/>
      <c r="G24" s="1157"/>
      <c r="H24" s="1157"/>
      <c r="I24" s="1157"/>
      <c r="J24" s="1157"/>
      <c r="K24" s="1157"/>
      <c r="L24" s="1157"/>
      <c r="M24" s="1157"/>
      <c r="N24" s="1157"/>
      <c r="O24" s="1157"/>
      <c r="P24" s="1157"/>
      <c r="Q24" s="1157"/>
      <c r="R24" s="1157"/>
      <c r="S24" s="1157"/>
      <c r="T24" s="1157"/>
      <c r="U24" s="1157"/>
      <c r="V24" s="1157"/>
      <c r="W24" s="1157"/>
      <c r="X24" s="1157"/>
      <c r="Y24" s="1157"/>
      <c r="Z24" s="1157"/>
      <c r="AA24" s="1157"/>
      <c r="AB24" s="1157"/>
      <c r="AC24" s="1157"/>
      <c r="AD24" s="1157"/>
      <c r="AE24" s="1157"/>
      <c r="AF24" s="1157"/>
      <c r="AG24" s="1157"/>
      <c r="AH24" s="1157"/>
      <c r="AI24" s="1157"/>
      <c r="AJ24" s="1157"/>
      <c r="AK24" s="1157"/>
      <c r="AL24" s="1157"/>
      <c r="AM24" s="1157"/>
      <c r="AN24" s="1157"/>
      <c r="AO24" s="1157"/>
      <c r="AP24" s="1157"/>
      <c r="AQ24" s="1157"/>
      <c r="AR24" s="1157"/>
      <c r="AS24" s="1157"/>
      <c r="AT24" s="1157"/>
      <c r="AU24" s="1157"/>
      <c r="AV24" s="1157"/>
      <c r="AW24" s="1157"/>
      <c r="AX24" s="1157"/>
      <c r="AY24" s="1157"/>
      <c r="AZ24" s="253"/>
      <c r="BA24" s="253"/>
      <c r="BB24" s="253"/>
      <c r="BC24" s="253"/>
      <c r="BD24" s="253"/>
      <c r="BE24" s="254"/>
      <c r="BF24" s="254"/>
      <c r="BG24" s="254"/>
      <c r="BH24" s="254"/>
      <c r="BI24" s="254"/>
      <c r="BJ24" s="254"/>
      <c r="BK24" s="254"/>
      <c r="BL24" s="254"/>
      <c r="BM24" s="254"/>
      <c r="BN24" s="254"/>
      <c r="BO24" s="254"/>
      <c r="BP24" s="254"/>
      <c r="BQ24" s="263">
        <v>18</v>
      </c>
      <c r="BR24" s="264"/>
      <c r="BS24" s="1107"/>
      <c r="BT24" s="1108"/>
      <c r="BU24" s="1108"/>
      <c r="BV24" s="1108"/>
      <c r="BW24" s="1108"/>
      <c r="BX24" s="1108"/>
      <c r="BY24" s="1108"/>
      <c r="BZ24" s="1108"/>
      <c r="CA24" s="1108"/>
      <c r="CB24" s="1108"/>
      <c r="CC24" s="1108"/>
      <c r="CD24" s="1108"/>
      <c r="CE24" s="1108"/>
      <c r="CF24" s="1108"/>
      <c r="CG24" s="1109"/>
      <c r="CH24" s="1082"/>
      <c r="CI24" s="1083"/>
      <c r="CJ24" s="1083"/>
      <c r="CK24" s="1083"/>
      <c r="CL24" s="1084"/>
      <c r="CM24" s="1082"/>
      <c r="CN24" s="1083"/>
      <c r="CO24" s="1083"/>
      <c r="CP24" s="1083"/>
      <c r="CQ24" s="1084"/>
      <c r="CR24" s="1082"/>
      <c r="CS24" s="1083"/>
      <c r="CT24" s="1083"/>
      <c r="CU24" s="1083"/>
      <c r="CV24" s="1084"/>
      <c r="CW24" s="1082"/>
      <c r="CX24" s="1083"/>
      <c r="CY24" s="1083"/>
      <c r="CZ24" s="1083"/>
      <c r="DA24" s="1084"/>
      <c r="DB24" s="1082"/>
      <c r="DC24" s="1083"/>
      <c r="DD24" s="1083"/>
      <c r="DE24" s="1083"/>
      <c r="DF24" s="1084"/>
      <c r="DG24" s="1082"/>
      <c r="DH24" s="1083"/>
      <c r="DI24" s="1083"/>
      <c r="DJ24" s="1083"/>
      <c r="DK24" s="1084"/>
      <c r="DL24" s="1082"/>
      <c r="DM24" s="1083"/>
      <c r="DN24" s="1083"/>
      <c r="DO24" s="1083"/>
      <c r="DP24" s="1084"/>
      <c r="DQ24" s="1082"/>
      <c r="DR24" s="1083"/>
      <c r="DS24" s="1083"/>
      <c r="DT24" s="1083"/>
      <c r="DU24" s="1084"/>
      <c r="DV24" s="1085"/>
      <c r="DW24" s="1086"/>
      <c r="DX24" s="1086"/>
      <c r="DY24" s="1086"/>
      <c r="DZ24" s="1087"/>
      <c r="EA24" s="255"/>
    </row>
    <row r="25" spans="1:131" s="248" customFormat="1" ht="26.25" customHeight="1" thickBot="1" x14ac:dyDescent="0.2">
      <c r="A25" s="1156" t="s">
        <v>397</v>
      </c>
      <c r="B25" s="1156"/>
      <c r="C25" s="1156"/>
      <c r="D25" s="1156"/>
      <c r="E25" s="1156"/>
      <c r="F25" s="1156"/>
      <c r="G25" s="1156"/>
      <c r="H25" s="1156"/>
      <c r="I25" s="1156"/>
      <c r="J25" s="1156"/>
      <c r="K25" s="1156"/>
      <c r="L25" s="1156"/>
      <c r="M25" s="1156"/>
      <c r="N25" s="1156"/>
      <c r="O25" s="1156"/>
      <c r="P25" s="1156"/>
      <c r="Q25" s="1156"/>
      <c r="R25" s="1156"/>
      <c r="S25" s="1156"/>
      <c r="T25" s="1156"/>
      <c r="U25" s="1156"/>
      <c r="V25" s="1156"/>
      <c r="W25" s="1156"/>
      <c r="X25" s="1156"/>
      <c r="Y25" s="1156"/>
      <c r="Z25" s="1156"/>
      <c r="AA25" s="1156"/>
      <c r="AB25" s="1156"/>
      <c r="AC25" s="1156"/>
      <c r="AD25" s="1156"/>
      <c r="AE25" s="1156"/>
      <c r="AF25" s="1156"/>
      <c r="AG25" s="1156"/>
      <c r="AH25" s="1156"/>
      <c r="AI25" s="1156"/>
      <c r="AJ25" s="1156"/>
      <c r="AK25" s="1156"/>
      <c r="AL25" s="1156"/>
      <c r="AM25" s="1156"/>
      <c r="AN25" s="1156"/>
      <c r="AO25" s="1156"/>
      <c r="AP25" s="1156"/>
      <c r="AQ25" s="1156"/>
      <c r="AR25" s="1156"/>
      <c r="AS25" s="1156"/>
      <c r="AT25" s="1156"/>
      <c r="AU25" s="1156"/>
      <c r="AV25" s="1156"/>
      <c r="AW25" s="1156"/>
      <c r="AX25" s="1156"/>
      <c r="AY25" s="1156"/>
      <c r="AZ25" s="1156"/>
      <c r="BA25" s="1156"/>
      <c r="BB25" s="1156"/>
      <c r="BC25" s="1156"/>
      <c r="BD25" s="1156"/>
      <c r="BE25" s="1156"/>
      <c r="BF25" s="1156"/>
      <c r="BG25" s="1156"/>
      <c r="BH25" s="1156"/>
      <c r="BI25" s="1156"/>
      <c r="BJ25" s="253"/>
      <c r="BK25" s="253"/>
      <c r="BL25" s="253"/>
      <c r="BM25" s="253"/>
      <c r="BN25" s="253"/>
      <c r="BO25" s="266"/>
      <c r="BP25" s="266"/>
      <c r="BQ25" s="263">
        <v>19</v>
      </c>
      <c r="BR25" s="264"/>
      <c r="BS25" s="1107"/>
      <c r="BT25" s="1108"/>
      <c r="BU25" s="1108"/>
      <c r="BV25" s="1108"/>
      <c r="BW25" s="1108"/>
      <c r="BX25" s="1108"/>
      <c r="BY25" s="1108"/>
      <c r="BZ25" s="1108"/>
      <c r="CA25" s="1108"/>
      <c r="CB25" s="1108"/>
      <c r="CC25" s="1108"/>
      <c r="CD25" s="1108"/>
      <c r="CE25" s="1108"/>
      <c r="CF25" s="1108"/>
      <c r="CG25" s="1109"/>
      <c r="CH25" s="1082"/>
      <c r="CI25" s="1083"/>
      <c r="CJ25" s="1083"/>
      <c r="CK25" s="1083"/>
      <c r="CL25" s="1084"/>
      <c r="CM25" s="1082"/>
      <c r="CN25" s="1083"/>
      <c r="CO25" s="1083"/>
      <c r="CP25" s="1083"/>
      <c r="CQ25" s="1084"/>
      <c r="CR25" s="1082"/>
      <c r="CS25" s="1083"/>
      <c r="CT25" s="1083"/>
      <c r="CU25" s="1083"/>
      <c r="CV25" s="1084"/>
      <c r="CW25" s="1082"/>
      <c r="CX25" s="1083"/>
      <c r="CY25" s="1083"/>
      <c r="CZ25" s="1083"/>
      <c r="DA25" s="1084"/>
      <c r="DB25" s="1082"/>
      <c r="DC25" s="1083"/>
      <c r="DD25" s="1083"/>
      <c r="DE25" s="1083"/>
      <c r="DF25" s="1084"/>
      <c r="DG25" s="1082"/>
      <c r="DH25" s="1083"/>
      <c r="DI25" s="1083"/>
      <c r="DJ25" s="1083"/>
      <c r="DK25" s="1084"/>
      <c r="DL25" s="1082"/>
      <c r="DM25" s="1083"/>
      <c r="DN25" s="1083"/>
      <c r="DO25" s="1083"/>
      <c r="DP25" s="1084"/>
      <c r="DQ25" s="1082"/>
      <c r="DR25" s="1083"/>
      <c r="DS25" s="1083"/>
      <c r="DT25" s="1083"/>
      <c r="DU25" s="1084"/>
      <c r="DV25" s="1085"/>
      <c r="DW25" s="1086"/>
      <c r="DX25" s="1086"/>
      <c r="DY25" s="1086"/>
      <c r="DZ25" s="1087"/>
      <c r="EA25" s="247"/>
    </row>
    <row r="26" spans="1:131" s="248" customFormat="1" ht="26.25" customHeight="1" x14ac:dyDescent="0.15">
      <c r="A26" s="1088" t="s">
        <v>375</v>
      </c>
      <c r="B26" s="1089"/>
      <c r="C26" s="1089"/>
      <c r="D26" s="1089"/>
      <c r="E26" s="1089"/>
      <c r="F26" s="1089"/>
      <c r="G26" s="1089"/>
      <c r="H26" s="1089"/>
      <c r="I26" s="1089"/>
      <c r="J26" s="1089"/>
      <c r="K26" s="1089"/>
      <c r="L26" s="1089"/>
      <c r="M26" s="1089"/>
      <c r="N26" s="1089"/>
      <c r="O26" s="1089"/>
      <c r="P26" s="1090"/>
      <c r="Q26" s="1094" t="s">
        <v>398</v>
      </c>
      <c r="R26" s="1095"/>
      <c r="S26" s="1095"/>
      <c r="T26" s="1095"/>
      <c r="U26" s="1096"/>
      <c r="V26" s="1094" t="s">
        <v>399</v>
      </c>
      <c r="W26" s="1095"/>
      <c r="X26" s="1095"/>
      <c r="Y26" s="1095"/>
      <c r="Z26" s="1096"/>
      <c r="AA26" s="1094" t="s">
        <v>400</v>
      </c>
      <c r="AB26" s="1095"/>
      <c r="AC26" s="1095"/>
      <c r="AD26" s="1095"/>
      <c r="AE26" s="1095"/>
      <c r="AF26" s="1152" t="s">
        <v>401</v>
      </c>
      <c r="AG26" s="1101"/>
      <c r="AH26" s="1101"/>
      <c r="AI26" s="1101"/>
      <c r="AJ26" s="1153"/>
      <c r="AK26" s="1095" t="s">
        <v>402</v>
      </c>
      <c r="AL26" s="1095"/>
      <c r="AM26" s="1095"/>
      <c r="AN26" s="1095"/>
      <c r="AO26" s="1096"/>
      <c r="AP26" s="1094" t="s">
        <v>403</v>
      </c>
      <c r="AQ26" s="1095"/>
      <c r="AR26" s="1095"/>
      <c r="AS26" s="1095"/>
      <c r="AT26" s="1096"/>
      <c r="AU26" s="1094" t="s">
        <v>404</v>
      </c>
      <c r="AV26" s="1095"/>
      <c r="AW26" s="1095"/>
      <c r="AX26" s="1095"/>
      <c r="AY26" s="1096"/>
      <c r="AZ26" s="1094" t="s">
        <v>405</v>
      </c>
      <c r="BA26" s="1095"/>
      <c r="BB26" s="1095"/>
      <c r="BC26" s="1095"/>
      <c r="BD26" s="1096"/>
      <c r="BE26" s="1094" t="s">
        <v>382</v>
      </c>
      <c r="BF26" s="1095"/>
      <c r="BG26" s="1095"/>
      <c r="BH26" s="1095"/>
      <c r="BI26" s="1110"/>
      <c r="BJ26" s="253"/>
      <c r="BK26" s="253"/>
      <c r="BL26" s="253"/>
      <c r="BM26" s="253"/>
      <c r="BN26" s="253"/>
      <c r="BO26" s="266"/>
      <c r="BP26" s="266"/>
      <c r="BQ26" s="263">
        <v>20</v>
      </c>
      <c r="BR26" s="264"/>
      <c r="BS26" s="1107"/>
      <c r="BT26" s="1108"/>
      <c r="BU26" s="1108"/>
      <c r="BV26" s="1108"/>
      <c r="BW26" s="1108"/>
      <c r="BX26" s="1108"/>
      <c r="BY26" s="1108"/>
      <c r="BZ26" s="1108"/>
      <c r="CA26" s="1108"/>
      <c r="CB26" s="1108"/>
      <c r="CC26" s="1108"/>
      <c r="CD26" s="1108"/>
      <c r="CE26" s="1108"/>
      <c r="CF26" s="1108"/>
      <c r="CG26" s="1109"/>
      <c r="CH26" s="1082"/>
      <c r="CI26" s="1083"/>
      <c r="CJ26" s="1083"/>
      <c r="CK26" s="1083"/>
      <c r="CL26" s="1084"/>
      <c r="CM26" s="1082"/>
      <c r="CN26" s="1083"/>
      <c r="CO26" s="1083"/>
      <c r="CP26" s="1083"/>
      <c r="CQ26" s="1084"/>
      <c r="CR26" s="1082"/>
      <c r="CS26" s="1083"/>
      <c r="CT26" s="1083"/>
      <c r="CU26" s="1083"/>
      <c r="CV26" s="1084"/>
      <c r="CW26" s="1082"/>
      <c r="CX26" s="1083"/>
      <c r="CY26" s="1083"/>
      <c r="CZ26" s="1083"/>
      <c r="DA26" s="1084"/>
      <c r="DB26" s="1082"/>
      <c r="DC26" s="1083"/>
      <c r="DD26" s="1083"/>
      <c r="DE26" s="1083"/>
      <c r="DF26" s="1084"/>
      <c r="DG26" s="1082"/>
      <c r="DH26" s="1083"/>
      <c r="DI26" s="1083"/>
      <c r="DJ26" s="1083"/>
      <c r="DK26" s="1084"/>
      <c r="DL26" s="1082"/>
      <c r="DM26" s="1083"/>
      <c r="DN26" s="1083"/>
      <c r="DO26" s="1083"/>
      <c r="DP26" s="1084"/>
      <c r="DQ26" s="1082"/>
      <c r="DR26" s="1083"/>
      <c r="DS26" s="1083"/>
      <c r="DT26" s="1083"/>
      <c r="DU26" s="1084"/>
      <c r="DV26" s="1085"/>
      <c r="DW26" s="1086"/>
      <c r="DX26" s="1086"/>
      <c r="DY26" s="1086"/>
      <c r="DZ26" s="1087"/>
      <c r="EA26" s="247"/>
    </row>
    <row r="27" spans="1:131" s="248" customFormat="1" ht="26.25" customHeight="1" thickBot="1" x14ac:dyDescent="0.2">
      <c r="A27" s="1091"/>
      <c r="B27" s="1092"/>
      <c r="C27" s="1092"/>
      <c r="D27" s="1092"/>
      <c r="E27" s="1092"/>
      <c r="F27" s="1092"/>
      <c r="G27" s="1092"/>
      <c r="H27" s="1092"/>
      <c r="I27" s="1092"/>
      <c r="J27" s="1092"/>
      <c r="K27" s="1092"/>
      <c r="L27" s="1092"/>
      <c r="M27" s="1092"/>
      <c r="N27" s="1092"/>
      <c r="O27" s="1092"/>
      <c r="P27" s="1093"/>
      <c r="Q27" s="1097"/>
      <c r="R27" s="1098"/>
      <c r="S27" s="1098"/>
      <c r="T27" s="1098"/>
      <c r="U27" s="1099"/>
      <c r="V27" s="1097"/>
      <c r="W27" s="1098"/>
      <c r="X27" s="1098"/>
      <c r="Y27" s="1098"/>
      <c r="Z27" s="1099"/>
      <c r="AA27" s="1097"/>
      <c r="AB27" s="1098"/>
      <c r="AC27" s="1098"/>
      <c r="AD27" s="1098"/>
      <c r="AE27" s="1098"/>
      <c r="AF27" s="1154"/>
      <c r="AG27" s="1104"/>
      <c r="AH27" s="1104"/>
      <c r="AI27" s="1104"/>
      <c r="AJ27" s="1155"/>
      <c r="AK27" s="1098"/>
      <c r="AL27" s="1098"/>
      <c r="AM27" s="1098"/>
      <c r="AN27" s="1098"/>
      <c r="AO27" s="1099"/>
      <c r="AP27" s="1097"/>
      <c r="AQ27" s="1098"/>
      <c r="AR27" s="1098"/>
      <c r="AS27" s="1098"/>
      <c r="AT27" s="1099"/>
      <c r="AU27" s="1097"/>
      <c r="AV27" s="1098"/>
      <c r="AW27" s="1098"/>
      <c r="AX27" s="1098"/>
      <c r="AY27" s="1099"/>
      <c r="AZ27" s="1097"/>
      <c r="BA27" s="1098"/>
      <c r="BB27" s="1098"/>
      <c r="BC27" s="1098"/>
      <c r="BD27" s="1099"/>
      <c r="BE27" s="1097"/>
      <c r="BF27" s="1098"/>
      <c r="BG27" s="1098"/>
      <c r="BH27" s="1098"/>
      <c r="BI27" s="1111"/>
      <c r="BJ27" s="253"/>
      <c r="BK27" s="253"/>
      <c r="BL27" s="253"/>
      <c r="BM27" s="253"/>
      <c r="BN27" s="253"/>
      <c r="BO27" s="266"/>
      <c r="BP27" s="266"/>
      <c r="BQ27" s="263">
        <v>21</v>
      </c>
      <c r="BR27" s="264"/>
      <c r="BS27" s="1107"/>
      <c r="BT27" s="1108"/>
      <c r="BU27" s="1108"/>
      <c r="BV27" s="1108"/>
      <c r="BW27" s="1108"/>
      <c r="BX27" s="1108"/>
      <c r="BY27" s="1108"/>
      <c r="BZ27" s="1108"/>
      <c r="CA27" s="1108"/>
      <c r="CB27" s="1108"/>
      <c r="CC27" s="1108"/>
      <c r="CD27" s="1108"/>
      <c r="CE27" s="1108"/>
      <c r="CF27" s="1108"/>
      <c r="CG27" s="1109"/>
      <c r="CH27" s="1082"/>
      <c r="CI27" s="1083"/>
      <c r="CJ27" s="1083"/>
      <c r="CK27" s="1083"/>
      <c r="CL27" s="1084"/>
      <c r="CM27" s="1082"/>
      <c r="CN27" s="1083"/>
      <c r="CO27" s="1083"/>
      <c r="CP27" s="1083"/>
      <c r="CQ27" s="1084"/>
      <c r="CR27" s="1082"/>
      <c r="CS27" s="1083"/>
      <c r="CT27" s="1083"/>
      <c r="CU27" s="1083"/>
      <c r="CV27" s="1084"/>
      <c r="CW27" s="1082"/>
      <c r="CX27" s="1083"/>
      <c r="CY27" s="1083"/>
      <c r="CZ27" s="1083"/>
      <c r="DA27" s="1084"/>
      <c r="DB27" s="1082"/>
      <c r="DC27" s="1083"/>
      <c r="DD27" s="1083"/>
      <c r="DE27" s="1083"/>
      <c r="DF27" s="1084"/>
      <c r="DG27" s="1082"/>
      <c r="DH27" s="1083"/>
      <c r="DI27" s="1083"/>
      <c r="DJ27" s="1083"/>
      <c r="DK27" s="1084"/>
      <c r="DL27" s="1082"/>
      <c r="DM27" s="1083"/>
      <c r="DN27" s="1083"/>
      <c r="DO27" s="1083"/>
      <c r="DP27" s="1084"/>
      <c r="DQ27" s="1082"/>
      <c r="DR27" s="1083"/>
      <c r="DS27" s="1083"/>
      <c r="DT27" s="1083"/>
      <c r="DU27" s="1084"/>
      <c r="DV27" s="1085"/>
      <c r="DW27" s="1086"/>
      <c r="DX27" s="1086"/>
      <c r="DY27" s="1086"/>
      <c r="DZ27" s="1087"/>
      <c r="EA27" s="247"/>
    </row>
    <row r="28" spans="1:131" s="248" customFormat="1" ht="26.25" customHeight="1" thickTop="1" x14ac:dyDescent="0.15">
      <c r="A28" s="267">
        <v>1</v>
      </c>
      <c r="B28" s="1143" t="s">
        <v>406</v>
      </c>
      <c r="C28" s="1144"/>
      <c r="D28" s="1144"/>
      <c r="E28" s="1144"/>
      <c r="F28" s="1144"/>
      <c r="G28" s="1144"/>
      <c r="H28" s="1144"/>
      <c r="I28" s="1144"/>
      <c r="J28" s="1144"/>
      <c r="K28" s="1144"/>
      <c r="L28" s="1144"/>
      <c r="M28" s="1144"/>
      <c r="N28" s="1144"/>
      <c r="O28" s="1144"/>
      <c r="P28" s="1145"/>
      <c r="Q28" s="1146">
        <v>545</v>
      </c>
      <c r="R28" s="1147"/>
      <c r="S28" s="1147"/>
      <c r="T28" s="1147"/>
      <c r="U28" s="1147"/>
      <c r="V28" s="1147">
        <v>459</v>
      </c>
      <c r="W28" s="1147"/>
      <c r="X28" s="1147"/>
      <c r="Y28" s="1147"/>
      <c r="Z28" s="1147"/>
      <c r="AA28" s="1147">
        <f>Q28-V28</f>
        <v>86</v>
      </c>
      <c r="AB28" s="1147"/>
      <c r="AC28" s="1147"/>
      <c r="AD28" s="1147"/>
      <c r="AE28" s="1148"/>
      <c r="AF28" s="1149">
        <v>86</v>
      </c>
      <c r="AG28" s="1147"/>
      <c r="AH28" s="1147"/>
      <c r="AI28" s="1147"/>
      <c r="AJ28" s="1150"/>
      <c r="AK28" s="1151">
        <v>49</v>
      </c>
      <c r="AL28" s="1139"/>
      <c r="AM28" s="1139"/>
      <c r="AN28" s="1139"/>
      <c r="AO28" s="1139"/>
      <c r="AP28" s="1139" t="s">
        <v>525</v>
      </c>
      <c r="AQ28" s="1139"/>
      <c r="AR28" s="1139"/>
      <c r="AS28" s="1139"/>
      <c r="AT28" s="1139"/>
      <c r="AU28" s="1139" t="s">
        <v>525</v>
      </c>
      <c r="AV28" s="1139"/>
      <c r="AW28" s="1139"/>
      <c r="AX28" s="1139"/>
      <c r="AY28" s="1139"/>
      <c r="AZ28" s="1140" t="s">
        <v>525</v>
      </c>
      <c r="BA28" s="1140"/>
      <c r="BB28" s="1140"/>
      <c r="BC28" s="1140"/>
      <c r="BD28" s="1140"/>
      <c r="BE28" s="1141"/>
      <c r="BF28" s="1141"/>
      <c r="BG28" s="1141"/>
      <c r="BH28" s="1141"/>
      <c r="BI28" s="1142"/>
      <c r="BJ28" s="253"/>
      <c r="BK28" s="253"/>
      <c r="BL28" s="253"/>
      <c r="BM28" s="253"/>
      <c r="BN28" s="253"/>
      <c r="BO28" s="266"/>
      <c r="BP28" s="266"/>
      <c r="BQ28" s="263">
        <v>22</v>
      </c>
      <c r="BR28" s="264"/>
      <c r="BS28" s="1107"/>
      <c r="BT28" s="1108"/>
      <c r="BU28" s="1108"/>
      <c r="BV28" s="1108"/>
      <c r="BW28" s="1108"/>
      <c r="BX28" s="1108"/>
      <c r="BY28" s="1108"/>
      <c r="BZ28" s="1108"/>
      <c r="CA28" s="1108"/>
      <c r="CB28" s="1108"/>
      <c r="CC28" s="1108"/>
      <c r="CD28" s="1108"/>
      <c r="CE28" s="1108"/>
      <c r="CF28" s="1108"/>
      <c r="CG28" s="1109"/>
      <c r="CH28" s="1082"/>
      <c r="CI28" s="1083"/>
      <c r="CJ28" s="1083"/>
      <c r="CK28" s="1083"/>
      <c r="CL28" s="1084"/>
      <c r="CM28" s="1082"/>
      <c r="CN28" s="1083"/>
      <c r="CO28" s="1083"/>
      <c r="CP28" s="1083"/>
      <c r="CQ28" s="1084"/>
      <c r="CR28" s="1082"/>
      <c r="CS28" s="1083"/>
      <c r="CT28" s="1083"/>
      <c r="CU28" s="1083"/>
      <c r="CV28" s="1084"/>
      <c r="CW28" s="1082"/>
      <c r="CX28" s="1083"/>
      <c r="CY28" s="1083"/>
      <c r="CZ28" s="1083"/>
      <c r="DA28" s="1084"/>
      <c r="DB28" s="1082"/>
      <c r="DC28" s="1083"/>
      <c r="DD28" s="1083"/>
      <c r="DE28" s="1083"/>
      <c r="DF28" s="1084"/>
      <c r="DG28" s="1082"/>
      <c r="DH28" s="1083"/>
      <c r="DI28" s="1083"/>
      <c r="DJ28" s="1083"/>
      <c r="DK28" s="1084"/>
      <c r="DL28" s="1082"/>
      <c r="DM28" s="1083"/>
      <c r="DN28" s="1083"/>
      <c r="DO28" s="1083"/>
      <c r="DP28" s="1084"/>
      <c r="DQ28" s="1082"/>
      <c r="DR28" s="1083"/>
      <c r="DS28" s="1083"/>
      <c r="DT28" s="1083"/>
      <c r="DU28" s="1084"/>
      <c r="DV28" s="1085"/>
      <c r="DW28" s="1086"/>
      <c r="DX28" s="1086"/>
      <c r="DY28" s="1086"/>
      <c r="DZ28" s="1087"/>
      <c r="EA28" s="247"/>
    </row>
    <row r="29" spans="1:131" s="248" customFormat="1" ht="26.25" customHeight="1" x14ac:dyDescent="0.15">
      <c r="A29" s="267">
        <v>2</v>
      </c>
      <c r="B29" s="1130" t="s">
        <v>407</v>
      </c>
      <c r="C29" s="1131"/>
      <c r="D29" s="1131"/>
      <c r="E29" s="1131"/>
      <c r="F29" s="1131"/>
      <c r="G29" s="1131"/>
      <c r="H29" s="1131"/>
      <c r="I29" s="1131"/>
      <c r="J29" s="1131"/>
      <c r="K29" s="1131"/>
      <c r="L29" s="1131"/>
      <c r="M29" s="1131"/>
      <c r="N29" s="1131"/>
      <c r="O29" s="1131"/>
      <c r="P29" s="1132"/>
      <c r="Q29" s="1136">
        <v>599</v>
      </c>
      <c r="R29" s="1137"/>
      <c r="S29" s="1137"/>
      <c r="T29" s="1137"/>
      <c r="U29" s="1137"/>
      <c r="V29" s="1137">
        <v>543</v>
      </c>
      <c r="W29" s="1137"/>
      <c r="X29" s="1137"/>
      <c r="Y29" s="1137"/>
      <c r="Z29" s="1137"/>
      <c r="AA29" s="1137">
        <v>57</v>
      </c>
      <c r="AB29" s="1137"/>
      <c r="AC29" s="1137"/>
      <c r="AD29" s="1137"/>
      <c r="AE29" s="1138"/>
      <c r="AF29" s="1112">
        <v>57</v>
      </c>
      <c r="AG29" s="1113"/>
      <c r="AH29" s="1113"/>
      <c r="AI29" s="1113"/>
      <c r="AJ29" s="1114"/>
      <c r="AK29" s="1073">
        <v>76</v>
      </c>
      <c r="AL29" s="1064"/>
      <c r="AM29" s="1064"/>
      <c r="AN29" s="1064"/>
      <c r="AO29" s="1064"/>
      <c r="AP29" s="1064" t="s">
        <v>525</v>
      </c>
      <c r="AQ29" s="1064"/>
      <c r="AR29" s="1064"/>
      <c r="AS29" s="1064"/>
      <c r="AT29" s="1064"/>
      <c r="AU29" s="1064" t="s">
        <v>525</v>
      </c>
      <c r="AV29" s="1064"/>
      <c r="AW29" s="1064"/>
      <c r="AX29" s="1064"/>
      <c r="AY29" s="1064"/>
      <c r="AZ29" s="1135" t="s">
        <v>525</v>
      </c>
      <c r="BA29" s="1135"/>
      <c r="BB29" s="1135"/>
      <c r="BC29" s="1135"/>
      <c r="BD29" s="1135"/>
      <c r="BE29" s="1125"/>
      <c r="BF29" s="1125"/>
      <c r="BG29" s="1125"/>
      <c r="BH29" s="1125"/>
      <c r="BI29" s="1126"/>
      <c r="BJ29" s="253"/>
      <c r="BK29" s="253"/>
      <c r="BL29" s="253"/>
      <c r="BM29" s="253"/>
      <c r="BN29" s="253"/>
      <c r="BO29" s="266"/>
      <c r="BP29" s="266"/>
      <c r="BQ29" s="263">
        <v>23</v>
      </c>
      <c r="BR29" s="264"/>
      <c r="BS29" s="1107"/>
      <c r="BT29" s="1108"/>
      <c r="BU29" s="1108"/>
      <c r="BV29" s="1108"/>
      <c r="BW29" s="1108"/>
      <c r="BX29" s="1108"/>
      <c r="BY29" s="1108"/>
      <c r="BZ29" s="1108"/>
      <c r="CA29" s="1108"/>
      <c r="CB29" s="1108"/>
      <c r="CC29" s="1108"/>
      <c r="CD29" s="1108"/>
      <c r="CE29" s="1108"/>
      <c r="CF29" s="1108"/>
      <c r="CG29" s="1109"/>
      <c r="CH29" s="1082"/>
      <c r="CI29" s="1083"/>
      <c r="CJ29" s="1083"/>
      <c r="CK29" s="1083"/>
      <c r="CL29" s="1084"/>
      <c r="CM29" s="1082"/>
      <c r="CN29" s="1083"/>
      <c r="CO29" s="1083"/>
      <c r="CP29" s="1083"/>
      <c r="CQ29" s="1084"/>
      <c r="CR29" s="1082"/>
      <c r="CS29" s="1083"/>
      <c r="CT29" s="1083"/>
      <c r="CU29" s="1083"/>
      <c r="CV29" s="1084"/>
      <c r="CW29" s="1082"/>
      <c r="CX29" s="1083"/>
      <c r="CY29" s="1083"/>
      <c r="CZ29" s="1083"/>
      <c r="DA29" s="1084"/>
      <c r="DB29" s="1082"/>
      <c r="DC29" s="1083"/>
      <c r="DD29" s="1083"/>
      <c r="DE29" s="1083"/>
      <c r="DF29" s="1084"/>
      <c r="DG29" s="1082"/>
      <c r="DH29" s="1083"/>
      <c r="DI29" s="1083"/>
      <c r="DJ29" s="1083"/>
      <c r="DK29" s="1084"/>
      <c r="DL29" s="1082"/>
      <c r="DM29" s="1083"/>
      <c r="DN29" s="1083"/>
      <c r="DO29" s="1083"/>
      <c r="DP29" s="1084"/>
      <c r="DQ29" s="1082"/>
      <c r="DR29" s="1083"/>
      <c r="DS29" s="1083"/>
      <c r="DT29" s="1083"/>
      <c r="DU29" s="1084"/>
      <c r="DV29" s="1085"/>
      <c r="DW29" s="1086"/>
      <c r="DX29" s="1086"/>
      <c r="DY29" s="1086"/>
      <c r="DZ29" s="1087"/>
      <c r="EA29" s="247"/>
    </row>
    <row r="30" spans="1:131" s="248" customFormat="1" ht="26.25" customHeight="1" x14ac:dyDescent="0.15">
      <c r="A30" s="267">
        <v>3</v>
      </c>
      <c r="B30" s="1130" t="s">
        <v>408</v>
      </c>
      <c r="C30" s="1131"/>
      <c r="D30" s="1131"/>
      <c r="E30" s="1131"/>
      <c r="F30" s="1131"/>
      <c r="G30" s="1131"/>
      <c r="H30" s="1131"/>
      <c r="I30" s="1131"/>
      <c r="J30" s="1131"/>
      <c r="K30" s="1131"/>
      <c r="L30" s="1131"/>
      <c r="M30" s="1131"/>
      <c r="N30" s="1131"/>
      <c r="O30" s="1131"/>
      <c r="P30" s="1132"/>
      <c r="Q30" s="1136">
        <v>129</v>
      </c>
      <c r="R30" s="1137"/>
      <c r="S30" s="1137"/>
      <c r="T30" s="1137"/>
      <c r="U30" s="1137"/>
      <c r="V30" s="1137">
        <v>129</v>
      </c>
      <c r="W30" s="1137"/>
      <c r="X30" s="1137"/>
      <c r="Y30" s="1137"/>
      <c r="Z30" s="1137"/>
      <c r="AA30" s="1137">
        <v>0</v>
      </c>
      <c r="AB30" s="1137"/>
      <c r="AC30" s="1137"/>
      <c r="AD30" s="1137"/>
      <c r="AE30" s="1138"/>
      <c r="AF30" s="1112">
        <v>0</v>
      </c>
      <c r="AG30" s="1113"/>
      <c r="AH30" s="1113"/>
      <c r="AI30" s="1113"/>
      <c r="AJ30" s="1114"/>
      <c r="AK30" s="1073">
        <v>79</v>
      </c>
      <c r="AL30" s="1064"/>
      <c r="AM30" s="1064"/>
      <c r="AN30" s="1064"/>
      <c r="AO30" s="1064"/>
      <c r="AP30" s="1064" t="s">
        <v>525</v>
      </c>
      <c r="AQ30" s="1064"/>
      <c r="AR30" s="1064"/>
      <c r="AS30" s="1064"/>
      <c r="AT30" s="1064"/>
      <c r="AU30" s="1064" t="s">
        <v>525</v>
      </c>
      <c r="AV30" s="1064"/>
      <c r="AW30" s="1064"/>
      <c r="AX30" s="1064"/>
      <c r="AY30" s="1064"/>
      <c r="AZ30" s="1135" t="s">
        <v>525</v>
      </c>
      <c r="BA30" s="1135"/>
      <c r="BB30" s="1135"/>
      <c r="BC30" s="1135"/>
      <c r="BD30" s="1135"/>
      <c r="BE30" s="1125"/>
      <c r="BF30" s="1125"/>
      <c r="BG30" s="1125"/>
      <c r="BH30" s="1125"/>
      <c r="BI30" s="1126"/>
      <c r="BJ30" s="253"/>
      <c r="BK30" s="253"/>
      <c r="BL30" s="253"/>
      <c r="BM30" s="253"/>
      <c r="BN30" s="253"/>
      <c r="BO30" s="266"/>
      <c r="BP30" s="266"/>
      <c r="BQ30" s="263">
        <v>24</v>
      </c>
      <c r="BR30" s="264"/>
      <c r="BS30" s="1107"/>
      <c r="BT30" s="1108"/>
      <c r="BU30" s="1108"/>
      <c r="BV30" s="1108"/>
      <c r="BW30" s="1108"/>
      <c r="BX30" s="1108"/>
      <c r="BY30" s="1108"/>
      <c r="BZ30" s="1108"/>
      <c r="CA30" s="1108"/>
      <c r="CB30" s="1108"/>
      <c r="CC30" s="1108"/>
      <c r="CD30" s="1108"/>
      <c r="CE30" s="1108"/>
      <c r="CF30" s="1108"/>
      <c r="CG30" s="1109"/>
      <c r="CH30" s="1082"/>
      <c r="CI30" s="1083"/>
      <c r="CJ30" s="1083"/>
      <c r="CK30" s="1083"/>
      <c r="CL30" s="1084"/>
      <c r="CM30" s="1082"/>
      <c r="CN30" s="1083"/>
      <c r="CO30" s="1083"/>
      <c r="CP30" s="1083"/>
      <c r="CQ30" s="1084"/>
      <c r="CR30" s="1082"/>
      <c r="CS30" s="1083"/>
      <c r="CT30" s="1083"/>
      <c r="CU30" s="1083"/>
      <c r="CV30" s="1084"/>
      <c r="CW30" s="1082"/>
      <c r="CX30" s="1083"/>
      <c r="CY30" s="1083"/>
      <c r="CZ30" s="1083"/>
      <c r="DA30" s="1084"/>
      <c r="DB30" s="1082"/>
      <c r="DC30" s="1083"/>
      <c r="DD30" s="1083"/>
      <c r="DE30" s="1083"/>
      <c r="DF30" s="1084"/>
      <c r="DG30" s="1082"/>
      <c r="DH30" s="1083"/>
      <c r="DI30" s="1083"/>
      <c r="DJ30" s="1083"/>
      <c r="DK30" s="1084"/>
      <c r="DL30" s="1082"/>
      <c r="DM30" s="1083"/>
      <c r="DN30" s="1083"/>
      <c r="DO30" s="1083"/>
      <c r="DP30" s="1084"/>
      <c r="DQ30" s="1082"/>
      <c r="DR30" s="1083"/>
      <c r="DS30" s="1083"/>
      <c r="DT30" s="1083"/>
      <c r="DU30" s="1084"/>
      <c r="DV30" s="1085"/>
      <c r="DW30" s="1086"/>
      <c r="DX30" s="1086"/>
      <c r="DY30" s="1086"/>
      <c r="DZ30" s="1087"/>
      <c r="EA30" s="247"/>
    </row>
    <row r="31" spans="1:131" s="248" customFormat="1" ht="26.25" customHeight="1" x14ac:dyDescent="0.15">
      <c r="A31" s="267">
        <v>4</v>
      </c>
      <c r="B31" s="1130" t="s">
        <v>409</v>
      </c>
      <c r="C31" s="1131"/>
      <c r="D31" s="1131"/>
      <c r="E31" s="1131"/>
      <c r="F31" s="1131"/>
      <c r="G31" s="1131"/>
      <c r="H31" s="1131"/>
      <c r="I31" s="1131"/>
      <c r="J31" s="1131"/>
      <c r="K31" s="1131"/>
      <c r="L31" s="1131"/>
      <c r="M31" s="1131"/>
      <c r="N31" s="1131"/>
      <c r="O31" s="1131"/>
      <c r="P31" s="1132"/>
      <c r="Q31" s="1136">
        <v>73</v>
      </c>
      <c r="R31" s="1137"/>
      <c r="S31" s="1137"/>
      <c r="T31" s="1137"/>
      <c r="U31" s="1137"/>
      <c r="V31" s="1137">
        <v>69</v>
      </c>
      <c r="W31" s="1137"/>
      <c r="X31" s="1137"/>
      <c r="Y31" s="1137"/>
      <c r="Z31" s="1137"/>
      <c r="AA31" s="1137">
        <v>4</v>
      </c>
      <c r="AB31" s="1137"/>
      <c r="AC31" s="1137"/>
      <c r="AD31" s="1137"/>
      <c r="AE31" s="1138"/>
      <c r="AF31" s="1112">
        <v>4</v>
      </c>
      <c r="AG31" s="1113"/>
      <c r="AH31" s="1113"/>
      <c r="AI31" s="1113"/>
      <c r="AJ31" s="1114"/>
      <c r="AK31" s="1073">
        <v>33</v>
      </c>
      <c r="AL31" s="1064"/>
      <c r="AM31" s="1064"/>
      <c r="AN31" s="1064"/>
      <c r="AO31" s="1064"/>
      <c r="AP31" s="1064">
        <v>27</v>
      </c>
      <c r="AQ31" s="1064"/>
      <c r="AR31" s="1064"/>
      <c r="AS31" s="1064"/>
      <c r="AT31" s="1064"/>
      <c r="AU31" s="1064">
        <v>7</v>
      </c>
      <c r="AV31" s="1064"/>
      <c r="AW31" s="1064"/>
      <c r="AX31" s="1064"/>
      <c r="AY31" s="1064"/>
      <c r="AZ31" s="1135" t="s">
        <v>525</v>
      </c>
      <c r="BA31" s="1135"/>
      <c r="BB31" s="1135"/>
      <c r="BC31" s="1135"/>
      <c r="BD31" s="1135"/>
      <c r="BE31" s="1125"/>
      <c r="BF31" s="1125"/>
      <c r="BG31" s="1125"/>
      <c r="BH31" s="1125"/>
      <c r="BI31" s="1126"/>
      <c r="BJ31" s="253"/>
      <c r="BK31" s="253"/>
      <c r="BL31" s="253"/>
      <c r="BM31" s="253"/>
      <c r="BN31" s="253"/>
      <c r="BO31" s="266"/>
      <c r="BP31" s="266"/>
      <c r="BQ31" s="263">
        <v>25</v>
      </c>
      <c r="BR31" s="264"/>
      <c r="BS31" s="1107"/>
      <c r="BT31" s="1108"/>
      <c r="BU31" s="1108"/>
      <c r="BV31" s="1108"/>
      <c r="BW31" s="1108"/>
      <c r="BX31" s="1108"/>
      <c r="BY31" s="1108"/>
      <c r="BZ31" s="1108"/>
      <c r="CA31" s="1108"/>
      <c r="CB31" s="1108"/>
      <c r="CC31" s="1108"/>
      <c r="CD31" s="1108"/>
      <c r="CE31" s="1108"/>
      <c r="CF31" s="1108"/>
      <c r="CG31" s="1109"/>
      <c r="CH31" s="1082"/>
      <c r="CI31" s="1083"/>
      <c r="CJ31" s="1083"/>
      <c r="CK31" s="1083"/>
      <c r="CL31" s="1084"/>
      <c r="CM31" s="1082"/>
      <c r="CN31" s="1083"/>
      <c r="CO31" s="1083"/>
      <c r="CP31" s="1083"/>
      <c r="CQ31" s="1084"/>
      <c r="CR31" s="1082"/>
      <c r="CS31" s="1083"/>
      <c r="CT31" s="1083"/>
      <c r="CU31" s="1083"/>
      <c r="CV31" s="1084"/>
      <c r="CW31" s="1082"/>
      <c r="CX31" s="1083"/>
      <c r="CY31" s="1083"/>
      <c r="CZ31" s="1083"/>
      <c r="DA31" s="1084"/>
      <c r="DB31" s="1082"/>
      <c r="DC31" s="1083"/>
      <c r="DD31" s="1083"/>
      <c r="DE31" s="1083"/>
      <c r="DF31" s="1084"/>
      <c r="DG31" s="1082"/>
      <c r="DH31" s="1083"/>
      <c r="DI31" s="1083"/>
      <c r="DJ31" s="1083"/>
      <c r="DK31" s="1084"/>
      <c r="DL31" s="1082"/>
      <c r="DM31" s="1083"/>
      <c r="DN31" s="1083"/>
      <c r="DO31" s="1083"/>
      <c r="DP31" s="1084"/>
      <c r="DQ31" s="1082"/>
      <c r="DR31" s="1083"/>
      <c r="DS31" s="1083"/>
      <c r="DT31" s="1083"/>
      <c r="DU31" s="1084"/>
      <c r="DV31" s="1085"/>
      <c r="DW31" s="1086"/>
      <c r="DX31" s="1086"/>
      <c r="DY31" s="1086"/>
      <c r="DZ31" s="1087"/>
      <c r="EA31" s="247"/>
    </row>
    <row r="32" spans="1:131" s="248" customFormat="1" ht="26.25" customHeight="1" x14ac:dyDescent="0.15">
      <c r="A32" s="267">
        <v>5</v>
      </c>
      <c r="B32" s="1130" t="s">
        <v>410</v>
      </c>
      <c r="C32" s="1131"/>
      <c r="D32" s="1131"/>
      <c r="E32" s="1131"/>
      <c r="F32" s="1131"/>
      <c r="G32" s="1131"/>
      <c r="H32" s="1131"/>
      <c r="I32" s="1131"/>
      <c r="J32" s="1131"/>
      <c r="K32" s="1131"/>
      <c r="L32" s="1131"/>
      <c r="M32" s="1131"/>
      <c r="N32" s="1131"/>
      <c r="O32" s="1131"/>
      <c r="P32" s="1132"/>
      <c r="Q32" s="1136">
        <v>292</v>
      </c>
      <c r="R32" s="1137"/>
      <c r="S32" s="1137"/>
      <c r="T32" s="1137"/>
      <c r="U32" s="1137"/>
      <c r="V32" s="1137">
        <v>260</v>
      </c>
      <c r="W32" s="1137"/>
      <c r="X32" s="1137"/>
      <c r="Y32" s="1137"/>
      <c r="Z32" s="1137"/>
      <c r="AA32" s="1137">
        <v>33</v>
      </c>
      <c r="AB32" s="1137"/>
      <c r="AC32" s="1137"/>
      <c r="AD32" s="1137"/>
      <c r="AE32" s="1138"/>
      <c r="AF32" s="1112">
        <v>33</v>
      </c>
      <c r="AG32" s="1113"/>
      <c r="AH32" s="1113"/>
      <c r="AI32" s="1113"/>
      <c r="AJ32" s="1114"/>
      <c r="AK32" s="1073">
        <v>156</v>
      </c>
      <c r="AL32" s="1064"/>
      <c r="AM32" s="1064"/>
      <c r="AN32" s="1064"/>
      <c r="AO32" s="1064"/>
      <c r="AP32" s="1064">
        <v>145</v>
      </c>
      <c r="AQ32" s="1064"/>
      <c r="AR32" s="1064"/>
      <c r="AS32" s="1064"/>
      <c r="AT32" s="1064"/>
      <c r="AU32" s="1064">
        <v>67</v>
      </c>
      <c r="AV32" s="1064"/>
      <c r="AW32" s="1064"/>
      <c r="AX32" s="1064"/>
      <c r="AY32" s="1064"/>
      <c r="AZ32" s="1135" t="s">
        <v>525</v>
      </c>
      <c r="BA32" s="1135"/>
      <c r="BB32" s="1135"/>
      <c r="BC32" s="1135"/>
      <c r="BD32" s="1135"/>
      <c r="BE32" s="1125"/>
      <c r="BF32" s="1125"/>
      <c r="BG32" s="1125"/>
      <c r="BH32" s="1125"/>
      <c r="BI32" s="1126"/>
      <c r="BJ32" s="253"/>
      <c r="BK32" s="253"/>
      <c r="BL32" s="253"/>
      <c r="BM32" s="253"/>
      <c r="BN32" s="253"/>
      <c r="BO32" s="266"/>
      <c r="BP32" s="266"/>
      <c r="BQ32" s="263">
        <v>26</v>
      </c>
      <c r="BR32" s="264"/>
      <c r="BS32" s="1107"/>
      <c r="BT32" s="1108"/>
      <c r="BU32" s="1108"/>
      <c r="BV32" s="1108"/>
      <c r="BW32" s="1108"/>
      <c r="BX32" s="1108"/>
      <c r="BY32" s="1108"/>
      <c r="BZ32" s="1108"/>
      <c r="CA32" s="1108"/>
      <c r="CB32" s="1108"/>
      <c r="CC32" s="1108"/>
      <c r="CD32" s="1108"/>
      <c r="CE32" s="1108"/>
      <c r="CF32" s="1108"/>
      <c r="CG32" s="1109"/>
      <c r="CH32" s="1082"/>
      <c r="CI32" s="1083"/>
      <c r="CJ32" s="1083"/>
      <c r="CK32" s="1083"/>
      <c r="CL32" s="1084"/>
      <c r="CM32" s="1082"/>
      <c r="CN32" s="1083"/>
      <c r="CO32" s="1083"/>
      <c r="CP32" s="1083"/>
      <c r="CQ32" s="1084"/>
      <c r="CR32" s="1082"/>
      <c r="CS32" s="1083"/>
      <c r="CT32" s="1083"/>
      <c r="CU32" s="1083"/>
      <c r="CV32" s="1084"/>
      <c r="CW32" s="1082"/>
      <c r="CX32" s="1083"/>
      <c r="CY32" s="1083"/>
      <c r="CZ32" s="1083"/>
      <c r="DA32" s="1084"/>
      <c r="DB32" s="1082"/>
      <c r="DC32" s="1083"/>
      <c r="DD32" s="1083"/>
      <c r="DE32" s="1083"/>
      <c r="DF32" s="1084"/>
      <c r="DG32" s="1082"/>
      <c r="DH32" s="1083"/>
      <c r="DI32" s="1083"/>
      <c r="DJ32" s="1083"/>
      <c r="DK32" s="1084"/>
      <c r="DL32" s="1082"/>
      <c r="DM32" s="1083"/>
      <c r="DN32" s="1083"/>
      <c r="DO32" s="1083"/>
      <c r="DP32" s="1084"/>
      <c r="DQ32" s="1082"/>
      <c r="DR32" s="1083"/>
      <c r="DS32" s="1083"/>
      <c r="DT32" s="1083"/>
      <c r="DU32" s="1084"/>
      <c r="DV32" s="1085"/>
      <c r="DW32" s="1086"/>
      <c r="DX32" s="1086"/>
      <c r="DY32" s="1086"/>
      <c r="DZ32" s="1087"/>
      <c r="EA32" s="247"/>
    </row>
    <row r="33" spans="1:131" s="248" customFormat="1" ht="26.25" customHeight="1" x14ac:dyDescent="0.15">
      <c r="A33" s="267">
        <v>6</v>
      </c>
      <c r="B33" s="1130" t="s">
        <v>411</v>
      </c>
      <c r="C33" s="1131"/>
      <c r="D33" s="1131"/>
      <c r="E33" s="1131"/>
      <c r="F33" s="1131"/>
      <c r="G33" s="1131"/>
      <c r="H33" s="1131"/>
      <c r="I33" s="1131"/>
      <c r="J33" s="1131"/>
      <c r="K33" s="1131"/>
      <c r="L33" s="1131"/>
      <c r="M33" s="1131"/>
      <c r="N33" s="1131"/>
      <c r="O33" s="1131"/>
      <c r="P33" s="1132"/>
      <c r="Q33" s="1136">
        <v>113</v>
      </c>
      <c r="R33" s="1137"/>
      <c r="S33" s="1137"/>
      <c r="T33" s="1137"/>
      <c r="U33" s="1137"/>
      <c r="V33" s="1137">
        <v>93</v>
      </c>
      <c r="W33" s="1137"/>
      <c r="X33" s="1137"/>
      <c r="Y33" s="1137"/>
      <c r="Z33" s="1137"/>
      <c r="AA33" s="1137">
        <v>21</v>
      </c>
      <c r="AB33" s="1137"/>
      <c r="AC33" s="1137"/>
      <c r="AD33" s="1137"/>
      <c r="AE33" s="1138"/>
      <c r="AF33" s="1112">
        <v>111</v>
      </c>
      <c r="AG33" s="1113"/>
      <c r="AH33" s="1113"/>
      <c r="AI33" s="1113"/>
      <c r="AJ33" s="1114"/>
      <c r="AK33" s="1073">
        <v>8</v>
      </c>
      <c r="AL33" s="1064"/>
      <c r="AM33" s="1064"/>
      <c r="AN33" s="1064"/>
      <c r="AO33" s="1064"/>
      <c r="AP33" s="1064">
        <v>171</v>
      </c>
      <c r="AQ33" s="1064"/>
      <c r="AR33" s="1064"/>
      <c r="AS33" s="1064"/>
      <c r="AT33" s="1064"/>
      <c r="AU33" s="1064">
        <v>37</v>
      </c>
      <c r="AV33" s="1064"/>
      <c r="AW33" s="1064"/>
      <c r="AX33" s="1064"/>
      <c r="AY33" s="1064"/>
      <c r="AZ33" s="1135" t="s">
        <v>525</v>
      </c>
      <c r="BA33" s="1135"/>
      <c r="BB33" s="1135"/>
      <c r="BC33" s="1135"/>
      <c r="BD33" s="1135"/>
      <c r="BE33" s="1125" t="s">
        <v>412</v>
      </c>
      <c r="BF33" s="1125"/>
      <c r="BG33" s="1125"/>
      <c r="BH33" s="1125"/>
      <c r="BI33" s="1126"/>
      <c r="BJ33" s="253"/>
      <c r="BK33" s="253"/>
      <c r="BL33" s="253"/>
      <c r="BM33" s="253"/>
      <c r="BN33" s="253"/>
      <c r="BO33" s="266"/>
      <c r="BP33" s="266"/>
      <c r="BQ33" s="263">
        <v>27</v>
      </c>
      <c r="BR33" s="264"/>
      <c r="BS33" s="1107"/>
      <c r="BT33" s="1108"/>
      <c r="BU33" s="1108"/>
      <c r="BV33" s="1108"/>
      <c r="BW33" s="1108"/>
      <c r="BX33" s="1108"/>
      <c r="BY33" s="1108"/>
      <c r="BZ33" s="1108"/>
      <c r="CA33" s="1108"/>
      <c r="CB33" s="1108"/>
      <c r="CC33" s="1108"/>
      <c r="CD33" s="1108"/>
      <c r="CE33" s="1108"/>
      <c r="CF33" s="1108"/>
      <c r="CG33" s="1109"/>
      <c r="CH33" s="1082"/>
      <c r="CI33" s="1083"/>
      <c r="CJ33" s="1083"/>
      <c r="CK33" s="1083"/>
      <c r="CL33" s="1084"/>
      <c r="CM33" s="1082"/>
      <c r="CN33" s="1083"/>
      <c r="CO33" s="1083"/>
      <c r="CP33" s="1083"/>
      <c r="CQ33" s="1084"/>
      <c r="CR33" s="1082"/>
      <c r="CS33" s="1083"/>
      <c r="CT33" s="1083"/>
      <c r="CU33" s="1083"/>
      <c r="CV33" s="1084"/>
      <c r="CW33" s="1082"/>
      <c r="CX33" s="1083"/>
      <c r="CY33" s="1083"/>
      <c r="CZ33" s="1083"/>
      <c r="DA33" s="1084"/>
      <c r="DB33" s="1082"/>
      <c r="DC33" s="1083"/>
      <c r="DD33" s="1083"/>
      <c r="DE33" s="1083"/>
      <c r="DF33" s="1084"/>
      <c r="DG33" s="1082"/>
      <c r="DH33" s="1083"/>
      <c r="DI33" s="1083"/>
      <c r="DJ33" s="1083"/>
      <c r="DK33" s="1084"/>
      <c r="DL33" s="1082"/>
      <c r="DM33" s="1083"/>
      <c r="DN33" s="1083"/>
      <c r="DO33" s="1083"/>
      <c r="DP33" s="1084"/>
      <c r="DQ33" s="1082"/>
      <c r="DR33" s="1083"/>
      <c r="DS33" s="1083"/>
      <c r="DT33" s="1083"/>
      <c r="DU33" s="1084"/>
      <c r="DV33" s="1085"/>
      <c r="DW33" s="1086"/>
      <c r="DX33" s="1086"/>
      <c r="DY33" s="1086"/>
      <c r="DZ33" s="1087"/>
      <c r="EA33" s="247"/>
    </row>
    <row r="34" spans="1:131" s="248" customFormat="1" ht="26.25" customHeight="1" x14ac:dyDescent="0.15">
      <c r="A34" s="267">
        <v>7</v>
      </c>
      <c r="B34" s="1130" t="s">
        <v>413</v>
      </c>
      <c r="C34" s="1131"/>
      <c r="D34" s="1131"/>
      <c r="E34" s="1131"/>
      <c r="F34" s="1131"/>
      <c r="G34" s="1131"/>
      <c r="H34" s="1131"/>
      <c r="I34" s="1131"/>
      <c r="J34" s="1131"/>
      <c r="K34" s="1131"/>
      <c r="L34" s="1131"/>
      <c r="M34" s="1131"/>
      <c r="N34" s="1131"/>
      <c r="O34" s="1131"/>
      <c r="P34" s="1132"/>
      <c r="Q34" s="1136">
        <v>39</v>
      </c>
      <c r="R34" s="1137"/>
      <c r="S34" s="1137"/>
      <c r="T34" s="1137"/>
      <c r="U34" s="1137"/>
      <c r="V34" s="1137">
        <v>30</v>
      </c>
      <c r="W34" s="1137"/>
      <c r="X34" s="1137"/>
      <c r="Y34" s="1137"/>
      <c r="Z34" s="1137"/>
      <c r="AA34" s="1137">
        <v>9</v>
      </c>
      <c r="AB34" s="1137"/>
      <c r="AC34" s="1137"/>
      <c r="AD34" s="1137"/>
      <c r="AE34" s="1138"/>
      <c r="AF34" s="1112">
        <v>9</v>
      </c>
      <c r="AG34" s="1113"/>
      <c r="AH34" s="1113"/>
      <c r="AI34" s="1113"/>
      <c r="AJ34" s="1114"/>
      <c r="AK34" s="1073">
        <v>18</v>
      </c>
      <c r="AL34" s="1064"/>
      <c r="AM34" s="1064"/>
      <c r="AN34" s="1064"/>
      <c r="AO34" s="1064"/>
      <c r="AP34" s="1064">
        <v>111</v>
      </c>
      <c r="AQ34" s="1064"/>
      <c r="AR34" s="1064"/>
      <c r="AS34" s="1064"/>
      <c r="AT34" s="1064"/>
      <c r="AU34" s="1064">
        <v>99</v>
      </c>
      <c r="AV34" s="1064"/>
      <c r="AW34" s="1064"/>
      <c r="AX34" s="1064"/>
      <c r="AY34" s="1064"/>
      <c r="AZ34" s="1135" t="s">
        <v>525</v>
      </c>
      <c r="BA34" s="1135"/>
      <c r="BB34" s="1135"/>
      <c r="BC34" s="1135"/>
      <c r="BD34" s="1135"/>
      <c r="BE34" s="1125" t="s">
        <v>414</v>
      </c>
      <c r="BF34" s="1125"/>
      <c r="BG34" s="1125"/>
      <c r="BH34" s="1125"/>
      <c r="BI34" s="1126"/>
      <c r="BJ34" s="253"/>
      <c r="BK34" s="253"/>
      <c r="BL34" s="253"/>
      <c r="BM34" s="253"/>
      <c r="BN34" s="253"/>
      <c r="BO34" s="266"/>
      <c r="BP34" s="266"/>
      <c r="BQ34" s="263">
        <v>28</v>
      </c>
      <c r="BR34" s="264"/>
      <c r="BS34" s="1107"/>
      <c r="BT34" s="1108"/>
      <c r="BU34" s="1108"/>
      <c r="BV34" s="1108"/>
      <c r="BW34" s="1108"/>
      <c r="BX34" s="1108"/>
      <c r="BY34" s="1108"/>
      <c r="BZ34" s="1108"/>
      <c r="CA34" s="1108"/>
      <c r="CB34" s="1108"/>
      <c r="CC34" s="1108"/>
      <c r="CD34" s="1108"/>
      <c r="CE34" s="1108"/>
      <c r="CF34" s="1108"/>
      <c r="CG34" s="1109"/>
      <c r="CH34" s="1082"/>
      <c r="CI34" s="1083"/>
      <c r="CJ34" s="1083"/>
      <c r="CK34" s="1083"/>
      <c r="CL34" s="1084"/>
      <c r="CM34" s="1082"/>
      <c r="CN34" s="1083"/>
      <c r="CO34" s="1083"/>
      <c r="CP34" s="1083"/>
      <c r="CQ34" s="1084"/>
      <c r="CR34" s="1082"/>
      <c r="CS34" s="1083"/>
      <c r="CT34" s="1083"/>
      <c r="CU34" s="1083"/>
      <c r="CV34" s="1084"/>
      <c r="CW34" s="1082"/>
      <c r="CX34" s="1083"/>
      <c r="CY34" s="1083"/>
      <c r="CZ34" s="1083"/>
      <c r="DA34" s="1084"/>
      <c r="DB34" s="1082"/>
      <c r="DC34" s="1083"/>
      <c r="DD34" s="1083"/>
      <c r="DE34" s="1083"/>
      <c r="DF34" s="1084"/>
      <c r="DG34" s="1082"/>
      <c r="DH34" s="1083"/>
      <c r="DI34" s="1083"/>
      <c r="DJ34" s="1083"/>
      <c r="DK34" s="1084"/>
      <c r="DL34" s="1082"/>
      <c r="DM34" s="1083"/>
      <c r="DN34" s="1083"/>
      <c r="DO34" s="1083"/>
      <c r="DP34" s="1084"/>
      <c r="DQ34" s="1082"/>
      <c r="DR34" s="1083"/>
      <c r="DS34" s="1083"/>
      <c r="DT34" s="1083"/>
      <c r="DU34" s="1084"/>
      <c r="DV34" s="1085"/>
      <c r="DW34" s="1086"/>
      <c r="DX34" s="1086"/>
      <c r="DY34" s="1086"/>
      <c r="DZ34" s="1087"/>
      <c r="EA34" s="247"/>
    </row>
    <row r="35" spans="1:131" s="248" customFormat="1" ht="26.25" customHeight="1" x14ac:dyDescent="0.15">
      <c r="A35" s="267">
        <v>8</v>
      </c>
      <c r="B35" s="1130" t="s">
        <v>415</v>
      </c>
      <c r="C35" s="1131"/>
      <c r="D35" s="1131"/>
      <c r="E35" s="1131"/>
      <c r="F35" s="1131"/>
      <c r="G35" s="1131"/>
      <c r="H35" s="1131"/>
      <c r="I35" s="1131"/>
      <c r="J35" s="1131"/>
      <c r="K35" s="1131"/>
      <c r="L35" s="1131"/>
      <c r="M35" s="1131"/>
      <c r="N35" s="1131"/>
      <c r="O35" s="1131"/>
      <c r="P35" s="1132"/>
      <c r="Q35" s="1136">
        <v>371</v>
      </c>
      <c r="R35" s="1137"/>
      <c r="S35" s="1137"/>
      <c r="T35" s="1137"/>
      <c r="U35" s="1137"/>
      <c r="V35" s="1137">
        <v>361</v>
      </c>
      <c r="W35" s="1137"/>
      <c r="X35" s="1137"/>
      <c r="Y35" s="1137"/>
      <c r="Z35" s="1137"/>
      <c r="AA35" s="1137">
        <v>10</v>
      </c>
      <c r="AB35" s="1137"/>
      <c r="AC35" s="1137"/>
      <c r="AD35" s="1137"/>
      <c r="AE35" s="1138"/>
      <c r="AF35" s="1112">
        <v>10</v>
      </c>
      <c r="AG35" s="1113"/>
      <c r="AH35" s="1113"/>
      <c r="AI35" s="1113"/>
      <c r="AJ35" s="1114"/>
      <c r="AK35" s="1073">
        <v>41</v>
      </c>
      <c r="AL35" s="1064"/>
      <c r="AM35" s="1064"/>
      <c r="AN35" s="1064"/>
      <c r="AO35" s="1064"/>
      <c r="AP35" s="1064">
        <v>800</v>
      </c>
      <c r="AQ35" s="1064"/>
      <c r="AR35" s="1064"/>
      <c r="AS35" s="1064"/>
      <c r="AT35" s="1064"/>
      <c r="AU35" s="1064">
        <v>527</v>
      </c>
      <c r="AV35" s="1064"/>
      <c r="AW35" s="1064"/>
      <c r="AX35" s="1064"/>
      <c r="AY35" s="1064"/>
      <c r="AZ35" s="1135" t="s">
        <v>525</v>
      </c>
      <c r="BA35" s="1135"/>
      <c r="BB35" s="1135"/>
      <c r="BC35" s="1135"/>
      <c r="BD35" s="1135"/>
      <c r="BE35" s="1125" t="s">
        <v>416</v>
      </c>
      <c r="BF35" s="1125"/>
      <c r="BG35" s="1125"/>
      <c r="BH35" s="1125"/>
      <c r="BI35" s="1126"/>
      <c r="BJ35" s="253"/>
      <c r="BK35" s="253"/>
      <c r="BL35" s="253"/>
      <c r="BM35" s="253"/>
      <c r="BN35" s="253"/>
      <c r="BO35" s="266"/>
      <c r="BP35" s="266"/>
      <c r="BQ35" s="263">
        <v>29</v>
      </c>
      <c r="BR35" s="264"/>
      <c r="BS35" s="1107"/>
      <c r="BT35" s="1108"/>
      <c r="BU35" s="1108"/>
      <c r="BV35" s="1108"/>
      <c r="BW35" s="1108"/>
      <c r="BX35" s="1108"/>
      <c r="BY35" s="1108"/>
      <c r="BZ35" s="1108"/>
      <c r="CA35" s="1108"/>
      <c r="CB35" s="1108"/>
      <c r="CC35" s="1108"/>
      <c r="CD35" s="1108"/>
      <c r="CE35" s="1108"/>
      <c r="CF35" s="1108"/>
      <c r="CG35" s="1109"/>
      <c r="CH35" s="1082"/>
      <c r="CI35" s="1083"/>
      <c r="CJ35" s="1083"/>
      <c r="CK35" s="1083"/>
      <c r="CL35" s="1084"/>
      <c r="CM35" s="1082"/>
      <c r="CN35" s="1083"/>
      <c r="CO35" s="1083"/>
      <c r="CP35" s="1083"/>
      <c r="CQ35" s="1084"/>
      <c r="CR35" s="1082"/>
      <c r="CS35" s="1083"/>
      <c r="CT35" s="1083"/>
      <c r="CU35" s="1083"/>
      <c r="CV35" s="1084"/>
      <c r="CW35" s="1082"/>
      <c r="CX35" s="1083"/>
      <c r="CY35" s="1083"/>
      <c r="CZ35" s="1083"/>
      <c r="DA35" s="1084"/>
      <c r="DB35" s="1082"/>
      <c r="DC35" s="1083"/>
      <c r="DD35" s="1083"/>
      <c r="DE35" s="1083"/>
      <c r="DF35" s="1084"/>
      <c r="DG35" s="1082"/>
      <c r="DH35" s="1083"/>
      <c r="DI35" s="1083"/>
      <c r="DJ35" s="1083"/>
      <c r="DK35" s="1084"/>
      <c r="DL35" s="1082"/>
      <c r="DM35" s="1083"/>
      <c r="DN35" s="1083"/>
      <c r="DO35" s="1083"/>
      <c r="DP35" s="1084"/>
      <c r="DQ35" s="1082"/>
      <c r="DR35" s="1083"/>
      <c r="DS35" s="1083"/>
      <c r="DT35" s="1083"/>
      <c r="DU35" s="1084"/>
      <c r="DV35" s="1085"/>
      <c r="DW35" s="1086"/>
      <c r="DX35" s="1086"/>
      <c r="DY35" s="1086"/>
      <c r="DZ35" s="1087"/>
      <c r="EA35" s="247"/>
    </row>
    <row r="36" spans="1:131" s="248" customFormat="1" ht="26.25" customHeight="1" x14ac:dyDescent="0.15">
      <c r="A36" s="267">
        <v>9</v>
      </c>
      <c r="B36" s="1130" t="s">
        <v>417</v>
      </c>
      <c r="C36" s="1131"/>
      <c r="D36" s="1131"/>
      <c r="E36" s="1131"/>
      <c r="F36" s="1131"/>
      <c r="G36" s="1131"/>
      <c r="H36" s="1131"/>
      <c r="I36" s="1131"/>
      <c r="J36" s="1131"/>
      <c r="K36" s="1131"/>
      <c r="L36" s="1131"/>
      <c r="M36" s="1131"/>
      <c r="N36" s="1131"/>
      <c r="O36" s="1131"/>
      <c r="P36" s="1132"/>
      <c r="Q36" s="1136">
        <v>18</v>
      </c>
      <c r="R36" s="1137"/>
      <c r="S36" s="1137"/>
      <c r="T36" s="1137"/>
      <c r="U36" s="1137"/>
      <c r="V36" s="1137">
        <v>16</v>
      </c>
      <c r="W36" s="1137"/>
      <c r="X36" s="1137"/>
      <c r="Y36" s="1137"/>
      <c r="Z36" s="1137"/>
      <c r="AA36" s="1137">
        <v>2</v>
      </c>
      <c r="AB36" s="1137"/>
      <c r="AC36" s="1137"/>
      <c r="AD36" s="1137"/>
      <c r="AE36" s="1138"/>
      <c r="AF36" s="1112">
        <v>2</v>
      </c>
      <c r="AG36" s="1113"/>
      <c r="AH36" s="1113"/>
      <c r="AI36" s="1113"/>
      <c r="AJ36" s="1114"/>
      <c r="AK36" s="1073">
        <v>8</v>
      </c>
      <c r="AL36" s="1064"/>
      <c r="AM36" s="1064"/>
      <c r="AN36" s="1064"/>
      <c r="AO36" s="1064"/>
      <c r="AP36" s="1064">
        <v>37</v>
      </c>
      <c r="AQ36" s="1064"/>
      <c r="AR36" s="1064"/>
      <c r="AS36" s="1064"/>
      <c r="AT36" s="1064"/>
      <c r="AU36" s="1064">
        <v>36</v>
      </c>
      <c r="AV36" s="1064"/>
      <c r="AW36" s="1064"/>
      <c r="AX36" s="1064"/>
      <c r="AY36" s="1064"/>
      <c r="AZ36" s="1135" t="s">
        <v>525</v>
      </c>
      <c r="BA36" s="1135"/>
      <c r="BB36" s="1135"/>
      <c r="BC36" s="1135"/>
      <c r="BD36" s="1135"/>
      <c r="BE36" s="1125" t="s">
        <v>414</v>
      </c>
      <c r="BF36" s="1125"/>
      <c r="BG36" s="1125"/>
      <c r="BH36" s="1125"/>
      <c r="BI36" s="1126"/>
      <c r="BJ36" s="253"/>
      <c r="BK36" s="253"/>
      <c r="BL36" s="253"/>
      <c r="BM36" s="253"/>
      <c r="BN36" s="253"/>
      <c r="BO36" s="266"/>
      <c r="BP36" s="266"/>
      <c r="BQ36" s="263">
        <v>30</v>
      </c>
      <c r="BR36" s="264"/>
      <c r="BS36" s="1107"/>
      <c r="BT36" s="1108"/>
      <c r="BU36" s="1108"/>
      <c r="BV36" s="1108"/>
      <c r="BW36" s="1108"/>
      <c r="BX36" s="1108"/>
      <c r="BY36" s="1108"/>
      <c r="BZ36" s="1108"/>
      <c r="CA36" s="1108"/>
      <c r="CB36" s="1108"/>
      <c r="CC36" s="1108"/>
      <c r="CD36" s="1108"/>
      <c r="CE36" s="1108"/>
      <c r="CF36" s="1108"/>
      <c r="CG36" s="1109"/>
      <c r="CH36" s="1082"/>
      <c r="CI36" s="1083"/>
      <c r="CJ36" s="1083"/>
      <c r="CK36" s="1083"/>
      <c r="CL36" s="1084"/>
      <c r="CM36" s="1082"/>
      <c r="CN36" s="1083"/>
      <c r="CO36" s="1083"/>
      <c r="CP36" s="1083"/>
      <c r="CQ36" s="1084"/>
      <c r="CR36" s="1082"/>
      <c r="CS36" s="1083"/>
      <c r="CT36" s="1083"/>
      <c r="CU36" s="1083"/>
      <c r="CV36" s="1084"/>
      <c r="CW36" s="1082"/>
      <c r="CX36" s="1083"/>
      <c r="CY36" s="1083"/>
      <c r="CZ36" s="1083"/>
      <c r="DA36" s="1084"/>
      <c r="DB36" s="1082"/>
      <c r="DC36" s="1083"/>
      <c r="DD36" s="1083"/>
      <c r="DE36" s="1083"/>
      <c r="DF36" s="1084"/>
      <c r="DG36" s="1082"/>
      <c r="DH36" s="1083"/>
      <c r="DI36" s="1083"/>
      <c r="DJ36" s="1083"/>
      <c r="DK36" s="1084"/>
      <c r="DL36" s="1082"/>
      <c r="DM36" s="1083"/>
      <c r="DN36" s="1083"/>
      <c r="DO36" s="1083"/>
      <c r="DP36" s="1084"/>
      <c r="DQ36" s="1082"/>
      <c r="DR36" s="1083"/>
      <c r="DS36" s="1083"/>
      <c r="DT36" s="1083"/>
      <c r="DU36" s="1084"/>
      <c r="DV36" s="1085"/>
      <c r="DW36" s="1086"/>
      <c r="DX36" s="1086"/>
      <c r="DY36" s="1086"/>
      <c r="DZ36" s="1087"/>
      <c r="EA36" s="247"/>
    </row>
    <row r="37" spans="1:131" s="248" customFormat="1" ht="26.25" customHeight="1" x14ac:dyDescent="0.15">
      <c r="A37" s="267">
        <v>10</v>
      </c>
      <c r="B37" s="1130" t="s">
        <v>418</v>
      </c>
      <c r="C37" s="1131"/>
      <c r="D37" s="1131"/>
      <c r="E37" s="1131"/>
      <c r="F37" s="1131"/>
      <c r="G37" s="1131"/>
      <c r="H37" s="1131"/>
      <c r="I37" s="1131"/>
      <c r="J37" s="1131"/>
      <c r="K37" s="1131"/>
      <c r="L37" s="1131"/>
      <c r="M37" s="1131"/>
      <c r="N37" s="1131"/>
      <c r="O37" s="1131"/>
      <c r="P37" s="1132"/>
      <c r="Q37" s="1136">
        <v>17</v>
      </c>
      <c r="R37" s="1137"/>
      <c r="S37" s="1137"/>
      <c r="T37" s="1137"/>
      <c r="U37" s="1137"/>
      <c r="V37" s="1137">
        <v>14</v>
      </c>
      <c r="W37" s="1137"/>
      <c r="X37" s="1137"/>
      <c r="Y37" s="1137"/>
      <c r="Z37" s="1137"/>
      <c r="AA37" s="1137">
        <v>3</v>
      </c>
      <c r="AB37" s="1137"/>
      <c r="AC37" s="1137"/>
      <c r="AD37" s="1137"/>
      <c r="AE37" s="1138"/>
      <c r="AF37" s="1112">
        <v>3</v>
      </c>
      <c r="AG37" s="1113"/>
      <c r="AH37" s="1113"/>
      <c r="AI37" s="1113"/>
      <c r="AJ37" s="1114"/>
      <c r="AK37" s="1073">
        <v>7</v>
      </c>
      <c r="AL37" s="1064"/>
      <c r="AM37" s="1064"/>
      <c r="AN37" s="1064"/>
      <c r="AO37" s="1064"/>
      <c r="AP37" s="1064">
        <v>27</v>
      </c>
      <c r="AQ37" s="1064"/>
      <c r="AR37" s="1064"/>
      <c r="AS37" s="1064"/>
      <c r="AT37" s="1064"/>
      <c r="AU37" s="1064">
        <v>27</v>
      </c>
      <c r="AV37" s="1064"/>
      <c r="AW37" s="1064"/>
      <c r="AX37" s="1064"/>
      <c r="AY37" s="1064"/>
      <c r="AZ37" s="1135" t="s">
        <v>525</v>
      </c>
      <c r="BA37" s="1135"/>
      <c r="BB37" s="1135"/>
      <c r="BC37" s="1135"/>
      <c r="BD37" s="1135"/>
      <c r="BE37" s="1125" t="s">
        <v>416</v>
      </c>
      <c r="BF37" s="1125"/>
      <c r="BG37" s="1125"/>
      <c r="BH37" s="1125"/>
      <c r="BI37" s="1126"/>
      <c r="BJ37" s="253"/>
      <c r="BK37" s="253"/>
      <c r="BL37" s="253"/>
      <c r="BM37" s="253"/>
      <c r="BN37" s="253"/>
      <c r="BO37" s="266"/>
      <c r="BP37" s="266"/>
      <c r="BQ37" s="263">
        <v>31</v>
      </c>
      <c r="BR37" s="264"/>
      <c r="BS37" s="1107"/>
      <c r="BT37" s="1108"/>
      <c r="BU37" s="1108"/>
      <c r="BV37" s="1108"/>
      <c r="BW37" s="1108"/>
      <c r="BX37" s="1108"/>
      <c r="BY37" s="1108"/>
      <c r="BZ37" s="1108"/>
      <c r="CA37" s="1108"/>
      <c r="CB37" s="1108"/>
      <c r="CC37" s="1108"/>
      <c r="CD37" s="1108"/>
      <c r="CE37" s="1108"/>
      <c r="CF37" s="1108"/>
      <c r="CG37" s="1109"/>
      <c r="CH37" s="1082"/>
      <c r="CI37" s="1083"/>
      <c r="CJ37" s="1083"/>
      <c r="CK37" s="1083"/>
      <c r="CL37" s="1084"/>
      <c r="CM37" s="1082"/>
      <c r="CN37" s="1083"/>
      <c r="CO37" s="1083"/>
      <c r="CP37" s="1083"/>
      <c r="CQ37" s="1084"/>
      <c r="CR37" s="1082"/>
      <c r="CS37" s="1083"/>
      <c r="CT37" s="1083"/>
      <c r="CU37" s="1083"/>
      <c r="CV37" s="1084"/>
      <c r="CW37" s="1082"/>
      <c r="CX37" s="1083"/>
      <c r="CY37" s="1083"/>
      <c r="CZ37" s="1083"/>
      <c r="DA37" s="1084"/>
      <c r="DB37" s="1082"/>
      <c r="DC37" s="1083"/>
      <c r="DD37" s="1083"/>
      <c r="DE37" s="1083"/>
      <c r="DF37" s="1084"/>
      <c r="DG37" s="1082"/>
      <c r="DH37" s="1083"/>
      <c r="DI37" s="1083"/>
      <c r="DJ37" s="1083"/>
      <c r="DK37" s="1084"/>
      <c r="DL37" s="1082"/>
      <c r="DM37" s="1083"/>
      <c r="DN37" s="1083"/>
      <c r="DO37" s="1083"/>
      <c r="DP37" s="1084"/>
      <c r="DQ37" s="1082"/>
      <c r="DR37" s="1083"/>
      <c r="DS37" s="1083"/>
      <c r="DT37" s="1083"/>
      <c r="DU37" s="1084"/>
      <c r="DV37" s="1085"/>
      <c r="DW37" s="1086"/>
      <c r="DX37" s="1086"/>
      <c r="DY37" s="1086"/>
      <c r="DZ37" s="1087"/>
      <c r="EA37" s="247"/>
    </row>
    <row r="38" spans="1:131" s="248" customFormat="1" ht="26.25" customHeight="1" x14ac:dyDescent="0.15">
      <c r="A38" s="267">
        <v>11</v>
      </c>
      <c r="B38" s="1130"/>
      <c r="C38" s="1131"/>
      <c r="D38" s="1131"/>
      <c r="E38" s="1131"/>
      <c r="F38" s="1131"/>
      <c r="G38" s="1131"/>
      <c r="H38" s="1131"/>
      <c r="I38" s="1131"/>
      <c r="J38" s="1131"/>
      <c r="K38" s="1131"/>
      <c r="L38" s="1131"/>
      <c r="M38" s="1131"/>
      <c r="N38" s="1131"/>
      <c r="O38" s="1131"/>
      <c r="P38" s="1132"/>
      <c r="Q38" s="1136"/>
      <c r="R38" s="1137"/>
      <c r="S38" s="1137"/>
      <c r="T38" s="1137"/>
      <c r="U38" s="1137"/>
      <c r="V38" s="1137"/>
      <c r="W38" s="1137"/>
      <c r="X38" s="1137"/>
      <c r="Y38" s="1137"/>
      <c r="Z38" s="1137"/>
      <c r="AA38" s="1137"/>
      <c r="AB38" s="1137"/>
      <c r="AC38" s="1137"/>
      <c r="AD38" s="1137"/>
      <c r="AE38" s="1138"/>
      <c r="AF38" s="1112"/>
      <c r="AG38" s="1113"/>
      <c r="AH38" s="1113"/>
      <c r="AI38" s="1113"/>
      <c r="AJ38" s="1114"/>
      <c r="AK38" s="1073"/>
      <c r="AL38" s="1064"/>
      <c r="AM38" s="1064"/>
      <c r="AN38" s="1064"/>
      <c r="AO38" s="1064"/>
      <c r="AP38" s="1064"/>
      <c r="AQ38" s="1064"/>
      <c r="AR38" s="1064"/>
      <c r="AS38" s="1064"/>
      <c r="AT38" s="1064"/>
      <c r="AU38" s="1064"/>
      <c r="AV38" s="1064"/>
      <c r="AW38" s="1064"/>
      <c r="AX38" s="1064"/>
      <c r="AY38" s="1064"/>
      <c r="AZ38" s="1135"/>
      <c r="BA38" s="1135"/>
      <c r="BB38" s="1135"/>
      <c r="BC38" s="1135"/>
      <c r="BD38" s="1135"/>
      <c r="BE38" s="1125"/>
      <c r="BF38" s="1125"/>
      <c r="BG38" s="1125"/>
      <c r="BH38" s="1125"/>
      <c r="BI38" s="1126"/>
      <c r="BJ38" s="253"/>
      <c r="BK38" s="253"/>
      <c r="BL38" s="253"/>
      <c r="BM38" s="253"/>
      <c r="BN38" s="253"/>
      <c r="BO38" s="266"/>
      <c r="BP38" s="266"/>
      <c r="BQ38" s="263">
        <v>32</v>
      </c>
      <c r="BR38" s="264"/>
      <c r="BS38" s="1107"/>
      <c r="BT38" s="1108"/>
      <c r="BU38" s="1108"/>
      <c r="BV38" s="1108"/>
      <c r="BW38" s="1108"/>
      <c r="BX38" s="1108"/>
      <c r="BY38" s="1108"/>
      <c r="BZ38" s="1108"/>
      <c r="CA38" s="1108"/>
      <c r="CB38" s="1108"/>
      <c r="CC38" s="1108"/>
      <c r="CD38" s="1108"/>
      <c r="CE38" s="1108"/>
      <c r="CF38" s="1108"/>
      <c r="CG38" s="1109"/>
      <c r="CH38" s="1082"/>
      <c r="CI38" s="1083"/>
      <c r="CJ38" s="1083"/>
      <c r="CK38" s="1083"/>
      <c r="CL38" s="1084"/>
      <c r="CM38" s="1082"/>
      <c r="CN38" s="1083"/>
      <c r="CO38" s="1083"/>
      <c r="CP38" s="1083"/>
      <c r="CQ38" s="1084"/>
      <c r="CR38" s="1082"/>
      <c r="CS38" s="1083"/>
      <c r="CT38" s="1083"/>
      <c r="CU38" s="1083"/>
      <c r="CV38" s="1084"/>
      <c r="CW38" s="1082"/>
      <c r="CX38" s="1083"/>
      <c r="CY38" s="1083"/>
      <c r="CZ38" s="1083"/>
      <c r="DA38" s="1084"/>
      <c r="DB38" s="1082"/>
      <c r="DC38" s="1083"/>
      <c r="DD38" s="1083"/>
      <c r="DE38" s="1083"/>
      <c r="DF38" s="1084"/>
      <c r="DG38" s="1082"/>
      <c r="DH38" s="1083"/>
      <c r="DI38" s="1083"/>
      <c r="DJ38" s="1083"/>
      <c r="DK38" s="1084"/>
      <c r="DL38" s="1082"/>
      <c r="DM38" s="1083"/>
      <c r="DN38" s="1083"/>
      <c r="DO38" s="1083"/>
      <c r="DP38" s="1084"/>
      <c r="DQ38" s="1082"/>
      <c r="DR38" s="1083"/>
      <c r="DS38" s="1083"/>
      <c r="DT38" s="1083"/>
      <c r="DU38" s="1084"/>
      <c r="DV38" s="1085"/>
      <c r="DW38" s="1086"/>
      <c r="DX38" s="1086"/>
      <c r="DY38" s="1086"/>
      <c r="DZ38" s="1087"/>
      <c r="EA38" s="247"/>
    </row>
    <row r="39" spans="1:131" s="248" customFormat="1" ht="26.25" customHeight="1" x14ac:dyDescent="0.15">
      <c r="A39" s="267">
        <v>12</v>
      </c>
      <c r="B39" s="1130"/>
      <c r="C39" s="1131"/>
      <c r="D39" s="1131"/>
      <c r="E39" s="1131"/>
      <c r="F39" s="1131"/>
      <c r="G39" s="1131"/>
      <c r="H39" s="1131"/>
      <c r="I39" s="1131"/>
      <c r="J39" s="1131"/>
      <c r="K39" s="1131"/>
      <c r="L39" s="1131"/>
      <c r="M39" s="1131"/>
      <c r="N39" s="1131"/>
      <c r="O39" s="1131"/>
      <c r="P39" s="1132"/>
      <c r="Q39" s="1136"/>
      <c r="R39" s="1137"/>
      <c r="S39" s="1137"/>
      <c r="T39" s="1137"/>
      <c r="U39" s="1137"/>
      <c r="V39" s="1137"/>
      <c r="W39" s="1137"/>
      <c r="X39" s="1137"/>
      <c r="Y39" s="1137"/>
      <c r="Z39" s="1137"/>
      <c r="AA39" s="1137"/>
      <c r="AB39" s="1137"/>
      <c r="AC39" s="1137"/>
      <c r="AD39" s="1137"/>
      <c r="AE39" s="1138"/>
      <c r="AF39" s="1112"/>
      <c r="AG39" s="1113"/>
      <c r="AH39" s="1113"/>
      <c r="AI39" s="1113"/>
      <c r="AJ39" s="1114"/>
      <c r="AK39" s="1073"/>
      <c r="AL39" s="1064"/>
      <c r="AM39" s="1064"/>
      <c r="AN39" s="1064"/>
      <c r="AO39" s="1064"/>
      <c r="AP39" s="1064"/>
      <c r="AQ39" s="1064"/>
      <c r="AR39" s="1064"/>
      <c r="AS39" s="1064"/>
      <c r="AT39" s="1064"/>
      <c r="AU39" s="1064"/>
      <c r="AV39" s="1064"/>
      <c r="AW39" s="1064"/>
      <c r="AX39" s="1064"/>
      <c r="AY39" s="1064"/>
      <c r="AZ39" s="1135"/>
      <c r="BA39" s="1135"/>
      <c r="BB39" s="1135"/>
      <c r="BC39" s="1135"/>
      <c r="BD39" s="1135"/>
      <c r="BE39" s="1125"/>
      <c r="BF39" s="1125"/>
      <c r="BG39" s="1125"/>
      <c r="BH39" s="1125"/>
      <c r="BI39" s="1126"/>
      <c r="BJ39" s="253"/>
      <c r="BK39" s="253"/>
      <c r="BL39" s="253"/>
      <c r="BM39" s="253"/>
      <c r="BN39" s="253"/>
      <c r="BO39" s="266"/>
      <c r="BP39" s="266"/>
      <c r="BQ39" s="263">
        <v>33</v>
      </c>
      <c r="BR39" s="264"/>
      <c r="BS39" s="1107"/>
      <c r="BT39" s="1108"/>
      <c r="BU39" s="1108"/>
      <c r="BV39" s="1108"/>
      <c r="BW39" s="1108"/>
      <c r="BX39" s="1108"/>
      <c r="BY39" s="1108"/>
      <c r="BZ39" s="1108"/>
      <c r="CA39" s="1108"/>
      <c r="CB39" s="1108"/>
      <c r="CC39" s="1108"/>
      <c r="CD39" s="1108"/>
      <c r="CE39" s="1108"/>
      <c r="CF39" s="1108"/>
      <c r="CG39" s="1109"/>
      <c r="CH39" s="1082"/>
      <c r="CI39" s="1083"/>
      <c r="CJ39" s="1083"/>
      <c r="CK39" s="1083"/>
      <c r="CL39" s="1084"/>
      <c r="CM39" s="1082"/>
      <c r="CN39" s="1083"/>
      <c r="CO39" s="1083"/>
      <c r="CP39" s="1083"/>
      <c r="CQ39" s="1084"/>
      <c r="CR39" s="1082"/>
      <c r="CS39" s="1083"/>
      <c r="CT39" s="1083"/>
      <c r="CU39" s="1083"/>
      <c r="CV39" s="1084"/>
      <c r="CW39" s="1082"/>
      <c r="CX39" s="1083"/>
      <c r="CY39" s="1083"/>
      <c r="CZ39" s="1083"/>
      <c r="DA39" s="1084"/>
      <c r="DB39" s="1082"/>
      <c r="DC39" s="1083"/>
      <c r="DD39" s="1083"/>
      <c r="DE39" s="1083"/>
      <c r="DF39" s="1084"/>
      <c r="DG39" s="1082"/>
      <c r="DH39" s="1083"/>
      <c r="DI39" s="1083"/>
      <c r="DJ39" s="1083"/>
      <c r="DK39" s="1084"/>
      <c r="DL39" s="1082"/>
      <c r="DM39" s="1083"/>
      <c r="DN39" s="1083"/>
      <c r="DO39" s="1083"/>
      <c r="DP39" s="1084"/>
      <c r="DQ39" s="1082"/>
      <c r="DR39" s="1083"/>
      <c r="DS39" s="1083"/>
      <c r="DT39" s="1083"/>
      <c r="DU39" s="1084"/>
      <c r="DV39" s="1085"/>
      <c r="DW39" s="1086"/>
      <c r="DX39" s="1086"/>
      <c r="DY39" s="1086"/>
      <c r="DZ39" s="1087"/>
      <c r="EA39" s="247"/>
    </row>
    <row r="40" spans="1:131" s="248" customFormat="1" ht="26.25" customHeight="1" x14ac:dyDescent="0.15">
      <c r="A40" s="262">
        <v>13</v>
      </c>
      <c r="B40" s="1130"/>
      <c r="C40" s="1131"/>
      <c r="D40" s="1131"/>
      <c r="E40" s="1131"/>
      <c r="F40" s="1131"/>
      <c r="G40" s="1131"/>
      <c r="H40" s="1131"/>
      <c r="I40" s="1131"/>
      <c r="J40" s="1131"/>
      <c r="K40" s="1131"/>
      <c r="L40" s="1131"/>
      <c r="M40" s="1131"/>
      <c r="N40" s="1131"/>
      <c r="O40" s="1131"/>
      <c r="P40" s="1132"/>
      <c r="Q40" s="1136"/>
      <c r="R40" s="1137"/>
      <c r="S40" s="1137"/>
      <c r="T40" s="1137"/>
      <c r="U40" s="1137"/>
      <c r="V40" s="1137"/>
      <c r="W40" s="1137"/>
      <c r="X40" s="1137"/>
      <c r="Y40" s="1137"/>
      <c r="Z40" s="1137"/>
      <c r="AA40" s="1137"/>
      <c r="AB40" s="1137"/>
      <c r="AC40" s="1137"/>
      <c r="AD40" s="1137"/>
      <c r="AE40" s="1138"/>
      <c r="AF40" s="1112"/>
      <c r="AG40" s="1113"/>
      <c r="AH40" s="1113"/>
      <c r="AI40" s="1113"/>
      <c r="AJ40" s="1114"/>
      <c r="AK40" s="1073"/>
      <c r="AL40" s="1064"/>
      <c r="AM40" s="1064"/>
      <c r="AN40" s="1064"/>
      <c r="AO40" s="1064"/>
      <c r="AP40" s="1064"/>
      <c r="AQ40" s="1064"/>
      <c r="AR40" s="1064"/>
      <c r="AS40" s="1064"/>
      <c r="AT40" s="1064"/>
      <c r="AU40" s="1064"/>
      <c r="AV40" s="1064"/>
      <c r="AW40" s="1064"/>
      <c r="AX40" s="1064"/>
      <c r="AY40" s="1064"/>
      <c r="AZ40" s="1135"/>
      <c r="BA40" s="1135"/>
      <c r="BB40" s="1135"/>
      <c r="BC40" s="1135"/>
      <c r="BD40" s="1135"/>
      <c r="BE40" s="1125"/>
      <c r="BF40" s="1125"/>
      <c r="BG40" s="1125"/>
      <c r="BH40" s="1125"/>
      <c r="BI40" s="1126"/>
      <c r="BJ40" s="253"/>
      <c r="BK40" s="253"/>
      <c r="BL40" s="253"/>
      <c r="BM40" s="253"/>
      <c r="BN40" s="253"/>
      <c r="BO40" s="266"/>
      <c r="BP40" s="266"/>
      <c r="BQ40" s="263">
        <v>34</v>
      </c>
      <c r="BR40" s="264"/>
      <c r="BS40" s="1107"/>
      <c r="BT40" s="1108"/>
      <c r="BU40" s="1108"/>
      <c r="BV40" s="1108"/>
      <c r="BW40" s="1108"/>
      <c r="BX40" s="1108"/>
      <c r="BY40" s="1108"/>
      <c r="BZ40" s="1108"/>
      <c r="CA40" s="1108"/>
      <c r="CB40" s="1108"/>
      <c r="CC40" s="1108"/>
      <c r="CD40" s="1108"/>
      <c r="CE40" s="1108"/>
      <c r="CF40" s="1108"/>
      <c r="CG40" s="1109"/>
      <c r="CH40" s="1082"/>
      <c r="CI40" s="1083"/>
      <c r="CJ40" s="1083"/>
      <c r="CK40" s="1083"/>
      <c r="CL40" s="1084"/>
      <c r="CM40" s="1082"/>
      <c r="CN40" s="1083"/>
      <c r="CO40" s="1083"/>
      <c r="CP40" s="1083"/>
      <c r="CQ40" s="1084"/>
      <c r="CR40" s="1082"/>
      <c r="CS40" s="1083"/>
      <c r="CT40" s="1083"/>
      <c r="CU40" s="1083"/>
      <c r="CV40" s="1084"/>
      <c r="CW40" s="1082"/>
      <c r="CX40" s="1083"/>
      <c r="CY40" s="1083"/>
      <c r="CZ40" s="1083"/>
      <c r="DA40" s="1084"/>
      <c r="DB40" s="1082"/>
      <c r="DC40" s="1083"/>
      <c r="DD40" s="1083"/>
      <c r="DE40" s="1083"/>
      <c r="DF40" s="1084"/>
      <c r="DG40" s="1082"/>
      <c r="DH40" s="1083"/>
      <c r="DI40" s="1083"/>
      <c r="DJ40" s="1083"/>
      <c r="DK40" s="1084"/>
      <c r="DL40" s="1082"/>
      <c r="DM40" s="1083"/>
      <c r="DN40" s="1083"/>
      <c r="DO40" s="1083"/>
      <c r="DP40" s="1084"/>
      <c r="DQ40" s="1082"/>
      <c r="DR40" s="1083"/>
      <c r="DS40" s="1083"/>
      <c r="DT40" s="1083"/>
      <c r="DU40" s="1084"/>
      <c r="DV40" s="1085"/>
      <c r="DW40" s="1086"/>
      <c r="DX40" s="1086"/>
      <c r="DY40" s="1086"/>
      <c r="DZ40" s="1087"/>
      <c r="EA40" s="247"/>
    </row>
    <row r="41" spans="1:131" s="248" customFormat="1" ht="26.25" customHeight="1" x14ac:dyDescent="0.15">
      <c r="A41" s="262">
        <v>14</v>
      </c>
      <c r="B41" s="1130"/>
      <c r="C41" s="1131"/>
      <c r="D41" s="1131"/>
      <c r="E41" s="1131"/>
      <c r="F41" s="1131"/>
      <c r="G41" s="1131"/>
      <c r="H41" s="1131"/>
      <c r="I41" s="1131"/>
      <c r="J41" s="1131"/>
      <c r="K41" s="1131"/>
      <c r="L41" s="1131"/>
      <c r="M41" s="1131"/>
      <c r="N41" s="1131"/>
      <c r="O41" s="1131"/>
      <c r="P41" s="1132"/>
      <c r="Q41" s="1136"/>
      <c r="R41" s="1137"/>
      <c r="S41" s="1137"/>
      <c r="T41" s="1137"/>
      <c r="U41" s="1137"/>
      <c r="V41" s="1137"/>
      <c r="W41" s="1137"/>
      <c r="X41" s="1137"/>
      <c r="Y41" s="1137"/>
      <c r="Z41" s="1137"/>
      <c r="AA41" s="1137"/>
      <c r="AB41" s="1137"/>
      <c r="AC41" s="1137"/>
      <c r="AD41" s="1137"/>
      <c r="AE41" s="1138"/>
      <c r="AF41" s="1112"/>
      <c r="AG41" s="1113"/>
      <c r="AH41" s="1113"/>
      <c r="AI41" s="1113"/>
      <c r="AJ41" s="1114"/>
      <c r="AK41" s="1073"/>
      <c r="AL41" s="1064"/>
      <c r="AM41" s="1064"/>
      <c r="AN41" s="1064"/>
      <c r="AO41" s="1064"/>
      <c r="AP41" s="1064"/>
      <c r="AQ41" s="1064"/>
      <c r="AR41" s="1064"/>
      <c r="AS41" s="1064"/>
      <c r="AT41" s="1064"/>
      <c r="AU41" s="1064"/>
      <c r="AV41" s="1064"/>
      <c r="AW41" s="1064"/>
      <c r="AX41" s="1064"/>
      <c r="AY41" s="1064"/>
      <c r="AZ41" s="1135"/>
      <c r="BA41" s="1135"/>
      <c r="BB41" s="1135"/>
      <c r="BC41" s="1135"/>
      <c r="BD41" s="1135"/>
      <c r="BE41" s="1125"/>
      <c r="BF41" s="1125"/>
      <c r="BG41" s="1125"/>
      <c r="BH41" s="1125"/>
      <c r="BI41" s="1126"/>
      <c r="BJ41" s="253"/>
      <c r="BK41" s="253"/>
      <c r="BL41" s="253"/>
      <c r="BM41" s="253"/>
      <c r="BN41" s="253"/>
      <c r="BO41" s="266"/>
      <c r="BP41" s="266"/>
      <c r="BQ41" s="263">
        <v>35</v>
      </c>
      <c r="BR41" s="264"/>
      <c r="BS41" s="1107"/>
      <c r="BT41" s="1108"/>
      <c r="BU41" s="1108"/>
      <c r="BV41" s="1108"/>
      <c r="BW41" s="1108"/>
      <c r="BX41" s="1108"/>
      <c r="BY41" s="1108"/>
      <c r="BZ41" s="1108"/>
      <c r="CA41" s="1108"/>
      <c r="CB41" s="1108"/>
      <c r="CC41" s="1108"/>
      <c r="CD41" s="1108"/>
      <c r="CE41" s="1108"/>
      <c r="CF41" s="1108"/>
      <c r="CG41" s="1109"/>
      <c r="CH41" s="1082"/>
      <c r="CI41" s="1083"/>
      <c r="CJ41" s="1083"/>
      <c r="CK41" s="1083"/>
      <c r="CL41" s="1084"/>
      <c r="CM41" s="1082"/>
      <c r="CN41" s="1083"/>
      <c r="CO41" s="1083"/>
      <c r="CP41" s="1083"/>
      <c r="CQ41" s="1084"/>
      <c r="CR41" s="1082"/>
      <c r="CS41" s="1083"/>
      <c r="CT41" s="1083"/>
      <c r="CU41" s="1083"/>
      <c r="CV41" s="1084"/>
      <c r="CW41" s="1082"/>
      <c r="CX41" s="1083"/>
      <c r="CY41" s="1083"/>
      <c r="CZ41" s="1083"/>
      <c r="DA41" s="1084"/>
      <c r="DB41" s="1082"/>
      <c r="DC41" s="1083"/>
      <c r="DD41" s="1083"/>
      <c r="DE41" s="1083"/>
      <c r="DF41" s="1084"/>
      <c r="DG41" s="1082"/>
      <c r="DH41" s="1083"/>
      <c r="DI41" s="1083"/>
      <c r="DJ41" s="1083"/>
      <c r="DK41" s="1084"/>
      <c r="DL41" s="1082"/>
      <c r="DM41" s="1083"/>
      <c r="DN41" s="1083"/>
      <c r="DO41" s="1083"/>
      <c r="DP41" s="1084"/>
      <c r="DQ41" s="1082"/>
      <c r="DR41" s="1083"/>
      <c r="DS41" s="1083"/>
      <c r="DT41" s="1083"/>
      <c r="DU41" s="1084"/>
      <c r="DV41" s="1085"/>
      <c r="DW41" s="1086"/>
      <c r="DX41" s="1086"/>
      <c r="DY41" s="1086"/>
      <c r="DZ41" s="1087"/>
      <c r="EA41" s="247"/>
    </row>
    <row r="42" spans="1:131" s="248" customFormat="1" ht="26.25" customHeight="1" x14ac:dyDescent="0.15">
      <c r="A42" s="262">
        <v>15</v>
      </c>
      <c r="B42" s="1130"/>
      <c r="C42" s="1131"/>
      <c r="D42" s="1131"/>
      <c r="E42" s="1131"/>
      <c r="F42" s="1131"/>
      <c r="G42" s="1131"/>
      <c r="H42" s="1131"/>
      <c r="I42" s="1131"/>
      <c r="J42" s="1131"/>
      <c r="K42" s="1131"/>
      <c r="L42" s="1131"/>
      <c r="M42" s="1131"/>
      <c r="N42" s="1131"/>
      <c r="O42" s="1131"/>
      <c r="P42" s="1132"/>
      <c r="Q42" s="1136"/>
      <c r="R42" s="1137"/>
      <c r="S42" s="1137"/>
      <c r="T42" s="1137"/>
      <c r="U42" s="1137"/>
      <c r="V42" s="1137"/>
      <c r="W42" s="1137"/>
      <c r="X42" s="1137"/>
      <c r="Y42" s="1137"/>
      <c r="Z42" s="1137"/>
      <c r="AA42" s="1137"/>
      <c r="AB42" s="1137"/>
      <c r="AC42" s="1137"/>
      <c r="AD42" s="1137"/>
      <c r="AE42" s="1138"/>
      <c r="AF42" s="1112"/>
      <c r="AG42" s="1113"/>
      <c r="AH42" s="1113"/>
      <c r="AI42" s="1113"/>
      <c r="AJ42" s="1114"/>
      <c r="AK42" s="1073"/>
      <c r="AL42" s="1064"/>
      <c r="AM42" s="1064"/>
      <c r="AN42" s="1064"/>
      <c r="AO42" s="1064"/>
      <c r="AP42" s="1064"/>
      <c r="AQ42" s="1064"/>
      <c r="AR42" s="1064"/>
      <c r="AS42" s="1064"/>
      <c r="AT42" s="1064"/>
      <c r="AU42" s="1064"/>
      <c r="AV42" s="1064"/>
      <c r="AW42" s="1064"/>
      <c r="AX42" s="1064"/>
      <c r="AY42" s="1064"/>
      <c r="AZ42" s="1135"/>
      <c r="BA42" s="1135"/>
      <c r="BB42" s="1135"/>
      <c r="BC42" s="1135"/>
      <c r="BD42" s="1135"/>
      <c r="BE42" s="1125"/>
      <c r="BF42" s="1125"/>
      <c r="BG42" s="1125"/>
      <c r="BH42" s="1125"/>
      <c r="BI42" s="1126"/>
      <c r="BJ42" s="253"/>
      <c r="BK42" s="253"/>
      <c r="BL42" s="253"/>
      <c r="BM42" s="253"/>
      <c r="BN42" s="253"/>
      <c r="BO42" s="266"/>
      <c r="BP42" s="266"/>
      <c r="BQ42" s="263">
        <v>36</v>
      </c>
      <c r="BR42" s="264"/>
      <c r="BS42" s="1107"/>
      <c r="BT42" s="1108"/>
      <c r="BU42" s="1108"/>
      <c r="BV42" s="1108"/>
      <c r="BW42" s="1108"/>
      <c r="BX42" s="1108"/>
      <c r="BY42" s="1108"/>
      <c r="BZ42" s="1108"/>
      <c r="CA42" s="1108"/>
      <c r="CB42" s="1108"/>
      <c r="CC42" s="1108"/>
      <c r="CD42" s="1108"/>
      <c r="CE42" s="1108"/>
      <c r="CF42" s="1108"/>
      <c r="CG42" s="1109"/>
      <c r="CH42" s="1082"/>
      <c r="CI42" s="1083"/>
      <c r="CJ42" s="1083"/>
      <c r="CK42" s="1083"/>
      <c r="CL42" s="1084"/>
      <c r="CM42" s="1082"/>
      <c r="CN42" s="1083"/>
      <c r="CO42" s="1083"/>
      <c r="CP42" s="1083"/>
      <c r="CQ42" s="1084"/>
      <c r="CR42" s="1082"/>
      <c r="CS42" s="1083"/>
      <c r="CT42" s="1083"/>
      <c r="CU42" s="1083"/>
      <c r="CV42" s="1084"/>
      <c r="CW42" s="1082"/>
      <c r="CX42" s="1083"/>
      <c r="CY42" s="1083"/>
      <c r="CZ42" s="1083"/>
      <c r="DA42" s="1084"/>
      <c r="DB42" s="1082"/>
      <c r="DC42" s="1083"/>
      <c r="DD42" s="1083"/>
      <c r="DE42" s="1083"/>
      <c r="DF42" s="1084"/>
      <c r="DG42" s="1082"/>
      <c r="DH42" s="1083"/>
      <c r="DI42" s="1083"/>
      <c r="DJ42" s="1083"/>
      <c r="DK42" s="1084"/>
      <c r="DL42" s="1082"/>
      <c r="DM42" s="1083"/>
      <c r="DN42" s="1083"/>
      <c r="DO42" s="1083"/>
      <c r="DP42" s="1084"/>
      <c r="DQ42" s="1082"/>
      <c r="DR42" s="1083"/>
      <c r="DS42" s="1083"/>
      <c r="DT42" s="1083"/>
      <c r="DU42" s="1084"/>
      <c r="DV42" s="1085"/>
      <c r="DW42" s="1086"/>
      <c r="DX42" s="1086"/>
      <c r="DY42" s="1086"/>
      <c r="DZ42" s="1087"/>
      <c r="EA42" s="247"/>
    </row>
    <row r="43" spans="1:131" s="248" customFormat="1" ht="26.25" customHeight="1" x14ac:dyDescent="0.15">
      <c r="A43" s="262">
        <v>16</v>
      </c>
      <c r="B43" s="1130"/>
      <c r="C43" s="1131"/>
      <c r="D43" s="1131"/>
      <c r="E43" s="1131"/>
      <c r="F43" s="1131"/>
      <c r="G43" s="1131"/>
      <c r="H43" s="1131"/>
      <c r="I43" s="1131"/>
      <c r="J43" s="1131"/>
      <c r="K43" s="1131"/>
      <c r="L43" s="1131"/>
      <c r="M43" s="1131"/>
      <c r="N43" s="1131"/>
      <c r="O43" s="1131"/>
      <c r="P43" s="1132"/>
      <c r="Q43" s="1136"/>
      <c r="R43" s="1137"/>
      <c r="S43" s="1137"/>
      <c r="T43" s="1137"/>
      <c r="U43" s="1137"/>
      <c r="V43" s="1137"/>
      <c r="W43" s="1137"/>
      <c r="X43" s="1137"/>
      <c r="Y43" s="1137"/>
      <c r="Z43" s="1137"/>
      <c r="AA43" s="1137"/>
      <c r="AB43" s="1137"/>
      <c r="AC43" s="1137"/>
      <c r="AD43" s="1137"/>
      <c r="AE43" s="1138"/>
      <c r="AF43" s="1112"/>
      <c r="AG43" s="1113"/>
      <c r="AH43" s="1113"/>
      <c r="AI43" s="1113"/>
      <c r="AJ43" s="1114"/>
      <c r="AK43" s="1073"/>
      <c r="AL43" s="1064"/>
      <c r="AM43" s="1064"/>
      <c r="AN43" s="1064"/>
      <c r="AO43" s="1064"/>
      <c r="AP43" s="1064"/>
      <c r="AQ43" s="1064"/>
      <c r="AR43" s="1064"/>
      <c r="AS43" s="1064"/>
      <c r="AT43" s="1064"/>
      <c r="AU43" s="1064"/>
      <c r="AV43" s="1064"/>
      <c r="AW43" s="1064"/>
      <c r="AX43" s="1064"/>
      <c r="AY43" s="1064"/>
      <c r="AZ43" s="1135"/>
      <c r="BA43" s="1135"/>
      <c r="BB43" s="1135"/>
      <c r="BC43" s="1135"/>
      <c r="BD43" s="1135"/>
      <c r="BE43" s="1125"/>
      <c r="BF43" s="1125"/>
      <c r="BG43" s="1125"/>
      <c r="BH43" s="1125"/>
      <c r="BI43" s="1126"/>
      <c r="BJ43" s="253"/>
      <c r="BK43" s="253"/>
      <c r="BL43" s="253"/>
      <c r="BM43" s="253"/>
      <c r="BN43" s="253"/>
      <c r="BO43" s="266"/>
      <c r="BP43" s="266"/>
      <c r="BQ43" s="263">
        <v>37</v>
      </c>
      <c r="BR43" s="264"/>
      <c r="BS43" s="1107"/>
      <c r="BT43" s="1108"/>
      <c r="BU43" s="1108"/>
      <c r="BV43" s="1108"/>
      <c r="BW43" s="1108"/>
      <c r="BX43" s="1108"/>
      <c r="BY43" s="1108"/>
      <c r="BZ43" s="1108"/>
      <c r="CA43" s="1108"/>
      <c r="CB43" s="1108"/>
      <c r="CC43" s="1108"/>
      <c r="CD43" s="1108"/>
      <c r="CE43" s="1108"/>
      <c r="CF43" s="1108"/>
      <c r="CG43" s="1109"/>
      <c r="CH43" s="1082"/>
      <c r="CI43" s="1083"/>
      <c r="CJ43" s="1083"/>
      <c r="CK43" s="1083"/>
      <c r="CL43" s="1084"/>
      <c r="CM43" s="1082"/>
      <c r="CN43" s="1083"/>
      <c r="CO43" s="1083"/>
      <c r="CP43" s="1083"/>
      <c r="CQ43" s="1084"/>
      <c r="CR43" s="1082"/>
      <c r="CS43" s="1083"/>
      <c r="CT43" s="1083"/>
      <c r="CU43" s="1083"/>
      <c r="CV43" s="1084"/>
      <c r="CW43" s="1082"/>
      <c r="CX43" s="1083"/>
      <c r="CY43" s="1083"/>
      <c r="CZ43" s="1083"/>
      <c r="DA43" s="1084"/>
      <c r="DB43" s="1082"/>
      <c r="DC43" s="1083"/>
      <c r="DD43" s="1083"/>
      <c r="DE43" s="1083"/>
      <c r="DF43" s="1084"/>
      <c r="DG43" s="1082"/>
      <c r="DH43" s="1083"/>
      <c r="DI43" s="1083"/>
      <c r="DJ43" s="1083"/>
      <c r="DK43" s="1084"/>
      <c r="DL43" s="1082"/>
      <c r="DM43" s="1083"/>
      <c r="DN43" s="1083"/>
      <c r="DO43" s="1083"/>
      <c r="DP43" s="1084"/>
      <c r="DQ43" s="1082"/>
      <c r="DR43" s="1083"/>
      <c r="DS43" s="1083"/>
      <c r="DT43" s="1083"/>
      <c r="DU43" s="1084"/>
      <c r="DV43" s="1085"/>
      <c r="DW43" s="1086"/>
      <c r="DX43" s="1086"/>
      <c r="DY43" s="1086"/>
      <c r="DZ43" s="1087"/>
      <c r="EA43" s="247"/>
    </row>
    <row r="44" spans="1:131" s="248" customFormat="1" ht="26.25" customHeight="1" x14ac:dyDescent="0.15">
      <c r="A44" s="262">
        <v>17</v>
      </c>
      <c r="B44" s="1130"/>
      <c r="C44" s="1131"/>
      <c r="D44" s="1131"/>
      <c r="E44" s="1131"/>
      <c r="F44" s="1131"/>
      <c r="G44" s="1131"/>
      <c r="H44" s="1131"/>
      <c r="I44" s="1131"/>
      <c r="J44" s="1131"/>
      <c r="K44" s="1131"/>
      <c r="L44" s="1131"/>
      <c r="M44" s="1131"/>
      <c r="N44" s="1131"/>
      <c r="O44" s="1131"/>
      <c r="P44" s="1132"/>
      <c r="Q44" s="1136"/>
      <c r="R44" s="1137"/>
      <c r="S44" s="1137"/>
      <c r="T44" s="1137"/>
      <c r="U44" s="1137"/>
      <c r="V44" s="1137"/>
      <c r="W44" s="1137"/>
      <c r="X44" s="1137"/>
      <c r="Y44" s="1137"/>
      <c r="Z44" s="1137"/>
      <c r="AA44" s="1137"/>
      <c r="AB44" s="1137"/>
      <c r="AC44" s="1137"/>
      <c r="AD44" s="1137"/>
      <c r="AE44" s="1138"/>
      <c r="AF44" s="1112"/>
      <c r="AG44" s="1113"/>
      <c r="AH44" s="1113"/>
      <c r="AI44" s="1113"/>
      <c r="AJ44" s="1114"/>
      <c r="AK44" s="1073"/>
      <c r="AL44" s="1064"/>
      <c r="AM44" s="1064"/>
      <c r="AN44" s="1064"/>
      <c r="AO44" s="1064"/>
      <c r="AP44" s="1064"/>
      <c r="AQ44" s="1064"/>
      <c r="AR44" s="1064"/>
      <c r="AS44" s="1064"/>
      <c r="AT44" s="1064"/>
      <c r="AU44" s="1064"/>
      <c r="AV44" s="1064"/>
      <c r="AW44" s="1064"/>
      <c r="AX44" s="1064"/>
      <c r="AY44" s="1064"/>
      <c r="AZ44" s="1135"/>
      <c r="BA44" s="1135"/>
      <c r="BB44" s="1135"/>
      <c r="BC44" s="1135"/>
      <c r="BD44" s="1135"/>
      <c r="BE44" s="1125"/>
      <c r="BF44" s="1125"/>
      <c r="BG44" s="1125"/>
      <c r="BH44" s="1125"/>
      <c r="BI44" s="1126"/>
      <c r="BJ44" s="253"/>
      <c r="BK44" s="253"/>
      <c r="BL44" s="253"/>
      <c r="BM44" s="253"/>
      <c r="BN44" s="253"/>
      <c r="BO44" s="266"/>
      <c r="BP44" s="266"/>
      <c r="BQ44" s="263">
        <v>38</v>
      </c>
      <c r="BR44" s="264"/>
      <c r="BS44" s="1107"/>
      <c r="BT44" s="1108"/>
      <c r="BU44" s="1108"/>
      <c r="BV44" s="1108"/>
      <c r="BW44" s="1108"/>
      <c r="BX44" s="1108"/>
      <c r="BY44" s="1108"/>
      <c r="BZ44" s="1108"/>
      <c r="CA44" s="1108"/>
      <c r="CB44" s="1108"/>
      <c r="CC44" s="1108"/>
      <c r="CD44" s="1108"/>
      <c r="CE44" s="1108"/>
      <c r="CF44" s="1108"/>
      <c r="CG44" s="1109"/>
      <c r="CH44" s="1082"/>
      <c r="CI44" s="1083"/>
      <c r="CJ44" s="1083"/>
      <c r="CK44" s="1083"/>
      <c r="CL44" s="1084"/>
      <c r="CM44" s="1082"/>
      <c r="CN44" s="1083"/>
      <c r="CO44" s="1083"/>
      <c r="CP44" s="1083"/>
      <c r="CQ44" s="1084"/>
      <c r="CR44" s="1082"/>
      <c r="CS44" s="1083"/>
      <c r="CT44" s="1083"/>
      <c r="CU44" s="1083"/>
      <c r="CV44" s="1084"/>
      <c r="CW44" s="1082"/>
      <c r="CX44" s="1083"/>
      <c r="CY44" s="1083"/>
      <c r="CZ44" s="1083"/>
      <c r="DA44" s="1084"/>
      <c r="DB44" s="1082"/>
      <c r="DC44" s="1083"/>
      <c r="DD44" s="1083"/>
      <c r="DE44" s="1083"/>
      <c r="DF44" s="1084"/>
      <c r="DG44" s="1082"/>
      <c r="DH44" s="1083"/>
      <c r="DI44" s="1083"/>
      <c r="DJ44" s="1083"/>
      <c r="DK44" s="1084"/>
      <c r="DL44" s="1082"/>
      <c r="DM44" s="1083"/>
      <c r="DN44" s="1083"/>
      <c r="DO44" s="1083"/>
      <c r="DP44" s="1084"/>
      <c r="DQ44" s="1082"/>
      <c r="DR44" s="1083"/>
      <c r="DS44" s="1083"/>
      <c r="DT44" s="1083"/>
      <c r="DU44" s="1084"/>
      <c r="DV44" s="1085"/>
      <c r="DW44" s="1086"/>
      <c r="DX44" s="1086"/>
      <c r="DY44" s="1086"/>
      <c r="DZ44" s="1087"/>
      <c r="EA44" s="247"/>
    </row>
    <row r="45" spans="1:131" s="248" customFormat="1" ht="26.25" customHeight="1" x14ac:dyDescent="0.15">
      <c r="A45" s="262">
        <v>18</v>
      </c>
      <c r="B45" s="1130"/>
      <c r="C45" s="1131"/>
      <c r="D45" s="1131"/>
      <c r="E45" s="1131"/>
      <c r="F45" s="1131"/>
      <c r="G45" s="1131"/>
      <c r="H45" s="1131"/>
      <c r="I45" s="1131"/>
      <c r="J45" s="1131"/>
      <c r="K45" s="1131"/>
      <c r="L45" s="1131"/>
      <c r="M45" s="1131"/>
      <c r="N45" s="1131"/>
      <c r="O45" s="1131"/>
      <c r="P45" s="1132"/>
      <c r="Q45" s="1136"/>
      <c r="R45" s="1137"/>
      <c r="S45" s="1137"/>
      <c r="T45" s="1137"/>
      <c r="U45" s="1137"/>
      <c r="V45" s="1137"/>
      <c r="W45" s="1137"/>
      <c r="X45" s="1137"/>
      <c r="Y45" s="1137"/>
      <c r="Z45" s="1137"/>
      <c r="AA45" s="1137"/>
      <c r="AB45" s="1137"/>
      <c r="AC45" s="1137"/>
      <c r="AD45" s="1137"/>
      <c r="AE45" s="1138"/>
      <c r="AF45" s="1112"/>
      <c r="AG45" s="1113"/>
      <c r="AH45" s="1113"/>
      <c r="AI45" s="1113"/>
      <c r="AJ45" s="1114"/>
      <c r="AK45" s="1073"/>
      <c r="AL45" s="1064"/>
      <c r="AM45" s="1064"/>
      <c r="AN45" s="1064"/>
      <c r="AO45" s="1064"/>
      <c r="AP45" s="1064"/>
      <c r="AQ45" s="1064"/>
      <c r="AR45" s="1064"/>
      <c r="AS45" s="1064"/>
      <c r="AT45" s="1064"/>
      <c r="AU45" s="1064"/>
      <c r="AV45" s="1064"/>
      <c r="AW45" s="1064"/>
      <c r="AX45" s="1064"/>
      <c r="AY45" s="1064"/>
      <c r="AZ45" s="1135"/>
      <c r="BA45" s="1135"/>
      <c r="BB45" s="1135"/>
      <c r="BC45" s="1135"/>
      <c r="BD45" s="1135"/>
      <c r="BE45" s="1125"/>
      <c r="BF45" s="1125"/>
      <c r="BG45" s="1125"/>
      <c r="BH45" s="1125"/>
      <c r="BI45" s="1126"/>
      <c r="BJ45" s="253"/>
      <c r="BK45" s="253"/>
      <c r="BL45" s="253"/>
      <c r="BM45" s="253"/>
      <c r="BN45" s="253"/>
      <c r="BO45" s="266"/>
      <c r="BP45" s="266"/>
      <c r="BQ45" s="263">
        <v>39</v>
      </c>
      <c r="BR45" s="264"/>
      <c r="BS45" s="1107"/>
      <c r="BT45" s="1108"/>
      <c r="BU45" s="1108"/>
      <c r="BV45" s="1108"/>
      <c r="BW45" s="1108"/>
      <c r="BX45" s="1108"/>
      <c r="BY45" s="1108"/>
      <c r="BZ45" s="1108"/>
      <c r="CA45" s="1108"/>
      <c r="CB45" s="1108"/>
      <c r="CC45" s="1108"/>
      <c r="CD45" s="1108"/>
      <c r="CE45" s="1108"/>
      <c r="CF45" s="1108"/>
      <c r="CG45" s="1109"/>
      <c r="CH45" s="1082"/>
      <c r="CI45" s="1083"/>
      <c r="CJ45" s="1083"/>
      <c r="CK45" s="1083"/>
      <c r="CL45" s="1084"/>
      <c r="CM45" s="1082"/>
      <c r="CN45" s="1083"/>
      <c r="CO45" s="1083"/>
      <c r="CP45" s="1083"/>
      <c r="CQ45" s="1084"/>
      <c r="CR45" s="1082"/>
      <c r="CS45" s="1083"/>
      <c r="CT45" s="1083"/>
      <c r="CU45" s="1083"/>
      <c r="CV45" s="1084"/>
      <c r="CW45" s="1082"/>
      <c r="CX45" s="1083"/>
      <c r="CY45" s="1083"/>
      <c r="CZ45" s="1083"/>
      <c r="DA45" s="1084"/>
      <c r="DB45" s="1082"/>
      <c r="DC45" s="1083"/>
      <c r="DD45" s="1083"/>
      <c r="DE45" s="1083"/>
      <c r="DF45" s="1084"/>
      <c r="DG45" s="1082"/>
      <c r="DH45" s="1083"/>
      <c r="DI45" s="1083"/>
      <c r="DJ45" s="1083"/>
      <c r="DK45" s="1084"/>
      <c r="DL45" s="1082"/>
      <c r="DM45" s="1083"/>
      <c r="DN45" s="1083"/>
      <c r="DO45" s="1083"/>
      <c r="DP45" s="1084"/>
      <c r="DQ45" s="1082"/>
      <c r="DR45" s="1083"/>
      <c r="DS45" s="1083"/>
      <c r="DT45" s="1083"/>
      <c r="DU45" s="1084"/>
      <c r="DV45" s="1085"/>
      <c r="DW45" s="1086"/>
      <c r="DX45" s="1086"/>
      <c r="DY45" s="1086"/>
      <c r="DZ45" s="1087"/>
      <c r="EA45" s="247"/>
    </row>
    <row r="46" spans="1:131" s="248" customFormat="1" ht="26.25" customHeight="1" x14ac:dyDescent="0.15">
      <c r="A46" s="262">
        <v>19</v>
      </c>
      <c r="B46" s="1130"/>
      <c r="C46" s="1131"/>
      <c r="D46" s="1131"/>
      <c r="E46" s="1131"/>
      <c r="F46" s="1131"/>
      <c r="G46" s="1131"/>
      <c r="H46" s="1131"/>
      <c r="I46" s="1131"/>
      <c r="J46" s="1131"/>
      <c r="K46" s="1131"/>
      <c r="L46" s="1131"/>
      <c r="M46" s="1131"/>
      <c r="N46" s="1131"/>
      <c r="O46" s="1131"/>
      <c r="P46" s="1132"/>
      <c r="Q46" s="1136"/>
      <c r="R46" s="1137"/>
      <c r="S46" s="1137"/>
      <c r="T46" s="1137"/>
      <c r="U46" s="1137"/>
      <c r="V46" s="1137"/>
      <c r="W46" s="1137"/>
      <c r="X46" s="1137"/>
      <c r="Y46" s="1137"/>
      <c r="Z46" s="1137"/>
      <c r="AA46" s="1137"/>
      <c r="AB46" s="1137"/>
      <c r="AC46" s="1137"/>
      <c r="AD46" s="1137"/>
      <c r="AE46" s="1138"/>
      <c r="AF46" s="1112"/>
      <c r="AG46" s="1113"/>
      <c r="AH46" s="1113"/>
      <c r="AI46" s="1113"/>
      <c r="AJ46" s="1114"/>
      <c r="AK46" s="1073"/>
      <c r="AL46" s="1064"/>
      <c r="AM46" s="1064"/>
      <c r="AN46" s="1064"/>
      <c r="AO46" s="1064"/>
      <c r="AP46" s="1064"/>
      <c r="AQ46" s="1064"/>
      <c r="AR46" s="1064"/>
      <c r="AS46" s="1064"/>
      <c r="AT46" s="1064"/>
      <c r="AU46" s="1064"/>
      <c r="AV46" s="1064"/>
      <c r="AW46" s="1064"/>
      <c r="AX46" s="1064"/>
      <c r="AY46" s="1064"/>
      <c r="AZ46" s="1135"/>
      <c r="BA46" s="1135"/>
      <c r="BB46" s="1135"/>
      <c r="BC46" s="1135"/>
      <c r="BD46" s="1135"/>
      <c r="BE46" s="1125"/>
      <c r="BF46" s="1125"/>
      <c r="BG46" s="1125"/>
      <c r="BH46" s="1125"/>
      <c r="BI46" s="1126"/>
      <c r="BJ46" s="253"/>
      <c r="BK46" s="253"/>
      <c r="BL46" s="253"/>
      <c r="BM46" s="253"/>
      <c r="BN46" s="253"/>
      <c r="BO46" s="266"/>
      <c r="BP46" s="266"/>
      <c r="BQ46" s="263">
        <v>40</v>
      </c>
      <c r="BR46" s="264"/>
      <c r="BS46" s="1107"/>
      <c r="BT46" s="1108"/>
      <c r="BU46" s="1108"/>
      <c r="BV46" s="1108"/>
      <c r="BW46" s="1108"/>
      <c r="BX46" s="1108"/>
      <c r="BY46" s="1108"/>
      <c r="BZ46" s="1108"/>
      <c r="CA46" s="1108"/>
      <c r="CB46" s="1108"/>
      <c r="CC46" s="1108"/>
      <c r="CD46" s="1108"/>
      <c r="CE46" s="1108"/>
      <c r="CF46" s="1108"/>
      <c r="CG46" s="1109"/>
      <c r="CH46" s="1082"/>
      <c r="CI46" s="1083"/>
      <c r="CJ46" s="1083"/>
      <c r="CK46" s="1083"/>
      <c r="CL46" s="1084"/>
      <c r="CM46" s="1082"/>
      <c r="CN46" s="1083"/>
      <c r="CO46" s="1083"/>
      <c r="CP46" s="1083"/>
      <c r="CQ46" s="1084"/>
      <c r="CR46" s="1082"/>
      <c r="CS46" s="1083"/>
      <c r="CT46" s="1083"/>
      <c r="CU46" s="1083"/>
      <c r="CV46" s="1084"/>
      <c r="CW46" s="1082"/>
      <c r="CX46" s="1083"/>
      <c r="CY46" s="1083"/>
      <c r="CZ46" s="1083"/>
      <c r="DA46" s="1084"/>
      <c r="DB46" s="1082"/>
      <c r="DC46" s="1083"/>
      <c r="DD46" s="1083"/>
      <c r="DE46" s="1083"/>
      <c r="DF46" s="1084"/>
      <c r="DG46" s="1082"/>
      <c r="DH46" s="1083"/>
      <c r="DI46" s="1083"/>
      <c r="DJ46" s="1083"/>
      <c r="DK46" s="1084"/>
      <c r="DL46" s="1082"/>
      <c r="DM46" s="1083"/>
      <c r="DN46" s="1083"/>
      <c r="DO46" s="1083"/>
      <c r="DP46" s="1084"/>
      <c r="DQ46" s="1082"/>
      <c r="DR46" s="1083"/>
      <c r="DS46" s="1083"/>
      <c r="DT46" s="1083"/>
      <c r="DU46" s="1084"/>
      <c r="DV46" s="1085"/>
      <c r="DW46" s="1086"/>
      <c r="DX46" s="1086"/>
      <c r="DY46" s="1086"/>
      <c r="DZ46" s="1087"/>
      <c r="EA46" s="247"/>
    </row>
    <row r="47" spans="1:131" s="248" customFormat="1" ht="26.25" customHeight="1" x14ac:dyDescent="0.15">
      <c r="A47" s="262">
        <v>20</v>
      </c>
      <c r="B47" s="1130"/>
      <c r="C47" s="1131"/>
      <c r="D47" s="1131"/>
      <c r="E47" s="1131"/>
      <c r="F47" s="1131"/>
      <c r="G47" s="1131"/>
      <c r="H47" s="1131"/>
      <c r="I47" s="1131"/>
      <c r="J47" s="1131"/>
      <c r="K47" s="1131"/>
      <c r="L47" s="1131"/>
      <c r="M47" s="1131"/>
      <c r="N47" s="1131"/>
      <c r="O47" s="1131"/>
      <c r="P47" s="1132"/>
      <c r="Q47" s="1136"/>
      <c r="R47" s="1137"/>
      <c r="S47" s="1137"/>
      <c r="T47" s="1137"/>
      <c r="U47" s="1137"/>
      <c r="V47" s="1137"/>
      <c r="W47" s="1137"/>
      <c r="X47" s="1137"/>
      <c r="Y47" s="1137"/>
      <c r="Z47" s="1137"/>
      <c r="AA47" s="1137"/>
      <c r="AB47" s="1137"/>
      <c r="AC47" s="1137"/>
      <c r="AD47" s="1137"/>
      <c r="AE47" s="1138"/>
      <c r="AF47" s="1112"/>
      <c r="AG47" s="1113"/>
      <c r="AH47" s="1113"/>
      <c r="AI47" s="1113"/>
      <c r="AJ47" s="1114"/>
      <c r="AK47" s="1073"/>
      <c r="AL47" s="1064"/>
      <c r="AM47" s="1064"/>
      <c r="AN47" s="1064"/>
      <c r="AO47" s="1064"/>
      <c r="AP47" s="1064"/>
      <c r="AQ47" s="1064"/>
      <c r="AR47" s="1064"/>
      <c r="AS47" s="1064"/>
      <c r="AT47" s="1064"/>
      <c r="AU47" s="1064"/>
      <c r="AV47" s="1064"/>
      <c r="AW47" s="1064"/>
      <c r="AX47" s="1064"/>
      <c r="AY47" s="1064"/>
      <c r="AZ47" s="1135"/>
      <c r="BA47" s="1135"/>
      <c r="BB47" s="1135"/>
      <c r="BC47" s="1135"/>
      <c r="BD47" s="1135"/>
      <c r="BE47" s="1125"/>
      <c r="BF47" s="1125"/>
      <c r="BG47" s="1125"/>
      <c r="BH47" s="1125"/>
      <c r="BI47" s="1126"/>
      <c r="BJ47" s="253"/>
      <c r="BK47" s="253"/>
      <c r="BL47" s="253"/>
      <c r="BM47" s="253"/>
      <c r="BN47" s="253"/>
      <c r="BO47" s="266"/>
      <c r="BP47" s="266"/>
      <c r="BQ47" s="263">
        <v>41</v>
      </c>
      <c r="BR47" s="264"/>
      <c r="BS47" s="1107"/>
      <c r="BT47" s="1108"/>
      <c r="BU47" s="1108"/>
      <c r="BV47" s="1108"/>
      <c r="BW47" s="1108"/>
      <c r="BX47" s="1108"/>
      <c r="BY47" s="1108"/>
      <c r="BZ47" s="1108"/>
      <c r="CA47" s="1108"/>
      <c r="CB47" s="1108"/>
      <c r="CC47" s="1108"/>
      <c r="CD47" s="1108"/>
      <c r="CE47" s="1108"/>
      <c r="CF47" s="1108"/>
      <c r="CG47" s="1109"/>
      <c r="CH47" s="1082"/>
      <c r="CI47" s="1083"/>
      <c r="CJ47" s="1083"/>
      <c r="CK47" s="1083"/>
      <c r="CL47" s="1084"/>
      <c r="CM47" s="1082"/>
      <c r="CN47" s="1083"/>
      <c r="CO47" s="1083"/>
      <c r="CP47" s="1083"/>
      <c r="CQ47" s="1084"/>
      <c r="CR47" s="1082"/>
      <c r="CS47" s="1083"/>
      <c r="CT47" s="1083"/>
      <c r="CU47" s="1083"/>
      <c r="CV47" s="1084"/>
      <c r="CW47" s="1082"/>
      <c r="CX47" s="1083"/>
      <c r="CY47" s="1083"/>
      <c r="CZ47" s="1083"/>
      <c r="DA47" s="1084"/>
      <c r="DB47" s="1082"/>
      <c r="DC47" s="1083"/>
      <c r="DD47" s="1083"/>
      <c r="DE47" s="1083"/>
      <c r="DF47" s="1084"/>
      <c r="DG47" s="1082"/>
      <c r="DH47" s="1083"/>
      <c r="DI47" s="1083"/>
      <c r="DJ47" s="1083"/>
      <c r="DK47" s="1084"/>
      <c r="DL47" s="1082"/>
      <c r="DM47" s="1083"/>
      <c r="DN47" s="1083"/>
      <c r="DO47" s="1083"/>
      <c r="DP47" s="1084"/>
      <c r="DQ47" s="1082"/>
      <c r="DR47" s="1083"/>
      <c r="DS47" s="1083"/>
      <c r="DT47" s="1083"/>
      <c r="DU47" s="1084"/>
      <c r="DV47" s="1085"/>
      <c r="DW47" s="1086"/>
      <c r="DX47" s="1086"/>
      <c r="DY47" s="1086"/>
      <c r="DZ47" s="1087"/>
      <c r="EA47" s="247"/>
    </row>
    <row r="48" spans="1:131" s="248" customFormat="1" ht="26.25" customHeight="1" x14ac:dyDescent="0.15">
      <c r="A48" s="262">
        <v>21</v>
      </c>
      <c r="B48" s="1130"/>
      <c r="C48" s="1131"/>
      <c r="D48" s="1131"/>
      <c r="E48" s="1131"/>
      <c r="F48" s="1131"/>
      <c r="G48" s="1131"/>
      <c r="H48" s="1131"/>
      <c r="I48" s="1131"/>
      <c r="J48" s="1131"/>
      <c r="K48" s="1131"/>
      <c r="L48" s="1131"/>
      <c r="M48" s="1131"/>
      <c r="N48" s="1131"/>
      <c r="O48" s="1131"/>
      <c r="P48" s="1132"/>
      <c r="Q48" s="1136"/>
      <c r="R48" s="1137"/>
      <c r="S48" s="1137"/>
      <c r="T48" s="1137"/>
      <c r="U48" s="1137"/>
      <c r="V48" s="1137"/>
      <c r="W48" s="1137"/>
      <c r="X48" s="1137"/>
      <c r="Y48" s="1137"/>
      <c r="Z48" s="1137"/>
      <c r="AA48" s="1137"/>
      <c r="AB48" s="1137"/>
      <c r="AC48" s="1137"/>
      <c r="AD48" s="1137"/>
      <c r="AE48" s="1138"/>
      <c r="AF48" s="1112"/>
      <c r="AG48" s="1113"/>
      <c r="AH48" s="1113"/>
      <c r="AI48" s="1113"/>
      <c r="AJ48" s="1114"/>
      <c r="AK48" s="1073"/>
      <c r="AL48" s="1064"/>
      <c r="AM48" s="1064"/>
      <c r="AN48" s="1064"/>
      <c r="AO48" s="1064"/>
      <c r="AP48" s="1064"/>
      <c r="AQ48" s="1064"/>
      <c r="AR48" s="1064"/>
      <c r="AS48" s="1064"/>
      <c r="AT48" s="1064"/>
      <c r="AU48" s="1064"/>
      <c r="AV48" s="1064"/>
      <c r="AW48" s="1064"/>
      <c r="AX48" s="1064"/>
      <c r="AY48" s="1064"/>
      <c r="AZ48" s="1135"/>
      <c r="BA48" s="1135"/>
      <c r="BB48" s="1135"/>
      <c r="BC48" s="1135"/>
      <c r="BD48" s="1135"/>
      <c r="BE48" s="1125"/>
      <c r="BF48" s="1125"/>
      <c r="BG48" s="1125"/>
      <c r="BH48" s="1125"/>
      <c r="BI48" s="1126"/>
      <c r="BJ48" s="253"/>
      <c r="BK48" s="253"/>
      <c r="BL48" s="253"/>
      <c r="BM48" s="253"/>
      <c r="BN48" s="253"/>
      <c r="BO48" s="266"/>
      <c r="BP48" s="266"/>
      <c r="BQ48" s="263">
        <v>42</v>
      </c>
      <c r="BR48" s="264"/>
      <c r="BS48" s="1107"/>
      <c r="BT48" s="1108"/>
      <c r="BU48" s="1108"/>
      <c r="BV48" s="1108"/>
      <c r="BW48" s="1108"/>
      <c r="BX48" s="1108"/>
      <c r="BY48" s="1108"/>
      <c r="BZ48" s="1108"/>
      <c r="CA48" s="1108"/>
      <c r="CB48" s="1108"/>
      <c r="CC48" s="1108"/>
      <c r="CD48" s="1108"/>
      <c r="CE48" s="1108"/>
      <c r="CF48" s="1108"/>
      <c r="CG48" s="1109"/>
      <c r="CH48" s="1082"/>
      <c r="CI48" s="1083"/>
      <c r="CJ48" s="1083"/>
      <c r="CK48" s="1083"/>
      <c r="CL48" s="1084"/>
      <c r="CM48" s="1082"/>
      <c r="CN48" s="1083"/>
      <c r="CO48" s="1083"/>
      <c r="CP48" s="1083"/>
      <c r="CQ48" s="1084"/>
      <c r="CR48" s="1082"/>
      <c r="CS48" s="1083"/>
      <c r="CT48" s="1083"/>
      <c r="CU48" s="1083"/>
      <c r="CV48" s="1084"/>
      <c r="CW48" s="1082"/>
      <c r="CX48" s="1083"/>
      <c r="CY48" s="1083"/>
      <c r="CZ48" s="1083"/>
      <c r="DA48" s="1084"/>
      <c r="DB48" s="1082"/>
      <c r="DC48" s="1083"/>
      <c r="DD48" s="1083"/>
      <c r="DE48" s="1083"/>
      <c r="DF48" s="1084"/>
      <c r="DG48" s="1082"/>
      <c r="DH48" s="1083"/>
      <c r="DI48" s="1083"/>
      <c r="DJ48" s="1083"/>
      <c r="DK48" s="1084"/>
      <c r="DL48" s="1082"/>
      <c r="DM48" s="1083"/>
      <c r="DN48" s="1083"/>
      <c r="DO48" s="1083"/>
      <c r="DP48" s="1084"/>
      <c r="DQ48" s="1082"/>
      <c r="DR48" s="1083"/>
      <c r="DS48" s="1083"/>
      <c r="DT48" s="1083"/>
      <c r="DU48" s="1084"/>
      <c r="DV48" s="1085"/>
      <c r="DW48" s="1086"/>
      <c r="DX48" s="1086"/>
      <c r="DY48" s="1086"/>
      <c r="DZ48" s="1087"/>
      <c r="EA48" s="247"/>
    </row>
    <row r="49" spans="1:131" s="248" customFormat="1" ht="26.25" customHeight="1" x14ac:dyDescent="0.15">
      <c r="A49" s="262">
        <v>22</v>
      </c>
      <c r="B49" s="1130"/>
      <c r="C49" s="1131"/>
      <c r="D49" s="1131"/>
      <c r="E49" s="1131"/>
      <c r="F49" s="1131"/>
      <c r="G49" s="1131"/>
      <c r="H49" s="1131"/>
      <c r="I49" s="1131"/>
      <c r="J49" s="1131"/>
      <c r="K49" s="1131"/>
      <c r="L49" s="1131"/>
      <c r="M49" s="1131"/>
      <c r="N49" s="1131"/>
      <c r="O49" s="1131"/>
      <c r="P49" s="1132"/>
      <c r="Q49" s="1136"/>
      <c r="R49" s="1137"/>
      <c r="S49" s="1137"/>
      <c r="T49" s="1137"/>
      <c r="U49" s="1137"/>
      <c r="V49" s="1137"/>
      <c r="W49" s="1137"/>
      <c r="X49" s="1137"/>
      <c r="Y49" s="1137"/>
      <c r="Z49" s="1137"/>
      <c r="AA49" s="1137"/>
      <c r="AB49" s="1137"/>
      <c r="AC49" s="1137"/>
      <c r="AD49" s="1137"/>
      <c r="AE49" s="1138"/>
      <c r="AF49" s="1112"/>
      <c r="AG49" s="1113"/>
      <c r="AH49" s="1113"/>
      <c r="AI49" s="1113"/>
      <c r="AJ49" s="1114"/>
      <c r="AK49" s="1073"/>
      <c r="AL49" s="1064"/>
      <c r="AM49" s="1064"/>
      <c r="AN49" s="1064"/>
      <c r="AO49" s="1064"/>
      <c r="AP49" s="1064"/>
      <c r="AQ49" s="1064"/>
      <c r="AR49" s="1064"/>
      <c r="AS49" s="1064"/>
      <c r="AT49" s="1064"/>
      <c r="AU49" s="1064"/>
      <c r="AV49" s="1064"/>
      <c r="AW49" s="1064"/>
      <c r="AX49" s="1064"/>
      <c r="AY49" s="1064"/>
      <c r="AZ49" s="1135"/>
      <c r="BA49" s="1135"/>
      <c r="BB49" s="1135"/>
      <c r="BC49" s="1135"/>
      <c r="BD49" s="1135"/>
      <c r="BE49" s="1125"/>
      <c r="BF49" s="1125"/>
      <c r="BG49" s="1125"/>
      <c r="BH49" s="1125"/>
      <c r="BI49" s="1126"/>
      <c r="BJ49" s="253"/>
      <c r="BK49" s="253"/>
      <c r="BL49" s="253"/>
      <c r="BM49" s="253"/>
      <c r="BN49" s="253"/>
      <c r="BO49" s="266"/>
      <c r="BP49" s="266"/>
      <c r="BQ49" s="263">
        <v>43</v>
      </c>
      <c r="BR49" s="264"/>
      <c r="BS49" s="1107"/>
      <c r="BT49" s="1108"/>
      <c r="BU49" s="1108"/>
      <c r="BV49" s="1108"/>
      <c r="BW49" s="1108"/>
      <c r="BX49" s="1108"/>
      <c r="BY49" s="1108"/>
      <c r="BZ49" s="1108"/>
      <c r="CA49" s="1108"/>
      <c r="CB49" s="1108"/>
      <c r="CC49" s="1108"/>
      <c r="CD49" s="1108"/>
      <c r="CE49" s="1108"/>
      <c r="CF49" s="1108"/>
      <c r="CG49" s="1109"/>
      <c r="CH49" s="1082"/>
      <c r="CI49" s="1083"/>
      <c r="CJ49" s="1083"/>
      <c r="CK49" s="1083"/>
      <c r="CL49" s="1084"/>
      <c r="CM49" s="1082"/>
      <c r="CN49" s="1083"/>
      <c r="CO49" s="1083"/>
      <c r="CP49" s="1083"/>
      <c r="CQ49" s="1084"/>
      <c r="CR49" s="1082"/>
      <c r="CS49" s="1083"/>
      <c r="CT49" s="1083"/>
      <c r="CU49" s="1083"/>
      <c r="CV49" s="1084"/>
      <c r="CW49" s="1082"/>
      <c r="CX49" s="1083"/>
      <c r="CY49" s="1083"/>
      <c r="CZ49" s="1083"/>
      <c r="DA49" s="1084"/>
      <c r="DB49" s="1082"/>
      <c r="DC49" s="1083"/>
      <c r="DD49" s="1083"/>
      <c r="DE49" s="1083"/>
      <c r="DF49" s="1084"/>
      <c r="DG49" s="1082"/>
      <c r="DH49" s="1083"/>
      <c r="DI49" s="1083"/>
      <c r="DJ49" s="1083"/>
      <c r="DK49" s="1084"/>
      <c r="DL49" s="1082"/>
      <c r="DM49" s="1083"/>
      <c r="DN49" s="1083"/>
      <c r="DO49" s="1083"/>
      <c r="DP49" s="1084"/>
      <c r="DQ49" s="1082"/>
      <c r="DR49" s="1083"/>
      <c r="DS49" s="1083"/>
      <c r="DT49" s="1083"/>
      <c r="DU49" s="1084"/>
      <c r="DV49" s="1085"/>
      <c r="DW49" s="1086"/>
      <c r="DX49" s="1086"/>
      <c r="DY49" s="1086"/>
      <c r="DZ49" s="1087"/>
      <c r="EA49" s="247"/>
    </row>
    <row r="50" spans="1:131" s="248" customFormat="1" ht="26.25" customHeight="1" x14ac:dyDescent="0.15">
      <c r="A50" s="262">
        <v>23</v>
      </c>
      <c r="B50" s="1130"/>
      <c r="C50" s="1131"/>
      <c r="D50" s="1131"/>
      <c r="E50" s="1131"/>
      <c r="F50" s="1131"/>
      <c r="G50" s="1131"/>
      <c r="H50" s="1131"/>
      <c r="I50" s="1131"/>
      <c r="J50" s="1131"/>
      <c r="K50" s="1131"/>
      <c r="L50" s="1131"/>
      <c r="M50" s="1131"/>
      <c r="N50" s="1131"/>
      <c r="O50" s="1131"/>
      <c r="P50" s="1132"/>
      <c r="Q50" s="1133"/>
      <c r="R50" s="1116"/>
      <c r="S50" s="1116"/>
      <c r="T50" s="1116"/>
      <c r="U50" s="1116"/>
      <c r="V50" s="1116"/>
      <c r="W50" s="1116"/>
      <c r="X50" s="1116"/>
      <c r="Y50" s="1116"/>
      <c r="Z50" s="1116"/>
      <c r="AA50" s="1116"/>
      <c r="AB50" s="1116"/>
      <c r="AC50" s="1116"/>
      <c r="AD50" s="1116"/>
      <c r="AE50" s="1134"/>
      <c r="AF50" s="1112"/>
      <c r="AG50" s="1113"/>
      <c r="AH50" s="1113"/>
      <c r="AI50" s="1113"/>
      <c r="AJ50" s="1114"/>
      <c r="AK50" s="1115"/>
      <c r="AL50" s="1116"/>
      <c r="AM50" s="1116"/>
      <c r="AN50" s="1116"/>
      <c r="AO50" s="1116"/>
      <c r="AP50" s="1116"/>
      <c r="AQ50" s="1116"/>
      <c r="AR50" s="1116"/>
      <c r="AS50" s="1116"/>
      <c r="AT50" s="1116"/>
      <c r="AU50" s="1116"/>
      <c r="AV50" s="1116"/>
      <c r="AW50" s="1116"/>
      <c r="AX50" s="1116"/>
      <c r="AY50" s="1116"/>
      <c r="AZ50" s="1117"/>
      <c r="BA50" s="1117"/>
      <c r="BB50" s="1117"/>
      <c r="BC50" s="1117"/>
      <c r="BD50" s="1117"/>
      <c r="BE50" s="1125"/>
      <c r="BF50" s="1125"/>
      <c r="BG50" s="1125"/>
      <c r="BH50" s="1125"/>
      <c r="BI50" s="1126"/>
      <c r="BJ50" s="253"/>
      <c r="BK50" s="253"/>
      <c r="BL50" s="253"/>
      <c r="BM50" s="253"/>
      <c r="BN50" s="253"/>
      <c r="BO50" s="266"/>
      <c r="BP50" s="266"/>
      <c r="BQ50" s="263">
        <v>44</v>
      </c>
      <c r="BR50" s="264"/>
      <c r="BS50" s="1107"/>
      <c r="BT50" s="1108"/>
      <c r="BU50" s="1108"/>
      <c r="BV50" s="1108"/>
      <c r="BW50" s="1108"/>
      <c r="BX50" s="1108"/>
      <c r="BY50" s="1108"/>
      <c r="BZ50" s="1108"/>
      <c r="CA50" s="1108"/>
      <c r="CB50" s="1108"/>
      <c r="CC50" s="1108"/>
      <c r="CD50" s="1108"/>
      <c r="CE50" s="1108"/>
      <c r="CF50" s="1108"/>
      <c r="CG50" s="1109"/>
      <c r="CH50" s="1082"/>
      <c r="CI50" s="1083"/>
      <c r="CJ50" s="1083"/>
      <c r="CK50" s="1083"/>
      <c r="CL50" s="1084"/>
      <c r="CM50" s="1082"/>
      <c r="CN50" s="1083"/>
      <c r="CO50" s="1083"/>
      <c r="CP50" s="1083"/>
      <c r="CQ50" s="1084"/>
      <c r="CR50" s="1082"/>
      <c r="CS50" s="1083"/>
      <c r="CT50" s="1083"/>
      <c r="CU50" s="1083"/>
      <c r="CV50" s="1084"/>
      <c r="CW50" s="1082"/>
      <c r="CX50" s="1083"/>
      <c r="CY50" s="1083"/>
      <c r="CZ50" s="1083"/>
      <c r="DA50" s="1084"/>
      <c r="DB50" s="1082"/>
      <c r="DC50" s="1083"/>
      <c r="DD50" s="1083"/>
      <c r="DE50" s="1083"/>
      <c r="DF50" s="1084"/>
      <c r="DG50" s="1082"/>
      <c r="DH50" s="1083"/>
      <c r="DI50" s="1083"/>
      <c r="DJ50" s="1083"/>
      <c r="DK50" s="1084"/>
      <c r="DL50" s="1082"/>
      <c r="DM50" s="1083"/>
      <c r="DN50" s="1083"/>
      <c r="DO50" s="1083"/>
      <c r="DP50" s="1084"/>
      <c r="DQ50" s="1082"/>
      <c r="DR50" s="1083"/>
      <c r="DS50" s="1083"/>
      <c r="DT50" s="1083"/>
      <c r="DU50" s="1084"/>
      <c r="DV50" s="1085"/>
      <c r="DW50" s="1086"/>
      <c r="DX50" s="1086"/>
      <c r="DY50" s="1086"/>
      <c r="DZ50" s="1087"/>
      <c r="EA50" s="247"/>
    </row>
    <row r="51" spans="1:131" s="248" customFormat="1" ht="26.25" customHeight="1" x14ac:dyDescent="0.15">
      <c r="A51" s="262">
        <v>24</v>
      </c>
      <c r="B51" s="1130"/>
      <c r="C51" s="1131"/>
      <c r="D51" s="1131"/>
      <c r="E51" s="1131"/>
      <c r="F51" s="1131"/>
      <c r="G51" s="1131"/>
      <c r="H51" s="1131"/>
      <c r="I51" s="1131"/>
      <c r="J51" s="1131"/>
      <c r="K51" s="1131"/>
      <c r="L51" s="1131"/>
      <c r="M51" s="1131"/>
      <c r="N51" s="1131"/>
      <c r="O51" s="1131"/>
      <c r="P51" s="1132"/>
      <c r="Q51" s="1133"/>
      <c r="R51" s="1116"/>
      <c r="S51" s="1116"/>
      <c r="T51" s="1116"/>
      <c r="U51" s="1116"/>
      <c r="V51" s="1116"/>
      <c r="W51" s="1116"/>
      <c r="X51" s="1116"/>
      <c r="Y51" s="1116"/>
      <c r="Z51" s="1116"/>
      <c r="AA51" s="1116"/>
      <c r="AB51" s="1116"/>
      <c r="AC51" s="1116"/>
      <c r="AD51" s="1116"/>
      <c r="AE51" s="1134"/>
      <c r="AF51" s="1112"/>
      <c r="AG51" s="1113"/>
      <c r="AH51" s="1113"/>
      <c r="AI51" s="1113"/>
      <c r="AJ51" s="1114"/>
      <c r="AK51" s="1115"/>
      <c r="AL51" s="1116"/>
      <c r="AM51" s="1116"/>
      <c r="AN51" s="1116"/>
      <c r="AO51" s="1116"/>
      <c r="AP51" s="1116"/>
      <c r="AQ51" s="1116"/>
      <c r="AR51" s="1116"/>
      <c r="AS51" s="1116"/>
      <c r="AT51" s="1116"/>
      <c r="AU51" s="1116"/>
      <c r="AV51" s="1116"/>
      <c r="AW51" s="1116"/>
      <c r="AX51" s="1116"/>
      <c r="AY51" s="1116"/>
      <c r="AZ51" s="1117"/>
      <c r="BA51" s="1117"/>
      <c r="BB51" s="1117"/>
      <c r="BC51" s="1117"/>
      <c r="BD51" s="1117"/>
      <c r="BE51" s="1125"/>
      <c r="BF51" s="1125"/>
      <c r="BG51" s="1125"/>
      <c r="BH51" s="1125"/>
      <c r="BI51" s="1126"/>
      <c r="BJ51" s="253"/>
      <c r="BK51" s="253"/>
      <c r="BL51" s="253"/>
      <c r="BM51" s="253"/>
      <c r="BN51" s="253"/>
      <c r="BO51" s="266"/>
      <c r="BP51" s="266"/>
      <c r="BQ51" s="263">
        <v>45</v>
      </c>
      <c r="BR51" s="264"/>
      <c r="BS51" s="1107"/>
      <c r="BT51" s="1108"/>
      <c r="BU51" s="1108"/>
      <c r="BV51" s="1108"/>
      <c r="BW51" s="1108"/>
      <c r="BX51" s="1108"/>
      <c r="BY51" s="1108"/>
      <c r="BZ51" s="1108"/>
      <c r="CA51" s="1108"/>
      <c r="CB51" s="1108"/>
      <c r="CC51" s="1108"/>
      <c r="CD51" s="1108"/>
      <c r="CE51" s="1108"/>
      <c r="CF51" s="1108"/>
      <c r="CG51" s="1109"/>
      <c r="CH51" s="1082"/>
      <c r="CI51" s="1083"/>
      <c r="CJ51" s="1083"/>
      <c r="CK51" s="1083"/>
      <c r="CL51" s="1084"/>
      <c r="CM51" s="1082"/>
      <c r="CN51" s="1083"/>
      <c r="CO51" s="1083"/>
      <c r="CP51" s="1083"/>
      <c r="CQ51" s="1084"/>
      <c r="CR51" s="1082"/>
      <c r="CS51" s="1083"/>
      <c r="CT51" s="1083"/>
      <c r="CU51" s="1083"/>
      <c r="CV51" s="1084"/>
      <c r="CW51" s="1082"/>
      <c r="CX51" s="1083"/>
      <c r="CY51" s="1083"/>
      <c r="CZ51" s="1083"/>
      <c r="DA51" s="1084"/>
      <c r="DB51" s="1082"/>
      <c r="DC51" s="1083"/>
      <c r="DD51" s="1083"/>
      <c r="DE51" s="1083"/>
      <c r="DF51" s="1084"/>
      <c r="DG51" s="1082"/>
      <c r="DH51" s="1083"/>
      <c r="DI51" s="1083"/>
      <c r="DJ51" s="1083"/>
      <c r="DK51" s="1084"/>
      <c r="DL51" s="1082"/>
      <c r="DM51" s="1083"/>
      <c r="DN51" s="1083"/>
      <c r="DO51" s="1083"/>
      <c r="DP51" s="1084"/>
      <c r="DQ51" s="1082"/>
      <c r="DR51" s="1083"/>
      <c r="DS51" s="1083"/>
      <c r="DT51" s="1083"/>
      <c r="DU51" s="1084"/>
      <c r="DV51" s="1085"/>
      <c r="DW51" s="1086"/>
      <c r="DX51" s="1086"/>
      <c r="DY51" s="1086"/>
      <c r="DZ51" s="1087"/>
      <c r="EA51" s="247"/>
    </row>
    <row r="52" spans="1:131" s="248" customFormat="1" ht="26.25" customHeight="1" x14ac:dyDescent="0.15">
      <c r="A52" s="262">
        <v>25</v>
      </c>
      <c r="B52" s="1130"/>
      <c r="C52" s="1131"/>
      <c r="D52" s="1131"/>
      <c r="E52" s="1131"/>
      <c r="F52" s="1131"/>
      <c r="G52" s="1131"/>
      <c r="H52" s="1131"/>
      <c r="I52" s="1131"/>
      <c r="J52" s="1131"/>
      <c r="K52" s="1131"/>
      <c r="L52" s="1131"/>
      <c r="M52" s="1131"/>
      <c r="N52" s="1131"/>
      <c r="O52" s="1131"/>
      <c r="P52" s="1132"/>
      <c r="Q52" s="1133"/>
      <c r="R52" s="1116"/>
      <c r="S52" s="1116"/>
      <c r="T52" s="1116"/>
      <c r="U52" s="1116"/>
      <c r="V52" s="1116"/>
      <c r="W52" s="1116"/>
      <c r="X52" s="1116"/>
      <c r="Y52" s="1116"/>
      <c r="Z52" s="1116"/>
      <c r="AA52" s="1116"/>
      <c r="AB52" s="1116"/>
      <c r="AC52" s="1116"/>
      <c r="AD52" s="1116"/>
      <c r="AE52" s="1134"/>
      <c r="AF52" s="1112"/>
      <c r="AG52" s="1113"/>
      <c r="AH52" s="1113"/>
      <c r="AI52" s="1113"/>
      <c r="AJ52" s="1114"/>
      <c r="AK52" s="1115"/>
      <c r="AL52" s="1116"/>
      <c r="AM52" s="1116"/>
      <c r="AN52" s="1116"/>
      <c r="AO52" s="1116"/>
      <c r="AP52" s="1116"/>
      <c r="AQ52" s="1116"/>
      <c r="AR52" s="1116"/>
      <c r="AS52" s="1116"/>
      <c r="AT52" s="1116"/>
      <c r="AU52" s="1116"/>
      <c r="AV52" s="1116"/>
      <c r="AW52" s="1116"/>
      <c r="AX52" s="1116"/>
      <c r="AY52" s="1116"/>
      <c r="AZ52" s="1117"/>
      <c r="BA52" s="1117"/>
      <c r="BB52" s="1117"/>
      <c r="BC52" s="1117"/>
      <c r="BD52" s="1117"/>
      <c r="BE52" s="1125"/>
      <c r="BF52" s="1125"/>
      <c r="BG52" s="1125"/>
      <c r="BH52" s="1125"/>
      <c r="BI52" s="1126"/>
      <c r="BJ52" s="253"/>
      <c r="BK52" s="253"/>
      <c r="BL52" s="253"/>
      <c r="BM52" s="253"/>
      <c r="BN52" s="253"/>
      <c r="BO52" s="266"/>
      <c r="BP52" s="266"/>
      <c r="BQ52" s="263">
        <v>46</v>
      </c>
      <c r="BR52" s="264"/>
      <c r="BS52" s="1107"/>
      <c r="BT52" s="1108"/>
      <c r="BU52" s="1108"/>
      <c r="BV52" s="1108"/>
      <c r="BW52" s="1108"/>
      <c r="BX52" s="1108"/>
      <c r="BY52" s="1108"/>
      <c r="BZ52" s="1108"/>
      <c r="CA52" s="1108"/>
      <c r="CB52" s="1108"/>
      <c r="CC52" s="1108"/>
      <c r="CD52" s="1108"/>
      <c r="CE52" s="1108"/>
      <c r="CF52" s="1108"/>
      <c r="CG52" s="1109"/>
      <c r="CH52" s="1082"/>
      <c r="CI52" s="1083"/>
      <c r="CJ52" s="1083"/>
      <c r="CK52" s="1083"/>
      <c r="CL52" s="1084"/>
      <c r="CM52" s="1082"/>
      <c r="CN52" s="1083"/>
      <c r="CO52" s="1083"/>
      <c r="CP52" s="1083"/>
      <c r="CQ52" s="1084"/>
      <c r="CR52" s="1082"/>
      <c r="CS52" s="1083"/>
      <c r="CT52" s="1083"/>
      <c r="CU52" s="1083"/>
      <c r="CV52" s="1084"/>
      <c r="CW52" s="1082"/>
      <c r="CX52" s="1083"/>
      <c r="CY52" s="1083"/>
      <c r="CZ52" s="1083"/>
      <c r="DA52" s="1084"/>
      <c r="DB52" s="1082"/>
      <c r="DC52" s="1083"/>
      <c r="DD52" s="1083"/>
      <c r="DE52" s="1083"/>
      <c r="DF52" s="1084"/>
      <c r="DG52" s="1082"/>
      <c r="DH52" s="1083"/>
      <c r="DI52" s="1083"/>
      <c r="DJ52" s="1083"/>
      <c r="DK52" s="1084"/>
      <c r="DL52" s="1082"/>
      <c r="DM52" s="1083"/>
      <c r="DN52" s="1083"/>
      <c r="DO52" s="1083"/>
      <c r="DP52" s="1084"/>
      <c r="DQ52" s="1082"/>
      <c r="DR52" s="1083"/>
      <c r="DS52" s="1083"/>
      <c r="DT52" s="1083"/>
      <c r="DU52" s="1084"/>
      <c r="DV52" s="1085"/>
      <c r="DW52" s="1086"/>
      <c r="DX52" s="1086"/>
      <c r="DY52" s="1086"/>
      <c r="DZ52" s="1087"/>
      <c r="EA52" s="247"/>
    </row>
    <row r="53" spans="1:131" s="248" customFormat="1" ht="26.25" customHeight="1" x14ac:dyDescent="0.15">
      <c r="A53" s="262">
        <v>26</v>
      </c>
      <c r="B53" s="1130"/>
      <c r="C53" s="1131"/>
      <c r="D53" s="1131"/>
      <c r="E53" s="1131"/>
      <c r="F53" s="1131"/>
      <c r="G53" s="1131"/>
      <c r="H53" s="1131"/>
      <c r="I53" s="1131"/>
      <c r="J53" s="1131"/>
      <c r="K53" s="1131"/>
      <c r="L53" s="1131"/>
      <c r="M53" s="1131"/>
      <c r="N53" s="1131"/>
      <c r="O53" s="1131"/>
      <c r="P53" s="1132"/>
      <c r="Q53" s="1133"/>
      <c r="R53" s="1116"/>
      <c r="S53" s="1116"/>
      <c r="T53" s="1116"/>
      <c r="U53" s="1116"/>
      <c r="V53" s="1116"/>
      <c r="W53" s="1116"/>
      <c r="X53" s="1116"/>
      <c r="Y53" s="1116"/>
      <c r="Z53" s="1116"/>
      <c r="AA53" s="1116"/>
      <c r="AB53" s="1116"/>
      <c r="AC53" s="1116"/>
      <c r="AD53" s="1116"/>
      <c r="AE53" s="1134"/>
      <c r="AF53" s="1112"/>
      <c r="AG53" s="1113"/>
      <c r="AH53" s="1113"/>
      <c r="AI53" s="1113"/>
      <c r="AJ53" s="1114"/>
      <c r="AK53" s="1115"/>
      <c r="AL53" s="1116"/>
      <c r="AM53" s="1116"/>
      <c r="AN53" s="1116"/>
      <c r="AO53" s="1116"/>
      <c r="AP53" s="1116"/>
      <c r="AQ53" s="1116"/>
      <c r="AR53" s="1116"/>
      <c r="AS53" s="1116"/>
      <c r="AT53" s="1116"/>
      <c r="AU53" s="1116"/>
      <c r="AV53" s="1116"/>
      <c r="AW53" s="1116"/>
      <c r="AX53" s="1116"/>
      <c r="AY53" s="1116"/>
      <c r="AZ53" s="1117"/>
      <c r="BA53" s="1117"/>
      <c r="BB53" s="1117"/>
      <c r="BC53" s="1117"/>
      <c r="BD53" s="1117"/>
      <c r="BE53" s="1125"/>
      <c r="BF53" s="1125"/>
      <c r="BG53" s="1125"/>
      <c r="BH53" s="1125"/>
      <c r="BI53" s="1126"/>
      <c r="BJ53" s="253"/>
      <c r="BK53" s="253"/>
      <c r="BL53" s="253"/>
      <c r="BM53" s="253"/>
      <c r="BN53" s="253"/>
      <c r="BO53" s="266"/>
      <c r="BP53" s="266"/>
      <c r="BQ53" s="263">
        <v>47</v>
      </c>
      <c r="BR53" s="264"/>
      <c r="BS53" s="1107"/>
      <c r="BT53" s="1108"/>
      <c r="BU53" s="1108"/>
      <c r="BV53" s="1108"/>
      <c r="BW53" s="1108"/>
      <c r="BX53" s="1108"/>
      <c r="BY53" s="1108"/>
      <c r="BZ53" s="1108"/>
      <c r="CA53" s="1108"/>
      <c r="CB53" s="1108"/>
      <c r="CC53" s="1108"/>
      <c r="CD53" s="1108"/>
      <c r="CE53" s="1108"/>
      <c r="CF53" s="1108"/>
      <c r="CG53" s="1109"/>
      <c r="CH53" s="1082"/>
      <c r="CI53" s="1083"/>
      <c r="CJ53" s="1083"/>
      <c r="CK53" s="1083"/>
      <c r="CL53" s="1084"/>
      <c r="CM53" s="1082"/>
      <c r="CN53" s="1083"/>
      <c r="CO53" s="1083"/>
      <c r="CP53" s="1083"/>
      <c r="CQ53" s="1084"/>
      <c r="CR53" s="1082"/>
      <c r="CS53" s="1083"/>
      <c r="CT53" s="1083"/>
      <c r="CU53" s="1083"/>
      <c r="CV53" s="1084"/>
      <c r="CW53" s="1082"/>
      <c r="CX53" s="1083"/>
      <c r="CY53" s="1083"/>
      <c r="CZ53" s="1083"/>
      <c r="DA53" s="1084"/>
      <c r="DB53" s="1082"/>
      <c r="DC53" s="1083"/>
      <c r="DD53" s="1083"/>
      <c r="DE53" s="1083"/>
      <c r="DF53" s="1084"/>
      <c r="DG53" s="1082"/>
      <c r="DH53" s="1083"/>
      <c r="DI53" s="1083"/>
      <c r="DJ53" s="1083"/>
      <c r="DK53" s="1084"/>
      <c r="DL53" s="1082"/>
      <c r="DM53" s="1083"/>
      <c r="DN53" s="1083"/>
      <c r="DO53" s="1083"/>
      <c r="DP53" s="1084"/>
      <c r="DQ53" s="1082"/>
      <c r="DR53" s="1083"/>
      <c r="DS53" s="1083"/>
      <c r="DT53" s="1083"/>
      <c r="DU53" s="1084"/>
      <c r="DV53" s="1085"/>
      <c r="DW53" s="1086"/>
      <c r="DX53" s="1086"/>
      <c r="DY53" s="1086"/>
      <c r="DZ53" s="1087"/>
      <c r="EA53" s="247"/>
    </row>
    <row r="54" spans="1:131" s="248" customFormat="1" ht="26.25" customHeight="1" x14ac:dyDescent="0.15">
      <c r="A54" s="262">
        <v>27</v>
      </c>
      <c r="B54" s="1130"/>
      <c r="C54" s="1131"/>
      <c r="D54" s="1131"/>
      <c r="E54" s="1131"/>
      <c r="F54" s="1131"/>
      <c r="G54" s="1131"/>
      <c r="H54" s="1131"/>
      <c r="I54" s="1131"/>
      <c r="J54" s="1131"/>
      <c r="K54" s="1131"/>
      <c r="L54" s="1131"/>
      <c r="M54" s="1131"/>
      <c r="N54" s="1131"/>
      <c r="O54" s="1131"/>
      <c r="P54" s="1132"/>
      <c r="Q54" s="1133"/>
      <c r="R54" s="1116"/>
      <c r="S54" s="1116"/>
      <c r="T54" s="1116"/>
      <c r="U54" s="1116"/>
      <c r="V54" s="1116"/>
      <c r="W54" s="1116"/>
      <c r="X54" s="1116"/>
      <c r="Y54" s="1116"/>
      <c r="Z54" s="1116"/>
      <c r="AA54" s="1116"/>
      <c r="AB54" s="1116"/>
      <c r="AC54" s="1116"/>
      <c r="AD54" s="1116"/>
      <c r="AE54" s="1134"/>
      <c r="AF54" s="1112"/>
      <c r="AG54" s="1113"/>
      <c r="AH54" s="1113"/>
      <c r="AI54" s="1113"/>
      <c r="AJ54" s="1114"/>
      <c r="AK54" s="1115"/>
      <c r="AL54" s="1116"/>
      <c r="AM54" s="1116"/>
      <c r="AN54" s="1116"/>
      <c r="AO54" s="1116"/>
      <c r="AP54" s="1116"/>
      <c r="AQ54" s="1116"/>
      <c r="AR54" s="1116"/>
      <c r="AS54" s="1116"/>
      <c r="AT54" s="1116"/>
      <c r="AU54" s="1116"/>
      <c r="AV54" s="1116"/>
      <c r="AW54" s="1116"/>
      <c r="AX54" s="1116"/>
      <c r="AY54" s="1116"/>
      <c r="AZ54" s="1117"/>
      <c r="BA54" s="1117"/>
      <c r="BB54" s="1117"/>
      <c r="BC54" s="1117"/>
      <c r="BD54" s="1117"/>
      <c r="BE54" s="1125"/>
      <c r="BF54" s="1125"/>
      <c r="BG54" s="1125"/>
      <c r="BH54" s="1125"/>
      <c r="BI54" s="1126"/>
      <c r="BJ54" s="253"/>
      <c r="BK54" s="253"/>
      <c r="BL54" s="253"/>
      <c r="BM54" s="253"/>
      <c r="BN54" s="253"/>
      <c r="BO54" s="266"/>
      <c r="BP54" s="266"/>
      <c r="BQ54" s="263">
        <v>48</v>
      </c>
      <c r="BR54" s="264"/>
      <c r="BS54" s="1107"/>
      <c r="BT54" s="1108"/>
      <c r="BU54" s="1108"/>
      <c r="BV54" s="1108"/>
      <c r="BW54" s="1108"/>
      <c r="BX54" s="1108"/>
      <c r="BY54" s="1108"/>
      <c r="BZ54" s="1108"/>
      <c r="CA54" s="1108"/>
      <c r="CB54" s="1108"/>
      <c r="CC54" s="1108"/>
      <c r="CD54" s="1108"/>
      <c r="CE54" s="1108"/>
      <c r="CF54" s="1108"/>
      <c r="CG54" s="1109"/>
      <c r="CH54" s="1082"/>
      <c r="CI54" s="1083"/>
      <c r="CJ54" s="1083"/>
      <c r="CK54" s="1083"/>
      <c r="CL54" s="1084"/>
      <c r="CM54" s="1082"/>
      <c r="CN54" s="1083"/>
      <c r="CO54" s="1083"/>
      <c r="CP54" s="1083"/>
      <c r="CQ54" s="1084"/>
      <c r="CR54" s="1082"/>
      <c r="CS54" s="1083"/>
      <c r="CT54" s="1083"/>
      <c r="CU54" s="1083"/>
      <c r="CV54" s="1084"/>
      <c r="CW54" s="1082"/>
      <c r="CX54" s="1083"/>
      <c r="CY54" s="1083"/>
      <c r="CZ54" s="1083"/>
      <c r="DA54" s="1084"/>
      <c r="DB54" s="1082"/>
      <c r="DC54" s="1083"/>
      <c r="DD54" s="1083"/>
      <c r="DE54" s="1083"/>
      <c r="DF54" s="1084"/>
      <c r="DG54" s="1082"/>
      <c r="DH54" s="1083"/>
      <c r="DI54" s="1083"/>
      <c r="DJ54" s="1083"/>
      <c r="DK54" s="1084"/>
      <c r="DL54" s="1082"/>
      <c r="DM54" s="1083"/>
      <c r="DN54" s="1083"/>
      <c r="DO54" s="1083"/>
      <c r="DP54" s="1084"/>
      <c r="DQ54" s="1082"/>
      <c r="DR54" s="1083"/>
      <c r="DS54" s="1083"/>
      <c r="DT54" s="1083"/>
      <c r="DU54" s="1084"/>
      <c r="DV54" s="1085"/>
      <c r="DW54" s="1086"/>
      <c r="DX54" s="1086"/>
      <c r="DY54" s="1086"/>
      <c r="DZ54" s="1087"/>
      <c r="EA54" s="247"/>
    </row>
    <row r="55" spans="1:131" s="248" customFormat="1" ht="26.25" customHeight="1" x14ac:dyDescent="0.15">
      <c r="A55" s="262">
        <v>28</v>
      </c>
      <c r="B55" s="1130"/>
      <c r="C55" s="1131"/>
      <c r="D55" s="1131"/>
      <c r="E55" s="1131"/>
      <c r="F55" s="1131"/>
      <c r="G55" s="1131"/>
      <c r="H55" s="1131"/>
      <c r="I55" s="1131"/>
      <c r="J55" s="1131"/>
      <c r="K55" s="1131"/>
      <c r="L55" s="1131"/>
      <c r="M55" s="1131"/>
      <c r="N55" s="1131"/>
      <c r="O55" s="1131"/>
      <c r="P55" s="1132"/>
      <c r="Q55" s="1133"/>
      <c r="R55" s="1116"/>
      <c r="S55" s="1116"/>
      <c r="T55" s="1116"/>
      <c r="U55" s="1116"/>
      <c r="V55" s="1116"/>
      <c r="W55" s="1116"/>
      <c r="X55" s="1116"/>
      <c r="Y55" s="1116"/>
      <c r="Z55" s="1116"/>
      <c r="AA55" s="1116"/>
      <c r="AB55" s="1116"/>
      <c r="AC55" s="1116"/>
      <c r="AD55" s="1116"/>
      <c r="AE55" s="1134"/>
      <c r="AF55" s="1112"/>
      <c r="AG55" s="1113"/>
      <c r="AH55" s="1113"/>
      <c r="AI55" s="1113"/>
      <c r="AJ55" s="1114"/>
      <c r="AK55" s="1115"/>
      <c r="AL55" s="1116"/>
      <c r="AM55" s="1116"/>
      <c r="AN55" s="1116"/>
      <c r="AO55" s="1116"/>
      <c r="AP55" s="1116"/>
      <c r="AQ55" s="1116"/>
      <c r="AR55" s="1116"/>
      <c r="AS55" s="1116"/>
      <c r="AT55" s="1116"/>
      <c r="AU55" s="1116"/>
      <c r="AV55" s="1116"/>
      <c r="AW55" s="1116"/>
      <c r="AX55" s="1116"/>
      <c r="AY55" s="1116"/>
      <c r="AZ55" s="1117"/>
      <c r="BA55" s="1117"/>
      <c r="BB55" s="1117"/>
      <c r="BC55" s="1117"/>
      <c r="BD55" s="1117"/>
      <c r="BE55" s="1125"/>
      <c r="BF55" s="1125"/>
      <c r="BG55" s="1125"/>
      <c r="BH55" s="1125"/>
      <c r="BI55" s="1126"/>
      <c r="BJ55" s="253"/>
      <c r="BK55" s="253"/>
      <c r="BL55" s="253"/>
      <c r="BM55" s="253"/>
      <c r="BN55" s="253"/>
      <c r="BO55" s="266"/>
      <c r="BP55" s="266"/>
      <c r="BQ55" s="263">
        <v>49</v>
      </c>
      <c r="BR55" s="264"/>
      <c r="BS55" s="1107"/>
      <c r="BT55" s="1108"/>
      <c r="BU55" s="1108"/>
      <c r="BV55" s="1108"/>
      <c r="BW55" s="1108"/>
      <c r="BX55" s="1108"/>
      <c r="BY55" s="1108"/>
      <c r="BZ55" s="1108"/>
      <c r="CA55" s="1108"/>
      <c r="CB55" s="1108"/>
      <c r="CC55" s="1108"/>
      <c r="CD55" s="1108"/>
      <c r="CE55" s="1108"/>
      <c r="CF55" s="1108"/>
      <c r="CG55" s="1109"/>
      <c r="CH55" s="1082"/>
      <c r="CI55" s="1083"/>
      <c r="CJ55" s="1083"/>
      <c r="CK55" s="1083"/>
      <c r="CL55" s="1084"/>
      <c r="CM55" s="1082"/>
      <c r="CN55" s="1083"/>
      <c r="CO55" s="1083"/>
      <c r="CP55" s="1083"/>
      <c r="CQ55" s="1084"/>
      <c r="CR55" s="1082"/>
      <c r="CS55" s="1083"/>
      <c r="CT55" s="1083"/>
      <c r="CU55" s="1083"/>
      <c r="CV55" s="1084"/>
      <c r="CW55" s="1082"/>
      <c r="CX55" s="1083"/>
      <c r="CY55" s="1083"/>
      <c r="CZ55" s="1083"/>
      <c r="DA55" s="1084"/>
      <c r="DB55" s="1082"/>
      <c r="DC55" s="1083"/>
      <c r="DD55" s="1083"/>
      <c r="DE55" s="1083"/>
      <c r="DF55" s="1084"/>
      <c r="DG55" s="1082"/>
      <c r="DH55" s="1083"/>
      <c r="DI55" s="1083"/>
      <c r="DJ55" s="1083"/>
      <c r="DK55" s="1084"/>
      <c r="DL55" s="1082"/>
      <c r="DM55" s="1083"/>
      <c r="DN55" s="1083"/>
      <c r="DO55" s="1083"/>
      <c r="DP55" s="1084"/>
      <c r="DQ55" s="1082"/>
      <c r="DR55" s="1083"/>
      <c r="DS55" s="1083"/>
      <c r="DT55" s="1083"/>
      <c r="DU55" s="1084"/>
      <c r="DV55" s="1085"/>
      <c r="DW55" s="1086"/>
      <c r="DX55" s="1086"/>
      <c r="DY55" s="1086"/>
      <c r="DZ55" s="1087"/>
      <c r="EA55" s="247"/>
    </row>
    <row r="56" spans="1:131" s="248" customFormat="1" ht="26.25" customHeight="1" x14ac:dyDescent="0.15">
      <c r="A56" s="262">
        <v>29</v>
      </c>
      <c r="B56" s="1130"/>
      <c r="C56" s="1131"/>
      <c r="D56" s="1131"/>
      <c r="E56" s="1131"/>
      <c r="F56" s="1131"/>
      <c r="G56" s="1131"/>
      <c r="H56" s="1131"/>
      <c r="I56" s="1131"/>
      <c r="J56" s="1131"/>
      <c r="K56" s="1131"/>
      <c r="L56" s="1131"/>
      <c r="M56" s="1131"/>
      <c r="N56" s="1131"/>
      <c r="O56" s="1131"/>
      <c r="P56" s="1132"/>
      <c r="Q56" s="1133"/>
      <c r="R56" s="1116"/>
      <c r="S56" s="1116"/>
      <c r="T56" s="1116"/>
      <c r="U56" s="1116"/>
      <c r="V56" s="1116"/>
      <c r="W56" s="1116"/>
      <c r="X56" s="1116"/>
      <c r="Y56" s="1116"/>
      <c r="Z56" s="1116"/>
      <c r="AA56" s="1116"/>
      <c r="AB56" s="1116"/>
      <c r="AC56" s="1116"/>
      <c r="AD56" s="1116"/>
      <c r="AE56" s="1134"/>
      <c r="AF56" s="1112"/>
      <c r="AG56" s="1113"/>
      <c r="AH56" s="1113"/>
      <c r="AI56" s="1113"/>
      <c r="AJ56" s="1114"/>
      <c r="AK56" s="1115"/>
      <c r="AL56" s="1116"/>
      <c r="AM56" s="1116"/>
      <c r="AN56" s="1116"/>
      <c r="AO56" s="1116"/>
      <c r="AP56" s="1116"/>
      <c r="AQ56" s="1116"/>
      <c r="AR56" s="1116"/>
      <c r="AS56" s="1116"/>
      <c r="AT56" s="1116"/>
      <c r="AU56" s="1116"/>
      <c r="AV56" s="1116"/>
      <c r="AW56" s="1116"/>
      <c r="AX56" s="1116"/>
      <c r="AY56" s="1116"/>
      <c r="AZ56" s="1117"/>
      <c r="BA56" s="1117"/>
      <c r="BB56" s="1117"/>
      <c r="BC56" s="1117"/>
      <c r="BD56" s="1117"/>
      <c r="BE56" s="1125"/>
      <c r="BF56" s="1125"/>
      <c r="BG56" s="1125"/>
      <c r="BH56" s="1125"/>
      <c r="BI56" s="1126"/>
      <c r="BJ56" s="253"/>
      <c r="BK56" s="253"/>
      <c r="BL56" s="253"/>
      <c r="BM56" s="253"/>
      <c r="BN56" s="253"/>
      <c r="BO56" s="266"/>
      <c r="BP56" s="266"/>
      <c r="BQ56" s="263">
        <v>50</v>
      </c>
      <c r="BR56" s="264"/>
      <c r="BS56" s="1107"/>
      <c r="BT56" s="1108"/>
      <c r="BU56" s="1108"/>
      <c r="BV56" s="1108"/>
      <c r="BW56" s="1108"/>
      <c r="BX56" s="1108"/>
      <c r="BY56" s="1108"/>
      <c r="BZ56" s="1108"/>
      <c r="CA56" s="1108"/>
      <c r="CB56" s="1108"/>
      <c r="CC56" s="1108"/>
      <c r="CD56" s="1108"/>
      <c r="CE56" s="1108"/>
      <c r="CF56" s="1108"/>
      <c r="CG56" s="1109"/>
      <c r="CH56" s="1082"/>
      <c r="CI56" s="1083"/>
      <c r="CJ56" s="1083"/>
      <c r="CK56" s="1083"/>
      <c r="CL56" s="1084"/>
      <c r="CM56" s="1082"/>
      <c r="CN56" s="1083"/>
      <c r="CO56" s="1083"/>
      <c r="CP56" s="1083"/>
      <c r="CQ56" s="1084"/>
      <c r="CR56" s="1082"/>
      <c r="CS56" s="1083"/>
      <c r="CT56" s="1083"/>
      <c r="CU56" s="1083"/>
      <c r="CV56" s="1084"/>
      <c r="CW56" s="1082"/>
      <c r="CX56" s="1083"/>
      <c r="CY56" s="1083"/>
      <c r="CZ56" s="1083"/>
      <c r="DA56" s="1084"/>
      <c r="DB56" s="1082"/>
      <c r="DC56" s="1083"/>
      <c r="DD56" s="1083"/>
      <c r="DE56" s="1083"/>
      <c r="DF56" s="1084"/>
      <c r="DG56" s="1082"/>
      <c r="DH56" s="1083"/>
      <c r="DI56" s="1083"/>
      <c r="DJ56" s="1083"/>
      <c r="DK56" s="1084"/>
      <c r="DL56" s="1082"/>
      <c r="DM56" s="1083"/>
      <c r="DN56" s="1083"/>
      <c r="DO56" s="1083"/>
      <c r="DP56" s="1084"/>
      <c r="DQ56" s="1082"/>
      <c r="DR56" s="1083"/>
      <c r="DS56" s="1083"/>
      <c r="DT56" s="1083"/>
      <c r="DU56" s="1084"/>
      <c r="DV56" s="1085"/>
      <c r="DW56" s="1086"/>
      <c r="DX56" s="1086"/>
      <c r="DY56" s="1086"/>
      <c r="DZ56" s="1087"/>
      <c r="EA56" s="247"/>
    </row>
    <row r="57" spans="1:131" s="248" customFormat="1" ht="26.25" customHeight="1" x14ac:dyDescent="0.15">
      <c r="A57" s="262">
        <v>30</v>
      </c>
      <c r="B57" s="1130"/>
      <c r="C57" s="1131"/>
      <c r="D57" s="1131"/>
      <c r="E57" s="1131"/>
      <c r="F57" s="1131"/>
      <c r="G57" s="1131"/>
      <c r="H57" s="1131"/>
      <c r="I57" s="1131"/>
      <c r="J57" s="1131"/>
      <c r="K57" s="1131"/>
      <c r="L57" s="1131"/>
      <c r="M57" s="1131"/>
      <c r="N57" s="1131"/>
      <c r="O57" s="1131"/>
      <c r="P57" s="1132"/>
      <c r="Q57" s="1133"/>
      <c r="R57" s="1116"/>
      <c r="S57" s="1116"/>
      <c r="T57" s="1116"/>
      <c r="U57" s="1116"/>
      <c r="V57" s="1116"/>
      <c r="W57" s="1116"/>
      <c r="X57" s="1116"/>
      <c r="Y57" s="1116"/>
      <c r="Z57" s="1116"/>
      <c r="AA57" s="1116"/>
      <c r="AB57" s="1116"/>
      <c r="AC57" s="1116"/>
      <c r="AD57" s="1116"/>
      <c r="AE57" s="1134"/>
      <c r="AF57" s="1112"/>
      <c r="AG57" s="1113"/>
      <c r="AH57" s="1113"/>
      <c r="AI57" s="1113"/>
      <c r="AJ57" s="1114"/>
      <c r="AK57" s="1115"/>
      <c r="AL57" s="1116"/>
      <c r="AM57" s="1116"/>
      <c r="AN57" s="1116"/>
      <c r="AO57" s="1116"/>
      <c r="AP57" s="1116"/>
      <c r="AQ57" s="1116"/>
      <c r="AR57" s="1116"/>
      <c r="AS57" s="1116"/>
      <c r="AT57" s="1116"/>
      <c r="AU57" s="1116"/>
      <c r="AV57" s="1116"/>
      <c r="AW57" s="1116"/>
      <c r="AX57" s="1116"/>
      <c r="AY57" s="1116"/>
      <c r="AZ57" s="1117"/>
      <c r="BA57" s="1117"/>
      <c r="BB57" s="1117"/>
      <c r="BC57" s="1117"/>
      <c r="BD57" s="1117"/>
      <c r="BE57" s="1125"/>
      <c r="BF57" s="1125"/>
      <c r="BG57" s="1125"/>
      <c r="BH57" s="1125"/>
      <c r="BI57" s="1126"/>
      <c r="BJ57" s="253"/>
      <c r="BK57" s="253"/>
      <c r="BL57" s="253"/>
      <c r="BM57" s="253"/>
      <c r="BN57" s="253"/>
      <c r="BO57" s="266"/>
      <c r="BP57" s="266"/>
      <c r="BQ57" s="263">
        <v>51</v>
      </c>
      <c r="BR57" s="264"/>
      <c r="BS57" s="1107"/>
      <c r="BT57" s="1108"/>
      <c r="BU57" s="1108"/>
      <c r="BV57" s="1108"/>
      <c r="BW57" s="1108"/>
      <c r="BX57" s="1108"/>
      <c r="BY57" s="1108"/>
      <c r="BZ57" s="1108"/>
      <c r="CA57" s="1108"/>
      <c r="CB57" s="1108"/>
      <c r="CC57" s="1108"/>
      <c r="CD57" s="1108"/>
      <c r="CE57" s="1108"/>
      <c r="CF57" s="1108"/>
      <c r="CG57" s="1109"/>
      <c r="CH57" s="1082"/>
      <c r="CI57" s="1083"/>
      <c r="CJ57" s="1083"/>
      <c r="CK57" s="1083"/>
      <c r="CL57" s="1084"/>
      <c r="CM57" s="1082"/>
      <c r="CN57" s="1083"/>
      <c r="CO57" s="1083"/>
      <c r="CP57" s="1083"/>
      <c r="CQ57" s="1084"/>
      <c r="CR57" s="1082"/>
      <c r="CS57" s="1083"/>
      <c r="CT57" s="1083"/>
      <c r="CU57" s="1083"/>
      <c r="CV57" s="1084"/>
      <c r="CW57" s="1082"/>
      <c r="CX57" s="1083"/>
      <c r="CY57" s="1083"/>
      <c r="CZ57" s="1083"/>
      <c r="DA57" s="1084"/>
      <c r="DB57" s="1082"/>
      <c r="DC57" s="1083"/>
      <c r="DD57" s="1083"/>
      <c r="DE57" s="1083"/>
      <c r="DF57" s="1084"/>
      <c r="DG57" s="1082"/>
      <c r="DH57" s="1083"/>
      <c r="DI57" s="1083"/>
      <c r="DJ57" s="1083"/>
      <c r="DK57" s="1084"/>
      <c r="DL57" s="1082"/>
      <c r="DM57" s="1083"/>
      <c r="DN57" s="1083"/>
      <c r="DO57" s="1083"/>
      <c r="DP57" s="1084"/>
      <c r="DQ57" s="1082"/>
      <c r="DR57" s="1083"/>
      <c r="DS57" s="1083"/>
      <c r="DT57" s="1083"/>
      <c r="DU57" s="1084"/>
      <c r="DV57" s="1085"/>
      <c r="DW57" s="1086"/>
      <c r="DX57" s="1086"/>
      <c r="DY57" s="1086"/>
      <c r="DZ57" s="1087"/>
      <c r="EA57" s="247"/>
    </row>
    <row r="58" spans="1:131" s="248" customFormat="1" ht="26.25" customHeight="1" x14ac:dyDescent="0.15">
      <c r="A58" s="262">
        <v>31</v>
      </c>
      <c r="B58" s="1130"/>
      <c r="C58" s="1131"/>
      <c r="D58" s="1131"/>
      <c r="E58" s="1131"/>
      <c r="F58" s="1131"/>
      <c r="G58" s="1131"/>
      <c r="H58" s="1131"/>
      <c r="I58" s="1131"/>
      <c r="J58" s="1131"/>
      <c r="K58" s="1131"/>
      <c r="L58" s="1131"/>
      <c r="M58" s="1131"/>
      <c r="N58" s="1131"/>
      <c r="O58" s="1131"/>
      <c r="P58" s="1132"/>
      <c r="Q58" s="1133"/>
      <c r="R58" s="1116"/>
      <c r="S58" s="1116"/>
      <c r="T58" s="1116"/>
      <c r="U58" s="1116"/>
      <c r="V58" s="1116"/>
      <c r="W58" s="1116"/>
      <c r="X58" s="1116"/>
      <c r="Y58" s="1116"/>
      <c r="Z58" s="1116"/>
      <c r="AA58" s="1116"/>
      <c r="AB58" s="1116"/>
      <c r="AC58" s="1116"/>
      <c r="AD58" s="1116"/>
      <c r="AE58" s="1134"/>
      <c r="AF58" s="1112"/>
      <c r="AG58" s="1113"/>
      <c r="AH58" s="1113"/>
      <c r="AI58" s="1113"/>
      <c r="AJ58" s="1114"/>
      <c r="AK58" s="1115"/>
      <c r="AL58" s="1116"/>
      <c r="AM58" s="1116"/>
      <c r="AN58" s="1116"/>
      <c r="AO58" s="1116"/>
      <c r="AP58" s="1116"/>
      <c r="AQ58" s="1116"/>
      <c r="AR58" s="1116"/>
      <c r="AS58" s="1116"/>
      <c r="AT58" s="1116"/>
      <c r="AU58" s="1116"/>
      <c r="AV58" s="1116"/>
      <c r="AW58" s="1116"/>
      <c r="AX58" s="1116"/>
      <c r="AY58" s="1116"/>
      <c r="AZ58" s="1117"/>
      <c r="BA58" s="1117"/>
      <c r="BB58" s="1117"/>
      <c r="BC58" s="1117"/>
      <c r="BD58" s="1117"/>
      <c r="BE58" s="1125"/>
      <c r="BF58" s="1125"/>
      <c r="BG58" s="1125"/>
      <c r="BH58" s="1125"/>
      <c r="BI58" s="1126"/>
      <c r="BJ58" s="253"/>
      <c r="BK58" s="253"/>
      <c r="BL58" s="253"/>
      <c r="BM58" s="253"/>
      <c r="BN58" s="253"/>
      <c r="BO58" s="266"/>
      <c r="BP58" s="266"/>
      <c r="BQ58" s="263">
        <v>52</v>
      </c>
      <c r="BR58" s="264"/>
      <c r="BS58" s="1107"/>
      <c r="BT58" s="1108"/>
      <c r="BU58" s="1108"/>
      <c r="BV58" s="1108"/>
      <c r="BW58" s="1108"/>
      <c r="BX58" s="1108"/>
      <c r="BY58" s="1108"/>
      <c r="BZ58" s="1108"/>
      <c r="CA58" s="1108"/>
      <c r="CB58" s="1108"/>
      <c r="CC58" s="1108"/>
      <c r="CD58" s="1108"/>
      <c r="CE58" s="1108"/>
      <c r="CF58" s="1108"/>
      <c r="CG58" s="1109"/>
      <c r="CH58" s="1082"/>
      <c r="CI58" s="1083"/>
      <c r="CJ58" s="1083"/>
      <c r="CK58" s="1083"/>
      <c r="CL58" s="1084"/>
      <c r="CM58" s="1082"/>
      <c r="CN58" s="1083"/>
      <c r="CO58" s="1083"/>
      <c r="CP58" s="1083"/>
      <c r="CQ58" s="1084"/>
      <c r="CR58" s="1082"/>
      <c r="CS58" s="1083"/>
      <c r="CT58" s="1083"/>
      <c r="CU58" s="1083"/>
      <c r="CV58" s="1084"/>
      <c r="CW58" s="1082"/>
      <c r="CX58" s="1083"/>
      <c r="CY58" s="1083"/>
      <c r="CZ58" s="1083"/>
      <c r="DA58" s="1084"/>
      <c r="DB58" s="1082"/>
      <c r="DC58" s="1083"/>
      <c r="DD58" s="1083"/>
      <c r="DE58" s="1083"/>
      <c r="DF58" s="1084"/>
      <c r="DG58" s="1082"/>
      <c r="DH58" s="1083"/>
      <c r="DI58" s="1083"/>
      <c r="DJ58" s="1083"/>
      <c r="DK58" s="1084"/>
      <c r="DL58" s="1082"/>
      <c r="DM58" s="1083"/>
      <c r="DN58" s="1083"/>
      <c r="DO58" s="1083"/>
      <c r="DP58" s="1084"/>
      <c r="DQ58" s="1082"/>
      <c r="DR58" s="1083"/>
      <c r="DS58" s="1083"/>
      <c r="DT58" s="1083"/>
      <c r="DU58" s="1084"/>
      <c r="DV58" s="1085"/>
      <c r="DW58" s="1086"/>
      <c r="DX58" s="1086"/>
      <c r="DY58" s="1086"/>
      <c r="DZ58" s="1087"/>
      <c r="EA58" s="247"/>
    </row>
    <row r="59" spans="1:131" s="248" customFormat="1" ht="26.25" customHeight="1" x14ac:dyDescent="0.15">
      <c r="A59" s="262">
        <v>32</v>
      </c>
      <c r="B59" s="1130"/>
      <c r="C59" s="1131"/>
      <c r="D59" s="1131"/>
      <c r="E59" s="1131"/>
      <c r="F59" s="1131"/>
      <c r="G59" s="1131"/>
      <c r="H59" s="1131"/>
      <c r="I59" s="1131"/>
      <c r="J59" s="1131"/>
      <c r="K59" s="1131"/>
      <c r="L59" s="1131"/>
      <c r="M59" s="1131"/>
      <c r="N59" s="1131"/>
      <c r="O59" s="1131"/>
      <c r="P59" s="1132"/>
      <c r="Q59" s="1133"/>
      <c r="R59" s="1116"/>
      <c r="S59" s="1116"/>
      <c r="T59" s="1116"/>
      <c r="U59" s="1116"/>
      <c r="V59" s="1116"/>
      <c r="W59" s="1116"/>
      <c r="X59" s="1116"/>
      <c r="Y59" s="1116"/>
      <c r="Z59" s="1116"/>
      <c r="AA59" s="1116"/>
      <c r="AB59" s="1116"/>
      <c r="AC59" s="1116"/>
      <c r="AD59" s="1116"/>
      <c r="AE59" s="1134"/>
      <c r="AF59" s="1112"/>
      <c r="AG59" s="1113"/>
      <c r="AH59" s="1113"/>
      <c r="AI59" s="1113"/>
      <c r="AJ59" s="1114"/>
      <c r="AK59" s="1115"/>
      <c r="AL59" s="1116"/>
      <c r="AM59" s="1116"/>
      <c r="AN59" s="1116"/>
      <c r="AO59" s="1116"/>
      <c r="AP59" s="1116"/>
      <c r="AQ59" s="1116"/>
      <c r="AR59" s="1116"/>
      <c r="AS59" s="1116"/>
      <c r="AT59" s="1116"/>
      <c r="AU59" s="1116"/>
      <c r="AV59" s="1116"/>
      <c r="AW59" s="1116"/>
      <c r="AX59" s="1116"/>
      <c r="AY59" s="1116"/>
      <c r="AZ59" s="1117"/>
      <c r="BA59" s="1117"/>
      <c r="BB59" s="1117"/>
      <c r="BC59" s="1117"/>
      <c r="BD59" s="1117"/>
      <c r="BE59" s="1125"/>
      <c r="BF59" s="1125"/>
      <c r="BG59" s="1125"/>
      <c r="BH59" s="1125"/>
      <c r="BI59" s="1126"/>
      <c r="BJ59" s="253"/>
      <c r="BK59" s="253"/>
      <c r="BL59" s="253"/>
      <c r="BM59" s="253"/>
      <c r="BN59" s="253"/>
      <c r="BO59" s="266"/>
      <c r="BP59" s="266"/>
      <c r="BQ59" s="263">
        <v>53</v>
      </c>
      <c r="BR59" s="264"/>
      <c r="BS59" s="1107"/>
      <c r="BT59" s="1108"/>
      <c r="BU59" s="1108"/>
      <c r="BV59" s="1108"/>
      <c r="BW59" s="1108"/>
      <c r="BX59" s="1108"/>
      <c r="BY59" s="1108"/>
      <c r="BZ59" s="1108"/>
      <c r="CA59" s="1108"/>
      <c r="CB59" s="1108"/>
      <c r="CC59" s="1108"/>
      <c r="CD59" s="1108"/>
      <c r="CE59" s="1108"/>
      <c r="CF59" s="1108"/>
      <c r="CG59" s="1109"/>
      <c r="CH59" s="1082"/>
      <c r="CI59" s="1083"/>
      <c r="CJ59" s="1083"/>
      <c r="CK59" s="1083"/>
      <c r="CL59" s="1084"/>
      <c r="CM59" s="1082"/>
      <c r="CN59" s="1083"/>
      <c r="CO59" s="1083"/>
      <c r="CP59" s="1083"/>
      <c r="CQ59" s="1084"/>
      <c r="CR59" s="1082"/>
      <c r="CS59" s="1083"/>
      <c r="CT59" s="1083"/>
      <c r="CU59" s="1083"/>
      <c r="CV59" s="1084"/>
      <c r="CW59" s="1082"/>
      <c r="CX59" s="1083"/>
      <c r="CY59" s="1083"/>
      <c r="CZ59" s="1083"/>
      <c r="DA59" s="1084"/>
      <c r="DB59" s="1082"/>
      <c r="DC59" s="1083"/>
      <c r="DD59" s="1083"/>
      <c r="DE59" s="1083"/>
      <c r="DF59" s="1084"/>
      <c r="DG59" s="1082"/>
      <c r="DH59" s="1083"/>
      <c r="DI59" s="1083"/>
      <c r="DJ59" s="1083"/>
      <c r="DK59" s="1084"/>
      <c r="DL59" s="1082"/>
      <c r="DM59" s="1083"/>
      <c r="DN59" s="1083"/>
      <c r="DO59" s="1083"/>
      <c r="DP59" s="1084"/>
      <c r="DQ59" s="1082"/>
      <c r="DR59" s="1083"/>
      <c r="DS59" s="1083"/>
      <c r="DT59" s="1083"/>
      <c r="DU59" s="1084"/>
      <c r="DV59" s="1085"/>
      <c r="DW59" s="1086"/>
      <c r="DX59" s="1086"/>
      <c r="DY59" s="1086"/>
      <c r="DZ59" s="1087"/>
      <c r="EA59" s="247"/>
    </row>
    <row r="60" spans="1:131" s="248" customFormat="1" ht="26.25" customHeight="1" x14ac:dyDescent="0.15">
      <c r="A60" s="262">
        <v>33</v>
      </c>
      <c r="B60" s="1130"/>
      <c r="C60" s="1131"/>
      <c r="D60" s="1131"/>
      <c r="E60" s="1131"/>
      <c r="F60" s="1131"/>
      <c r="G60" s="1131"/>
      <c r="H60" s="1131"/>
      <c r="I60" s="1131"/>
      <c r="J60" s="1131"/>
      <c r="K60" s="1131"/>
      <c r="L60" s="1131"/>
      <c r="M60" s="1131"/>
      <c r="N60" s="1131"/>
      <c r="O60" s="1131"/>
      <c r="P60" s="1132"/>
      <c r="Q60" s="1133"/>
      <c r="R60" s="1116"/>
      <c r="S60" s="1116"/>
      <c r="T60" s="1116"/>
      <c r="U60" s="1116"/>
      <c r="V60" s="1116"/>
      <c r="W60" s="1116"/>
      <c r="X60" s="1116"/>
      <c r="Y60" s="1116"/>
      <c r="Z60" s="1116"/>
      <c r="AA60" s="1116"/>
      <c r="AB60" s="1116"/>
      <c r="AC60" s="1116"/>
      <c r="AD60" s="1116"/>
      <c r="AE60" s="1134"/>
      <c r="AF60" s="1112"/>
      <c r="AG60" s="1113"/>
      <c r="AH60" s="1113"/>
      <c r="AI60" s="1113"/>
      <c r="AJ60" s="1114"/>
      <c r="AK60" s="1115"/>
      <c r="AL60" s="1116"/>
      <c r="AM60" s="1116"/>
      <c r="AN60" s="1116"/>
      <c r="AO60" s="1116"/>
      <c r="AP60" s="1116"/>
      <c r="AQ60" s="1116"/>
      <c r="AR60" s="1116"/>
      <c r="AS60" s="1116"/>
      <c r="AT60" s="1116"/>
      <c r="AU60" s="1116"/>
      <c r="AV60" s="1116"/>
      <c r="AW60" s="1116"/>
      <c r="AX60" s="1116"/>
      <c r="AY60" s="1116"/>
      <c r="AZ60" s="1117"/>
      <c r="BA60" s="1117"/>
      <c r="BB60" s="1117"/>
      <c r="BC60" s="1117"/>
      <c r="BD60" s="1117"/>
      <c r="BE60" s="1125"/>
      <c r="BF60" s="1125"/>
      <c r="BG60" s="1125"/>
      <c r="BH60" s="1125"/>
      <c r="BI60" s="1126"/>
      <c r="BJ60" s="253"/>
      <c r="BK60" s="253"/>
      <c r="BL60" s="253"/>
      <c r="BM60" s="253"/>
      <c r="BN60" s="253"/>
      <c r="BO60" s="266"/>
      <c r="BP60" s="266"/>
      <c r="BQ60" s="263">
        <v>54</v>
      </c>
      <c r="BR60" s="264"/>
      <c r="BS60" s="1107"/>
      <c r="BT60" s="1108"/>
      <c r="BU60" s="1108"/>
      <c r="BV60" s="1108"/>
      <c r="BW60" s="1108"/>
      <c r="BX60" s="1108"/>
      <c r="BY60" s="1108"/>
      <c r="BZ60" s="1108"/>
      <c r="CA60" s="1108"/>
      <c r="CB60" s="1108"/>
      <c r="CC60" s="1108"/>
      <c r="CD60" s="1108"/>
      <c r="CE60" s="1108"/>
      <c r="CF60" s="1108"/>
      <c r="CG60" s="1109"/>
      <c r="CH60" s="1082"/>
      <c r="CI60" s="1083"/>
      <c r="CJ60" s="1083"/>
      <c r="CK60" s="1083"/>
      <c r="CL60" s="1084"/>
      <c r="CM60" s="1082"/>
      <c r="CN60" s="1083"/>
      <c r="CO60" s="1083"/>
      <c r="CP60" s="1083"/>
      <c r="CQ60" s="1084"/>
      <c r="CR60" s="1082"/>
      <c r="CS60" s="1083"/>
      <c r="CT60" s="1083"/>
      <c r="CU60" s="1083"/>
      <c r="CV60" s="1084"/>
      <c r="CW60" s="1082"/>
      <c r="CX60" s="1083"/>
      <c r="CY60" s="1083"/>
      <c r="CZ60" s="1083"/>
      <c r="DA60" s="1084"/>
      <c r="DB60" s="1082"/>
      <c r="DC60" s="1083"/>
      <c r="DD60" s="1083"/>
      <c r="DE60" s="1083"/>
      <c r="DF60" s="1084"/>
      <c r="DG60" s="1082"/>
      <c r="DH60" s="1083"/>
      <c r="DI60" s="1083"/>
      <c r="DJ60" s="1083"/>
      <c r="DK60" s="1084"/>
      <c r="DL60" s="1082"/>
      <c r="DM60" s="1083"/>
      <c r="DN60" s="1083"/>
      <c r="DO60" s="1083"/>
      <c r="DP60" s="1084"/>
      <c r="DQ60" s="1082"/>
      <c r="DR60" s="1083"/>
      <c r="DS60" s="1083"/>
      <c r="DT60" s="1083"/>
      <c r="DU60" s="1084"/>
      <c r="DV60" s="1085"/>
      <c r="DW60" s="1086"/>
      <c r="DX60" s="1086"/>
      <c r="DY60" s="1086"/>
      <c r="DZ60" s="1087"/>
      <c r="EA60" s="247"/>
    </row>
    <row r="61" spans="1:131" s="248" customFormat="1" ht="26.25" customHeight="1" thickBot="1" x14ac:dyDescent="0.2">
      <c r="A61" s="262">
        <v>34</v>
      </c>
      <c r="B61" s="1130"/>
      <c r="C61" s="1131"/>
      <c r="D61" s="1131"/>
      <c r="E61" s="1131"/>
      <c r="F61" s="1131"/>
      <c r="G61" s="1131"/>
      <c r="H61" s="1131"/>
      <c r="I61" s="1131"/>
      <c r="J61" s="1131"/>
      <c r="K61" s="1131"/>
      <c r="L61" s="1131"/>
      <c r="M61" s="1131"/>
      <c r="N61" s="1131"/>
      <c r="O61" s="1131"/>
      <c r="P61" s="1132"/>
      <c r="Q61" s="1133"/>
      <c r="R61" s="1116"/>
      <c r="S61" s="1116"/>
      <c r="T61" s="1116"/>
      <c r="U61" s="1116"/>
      <c r="V61" s="1116"/>
      <c r="W61" s="1116"/>
      <c r="X61" s="1116"/>
      <c r="Y61" s="1116"/>
      <c r="Z61" s="1116"/>
      <c r="AA61" s="1116"/>
      <c r="AB61" s="1116"/>
      <c r="AC61" s="1116"/>
      <c r="AD61" s="1116"/>
      <c r="AE61" s="1134"/>
      <c r="AF61" s="1112"/>
      <c r="AG61" s="1113"/>
      <c r="AH61" s="1113"/>
      <c r="AI61" s="1113"/>
      <c r="AJ61" s="1114"/>
      <c r="AK61" s="1115"/>
      <c r="AL61" s="1116"/>
      <c r="AM61" s="1116"/>
      <c r="AN61" s="1116"/>
      <c r="AO61" s="1116"/>
      <c r="AP61" s="1116"/>
      <c r="AQ61" s="1116"/>
      <c r="AR61" s="1116"/>
      <c r="AS61" s="1116"/>
      <c r="AT61" s="1116"/>
      <c r="AU61" s="1116"/>
      <c r="AV61" s="1116"/>
      <c r="AW61" s="1116"/>
      <c r="AX61" s="1116"/>
      <c r="AY61" s="1116"/>
      <c r="AZ61" s="1117"/>
      <c r="BA61" s="1117"/>
      <c r="BB61" s="1117"/>
      <c r="BC61" s="1117"/>
      <c r="BD61" s="1117"/>
      <c r="BE61" s="1125"/>
      <c r="BF61" s="1125"/>
      <c r="BG61" s="1125"/>
      <c r="BH61" s="1125"/>
      <c r="BI61" s="1126"/>
      <c r="BJ61" s="253"/>
      <c r="BK61" s="253"/>
      <c r="BL61" s="253"/>
      <c r="BM61" s="253"/>
      <c r="BN61" s="253"/>
      <c r="BO61" s="266"/>
      <c r="BP61" s="266"/>
      <c r="BQ61" s="263">
        <v>55</v>
      </c>
      <c r="BR61" s="264"/>
      <c r="BS61" s="1107"/>
      <c r="BT61" s="1108"/>
      <c r="BU61" s="1108"/>
      <c r="BV61" s="1108"/>
      <c r="BW61" s="1108"/>
      <c r="BX61" s="1108"/>
      <c r="BY61" s="1108"/>
      <c r="BZ61" s="1108"/>
      <c r="CA61" s="1108"/>
      <c r="CB61" s="1108"/>
      <c r="CC61" s="1108"/>
      <c r="CD61" s="1108"/>
      <c r="CE61" s="1108"/>
      <c r="CF61" s="1108"/>
      <c r="CG61" s="1109"/>
      <c r="CH61" s="1082"/>
      <c r="CI61" s="1083"/>
      <c r="CJ61" s="1083"/>
      <c r="CK61" s="1083"/>
      <c r="CL61" s="1084"/>
      <c r="CM61" s="1082"/>
      <c r="CN61" s="1083"/>
      <c r="CO61" s="1083"/>
      <c r="CP61" s="1083"/>
      <c r="CQ61" s="1084"/>
      <c r="CR61" s="1082"/>
      <c r="CS61" s="1083"/>
      <c r="CT61" s="1083"/>
      <c r="CU61" s="1083"/>
      <c r="CV61" s="1084"/>
      <c r="CW61" s="1082"/>
      <c r="CX61" s="1083"/>
      <c r="CY61" s="1083"/>
      <c r="CZ61" s="1083"/>
      <c r="DA61" s="1084"/>
      <c r="DB61" s="1082"/>
      <c r="DC61" s="1083"/>
      <c r="DD61" s="1083"/>
      <c r="DE61" s="1083"/>
      <c r="DF61" s="1084"/>
      <c r="DG61" s="1082"/>
      <c r="DH61" s="1083"/>
      <c r="DI61" s="1083"/>
      <c r="DJ61" s="1083"/>
      <c r="DK61" s="1084"/>
      <c r="DL61" s="1082"/>
      <c r="DM61" s="1083"/>
      <c r="DN61" s="1083"/>
      <c r="DO61" s="1083"/>
      <c r="DP61" s="1084"/>
      <c r="DQ61" s="1082"/>
      <c r="DR61" s="1083"/>
      <c r="DS61" s="1083"/>
      <c r="DT61" s="1083"/>
      <c r="DU61" s="1084"/>
      <c r="DV61" s="1085"/>
      <c r="DW61" s="1086"/>
      <c r="DX61" s="1086"/>
      <c r="DY61" s="1086"/>
      <c r="DZ61" s="1087"/>
      <c r="EA61" s="247"/>
    </row>
    <row r="62" spans="1:131" s="248" customFormat="1" ht="26.25" customHeight="1" x14ac:dyDescent="0.15">
      <c r="A62" s="262">
        <v>35</v>
      </c>
      <c r="B62" s="1130"/>
      <c r="C62" s="1131"/>
      <c r="D62" s="1131"/>
      <c r="E62" s="1131"/>
      <c r="F62" s="1131"/>
      <c r="G62" s="1131"/>
      <c r="H62" s="1131"/>
      <c r="I62" s="1131"/>
      <c r="J62" s="1131"/>
      <c r="K62" s="1131"/>
      <c r="L62" s="1131"/>
      <c r="M62" s="1131"/>
      <c r="N62" s="1131"/>
      <c r="O62" s="1131"/>
      <c r="P62" s="1132"/>
      <c r="Q62" s="1133"/>
      <c r="R62" s="1116"/>
      <c r="S62" s="1116"/>
      <c r="T62" s="1116"/>
      <c r="U62" s="1116"/>
      <c r="V62" s="1116"/>
      <c r="W62" s="1116"/>
      <c r="X62" s="1116"/>
      <c r="Y62" s="1116"/>
      <c r="Z62" s="1116"/>
      <c r="AA62" s="1116"/>
      <c r="AB62" s="1116"/>
      <c r="AC62" s="1116"/>
      <c r="AD62" s="1116"/>
      <c r="AE62" s="1134"/>
      <c r="AF62" s="1112"/>
      <c r="AG62" s="1113"/>
      <c r="AH62" s="1113"/>
      <c r="AI62" s="1113"/>
      <c r="AJ62" s="1114"/>
      <c r="AK62" s="1115"/>
      <c r="AL62" s="1116"/>
      <c r="AM62" s="1116"/>
      <c r="AN62" s="1116"/>
      <c r="AO62" s="1116"/>
      <c r="AP62" s="1116"/>
      <c r="AQ62" s="1116"/>
      <c r="AR62" s="1116"/>
      <c r="AS62" s="1116"/>
      <c r="AT62" s="1116"/>
      <c r="AU62" s="1116"/>
      <c r="AV62" s="1116"/>
      <c r="AW62" s="1116"/>
      <c r="AX62" s="1116"/>
      <c r="AY62" s="1116"/>
      <c r="AZ62" s="1117"/>
      <c r="BA62" s="1117"/>
      <c r="BB62" s="1117"/>
      <c r="BC62" s="1117"/>
      <c r="BD62" s="1117"/>
      <c r="BE62" s="1125"/>
      <c r="BF62" s="1125"/>
      <c r="BG62" s="1125"/>
      <c r="BH62" s="1125"/>
      <c r="BI62" s="1126"/>
      <c r="BJ62" s="1127" t="s">
        <v>419</v>
      </c>
      <c r="BK62" s="1128"/>
      <c r="BL62" s="1128"/>
      <c r="BM62" s="1128"/>
      <c r="BN62" s="1129"/>
      <c r="BO62" s="266"/>
      <c r="BP62" s="266"/>
      <c r="BQ62" s="263">
        <v>56</v>
      </c>
      <c r="BR62" s="264"/>
      <c r="BS62" s="1107"/>
      <c r="BT62" s="1108"/>
      <c r="BU62" s="1108"/>
      <c r="BV62" s="1108"/>
      <c r="BW62" s="1108"/>
      <c r="BX62" s="1108"/>
      <c r="BY62" s="1108"/>
      <c r="BZ62" s="1108"/>
      <c r="CA62" s="1108"/>
      <c r="CB62" s="1108"/>
      <c r="CC62" s="1108"/>
      <c r="CD62" s="1108"/>
      <c r="CE62" s="1108"/>
      <c r="CF62" s="1108"/>
      <c r="CG62" s="1109"/>
      <c r="CH62" s="1082"/>
      <c r="CI62" s="1083"/>
      <c r="CJ62" s="1083"/>
      <c r="CK62" s="1083"/>
      <c r="CL62" s="1084"/>
      <c r="CM62" s="1082"/>
      <c r="CN62" s="1083"/>
      <c r="CO62" s="1083"/>
      <c r="CP62" s="1083"/>
      <c r="CQ62" s="1084"/>
      <c r="CR62" s="1082"/>
      <c r="CS62" s="1083"/>
      <c r="CT62" s="1083"/>
      <c r="CU62" s="1083"/>
      <c r="CV62" s="1084"/>
      <c r="CW62" s="1082"/>
      <c r="CX62" s="1083"/>
      <c r="CY62" s="1083"/>
      <c r="CZ62" s="1083"/>
      <c r="DA62" s="1084"/>
      <c r="DB62" s="1082"/>
      <c r="DC62" s="1083"/>
      <c r="DD62" s="1083"/>
      <c r="DE62" s="1083"/>
      <c r="DF62" s="1084"/>
      <c r="DG62" s="1082"/>
      <c r="DH62" s="1083"/>
      <c r="DI62" s="1083"/>
      <c r="DJ62" s="1083"/>
      <c r="DK62" s="1084"/>
      <c r="DL62" s="1082"/>
      <c r="DM62" s="1083"/>
      <c r="DN62" s="1083"/>
      <c r="DO62" s="1083"/>
      <c r="DP62" s="1084"/>
      <c r="DQ62" s="1082"/>
      <c r="DR62" s="1083"/>
      <c r="DS62" s="1083"/>
      <c r="DT62" s="1083"/>
      <c r="DU62" s="1084"/>
      <c r="DV62" s="1085"/>
      <c r="DW62" s="1086"/>
      <c r="DX62" s="1086"/>
      <c r="DY62" s="1086"/>
      <c r="DZ62" s="1087"/>
      <c r="EA62" s="247"/>
    </row>
    <row r="63" spans="1:131" s="248" customFormat="1" ht="26.25" customHeight="1" thickBot="1" x14ac:dyDescent="0.2">
      <c r="A63" s="265" t="s">
        <v>394</v>
      </c>
      <c r="B63" s="1037" t="s">
        <v>420</v>
      </c>
      <c r="C63" s="1038"/>
      <c r="D63" s="1038"/>
      <c r="E63" s="1038"/>
      <c r="F63" s="1038"/>
      <c r="G63" s="1038"/>
      <c r="H63" s="1038"/>
      <c r="I63" s="1038"/>
      <c r="J63" s="1038"/>
      <c r="K63" s="1038"/>
      <c r="L63" s="1038"/>
      <c r="M63" s="1038"/>
      <c r="N63" s="1038"/>
      <c r="O63" s="1038"/>
      <c r="P63" s="1039"/>
      <c r="Q63" s="1055"/>
      <c r="R63" s="1056"/>
      <c r="S63" s="1056"/>
      <c r="T63" s="1056"/>
      <c r="U63" s="1056"/>
      <c r="V63" s="1056"/>
      <c r="W63" s="1056"/>
      <c r="X63" s="1056"/>
      <c r="Y63" s="1056"/>
      <c r="Z63" s="1056"/>
      <c r="AA63" s="1056"/>
      <c r="AB63" s="1056"/>
      <c r="AC63" s="1056"/>
      <c r="AD63" s="1056"/>
      <c r="AE63" s="1121"/>
      <c r="AF63" s="1122">
        <v>314</v>
      </c>
      <c r="AG63" s="1052"/>
      <c r="AH63" s="1052"/>
      <c r="AI63" s="1052"/>
      <c r="AJ63" s="1123"/>
      <c r="AK63" s="1124"/>
      <c r="AL63" s="1056"/>
      <c r="AM63" s="1056"/>
      <c r="AN63" s="1056"/>
      <c r="AO63" s="1056"/>
      <c r="AP63" s="1052">
        <v>1318</v>
      </c>
      <c r="AQ63" s="1052"/>
      <c r="AR63" s="1052"/>
      <c r="AS63" s="1052"/>
      <c r="AT63" s="1052"/>
      <c r="AU63" s="1052">
        <v>726</v>
      </c>
      <c r="AV63" s="1052"/>
      <c r="AW63" s="1052"/>
      <c r="AX63" s="1052"/>
      <c r="AY63" s="1052"/>
      <c r="AZ63" s="1118"/>
      <c r="BA63" s="1118"/>
      <c r="BB63" s="1118"/>
      <c r="BC63" s="1118"/>
      <c r="BD63" s="1118"/>
      <c r="BE63" s="1053"/>
      <c r="BF63" s="1053"/>
      <c r="BG63" s="1053"/>
      <c r="BH63" s="1053"/>
      <c r="BI63" s="1054"/>
      <c r="BJ63" s="1119" t="s">
        <v>421</v>
      </c>
      <c r="BK63" s="1044"/>
      <c r="BL63" s="1044"/>
      <c r="BM63" s="1044"/>
      <c r="BN63" s="1120"/>
      <c r="BO63" s="266"/>
      <c r="BP63" s="266"/>
      <c r="BQ63" s="263">
        <v>57</v>
      </c>
      <c r="BR63" s="264"/>
      <c r="BS63" s="1107"/>
      <c r="BT63" s="1108"/>
      <c r="BU63" s="1108"/>
      <c r="BV63" s="1108"/>
      <c r="BW63" s="1108"/>
      <c r="BX63" s="1108"/>
      <c r="BY63" s="1108"/>
      <c r="BZ63" s="1108"/>
      <c r="CA63" s="1108"/>
      <c r="CB63" s="1108"/>
      <c r="CC63" s="1108"/>
      <c r="CD63" s="1108"/>
      <c r="CE63" s="1108"/>
      <c r="CF63" s="1108"/>
      <c r="CG63" s="1109"/>
      <c r="CH63" s="1082"/>
      <c r="CI63" s="1083"/>
      <c r="CJ63" s="1083"/>
      <c r="CK63" s="1083"/>
      <c r="CL63" s="1084"/>
      <c r="CM63" s="1082"/>
      <c r="CN63" s="1083"/>
      <c r="CO63" s="1083"/>
      <c r="CP63" s="1083"/>
      <c r="CQ63" s="1084"/>
      <c r="CR63" s="1082"/>
      <c r="CS63" s="1083"/>
      <c r="CT63" s="1083"/>
      <c r="CU63" s="1083"/>
      <c r="CV63" s="1084"/>
      <c r="CW63" s="1082"/>
      <c r="CX63" s="1083"/>
      <c r="CY63" s="1083"/>
      <c r="CZ63" s="1083"/>
      <c r="DA63" s="1084"/>
      <c r="DB63" s="1082"/>
      <c r="DC63" s="1083"/>
      <c r="DD63" s="1083"/>
      <c r="DE63" s="1083"/>
      <c r="DF63" s="1084"/>
      <c r="DG63" s="1082"/>
      <c r="DH63" s="1083"/>
      <c r="DI63" s="1083"/>
      <c r="DJ63" s="1083"/>
      <c r="DK63" s="1084"/>
      <c r="DL63" s="1082"/>
      <c r="DM63" s="1083"/>
      <c r="DN63" s="1083"/>
      <c r="DO63" s="1083"/>
      <c r="DP63" s="1084"/>
      <c r="DQ63" s="1082"/>
      <c r="DR63" s="1083"/>
      <c r="DS63" s="1083"/>
      <c r="DT63" s="1083"/>
      <c r="DU63" s="1084"/>
      <c r="DV63" s="1085"/>
      <c r="DW63" s="1086"/>
      <c r="DX63" s="1086"/>
      <c r="DY63" s="1086"/>
      <c r="DZ63" s="1087"/>
      <c r="EA63" s="247"/>
    </row>
    <row r="64" spans="1:131" s="248" customFormat="1" ht="26.25" customHeight="1" x14ac:dyDescent="0.15">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107"/>
      <c r="BT64" s="1108"/>
      <c r="BU64" s="1108"/>
      <c r="BV64" s="1108"/>
      <c r="BW64" s="1108"/>
      <c r="BX64" s="1108"/>
      <c r="BY64" s="1108"/>
      <c r="BZ64" s="1108"/>
      <c r="CA64" s="1108"/>
      <c r="CB64" s="1108"/>
      <c r="CC64" s="1108"/>
      <c r="CD64" s="1108"/>
      <c r="CE64" s="1108"/>
      <c r="CF64" s="1108"/>
      <c r="CG64" s="1109"/>
      <c r="CH64" s="1082"/>
      <c r="CI64" s="1083"/>
      <c r="CJ64" s="1083"/>
      <c r="CK64" s="1083"/>
      <c r="CL64" s="1084"/>
      <c r="CM64" s="1082"/>
      <c r="CN64" s="1083"/>
      <c r="CO64" s="1083"/>
      <c r="CP64" s="1083"/>
      <c r="CQ64" s="1084"/>
      <c r="CR64" s="1082"/>
      <c r="CS64" s="1083"/>
      <c r="CT64" s="1083"/>
      <c r="CU64" s="1083"/>
      <c r="CV64" s="1084"/>
      <c r="CW64" s="1082"/>
      <c r="CX64" s="1083"/>
      <c r="CY64" s="1083"/>
      <c r="CZ64" s="1083"/>
      <c r="DA64" s="1084"/>
      <c r="DB64" s="1082"/>
      <c r="DC64" s="1083"/>
      <c r="DD64" s="1083"/>
      <c r="DE64" s="1083"/>
      <c r="DF64" s="1084"/>
      <c r="DG64" s="1082"/>
      <c r="DH64" s="1083"/>
      <c r="DI64" s="1083"/>
      <c r="DJ64" s="1083"/>
      <c r="DK64" s="1084"/>
      <c r="DL64" s="1082"/>
      <c r="DM64" s="1083"/>
      <c r="DN64" s="1083"/>
      <c r="DO64" s="1083"/>
      <c r="DP64" s="1084"/>
      <c r="DQ64" s="1082"/>
      <c r="DR64" s="1083"/>
      <c r="DS64" s="1083"/>
      <c r="DT64" s="1083"/>
      <c r="DU64" s="1084"/>
      <c r="DV64" s="1085"/>
      <c r="DW64" s="1086"/>
      <c r="DX64" s="1086"/>
      <c r="DY64" s="1086"/>
      <c r="DZ64" s="1087"/>
      <c r="EA64" s="247"/>
    </row>
    <row r="65" spans="1:131" s="248" customFormat="1" ht="26.25" customHeight="1" thickBot="1" x14ac:dyDescent="0.2">
      <c r="A65" s="253" t="s">
        <v>422</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107"/>
      <c r="BT65" s="1108"/>
      <c r="BU65" s="1108"/>
      <c r="BV65" s="1108"/>
      <c r="BW65" s="1108"/>
      <c r="BX65" s="1108"/>
      <c r="BY65" s="1108"/>
      <c r="BZ65" s="1108"/>
      <c r="CA65" s="1108"/>
      <c r="CB65" s="1108"/>
      <c r="CC65" s="1108"/>
      <c r="CD65" s="1108"/>
      <c r="CE65" s="1108"/>
      <c r="CF65" s="1108"/>
      <c r="CG65" s="1109"/>
      <c r="CH65" s="1082"/>
      <c r="CI65" s="1083"/>
      <c r="CJ65" s="1083"/>
      <c r="CK65" s="1083"/>
      <c r="CL65" s="1084"/>
      <c r="CM65" s="1082"/>
      <c r="CN65" s="1083"/>
      <c r="CO65" s="1083"/>
      <c r="CP65" s="1083"/>
      <c r="CQ65" s="1084"/>
      <c r="CR65" s="1082"/>
      <c r="CS65" s="1083"/>
      <c r="CT65" s="1083"/>
      <c r="CU65" s="1083"/>
      <c r="CV65" s="1084"/>
      <c r="CW65" s="1082"/>
      <c r="CX65" s="1083"/>
      <c r="CY65" s="1083"/>
      <c r="CZ65" s="1083"/>
      <c r="DA65" s="1084"/>
      <c r="DB65" s="1082"/>
      <c r="DC65" s="1083"/>
      <c r="DD65" s="1083"/>
      <c r="DE65" s="1083"/>
      <c r="DF65" s="1084"/>
      <c r="DG65" s="1082"/>
      <c r="DH65" s="1083"/>
      <c r="DI65" s="1083"/>
      <c r="DJ65" s="1083"/>
      <c r="DK65" s="1084"/>
      <c r="DL65" s="1082"/>
      <c r="DM65" s="1083"/>
      <c r="DN65" s="1083"/>
      <c r="DO65" s="1083"/>
      <c r="DP65" s="1084"/>
      <c r="DQ65" s="1082"/>
      <c r="DR65" s="1083"/>
      <c r="DS65" s="1083"/>
      <c r="DT65" s="1083"/>
      <c r="DU65" s="1084"/>
      <c r="DV65" s="1085"/>
      <c r="DW65" s="1086"/>
      <c r="DX65" s="1086"/>
      <c r="DY65" s="1086"/>
      <c r="DZ65" s="1087"/>
      <c r="EA65" s="247"/>
    </row>
    <row r="66" spans="1:131" s="248" customFormat="1" ht="26.25" customHeight="1" x14ac:dyDescent="0.15">
      <c r="A66" s="1088" t="s">
        <v>423</v>
      </c>
      <c r="B66" s="1089"/>
      <c r="C66" s="1089"/>
      <c r="D66" s="1089"/>
      <c r="E66" s="1089"/>
      <c r="F66" s="1089"/>
      <c r="G66" s="1089"/>
      <c r="H66" s="1089"/>
      <c r="I66" s="1089"/>
      <c r="J66" s="1089"/>
      <c r="K66" s="1089"/>
      <c r="L66" s="1089"/>
      <c r="M66" s="1089"/>
      <c r="N66" s="1089"/>
      <c r="O66" s="1089"/>
      <c r="P66" s="1090"/>
      <c r="Q66" s="1094" t="s">
        <v>424</v>
      </c>
      <c r="R66" s="1095"/>
      <c r="S66" s="1095"/>
      <c r="T66" s="1095"/>
      <c r="U66" s="1096"/>
      <c r="V66" s="1094" t="s">
        <v>425</v>
      </c>
      <c r="W66" s="1095"/>
      <c r="X66" s="1095"/>
      <c r="Y66" s="1095"/>
      <c r="Z66" s="1096"/>
      <c r="AA66" s="1094" t="s">
        <v>426</v>
      </c>
      <c r="AB66" s="1095"/>
      <c r="AC66" s="1095"/>
      <c r="AD66" s="1095"/>
      <c r="AE66" s="1096"/>
      <c r="AF66" s="1100" t="s">
        <v>427</v>
      </c>
      <c r="AG66" s="1101"/>
      <c r="AH66" s="1101"/>
      <c r="AI66" s="1101"/>
      <c r="AJ66" s="1102"/>
      <c r="AK66" s="1094" t="s">
        <v>402</v>
      </c>
      <c r="AL66" s="1089"/>
      <c r="AM66" s="1089"/>
      <c r="AN66" s="1089"/>
      <c r="AO66" s="1090"/>
      <c r="AP66" s="1094" t="s">
        <v>428</v>
      </c>
      <c r="AQ66" s="1095"/>
      <c r="AR66" s="1095"/>
      <c r="AS66" s="1095"/>
      <c r="AT66" s="1096"/>
      <c r="AU66" s="1094" t="s">
        <v>429</v>
      </c>
      <c r="AV66" s="1095"/>
      <c r="AW66" s="1095"/>
      <c r="AX66" s="1095"/>
      <c r="AY66" s="1096"/>
      <c r="AZ66" s="1094" t="s">
        <v>382</v>
      </c>
      <c r="BA66" s="1095"/>
      <c r="BB66" s="1095"/>
      <c r="BC66" s="1095"/>
      <c r="BD66" s="1110"/>
      <c r="BE66" s="266"/>
      <c r="BF66" s="266"/>
      <c r="BG66" s="266"/>
      <c r="BH66" s="266"/>
      <c r="BI66" s="266"/>
      <c r="BJ66" s="266"/>
      <c r="BK66" s="266"/>
      <c r="BL66" s="266"/>
      <c r="BM66" s="266"/>
      <c r="BN66" s="266"/>
      <c r="BO66" s="266"/>
      <c r="BP66" s="266"/>
      <c r="BQ66" s="263">
        <v>60</v>
      </c>
      <c r="BR66" s="268"/>
      <c r="BS66" s="1046"/>
      <c r="BT66" s="1047"/>
      <c r="BU66" s="1047"/>
      <c r="BV66" s="1047"/>
      <c r="BW66" s="1047"/>
      <c r="BX66" s="1047"/>
      <c r="BY66" s="1047"/>
      <c r="BZ66" s="1047"/>
      <c r="CA66" s="1047"/>
      <c r="CB66" s="1047"/>
      <c r="CC66" s="1047"/>
      <c r="CD66" s="1047"/>
      <c r="CE66" s="1047"/>
      <c r="CF66" s="1047"/>
      <c r="CG66" s="1048"/>
      <c r="CH66" s="1049"/>
      <c r="CI66" s="1050"/>
      <c r="CJ66" s="1050"/>
      <c r="CK66" s="1050"/>
      <c r="CL66" s="1051"/>
      <c r="CM66" s="1049"/>
      <c r="CN66" s="1050"/>
      <c r="CO66" s="1050"/>
      <c r="CP66" s="1050"/>
      <c r="CQ66" s="1051"/>
      <c r="CR66" s="1049"/>
      <c r="CS66" s="1050"/>
      <c r="CT66" s="1050"/>
      <c r="CU66" s="1050"/>
      <c r="CV66" s="1051"/>
      <c r="CW66" s="1049"/>
      <c r="CX66" s="1050"/>
      <c r="CY66" s="1050"/>
      <c r="CZ66" s="1050"/>
      <c r="DA66" s="1051"/>
      <c r="DB66" s="1049"/>
      <c r="DC66" s="1050"/>
      <c r="DD66" s="1050"/>
      <c r="DE66" s="1050"/>
      <c r="DF66" s="1051"/>
      <c r="DG66" s="1049"/>
      <c r="DH66" s="1050"/>
      <c r="DI66" s="1050"/>
      <c r="DJ66" s="1050"/>
      <c r="DK66" s="1051"/>
      <c r="DL66" s="1049"/>
      <c r="DM66" s="1050"/>
      <c r="DN66" s="1050"/>
      <c r="DO66" s="1050"/>
      <c r="DP66" s="1051"/>
      <c r="DQ66" s="1049"/>
      <c r="DR66" s="1050"/>
      <c r="DS66" s="1050"/>
      <c r="DT66" s="1050"/>
      <c r="DU66" s="1051"/>
      <c r="DV66" s="1034"/>
      <c r="DW66" s="1035"/>
      <c r="DX66" s="1035"/>
      <c r="DY66" s="1035"/>
      <c r="DZ66" s="1036"/>
      <c r="EA66" s="247"/>
    </row>
    <row r="67" spans="1:131" s="248" customFormat="1" ht="26.25" customHeight="1" thickBot="1" x14ac:dyDescent="0.2">
      <c r="A67" s="1091"/>
      <c r="B67" s="1092"/>
      <c r="C67" s="1092"/>
      <c r="D67" s="1092"/>
      <c r="E67" s="1092"/>
      <c r="F67" s="1092"/>
      <c r="G67" s="1092"/>
      <c r="H67" s="1092"/>
      <c r="I67" s="1092"/>
      <c r="J67" s="1092"/>
      <c r="K67" s="1092"/>
      <c r="L67" s="1092"/>
      <c r="M67" s="1092"/>
      <c r="N67" s="1092"/>
      <c r="O67" s="1092"/>
      <c r="P67" s="1093"/>
      <c r="Q67" s="1097"/>
      <c r="R67" s="1098"/>
      <c r="S67" s="1098"/>
      <c r="T67" s="1098"/>
      <c r="U67" s="1099"/>
      <c r="V67" s="1097"/>
      <c r="W67" s="1098"/>
      <c r="X67" s="1098"/>
      <c r="Y67" s="1098"/>
      <c r="Z67" s="1099"/>
      <c r="AA67" s="1097"/>
      <c r="AB67" s="1098"/>
      <c r="AC67" s="1098"/>
      <c r="AD67" s="1098"/>
      <c r="AE67" s="1099"/>
      <c r="AF67" s="1103"/>
      <c r="AG67" s="1104"/>
      <c r="AH67" s="1104"/>
      <c r="AI67" s="1104"/>
      <c r="AJ67" s="1105"/>
      <c r="AK67" s="1106"/>
      <c r="AL67" s="1092"/>
      <c r="AM67" s="1092"/>
      <c r="AN67" s="1092"/>
      <c r="AO67" s="1093"/>
      <c r="AP67" s="1097"/>
      <c r="AQ67" s="1098"/>
      <c r="AR67" s="1098"/>
      <c r="AS67" s="1098"/>
      <c r="AT67" s="1099"/>
      <c r="AU67" s="1097"/>
      <c r="AV67" s="1098"/>
      <c r="AW67" s="1098"/>
      <c r="AX67" s="1098"/>
      <c r="AY67" s="1099"/>
      <c r="AZ67" s="1097"/>
      <c r="BA67" s="1098"/>
      <c r="BB67" s="1098"/>
      <c r="BC67" s="1098"/>
      <c r="BD67" s="1111"/>
      <c r="BE67" s="266"/>
      <c r="BF67" s="266"/>
      <c r="BG67" s="266"/>
      <c r="BH67" s="266"/>
      <c r="BI67" s="266"/>
      <c r="BJ67" s="266"/>
      <c r="BK67" s="266"/>
      <c r="BL67" s="266"/>
      <c r="BM67" s="266"/>
      <c r="BN67" s="266"/>
      <c r="BO67" s="266"/>
      <c r="BP67" s="266"/>
      <c r="BQ67" s="263">
        <v>61</v>
      </c>
      <c r="BR67" s="268"/>
      <c r="BS67" s="1046"/>
      <c r="BT67" s="1047"/>
      <c r="BU67" s="1047"/>
      <c r="BV67" s="1047"/>
      <c r="BW67" s="1047"/>
      <c r="BX67" s="1047"/>
      <c r="BY67" s="1047"/>
      <c r="BZ67" s="1047"/>
      <c r="CA67" s="1047"/>
      <c r="CB67" s="1047"/>
      <c r="CC67" s="1047"/>
      <c r="CD67" s="1047"/>
      <c r="CE67" s="1047"/>
      <c r="CF67" s="1047"/>
      <c r="CG67" s="1048"/>
      <c r="CH67" s="1049"/>
      <c r="CI67" s="1050"/>
      <c r="CJ67" s="1050"/>
      <c r="CK67" s="1050"/>
      <c r="CL67" s="1051"/>
      <c r="CM67" s="1049"/>
      <c r="CN67" s="1050"/>
      <c r="CO67" s="1050"/>
      <c r="CP67" s="1050"/>
      <c r="CQ67" s="1051"/>
      <c r="CR67" s="1049"/>
      <c r="CS67" s="1050"/>
      <c r="CT67" s="1050"/>
      <c r="CU67" s="1050"/>
      <c r="CV67" s="1051"/>
      <c r="CW67" s="1049"/>
      <c r="CX67" s="1050"/>
      <c r="CY67" s="1050"/>
      <c r="CZ67" s="1050"/>
      <c r="DA67" s="1051"/>
      <c r="DB67" s="1049"/>
      <c r="DC67" s="1050"/>
      <c r="DD67" s="1050"/>
      <c r="DE67" s="1050"/>
      <c r="DF67" s="1051"/>
      <c r="DG67" s="1049"/>
      <c r="DH67" s="1050"/>
      <c r="DI67" s="1050"/>
      <c r="DJ67" s="1050"/>
      <c r="DK67" s="1051"/>
      <c r="DL67" s="1049"/>
      <c r="DM67" s="1050"/>
      <c r="DN67" s="1050"/>
      <c r="DO67" s="1050"/>
      <c r="DP67" s="1051"/>
      <c r="DQ67" s="1049"/>
      <c r="DR67" s="1050"/>
      <c r="DS67" s="1050"/>
      <c r="DT67" s="1050"/>
      <c r="DU67" s="1051"/>
      <c r="DV67" s="1034"/>
      <c r="DW67" s="1035"/>
      <c r="DX67" s="1035"/>
      <c r="DY67" s="1035"/>
      <c r="DZ67" s="1036"/>
      <c r="EA67" s="247"/>
    </row>
    <row r="68" spans="1:131" s="248" customFormat="1" ht="26.25" customHeight="1" thickTop="1" x14ac:dyDescent="0.15">
      <c r="A68" s="259">
        <v>1</v>
      </c>
      <c r="B68" s="1078" t="s">
        <v>593</v>
      </c>
      <c r="C68" s="1079"/>
      <c r="D68" s="1079"/>
      <c r="E68" s="1079"/>
      <c r="F68" s="1079"/>
      <c r="G68" s="1079"/>
      <c r="H68" s="1079"/>
      <c r="I68" s="1079"/>
      <c r="J68" s="1079"/>
      <c r="K68" s="1079"/>
      <c r="L68" s="1079"/>
      <c r="M68" s="1079"/>
      <c r="N68" s="1079"/>
      <c r="O68" s="1079"/>
      <c r="P68" s="1080"/>
      <c r="Q68" s="1081">
        <v>8036</v>
      </c>
      <c r="R68" s="1075"/>
      <c r="S68" s="1075"/>
      <c r="T68" s="1075"/>
      <c r="U68" s="1075"/>
      <c r="V68" s="1075">
        <v>6850</v>
      </c>
      <c r="W68" s="1075"/>
      <c r="X68" s="1075"/>
      <c r="Y68" s="1075"/>
      <c r="Z68" s="1075"/>
      <c r="AA68" s="1075">
        <v>1185</v>
      </c>
      <c r="AB68" s="1075"/>
      <c r="AC68" s="1075"/>
      <c r="AD68" s="1075"/>
      <c r="AE68" s="1075"/>
      <c r="AF68" s="1075">
        <v>1185</v>
      </c>
      <c r="AG68" s="1075"/>
      <c r="AH68" s="1075"/>
      <c r="AI68" s="1075"/>
      <c r="AJ68" s="1075"/>
      <c r="AK68" s="1075">
        <v>16</v>
      </c>
      <c r="AL68" s="1075"/>
      <c r="AM68" s="1075"/>
      <c r="AN68" s="1075"/>
      <c r="AO68" s="1075"/>
      <c r="AP68" s="1075" t="s">
        <v>592</v>
      </c>
      <c r="AQ68" s="1075"/>
      <c r="AR68" s="1075"/>
      <c r="AS68" s="1075"/>
      <c r="AT68" s="1075"/>
      <c r="AU68" s="1075" t="s">
        <v>592</v>
      </c>
      <c r="AV68" s="1075"/>
      <c r="AW68" s="1075"/>
      <c r="AX68" s="1075"/>
      <c r="AY68" s="1075"/>
      <c r="AZ68" s="1076"/>
      <c r="BA68" s="1076"/>
      <c r="BB68" s="1076"/>
      <c r="BC68" s="1076"/>
      <c r="BD68" s="1077"/>
      <c r="BE68" s="266"/>
      <c r="BF68" s="266"/>
      <c r="BG68" s="266"/>
      <c r="BH68" s="266"/>
      <c r="BI68" s="266"/>
      <c r="BJ68" s="266"/>
      <c r="BK68" s="266"/>
      <c r="BL68" s="266"/>
      <c r="BM68" s="266"/>
      <c r="BN68" s="266"/>
      <c r="BO68" s="266"/>
      <c r="BP68" s="266"/>
      <c r="BQ68" s="263">
        <v>62</v>
      </c>
      <c r="BR68" s="268"/>
      <c r="BS68" s="1046"/>
      <c r="BT68" s="1047"/>
      <c r="BU68" s="1047"/>
      <c r="BV68" s="1047"/>
      <c r="BW68" s="1047"/>
      <c r="BX68" s="1047"/>
      <c r="BY68" s="1047"/>
      <c r="BZ68" s="1047"/>
      <c r="CA68" s="1047"/>
      <c r="CB68" s="1047"/>
      <c r="CC68" s="1047"/>
      <c r="CD68" s="1047"/>
      <c r="CE68" s="1047"/>
      <c r="CF68" s="1047"/>
      <c r="CG68" s="1048"/>
      <c r="CH68" s="1049"/>
      <c r="CI68" s="1050"/>
      <c r="CJ68" s="1050"/>
      <c r="CK68" s="1050"/>
      <c r="CL68" s="1051"/>
      <c r="CM68" s="1049"/>
      <c r="CN68" s="1050"/>
      <c r="CO68" s="1050"/>
      <c r="CP68" s="1050"/>
      <c r="CQ68" s="1051"/>
      <c r="CR68" s="1049"/>
      <c r="CS68" s="1050"/>
      <c r="CT68" s="1050"/>
      <c r="CU68" s="1050"/>
      <c r="CV68" s="1051"/>
      <c r="CW68" s="1049"/>
      <c r="CX68" s="1050"/>
      <c r="CY68" s="1050"/>
      <c r="CZ68" s="1050"/>
      <c r="DA68" s="1051"/>
      <c r="DB68" s="1049"/>
      <c r="DC68" s="1050"/>
      <c r="DD68" s="1050"/>
      <c r="DE68" s="1050"/>
      <c r="DF68" s="1051"/>
      <c r="DG68" s="1049"/>
      <c r="DH68" s="1050"/>
      <c r="DI68" s="1050"/>
      <c r="DJ68" s="1050"/>
      <c r="DK68" s="1051"/>
      <c r="DL68" s="1049"/>
      <c r="DM68" s="1050"/>
      <c r="DN68" s="1050"/>
      <c r="DO68" s="1050"/>
      <c r="DP68" s="1051"/>
      <c r="DQ68" s="1049"/>
      <c r="DR68" s="1050"/>
      <c r="DS68" s="1050"/>
      <c r="DT68" s="1050"/>
      <c r="DU68" s="1051"/>
      <c r="DV68" s="1034"/>
      <c r="DW68" s="1035"/>
      <c r="DX68" s="1035"/>
      <c r="DY68" s="1035"/>
      <c r="DZ68" s="1036"/>
      <c r="EA68" s="247"/>
    </row>
    <row r="69" spans="1:131" s="248" customFormat="1" ht="26.25" customHeight="1" x14ac:dyDescent="0.15">
      <c r="A69" s="262">
        <v>2</v>
      </c>
      <c r="B69" s="1067" t="s">
        <v>594</v>
      </c>
      <c r="C69" s="1068"/>
      <c r="D69" s="1068"/>
      <c r="E69" s="1068"/>
      <c r="F69" s="1068"/>
      <c r="G69" s="1068"/>
      <c r="H69" s="1068"/>
      <c r="I69" s="1068"/>
      <c r="J69" s="1068"/>
      <c r="K69" s="1068"/>
      <c r="L69" s="1068"/>
      <c r="M69" s="1068"/>
      <c r="N69" s="1068"/>
      <c r="O69" s="1068"/>
      <c r="P69" s="1069"/>
      <c r="Q69" s="1070">
        <v>128</v>
      </c>
      <c r="R69" s="1064"/>
      <c r="S69" s="1064"/>
      <c r="T69" s="1064"/>
      <c r="U69" s="1064"/>
      <c r="V69" s="1064">
        <v>127</v>
      </c>
      <c r="W69" s="1064"/>
      <c r="X69" s="1064"/>
      <c r="Y69" s="1064"/>
      <c r="Z69" s="1064"/>
      <c r="AA69" s="1064">
        <v>1</v>
      </c>
      <c r="AB69" s="1064"/>
      <c r="AC69" s="1064"/>
      <c r="AD69" s="1064"/>
      <c r="AE69" s="1064"/>
      <c r="AF69" s="1064">
        <v>1</v>
      </c>
      <c r="AG69" s="1064"/>
      <c r="AH69" s="1064"/>
      <c r="AI69" s="1064"/>
      <c r="AJ69" s="1064"/>
      <c r="AK69" s="1064">
        <v>25</v>
      </c>
      <c r="AL69" s="1064"/>
      <c r="AM69" s="1064"/>
      <c r="AN69" s="1064"/>
      <c r="AO69" s="1064"/>
      <c r="AP69" s="1064" t="s">
        <v>592</v>
      </c>
      <c r="AQ69" s="1064"/>
      <c r="AR69" s="1064"/>
      <c r="AS69" s="1064"/>
      <c r="AT69" s="1064"/>
      <c r="AU69" s="1064" t="s">
        <v>592</v>
      </c>
      <c r="AV69" s="1064"/>
      <c r="AW69" s="1064"/>
      <c r="AX69" s="1064"/>
      <c r="AY69" s="1064"/>
      <c r="AZ69" s="1065"/>
      <c r="BA69" s="1065"/>
      <c r="BB69" s="1065"/>
      <c r="BC69" s="1065"/>
      <c r="BD69" s="1066"/>
      <c r="BE69" s="266"/>
      <c r="BF69" s="266"/>
      <c r="BG69" s="266"/>
      <c r="BH69" s="266"/>
      <c r="BI69" s="266"/>
      <c r="BJ69" s="266"/>
      <c r="BK69" s="266"/>
      <c r="BL69" s="266"/>
      <c r="BM69" s="266"/>
      <c r="BN69" s="266"/>
      <c r="BO69" s="266"/>
      <c r="BP69" s="266"/>
      <c r="BQ69" s="263">
        <v>63</v>
      </c>
      <c r="BR69" s="268"/>
      <c r="BS69" s="1046"/>
      <c r="BT69" s="1047"/>
      <c r="BU69" s="1047"/>
      <c r="BV69" s="1047"/>
      <c r="BW69" s="1047"/>
      <c r="BX69" s="1047"/>
      <c r="BY69" s="1047"/>
      <c r="BZ69" s="1047"/>
      <c r="CA69" s="1047"/>
      <c r="CB69" s="1047"/>
      <c r="CC69" s="1047"/>
      <c r="CD69" s="1047"/>
      <c r="CE69" s="1047"/>
      <c r="CF69" s="1047"/>
      <c r="CG69" s="1048"/>
      <c r="CH69" s="1049"/>
      <c r="CI69" s="1050"/>
      <c r="CJ69" s="1050"/>
      <c r="CK69" s="1050"/>
      <c r="CL69" s="1051"/>
      <c r="CM69" s="1049"/>
      <c r="CN69" s="1050"/>
      <c r="CO69" s="1050"/>
      <c r="CP69" s="1050"/>
      <c r="CQ69" s="1051"/>
      <c r="CR69" s="1049"/>
      <c r="CS69" s="1050"/>
      <c r="CT69" s="1050"/>
      <c r="CU69" s="1050"/>
      <c r="CV69" s="1051"/>
      <c r="CW69" s="1049"/>
      <c r="CX69" s="1050"/>
      <c r="CY69" s="1050"/>
      <c r="CZ69" s="1050"/>
      <c r="DA69" s="1051"/>
      <c r="DB69" s="1049"/>
      <c r="DC69" s="1050"/>
      <c r="DD69" s="1050"/>
      <c r="DE69" s="1050"/>
      <c r="DF69" s="1051"/>
      <c r="DG69" s="1049"/>
      <c r="DH69" s="1050"/>
      <c r="DI69" s="1050"/>
      <c r="DJ69" s="1050"/>
      <c r="DK69" s="1051"/>
      <c r="DL69" s="1049"/>
      <c r="DM69" s="1050"/>
      <c r="DN69" s="1050"/>
      <c r="DO69" s="1050"/>
      <c r="DP69" s="1051"/>
      <c r="DQ69" s="1049"/>
      <c r="DR69" s="1050"/>
      <c r="DS69" s="1050"/>
      <c r="DT69" s="1050"/>
      <c r="DU69" s="1051"/>
      <c r="DV69" s="1034"/>
      <c r="DW69" s="1035"/>
      <c r="DX69" s="1035"/>
      <c r="DY69" s="1035"/>
      <c r="DZ69" s="1036"/>
      <c r="EA69" s="247"/>
    </row>
    <row r="70" spans="1:131" s="248" customFormat="1" ht="26.25" customHeight="1" x14ac:dyDescent="0.15">
      <c r="A70" s="262">
        <v>3</v>
      </c>
      <c r="B70" s="1067" t="s">
        <v>595</v>
      </c>
      <c r="C70" s="1068"/>
      <c r="D70" s="1068"/>
      <c r="E70" s="1068"/>
      <c r="F70" s="1068"/>
      <c r="G70" s="1068"/>
      <c r="H70" s="1068"/>
      <c r="I70" s="1068"/>
      <c r="J70" s="1068"/>
      <c r="K70" s="1068"/>
      <c r="L70" s="1068"/>
      <c r="M70" s="1068"/>
      <c r="N70" s="1068"/>
      <c r="O70" s="1068"/>
      <c r="P70" s="1069"/>
      <c r="Q70" s="1070">
        <v>1483</v>
      </c>
      <c r="R70" s="1064"/>
      <c r="S70" s="1064"/>
      <c r="T70" s="1064"/>
      <c r="U70" s="1064"/>
      <c r="V70" s="1064">
        <v>1366</v>
      </c>
      <c r="W70" s="1064"/>
      <c r="X70" s="1064"/>
      <c r="Y70" s="1064"/>
      <c r="Z70" s="1064"/>
      <c r="AA70" s="1064">
        <v>117</v>
      </c>
      <c r="AB70" s="1064"/>
      <c r="AC70" s="1064"/>
      <c r="AD70" s="1064"/>
      <c r="AE70" s="1064"/>
      <c r="AF70" s="1064">
        <v>117</v>
      </c>
      <c r="AG70" s="1064"/>
      <c r="AH70" s="1064"/>
      <c r="AI70" s="1064"/>
      <c r="AJ70" s="1064"/>
      <c r="AK70" s="1064">
        <v>56</v>
      </c>
      <c r="AL70" s="1064"/>
      <c r="AM70" s="1064"/>
      <c r="AN70" s="1064"/>
      <c r="AO70" s="1064"/>
      <c r="AP70" s="1064">
        <v>1298</v>
      </c>
      <c r="AQ70" s="1064"/>
      <c r="AR70" s="1064"/>
      <c r="AS70" s="1064"/>
      <c r="AT70" s="1064"/>
      <c r="AU70" s="1064" t="s">
        <v>592</v>
      </c>
      <c r="AV70" s="1064"/>
      <c r="AW70" s="1064"/>
      <c r="AX70" s="1064"/>
      <c r="AY70" s="1064"/>
      <c r="AZ70" s="1065"/>
      <c r="BA70" s="1065"/>
      <c r="BB70" s="1065"/>
      <c r="BC70" s="1065"/>
      <c r="BD70" s="1066"/>
      <c r="BE70" s="266"/>
      <c r="BF70" s="266"/>
      <c r="BG70" s="266"/>
      <c r="BH70" s="266"/>
      <c r="BI70" s="266"/>
      <c r="BJ70" s="266"/>
      <c r="BK70" s="266"/>
      <c r="BL70" s="266"/>
      <c r="BM70" s="266"/>
      <c r="BN70" s="266"/>
      <c r="BO70" s="266"/>
      <c r="BP70" s="266"/>
      <c r="BQ70" s="263">
        <v>64</v>
      </c>
      <c r="BR70" s="268"/>
      <c r="BS70" s="1046"/>
      <c r="BT70" s="1047"/>
      <c r="BU70" s="1047"/>
      <c r="BV70" s="1047"/>
      <c r="BW70" s="1047"/>
      <c r="BX70" s="1047"/>
      <c r="BY70" s="1047"/>
      <c r="BZ70" s="1047"/>
      <c r="CA70" s="1047"/>
      <c r="CB70" s="1047"/>
      <c r="CC70" s="1047"/>
      <c r="CD70" s="1047"/>
      <c r="CE70" s="1047"/>
      <c r="CF70" s="1047"/>
      <c r="CG70" s="1048"/>
      <c r="CH70" s="1049"/>
      <c r="CI70" s="1050"/>
      <c r="CJ70" s="1050"/>
      <c r="CK70" s="1050"/>
      <c r="CL70" s="1051"/>
      <c r="CM70" s="1049"/>
      <c r="CN70" s="1050"/>
      <c r="CO70" s="1050"/>
      <c r="CP70" s="1050"/>
      <c r="CQ70" s="1051"/>
      <c r="CR70" s="1049"/>
      <c r="CS70" s="1050"/>
      <c r="CT70" s="1050"/>
      <c r="CU70" s="1050"/>
      <c r="CV70" s="1051"/>
      <c r="CW70" s="1049"/>
      <c r="CX70" s="1050"/>
      <c r="CY70" s="1050"/>
      <c r="CZ70" s="1050"/>
      <c r="DA70" s="1051"/>
      <c r="DB70" s="1049"/>
      <c r="DC70" s="1050"/>
      <c r="DD70" s="1050"/>
      <c r="DE70" s="1050"/>
      <c r="DF70" s="1051"/>
      <c r="DG70" s="1049"/>
      <c r="DH70" s="1050"/>
      <c r="DI70" s="1050"/>
      <c r="DJ70" s="1050"/>
      <c r="DK70" s="1051"/>
      <c r="DL70" s="1049"/>
      <c r="DM70" s="1050"/>
      <c r="DN70" s="1050"/>
      <c r="DO70" s="1050"/>
      <c r="DP70" s="1051"/>
      <c r="DQ70" s="1049"/>
      <c r="DR70" s="1050"/>
      <c r="DS70" s="1050"/>
      <c r="DT70" s="1050"/>
      <c r="DU70" s="1051"/>
      <c r="DV70" s="1034"/>
      <c r="DW70" s="1035"/>
      <c r="DX70" s="1035"/>
      <c r="DY70" s="1035"/>
      <c r="DZ70" s="1036"/>
      <c r="EA70" s="247"/>
    </row>
    <row r="71" spans="1:131" s="248" customFormat="1" ht="26.25" customHeight="1" x14ac:dyDescent="0.15">
      <c r="A71" s="262">
        <v>4</v>
      </c>
      <c r="B71" s="1067" t="s">
        <v>596</v>
      </c>
      <c r="C71" s="1068"/>
      <c r="D71" s="1068"/>
      <c r="E71" s="1068"/>
      <c r="F71" s="1068"/>
      <c r="G71" s="1068"/>
      <c r="H71" s="1068"/>
      <c r="I71" s="1068"/>
      <c r="J71" s="1068"/>
      <c r="K71" s="1068"/>
      <c r="L71" s="1068"/>
      <c r="M71" s="1068"/>
      <c r="N71" s="1068"/>
      <c r="O71" s="1068"/>
      <c r="P71" s="1069"/>
      <c r="Q71" s="1070">
        <v>211</v>
      </c>
      <c r="R71" s="1064"/>
      <c r="S71" s="1064"/>
      <c r="T71" s="1064"/>
      <c r="U71" s="1064"/>
      <c r="V71" s="1064">
        <v>208</v>
      </c>
      <c r="W71" s="1064"/>
      <c r="X71" s="1064"/>
      <c r="Y71" s="1064"/>
      <c r="Z71" s="1064"/>
      <c r="AA71" s="1064">
        <v>3</v>
      </c>
      <c r="AB71" s="1064"/>
      <c r="AC71" s="1064"/>
      <c r="AD71" s="1064"/>
      <c r="AE71" s="1064"/>
      <c r="AF71" s="1064">
        <v>3</v>
      </c>
      <c r="AG71" s="1064"/>
      <c r="AH71" s="1064"/>
      <c r="AI71" s="1064"/>
      <c r="AJ71" s="1064"/>
      <c r="AK71" s="1064">
        <v>50</v>
      </c>
      <c r="AL71" s="1064"/>
      <c r="AM71" s="1064"/>
      <c r="AN71" s="1064"/>
      <c r="AO71" s="1064"/>
      <c r="AP71" s="1064" t="s">
        <v>592</v>
      </c>
      <c r="AQ71" s="1064"/>
      <c r="AR71" s="1064"/>
      <c r="AS71" s="1064"/>
      <c r="AT71" s="1064"/>
      <c r="AU71" s="1064" t="s">
        <v>592</v>
      </c>
      <c r="AV71" s="1064"/>
      <c r="AW71" s="1064"/>
      <c r="AX71" s="1064"/>
      <c r="AY71" s="1064"/>
      <c r="AZ71" s="1065"/>
      <c r="BA71" s="1065"/>
      <c r="BB71" s="1065"/>
      <c r="BC71" s="1065"/>
      <c r="BD71" s="1066"/>
      <c r="BE71" s="266"/>
      <c r="BF71" s="266"/>
      <c r="BG71" s="266"/>
      <c r="BH71" s="266"/>
      <c r="BI71" s="266"/>
      <c r="BJ71" s="266"/>
      <c r="BK71" s="266"/>
      <c r="BL71" s="266"/>
      <c r="BM71" s="266"/>
      <c r="BN71" s="266"/>
      <c r="BO71" s="266"/>
      <c r="BP71" s="266"/>
      <c r="BQ71" s="263">
        <v>65</v>
      </c>
      <c r="BR71" s="268"/>
      <c r="BS71" s="1046"/>
      <c r="BT71" s="1047"/>
      <c r="BU71" s="1047"/>
      <c r="BV71" s="1047"/>
      <c r="BW71" s="1047"/>
      <c r="BX71" s="1047"/>
      <c r="BY71" s="1047"/>
      <c r="BZ71" s="1047"/>
      <c r="CA71" s="1047"/>
      <c r="CB71" s="1047"/>
      <c r="CC71" s="1047"/>
      <c r="CD71" s="1047"/>
      <c r="CE71" s="1047"/>
      <c r="CF71" s="1047"/>
      <c r="CG71" s="1048"/>
      <c r="CH71" s="1049"/>
      <c r="CI71" s="1050"/>
      <c r="CJ71" s="1050"/>
      <c r="CK71" s="1050"/>
      <c r="CL71" s="1051"/>
      <c r="CM71" s="1049"/>
      <c r="CN71" s="1050"/>
      <c r="CO71" s="1050"/>
      <c r="CP71" s="1050"/>
      <c r="CQ71" s="1051"/>
      <c r="CR71" s="1049"/>
      <c r="CS71" s="1050"/>
      <c r="CT71" s="1050"/>
      <c r="CU71" s="1050"/>
      <c r="CV71" s="1051"/>
      <c r="CW71" s="1049"/>
      <c r="CX71" s="1050"/>
      <c r="CY71" s="1050"/>
      <c r="CZ71" s="1050"/>
      <c r="DA71" s="1051"/>
      <c r="DB71" s="1049"/>
      <c r="DC71" s="1050"/>
      <c r="DD71" s="1050"/>
      <c r="DE71" s="1050"/>
      <c r="DF71" s="1051"/>
      <c r="DG71" s="1049"/>
      <c r="DH71" s="1050"/>
      <c r="DI71" s="1050"/>
      <c r="DJ71" s="1050"/>
      <c r="DK71" s="1051"/>
      <c r="DL71" s="1049"/>
      <c r="DM71" s="1050"/>
      <c r="DN71" s="1050"/>
      <c r="DO71" s="1050"/>
      <c r="DP71" s="1051"/>
      <c r="DQ71" s="1049"/>
      <c r="DR71" s="1050"/>
      <c r="DS71" s="1050"/>
      <c r="DT71" s="1050"/>
      <c r="DU71" s="1051"/>
      <c r="DV71" s="1034"/>
      <c r="DW71" s="1035"/>
      <c r="DX71" s="1035"/>
      <c r="DY71" s="1035"/>
      <c r="DZ71" s="1036"/>
      <c r="EA71" s="247"/>
    </row>
    <row r="72" spans="1:131" s="248" customFormat="1" ht="26.25" customHeight="1" x14ac:dyDescent="0.15">
      <c r="A72" s="262">
        <v>5</v>
      </c>
      <c r="B72" s="1067" t="s">
        <v>597</v>
      </c>
      <c r="C72" s="1068"/>
      <c r="D72" s="1068"/>
      <c r="E72" s="1068"/>
      <c r="F72" s="1068"/>
      <c r="G72" s="1068"/>
      <c r="H72" s="1068"/>
      <c r="I72" s="1068"/>
      <c r="J72" s="1068"/>
      <c r="K72" s="1068"/>
      <c r="L72" s="1068"/>
      <c r="M72" s="1068"/>
      <c r="N72" s="1068"/>
      <c r="O72" s="1068"/>
      <c r="P72" s="1069"/>
      <c r="Q72" s="1070">
        <v>64</v>
      </c>
      <c r="R72" s="1064"/>
      <c r="S72" s="1064"/>
      <c r="T72" s="1064"/>
      <c r="U72" s="1064"/>
      <c r="V72" s="1064">
        <v>56</v>
      </c>
      <c r="W72" s="1064"/>
      <c r="X72" s="1064"/>
      <c r="Y72" s="1064"/>
      <c r="Z72" s="1064"/>
      <c r="AA72" s="1064">
        <v>8</v>
      </c>
      <c r="AB72" s="1064"/>
      <c r="AC72" s="1064"/>
      <c r="AD72" s="1064"/>
      <c r="AE72" s="1064"/>
      <c r="AF72" s="1064">
        <v>8</v>
      </c>
      <c r="AG72" s="1064"/>
      <c r="AH72" s="1064"/>
      <c r="AI72" s="1064"/>
      <c r="AJ72" s="1064"/>
      <c r="AK72" s="1064">
        <v>3</v>
      </c>
      <c r="AL72" s="1064"/>
      <c r="AM72" s="1064"/>
      <c r="AN72" s="1064"/>
      <c r="AO72" s="1064"/>
      <c r="AP72" s="1064" t="s">
        <v>592</v>
      </c>
      <c r="AQ72" s="1064"/>
      <c r="AR72" s="1064"/>
      <c r="AS72" s="1064"/>
      <c r="AT72" s="1064"/>
      <c r="AU72" s="1064" t="s">
        <v>592</v>
      </c>
      <c r="AV72" s="1064"/>
      <c r="AW72" s="1064"/>
      <c r="AX72" s="1064"/>
      <c r="AY72" s="1064"/>
      <c r="AZ72" s="1065"/>
      <c r="BA72" s="1065"/>
      <c r="BB72" s="1065"/>
      <c r="BC72" s="1065"/>
      <c r="BD72" s="1066"/>
      <c r="BE72" s="266"/>
      <c r="BF72" s="266"/>
      <c r="BG72" s="266"/>
      <c r="BH72" s="266"/>
      <c r="BI72" s="266"/>
      <c r="BJ72" s="266"/>
      <c r="BK72" s="266"/>
      <c r="BL72" s="266"/>
      <c r="BM72" s="266"/>
      <c r="BN72" s="266"/>
      <c r="BO72" s="266"/>
      <c r="BP72" s="266"/>
      <c r="BQ72" s="263">
        <v>66</v>
      </c>
      <c r="BR72" s="268"/>
      <c r="BS72" s="1046"/>
      <c r="BT72" s="1047"/>
      <c r="BU72" s="1047"/>
      <c r="BV72" s="1047"/>
      <c r="BW72" s="1047"/>
      <c r="BX72" s="1047"/>
      <c r="BY72" s="1047"/>
      <c r="BZ72" s="1047"/>
      <c r="CA72" s="1047"/>
      <c r="CB72" s="1047"/>
      <c r="CC72" s="1047"/>
      <c r="CD72" s="1047"/>
      <c r="CE72" s="1047"/>
      <c r="CF72" s="1047"/>
      <c r="CG72" s="1048"/>
      <c r="CH72" s="1049"/>
      <c r="CI72" s="1050"/>
      <c r="CJ72" s="1050"/>
      <c r="CK72" s="1050"/>
      <c r="CL72" s="1051"/>
      <c r="CM72" s="1049"/>
      <c r="CN72" s="1050"/>
      <c r="CO72" s="1050"/>
      <c r="CP72" s="1050"/>
      <c r="CQ72" s="1051"/>
      <c r="CR72" s="1049"/>
      <c r="CS72" s="1050"/>
      <c r="CT72" s="1050"/>
      <c r="CU72" s="1050"/>
      <c r="CV72" s="1051"/>
      <c r="CW72" s="1049"/>
      <c r="CX72" s="1050"/>
      <c r="CY72" s="1050"/>
      <c r="CZ72" s="1050"/>
      <c r="DA72" s="1051"/>
      <c r="DB72" s="1049"/>
      <c r="DC72" s="1050"/>
      <c r="DD72" s="1050"/>
      <c r="DE72" s="1050"/>
      <c r="DF72" s="1051"/>
      <c r="DG72" s="1049"/>
      <c r="DH72" s="1050"/>
      <c r="DI72" s="1050"/>
      <c r="DJ72" s="1050"/>
      <c r="DK72" s="1051"/>
      <c r="DL72" s="1049"/>
      <c r="DM72" s="1050"/>
      <c r="DN72" s="1050"/>
      <c r="DO72" s="1050"/>
      <c r="DP72" s="1051"/>
      <c r="DQ72" s="1049"/>
      <c r="DR72" s="1050"/>
      <c r="DS72" s="1050"/>
      <c r="DT72" s="1050"/>
      <c r="DU72" s="1051"/>
      <c r="DV72" s="1034"/>
      <c r="DW72" s="1035"/>
      <c r="DX72" s="1035"/>
      <c r="DY72" s="1035"/>
      <c r="DZ72" s="1036"/>
      <c r="EA72" s="247"/>
    </row>
    <row r="73" spans="1:131" s="248" customFormat="1" ht="26.25" customHeight="1" x14ac:dyDescent="0.15">
      <c r="A73" s="262">
        <v>6</v>
      </c>
      <c r="B73" s="1067" t="s">
        <v>598</v>
      </c>
      <c r="C73" s="1068"/>
      <c r="D73" s="1068"/>
      <c r="E73" s="1068"/>
      <c r="F73" s="1068"/>
      <c r="G73" s="1068"/>
      <c r="H73" s="1068"/>
      <c r="I73" s="1068"/>
      <c r="J73" s="1068"/>
      <c r="K73" s="1068"/>
      <c r="L73" s="1068"/>
      <c r="M73" s="1068"/>
      <c r="N73" s="1068"/>
      <c r="O73" s="1068"/>
      <c r="P73" s="1069"/>
      <c r="Q73" s="1070">
        <v>109</v>
      </c>
      <c r="R73" s="1064"/>
      <c r="S73" s="1064"/>
      <c r="T73" s="1064"/>
      <c r="U73" s="1064"/>
      <c r="V73" s="1064">
        <v>100</v>
      </c>
      <c r="W73" s="1064"/>
      <c r="X73" s="1064"/>
      <c r="Y73" s="1064"/>
      <c r="Z73" s="1064"/>
      <c r="AA73" s="1064">
        <v>9</v>
      </c>
      <c r="AB73" s="1064"/>
      <c r="AC73" s="1064"/>
      <c r="AD73" s="1064"/>
      <c r="AE73" s="1064"/>
      <c r="AF73" s="1064">
        <v>9</v>
      </c>
      <c r="AG73" s="1064"/>
      <c r="AH73" s="1064"/>
      <c r="AI73" s="1064"/>
      <c r="AJ73" s="1064"/>
      <c r="AK73" s="1064">
        <v>9</v>
      </c>
      <c r="AL73" s="1064"/>
      <c r="AM73" s="1064"/>
      <c r="AN73" s="1064"/>
      <c r="AO73" s="1064"/>
      <c r="AP73" s="1064" t="s">
        <v>592</v>
      </c>
      <c r="AQ73" s="1064"/>
      <c r="AR73" s="1064"/>
      <c r="AS73" s="1064"/>
      <c r="AT73" s="1064"/>
      <c r="AU73" s="1064" t="s">
        <v>592</v>
      </c>
      <c r="AV73" s="1064"/>
      <c r="AW73" s="1064"/>
      <c r="AX73" s="1064"/>
      <c r="AY73" s="1064"/>
      <c r="AZ73" s="1065"/>
      <c r="BA73" s="1065"/>
      <c r="BB73" s="1065"/>
      <c r="BC73" s="1065"/>
      <c r="BD73" s="1066"/>
      <c r="BE73" s="266"/>
      <c r="BF73" s="266"/>
      <c r="BG73" s="266"/>
      <c r="BH73" s="266"/>
      <c r="BI73" s="266"/>
      <c r="BJ73" s="266"/>
      <c r="BK73" s="266"/>
      <c r="BL73" s="266"/>
      <c r="BM73" s="266"/>
      <c r="BN73" s="266"/>
      <c r="BO73" s="266"/>
      <c r="BP73" s="266"/>
      <c r="BQ73" s="263">
        <v>67</v>
      </c>
      <c r="BR73" s="268"/>
      <c r="BS73" s="1046"/>
      <c r="BT73" s="1047"/>
      <c r="BU73" s="1047"/>
      <c r="BV73" s="1047"/>
      <c r="BW73" s="1047"/>
      <c r="BX73" s="1047"/>
      <c r="BY73" s="1047"/>
      <c r="BZ73" s="1047"/>
      <c r="CA73" s="1047"/>
      <c r="CB73" s="1047"/>
      <c r="CC73" s="1047"/>
      <c r="CD73" s="1047"/>
      <c r="CE73" s="1047"/>
      <c r="CF73" s="1047"/>
      <c r="CG73" s="1048"/>
      <c r="CH73" s="1049"/>
      <c r="CI73" s="1050"/>
      <c r="CJ73" s="1050"/>
      <c r="CK73" s="1050"/>
      <c r="CL73" s="1051"/>
      <c r="CM73" s="1049"/>
      <c r="CN73" s="1050"/>
      <c r="CO73" s="1050"/>
      <c r="CP73" s="1050"/>
      <c r="CQ73" s="1051"/>
      <c r="CR73" s="1049"/>
      <c r="CS73" s="1050"/>
      <c r="CT73" s="1050"/>
      <c r="CU73" s="1050"/>
      <c r="CV73" s="1051"/>
      <c r="CW73" s="1049"/>
      <c r="CX73" s="1050"/>
      <c r="CY73" s="1050"/>
      <c r="CZ73" s="1050"/>
      <c r="DA73" s="1051"/>
      <c r="DB73" s="1049"/>
      <c r="DC73" s="1050"/>
      <c r="DD73" s="1050"/>
      <c r="DE73" s="1050"/>
      <c r="DF73" s="1051"/>
      <c r="DG73" s="1049"/>
      <c r="DH73" s="1050"/>
      <c r="DI73" s="1050"/>
      <c r="DJ73" s="1050"/>
      <c r="DK73" s="1051"/>
      <c r="DL73" s="1049"/>
      <c r="DM73" s="1050"/>
      <c r="DN73" s="1050"/>
      <c r="DO73" s="1050"/>
      <c r="DP73" s="1051"/>
      <c r="DQ73" s="1049"/>
      <c r="DR73" s="1050"/>
      <c r="DS73" s="1050"/>
      <c r="DT73" s="1050"/>
      <c r="DU73" s="1051"/>
      <c r="DV73" s="1034"/>
      <c r="DW73" s="1035"/>
      <c r="DX73" s="1035"/>
      <c r="DY73" s="1035"/>
      <c r="DZ73" s="1036"/>
      <c r="EA73" s="247"/>
    </row>
    <row r="74" spans="1:131" s="248" customFormat="1" ht="26.25" customHeight="1" x14ac:dyDescent="0.15">
      <c r="A74" s="262">
        <v>7</v>
      </c>
      <c r="B74" s="1067" t="s">
        <v>599</v>
      </c>
      <c r="C74" s="1068"/>
      <c r="D74" s="1068"/>
      <c r="E74" s="1068"/>
      <c r="F74" s="1068"/>
      <c r="G74" s="1068"/>
      <c r="H74" s="1068"/>
      <c r="I74" s="1068"/>
      <c r="J74" s="1068"/>
      <c r="K74" s="1068"/>
      <c r="L74" s="1068"/>
      <c r="M74" s="1068"/>
      <c r="N74" s="1068"/>
      <c r="O74" s="1068"/>
      <c r="P74" s="1069"/>
      <c r="Q74" s="1070">
        <v>152324</v>
      </c>
      <c r="R74" s="1064"/>
      <c r="S74" s="1064"/>
      <c r="T74" s="1064"/>
      <c r="U74" s="1064"/>
      <c r="V74" s="1064">
        <v>150619</v>
      </c>
      <c r="W74" s="1064"/>
      <c r="X74" s="1064"/>
      <c r="Y74" s="1064"/>
      <c r="Z74" s="1064"/>
      <c r="AA74" s="1064">
        <v>1705</v>
      </c>
      <c r="AB74" s="1064"/>
      <c r="AC74" s="1064"/>
      <c r="AD74" s="1064"/>
      <c r="AE74" s="1064"/>
      <c r="AF74" s="1064">
        <v>1705</v>
      </c>
      <c r="AG74" s="1064"/>
      <c r="AH74" s="1064"/>
      <c r="AI74" s="1064"/>
      <c r="AJ74" s="1064"/>
      <c r="AK74" s="1064">
        <v>1311</v>
      </c>
      <c r="AL74" s="1064"/>
      <c r="AM74" s="1064"/>
      <c r="AN74" s="1064"/>
      <c r="AO74" s="1064"/>
      <c r="AP74" s="1064" t="s">
        <v>592</v>
      </c>
      <c r="AQ74" s="1064"/>
      <c r="AR74" s="1064"/>
      <c r="AS74" s="1064"/>
      <c r="AT74" s="1064"/>
      <c r="AU74" s="1064" t="s">
        <v>592</v>
      </c>
      <c r="AV74" s="1064"/>
      <c r="AW74" s="1064"/>
      <c r="AX74" s="1064"/>
      <c r="AY74" s="1064"/>
      <c r="AZ74" s="1065"/>
      <c r="BA74" s="1065"/>
      <c r="BB74" s="1065"/>
      <c r="BC74" s="1065"/>
      <c r="BD74" s="1066"/>
      <c r="BE74" s="266"/>
      <c r="BF74" s="266"/>
      <c r="BG74" s="266"/>
      <c r="BH74" s="266"/>
      <c r="BI74" s="266"/>
      <c r="BJ74" s="266"/>
      <c r="BK74" s="266"/>
      <c r="BL74" s="266"/>
      <c r="BM74" s="266"/>
      <c r="BN74" s="266"/>
      <c r="BO74" s="266"/>
      <c r="BP74" s="266"/>
      <c r="BQ74" s="263">
        <v>68</v>
      </c>
      <c r="BR74" s="268"/>
      <c r="BS74" s="1046"/>
      <c r="BT74" s="1047"/>
      <c r="BU74" s="1047"/>
      <c r="BV74" s="1047"/>
      <c r="BW74" s="1047"/>
      <c r="BX74" s="1047"/>
      <c r="BY74" s="1047"/>
      <c r="BZ74" s="1047"/>
      <c r="CA74" s="1047"/>
      <c r="CB74" s="1047"/>
      <c r="CC74" s="1047"/>
      <c r="CD74" s="1047"/>
      <c r="CE74" s="1047"/>
      <c r="CF74" s="1047"/>
      <c r="CG74" s="1048"/>
      <c r="CH74" s="1049"/>
      <c r="CI74" s="1050"/>
      <c r="CJ74" s="1050"/>
      <c r="CK74" s="1050"/>
      <c r="CL74" s="1051"/>
      <c r="CM74" s="1049"/>
      <c r="CN74" s="1050"/>
      <c r="CO74" s="1050"/>
      <c r="CP74" s="1050"/>
      <c r="CQ74" s="1051"/>
      <c r="CR74" s="1049"/>
      <c r="CS74" s="1050"/>
      <c r="CT74" s="1050"/>
      <c r="CU74" s="1050"/>
      <c r="CV74" s="1051"/>
      <c r="CW74" s="1049"/>
      <c r="CX74" s="1050"/>
      <c r="CY74" s="1050"/>
      <c r="CZ74" s="1050"/>
      <c r="DA74" s="1051"/>
      <c r="DB74" s="1049"/>
      <c r="DC74" s="1050"/>
      <c r="DD74" s="1050"/>
      <c r="DE74" s="1050"/>
      <c r="DF74" s="1051"/>
      <c r="DG74" s="1049"/>
      <c r="DH74" s="1050"/>
      <c r="DI74" s="1050"/>
      <c r="DJ74" s="1050"/>
      <c r="DK74" s="1051"/>
      <c r="DL74" s="1049"/>
      <c r="DM74" s="1050"/>
      <c r="DN74" s="1050"/>
      <c r="DO74" s="1050"/>
      <c r="DP74" s="1051"/>
      <c r="DQ74" s="1049"/>
      <c r="DR74" s="1050"/>
      <c r="DS74" s="1050"/>
      <c r="DT74" s="1050"/>
      <c r="DU74" s="1051"/>
      <c r="DV74" s="1034"/>
      <c r="DW74" s="1035"/>
      <c r="DX74" s="1035"/>
      <c r="DY74" s="1035"/>
      <c r="DZ74" s="1036"/>
      <c r="EA74" s="247"/>
    </row>
    <row r="75" spans="1:131" s="248" customFormat="1" ht="26.25" customHeight="1" x14ac:dyDescent="0.15">
      <c r="A75" s="262">
        <v>8</v>
      </c>
      <c r="B75" s="1067" t="s">
        <v>600</v>
      </c>
      <c r="C75" s="1068"/>
      <c r="D75" s="1068"/>
      <c r="E75" s="1068"/>
      <c r="F75" s="1068"/>
      <c r="G75" s="1068"/>
      <c r="H75" s="1068"/>
      <c r="I75" s="1068"/>
      <c r="J75" s="1068"/>
      <c r="K75" s="1068"/>
      <c r="L75" s="1068"/>
      <c r="M75" s="1068"/>
      <c r="N75" s="1068"/>
      <c r="O75" s="1068"/>
      <c r="P75" s="1069"/>
      <c r="Q75" s="1071">
        <v>238</v>
      </c>
      <c r="R75" s="1072"/>
      <c r="S75" s="1072"/>
      <c r="T75" s="1072"/>
      <c r="U75" s="1073"/>
      <c r="V75" s="1074">
        <v>320</v>
      </c>
      <c r="W75" s="1072"/>
      <c r="X75" s="1072"/>
      <c r="Y75" s="1072"/>
      <c r="Z75" s="1073"/>
      <c r="AA75" s="1074">
        <v>-62</v>
      </c>
      <c r="AB75" s="1072"/>
      <c r="AC75" s="1072"/>
      <c r="AD75" s="1072"/>
      <c r="AE75" s="1073"/>
      <c r="AF75" s="1074">
        <v>-73</v>
      </c>
      <c r="AG75" s="1072"/>
      <c r="AH75" s="1072"/>
      <c r="AI75" s="1072"/>
      <c r="AJ75" s="1073"/>
      <c r="AK75" s="1074" t="s">
        <v>592</v>
      </c>
      <c r="AL75" s="1072"/>
      <c r="AM75" s="1072"/>
      <c r="AN75" s="1072"/>
      <c r="AO75" s="1073"/>
      <c r="AP75" s="1074" t="s">
        <v>592</v>
      </c>
      <c r="AQ75" s="1072"/>
      <c r="AR75" s="1072"/>
      <c r="AS75" s="1072"/>
      <c r="AT75" s="1073"/>
      <c r="AU75" s="1064" t="s">
        <v>592</v>
      </c>
      <c r="AV75" s="1064"/>
      <c r="AW75" s="1064"/>
      <c r="AX75" s="1064"/>
      <c r="AY75" s="1064"/>
      <c r="AZ75" s="1065"/>
      <c r="BA75" s="1065"/>
      <c r="BB75" s="1065"/>
      <c r="BC75" s="1065"/>
      <c r="BD75" s="1066"/>
      <c r="BE75" s="266"/>
      <c r="BF75" s="266"/>
      <c r="BG75" s="266"/>
      <c r="BH75" s="266"/>
      <c r="BI75" s="266"/>
      <c r="BJ75" s="266"/>
      <c r="BK75" s="266"/>
      <c r="BL75" s="266"/>
      <c r="BM75" s="266"/>
      <c r="BN75" s="266"/>
      <c r="BO75" s="266"/>
      <c r="BP75" s="266"/>
      <c r="BQ75" s="263">
        <v>69</v>
      </c>
      <c r="BR75" s="268"/>
      <c r="BS75" s="1046"/>
      <c r="BT75" s="1047"/>
      <c r="BU75" s="1047"/>
      <c r="BV75" s="1047"/>
      <c r="BW75" s="1047"/>
      <c r="BX75" s="1047"/>
      <c r="BY75" s="1047"/>
      <c r="BZ75" s="1047"/>
      <c r="CA75" s="1047"/>
      <c r="CB75" s="1047"/>
      <c r="CC75" s="1047"/>
      <c r="CD75" s="1047"/>
      <c r="CE75" s="1047"/>
      <c r="CF75" s="1047"/>
      <c r="CG75" s="1048"/>
      <c r="CH75" s="1049"/>
      <c r="CI75" s="1050"/>
      <c r="CJ75" s="1050"/>
      <c r="CK75" s="1050"/>
      <c r="CL75" s="1051"/>
      <c r="CM75" s="1049"/>
      <c r="CN75" s="1050"/>
      <c r="CO75" s="1050"/>
      <c r="CP75" s="1050"/>
      <c r="CQ75" s="1051"/>
      <c r="CR75" s="1049"/>
      <c r="CS75" s="1050"/>
      <c r="CT75" s="1050"/>
      <c r="CU75" s="1050"/>
      <c r="CV75" s="1051"/>
      <c r="CW75" s="1049"/>
      <c r="CX75" s="1050"/>
      <c r="CY75" s="1050"/>
      <c r="CZ75" s="1050"/>
      <c r="DA75" s="1051"/>
      <c r="DB75" s="1049"/>
      <c r="DC75" s="1050"/>
      <c r="DD75" s="1050"/>
      <c r="DE75" s="1050"/>
      <c r="DF75" s="1051"/>
      <c r="DG75" s="1049"/>
      <c r="DH75" s="1050"/>
      <c r="DI75" s="1050"/>
      <c r="DJ75" s="1050"/>
      <c r="DK75" s="1051"/>
      <c r="DL75" s="1049"/>
      <c r="DM75" s="1050"/>
      <c r="DN75" s="1050"/>
      <c r="DO75" s="1050"/>
      <c r="DP75" s="1051"/>
      <c r="DQ75" s="1049"/>
      <c r="DR75" s="1050"/>
      <c r="DS75" s="1050"/>
      <c r="DT75" s="1050"/>
      <c r="DU75" s="1051"/>
      <c r="DV75" s="1034"/>
      <c r="DW75" s="1035"/>
      <c r="DX75" s="1035"/>
      <c r="DY75" s="1035"/>
      <c r="DZ75" s="1036"/>
      <c r="EA75" s="247"/>
    </row>
    <row r="76" spans="1:131" s="248" customFormat="1" ht="26.25" customHeight="1" x14ac:dyDescent="0.15">
      <c r="A76" s="262">
        <v>9</v>
      </c>
      <c r="B76" s="1067"/>
      <c r="C76" s="1068"/>
      <c r="D76" s="1068"/>
      <c r="E76" s="1068"/>
      <c r="F76" s="1068"/>
      <c r="G76" s="1068"/>
      <c r="H76" s="1068"/>
      <c r="I76" s="1068"/>
      <c r="J76" s="1068"/>
      <c r="K76" s="1068"/>
      <c r="L76" s="1068"/>
      <c r="M76" s="1068"/>
      <c r="N76" s="1068"/>
      <c r="O76" s="1068"/>
      <c r="P76" s="1069"/>
      <c r="Q76" s="1071"/>
      <c r="R76" s="1072"/>
      <c r="S76" s="1072"/>
      <c r="T76" s="1072"/>
      <c r="U76" s="1073"/>
      <c r="V76" s="1074"/>
      <c r="W76" s="1072"/>
      <c r="X76" s="1072"/>
      <c r="Y76" s="1072"/>
      <c r="Z76" s="1073"/>
      <c r="AA76" s="1074"/>
      <c r="AB76" s="1072"/>
      <c r="AC76" s="1072"/>
      <c r="AD76" s="1072"/>
      <c r="AE76" s="1073"/>
      <c r="AF76" s="1074"/>
      <c r="AG76" s="1072"/>
      <c r="AH76" s="1072"/>
      <c r="AI76" s="1072"/>
      <c r="AJ76" s="1073"/>
      <c r="AK76" s="1074"/>
      <c r="AL76" s="1072"/>
      <c r="AM76" s="1072"/>
      <c r="AN76" s="1072"/>
      <c r="AO76" s="1073"/>
      <c r="AP76" s="1074"/>
      <c r="AQ76" s="1072"/>
      <c r="AR76" s="1072"/>
      <c r="AS76" s="1072"/>
      <c r="AT76" s="1073"/>
      <c r="AU76" s="1074"/>
      <c r="AV76" s="1072"/>
      <c r="AW76" s="1072"/>
      <c r="AX76" s="1072"/>
      <c r="AY76" s="1073"/>
      <c r="AZ76" s="1065"/>
      <c r="BA76" s="1065"/>
      <c r="BB76" s="1065"/>
      <c r="BC76" s="1065"/>
      <c r="BD76" s="1066"/>
      <c r="BE76" s="266"/>
      <c r="BF76" s="266"/>
      <c r="BG76" s="266"/>
      <c r="BH76" s="266"/>
      <c r="BI76" s="266"/>
      <c r="BJ76" s="266"/>
      <c r="BK76" s="266"/>
      <c r="BL76" s="266"/>
      <c r="BM76" s="266"/>
      <c r="BN76" s="266"/>
      <c r="BO76" s="266"/>
      <c r="BP76" s="266"/>
      <c r="BQ76" s="263">
        <v>70</v>
      </c>
      <c r="BR76" s="268"/>
      <c r="BS76" s="1046"/>
      <c r="BT76" s="1047"/>
      <c r="BU76" s="1047"/>
      <c r="BV76" s="1047"/>
      <c r="BW76" s="1047"/>
      <c r="BX76" s="1047"/>
      <c r="BY76" s="1047"/>
      <c r="BZ76" s="1047"/>
      <c r="CA76" s="1047"/>
      <c r="CB76" s="1047"/>
      <c r="CC76" s="1047"/>
      <c r="CD76" s="1047"/>
      <c r="CE76" s="1047"/>
      <c r="CF76" s="1047"/>
      <c r="CG76" s="1048"/>
      <c r="CH76" s="1049"/>
      <c r="CI76" s="1050"/>
      <c r="CJ76" s="1050"/>
      <c r="CK76" s="1050"/>
      <c r="CL76" s="1051"/>
      <c r="CM76" s="1049"/>
      <c r="CN76" s="1050"/>
      <c r="CO76" s="1050"/>
      <c r="CP76" s="1050"/>
      <c r="CQ76" s="1051"/>
      <c r="CR76" s="1049"/>
      <c r="CS76" s="1050"/>
      <c r="CT76" s="1050"/>
      <c r="CU76" s="1050"/>
      <c r="CV76" s="1051"/>
      <c r="CW76" s="1049"/>
      <c r="CX76" s="1050"/>
      <c r="CY76" s="1050"/>
      <c r="CZ76" s="1050"/>
      <c r="DA76" s="1051"/>
      <c r="DB76" s="1049"/>
      <c r="DC76" s="1050"/>
      <c r="DD76" s="1050"/>
      <c r="DE76" s="1050"/>
      <c r="DF76" s="1051"/>
      <c r="DG76" s="1049"/>
      <c r="DH76" s="1050"/>
      <c r="DI76" s="1050"/>
      <c r="DJ76" s="1050"/>
      <c r="DK76" s="1051"/>
      <c r="DL76" s="1049"/>
      <c r="DM76" s="1050"/>
      <c r="DN76" s="1050"/>
      <c r="DO76" s="1050"/>
      <c r="DP76" s="1051"/>
      <c r="DQ76" s="1049"/>
      <c r="DR76" s="1050"/>
      <c r="DS76" s="1050"/>
      <c r="DT76" s="1050"/>
      <c r="DU76" s="1051"/>
      <c r="DV76" s="1034"/>
      <c r="DW76" s="1035"/>
      <c r="DX76" s="1035"/>
      <c r="DY76" s="1035"/>
      <c r="DZ76" s="1036"/>
      <c r="EA76" s="247"/>
    </row>
    <row r="77" spans="1:131" s="248" customFormat="1" ht="26.25" customHeight="1" x14ac:dyDescent="0.15">
      <c r="A77" s="262">
        <v>10</v>
      </c>
      <c r="B77" s="1067"/>
      <c r="C77" s="1068"/>
      <c r="D77" s="1068"/>
      <c r="E77" s="1068"/>
      <c r="F77" s="1068"/>
      <c r="G77" s="1068"/>
      <c r="H77" s="1068"/>
      <c r="I77" s="1068"/>
      <c r="J77" s="1068"/>
      <c r="K77" s="1068"/>
      <c r="L77" s="1068"/>
      <c r="M77" s="1068"/>
      <c r="N77" s="1068"/>
      <c r="O77" s="1068"/>
      <c r="P77" s="1069"/>
      <c r="Q77" s="1071"/>
      <c r="R77" s="1072"/>
      <c r="S77" s="1072"/>
      <c r="T77" s="1072"/>
      <c r="U77" s="1073"/>
      <c r="V77" s="1074"/>
      <c r="W77" s="1072"/>
      <c r="X77" s="1072"/>
      <c r="Y77" s="1072"/>
      <c r="Z77" s="1073"/>
      <c r="AA77" s="1074"/>
      <c r="AB77" s="1072"/>
      <c r="AC77" s="1072"/>
      <c r="AD77" s="1072"/>
      <c r="AE77" s="1073"/>
      <c r="AF77" s="1074"/>
      <c r="AG77" s="1072"/>
      <c r="AH77" s="1072"/>
      <c r="AI77" s="1072"/>
      <c r="AJ77" s="1073"/>
      <c r="AK77" s="1074"/>
      <c r="AL77" s="1072"/>
      <c r="AM77" s="1072"/>
      <c r="AN77" s="1072"/>
      <c r="AO77" s="1073"/>
      <c r="AP77" s="1074"/>
      <c r="AQ77" s="1072"/>
      <c r="AR77" s="1072"/>
      <c r="AS77" s="1072"/>
      <c r="AT77" s="1073"/>
      <c r="AU77" s="1074"/>
      <c r="AV77" s="1072"/>
      <c r="AW77" s="1072"/>
      <c r="AX77" s="1072"/>
      <c r="AY77" s="1073"/>
      <c r="AZ77" s="1065"/>
      <c r="BA77" s="1065"/>
      <c r="BB77" s="1065"/>
      <c r="BC77" s="1065"/>
      <c r="BD77" s="1066"/>
      <c r="BE77" s="266"/>
      <c r="BF77" s="266"/>
      <c r="BG77" s="266"/>
      <c r="BH77" s="266"/>
      <c r="BI77" s="266"/>
      <c r="BJ77" s="266"/>
      <c r="BK77" s="266"/>
      <c r="BL77" s="266"/>
      <c r="BM77" s="266"/>
      <c r="BN77" s="266"/>
      <c r="BO77" s="266"/>
      <c r="BP77" s="266"/>
      <c r="BQ77" s="263">
        <v>71</v>
      </c>
      <c r="BR77" s="268"/>
      <c r="BS77" s="1046"/>
      <c r="BT77" s="1047"/>
      <c r="BU77" s="1047"/>
      <c r="BV77" s="1047"/>
      <c r="BW77" s="1047"/>
      <c r="BX77" s="1047"/>
      <c r="BY77" s="1047"/>
      <c r="BZ77" s="1047"/>
      <c r="CA77" s="1047"/>
      <c r="CB77" s="1047"/>
      <c r="CC77" s="1047"/>
      <c r="CD77" s="1047"/>
      <c r="CE77" s="1047"/>
      <c r="CF77" s="1047"/>
      <c r="CG77" s="1048"/>
      <c r="CH77" s="1049"/>
      <c r="CI77" s="1050"/>
      <c r="CJ77" s="1050"/>
      <c r="CK77" s="1050"/>
      <c r="CL77" s="1051"/>
      <c r="CM77" s="1049"/>
      <c r="CN77" s="1050"/>
      <c r="CO77" s="1050"/>
      <c r="CP77" s="1050"/>
      <c r="CQ77" s="1051"/>
      <c r="CR77" s="1049"/>
      <c r="CS77" s="1050"/>
      <c r="CT77" s="1050"/>
      <c r="CU77" s="1050"/>
      <c r="CV77" s="1051"/>
      <c r="CW77" s="1049"/>
      <c r="CX77" s="1050"/>
      <c r="CY77" s="1050"/>
      <c r="CZ77" s="1050"/>
      <c r="DA77" s="1051"/>
      <c r="DB77" s="1049"/>
      <c r="DC77" s="1050"/>
      <c r="DD77" s="1050"/>
      <c r="DE77" s="1050"/>
      <c r="DF77" s="1051"/>
      <c r="DG77" s="1049"/>
      <c r="DH77" s="1050"/>
      <c r="DI77" s="1050"/>
      <c r="DJ77" s="1050"/>
      <c r="DK77" s="1051"/>
      <c r="DL77" s="1049"/>
      <c r="DM77" s="1050"/>
      <c r="DN77" s="1050"/>
      <c r="DO77" s="1050"/>
      <c r="DP77" s="1051"/>
      <c r="DQ77" s="1049"/>
      <c r="DR77" s="1050"/>
      <c r="DS77" s="1050"/>
      <c r="DT77" s="1050"/>
      <c r="DU77" s="1051"/>
      <c r="DV77" s="1034"/>
      <c r="DW77" s="1035"/>
      <c r="DX77" s="1035"/>
      <c r="DY77" s="1035"/>
      <c r="DZ77" s="1036"/>
      <c r="EA77" s="247"/>
    </row>
    <row r="78" spans="1:131" s="248" customFormat="1" ht="26.25" customHeight="1" x14ac:dyDescent="0.15">
      <c r="A78" s="262">
        <v>11</v>
      </c>
      <c r="B78" s="1067"/>
      <c r="C78" s="1068"/>
      <c r="D78" s="1068"/>
      <c r="E78" s="1068"/>
      <c r="F78" s="1068"/>
      <c r="G78" s="1068"/>
      <c r="H78" s="1068"/>
      <c r="I78" s="1068"/>
      <c r="J78" s="1068"/>
      <c r="K78" s="1068"/>
      <c r="L78" s="1068"/>
      <c r="M78" s="1068"/>
      <c r="N78" s="1068"/>
      <c r="O78" s="1068"/>
      <c r="P78" s="1069"/>
      <c r="Q78" s="1070"/>
      <c r="R78" s="1064"/>
      <c r="S78" s="1064"/>
      <c r="T78" s="1064"/>
      <c r="U78" s="1064"/>
      <c r="V78" s="1064"/>
      <c r="W78" s="1064"/>
      <c r="X78" s="1064"/>
      <c r="Y78" s="1064"/>
      <c r="Z78" s="1064"/>
      <c r="AA78" s="1064"/>
      <c r="AB78" s="1064"/>
      <c r="AC78" s="1064"/>
      <c r="AD78" s="1064"/>
      <c r="AE78" s="1064"/>
      <c r="AF78" s="1064"/>
      <c r="AG78" s="1064"/>
      <c r="AH78" s="1064"/>
      <c r="AI78" s="1064"/>
      <c r="AJ78" s="1064"/>
      <c r="AK78" s="1064"/>
      <c r="AL78" s="1064"/>
      <c r="AM78" s="1064"/>
      <c r="AN78" s="1064"/>
      <c r="AO78" s="1064"/>
      <c r="AP78" s="1064"/>
      <c r="AQ78" s="1064"/>
      <c r="AR78" s="1064"/>
      <c r="AS78" s="1064"/>
      <c r="AT78" s="1064"/>
      <c r="AU78" s="1064"/>
      <c r="AV78" s="1064"/>
      <c r="AW78" s="1064"/>
      <c r="AX78" s="1064"/>
      <c r="AY78" s="1064"/>
      <c r="AZ78" s="1065"/>
      <c r="BA78" s="1065"/>
      <c r="BB78" s="1065"/>
      <c r="BC78" s="1065"/>
      <c r="BD78" s="1066"/>
      <c r="BE78" s="266"/>
      <c r="BF78" s="266"/>
      <c r="BG78" s="266"/>
      <c r="BH78" s="266"/>
      <c r="BI78" s="266"/>
      <c r="BJ78" s="269"/>
      <c r="BK78" s="269"/>
      <c r="BL78" s="269"/>
      <c r="BM78" s="269"/>
      <c r="BN78" s="269"/>
      <c r="BO78" s="266"/>
      <c r="BP78" s="266"/>
      <c r="BQ78" s="263">
        <v>72</v>
      </c>
      <c r="BR78" s="268"/>
      <c r="BS78" s="1046"/>
      <c r="BT78" s="1047"/>
      <c r="BU78" s="1047"/>
      <c r="BV78" s="1047"/>
      <c r="BW78" s="1047"/>
      <c r="BX78" s="1047"/>
      <c r="BY78" s="1047"/>
      <c r="BZ78" s="1047"/>
      <c r="CA78" s="1047"/>
      <c r="CB78" s="1047"/>
      <c r="CC78" s="1047"/>
      <c r="CD78" s="1047"/>
      <c r="CE78" s="1047"/>
      <c r="CF78" s="1047"/>
      <c r="CG78" s="1048"/>
      <c r="CH78" s="1049"/>
      <c r="CI78" s="1050"/>
      <c r="CJ78" s="1050"/>
      <c r="CK78" s="1050"/>
      <c r="CL78" s="1051"/>
      <c r="CM78" s="1049"/>
      <c r="CN78" s="1050"/>
      <c r="CO78" s="1050"/>
      <c r="CP78" s="1050"/>
      <c r="CQ78" s="1051"/>
      <c r="CR78" s="1049"/>
      <c r="CS78" s="1050"/>
      <c r="CT78" s="1050"/>
      <c r="CU78" s="1050"/>
      <c r="CV78" s="1051"/>
      <c r="CW78" s="1049"/>
      <c r="CX78" s="1050"/>
      <c r="CY78" s="1050"/>
      <c r="CZ78" s="1050"/>
      <c r="DA78" s="1051"/>
      <c r="DB78" s="1049"/>
      <c r="DC78" s="1050"/>
      <c r="DD78" s="1050"/>
      <c r="DE78" s="1050"/>
      <c r="DF78" s="1051"/>
      <c r="DG78" s="1049"/>
      <c r="DH78" s="1050"/>
      <c r="DI78" s="1050"/>
      <c r="DJ78" s="1050"/>
      <c r="DK78" s="1051"/>
      <c r="DL78" s="1049"/>
      <c r="DM78" s="1050"/>
      <c r="DN78" s="1050"/>
      <c r="DO78" s="1050"/>
      <c r="DP78" s="1051"/>
      <c r="DQ78" s="1049"/>
      <c r="DR78" s="1050"/>
      <c r="DS78" s="1050"/>
      <c r="DT78" s="1050"/>
      <c r="DU78" s="1051"/>
      <c r="DV78" s="1034"/>
      <c r="DW78" s="1035"/>
      <c r="DX78" s="1035"/>
      <c r="DY78" s="1035"/>
      <c r="DZ78" s="1036"/>
      <c r="EA78" s="247"/>
    </row>
    <row r="79" spans="1:131" s="248" customFormat="1" ht="26.25" customHeight="1" x14ac:dyDescent="0.15">
      <c r="A79" s="262">
        <v>12</v>
      </c>
      <c r="B79" s="1067"/>
      <c r="C79" s="1068"/>
      <c r="D79" s="1068"/>
      <c r="E79" s="1068"/>
      <c r="F79" s="1068"/>
      <c r="G79" s="1068"/>
      <c r="H79" s="1068"/>
      <c r="I79" s="1068"/>
      <c r="J79" s="1068"/>
      <c r="K79" s="1068"/>
      <c r="L79" s="1068"/>
      <c r="M79" s="1068"/>
      <c r="N79" s="1068"/>
      <c r="O79" s="1068"/>
      <c r="P79" s="1069"/>
      <c r="Q79" s="1070"/>
      <c r="R79" s="1064"/>
      <c r="S79" s="1064"/>
      <c r="T79" s="1064"/>
      <c r="U79" s="1064"/>
      <c r="V79" s="1064"/>
      <c r="W79" s="1064"/>
      <c r="X79" s="1064"/>
      <c r="Y79" s="1064"/>
      <c r="Z79" s="1064"/>
      <c r="AA79" s="1064"/>
      <c r="AB79" s="1064"/>
      <c r="AC79" s="1064"/>
      <c r="AD79" s="1064"/>
      <c r="AE79" s="1064"/>
      <c r="AF79" s="1064"/>
      <c r="AG79" s="1064"/>
      <c r="AH79" s="1064"/>
      <c r="AI79" s="1064"/>
      <c r="AJ79" s="1064"/>
      <c r="AK79" s="1064"/>
      <c r="AL79" s="1064"/>
      <c r="AM79" s="1064"/>
      <c r="AN79" s="1064"/>
      <c r="AO79" s="1064"/>
      <c r="AP79" s="1064"/>
      <c r="AQ79" s="1064"/>
      <c r="AR79" s="1064"/>
      <c r="AS79" s="1064"/>
      <c r="AT79" s="1064"/>
      <c r="AU79" s="1064"/>
      <c r="AV79" s="1064"/>
      <c r="AW79" s="1064"/>
      <c r="AX79" s="1064"/>
      <c r="AY79" s="1064"/>
      <c r="AZ79" s="1065"/>
      <c r="BA79" s="1065"/>
      <c r="BB79" s="1065"/>
      <c r="BC79" s="1065"/>
      <c r="BD79" s="1066"/>
      <c r="BE79" s="266"/>
      <c r="BF79" s="266"/>
      <c r="BG79" s="266"/>
      <c r="BH79" s="266"/>
      <c r="BI79" s="266"/>
      <c r="BJ79" s="269"/>
      <c r="BK79" s="269"/>
      <c r="BL79" s="269"/>
      <c r="BM79" s="269"/>
      <c r="BN79" s="269"/>
      <c r="BO79" s="266"/>
      <c r="BP79" s="266"/>
      <c r="BQ79" s="263">
        <v>73</v>
      </c>
      <c r="BR79" s="268"/>
      <c r="BS79" s="1046"/>
      <c r="BT79" s="1047"/>
      <c r="BU79" s="1047"/>
      <c r="BV79" s="1047"/>
      <c r="BW79" s="1047"/>
      <c r="BX79" s="1047"/>
      <c r="BY79" s="1047"/>
      <c r="BZ79" s="1047"/>
      <c r="CA79" s="1047"/>
      <c r="CB79" s="1047"/>
      <c r="CC79" s="1047"/>
      <c r="CD79" s="1047"/>
      <c r="CE79" s="1047"/>
      <c r="CF79" s="1047"/>
      <c r="CG79" s="1048"/>
      <c r="CH79" s="1049"/>
      <c r="CI79" s="1050"/>
      <c r="CJ79" s="1050"/>
      <c r="CK79" s="1050"/>
      <c r="CL79" s="1051"/>
      <c r="CM79" s="1049"/>
      <c r="CN79" s="1050"/>
      <c r="CO79" s="1050"/>
      <c r="CP79" s="1050"/>
      <c r="CQ79" s="1051"/>
      <c r="CR79" s="1049"/>
      <c r="CS79" s="1050"/>
      <c r="CT79" s="1050"/>
      <c r="CU79" s="1050"/>
      <c r="CV79" s="1051"/>
      <c r="CW79" s="1049"/>
      <c r="CX79" s="1050"/>
      <c r="CY79" s="1050"/>
      <c r="CZ79" s="1050"/>
      <c r="DA79" s="1051"/>
      <c r="DB79" s="1049"/>
      <c r="DC79" s="1050"/>
      <c r="DD79" s="1050"/>
      <c r="DE79" s="1050"/>
      <c r="DF79" s="1051"/>
      <c r="DG79" s="1049"/>
      <c r="DH79" s="1050"/>
      <c r="DI79" s="1050"/>
      <c r="DJ79" s="1050"/>
      <c r="DK79" s="1051"/>
      <c r="DL79" s="1049"/>
      <c r="DM79" s="1050"/>
      <c r="DN79" s="1050"/>
      <c r="DO79" s="1050"/>
      <c r="DP79" s="1051"/>
      <c r="DQ79" s="1049"/>
      <c r="DR79" s="1050"/>
      <c r="DS79" s="1050"/>
      <c r="DT79" s="1050"/>
      <c r="DU79" s="1051"/>
      <c r="DV79" s="1034"/>
      <c r="DW79" s="1035"/>
      <c r="DX79" s="1035"/>
      <c r="DY79" s="1035"/>
      <c r="DZ79" s="1036"/>
      <c r="EA79" s="247"/>
    </row>
    <row r="80" spans="1:131" s="248" customFormat="1" ht="26.25" customHeight="1" x14ac:dyDescent="0.15">
      <c r="A80" s="262">
        <v>13</v>
      </c>
      <c r="B80" s="1067"/>
      <c r="C80" s="1068"/>
      <c r="D80" s="1068"/>
      <c r="E80" s="1068"/>
      <c r="F80" s="1068"/>
      <c r="G80" s="1068"/>
      <c r="H80" s="1068"/>
      <c r="I80" s="1068"/>
      <c r="J80" s="1068"/>
      <c r="K80" s="1068"/>
      <c r="L80" s="1068"/>
      <c r="M80" s="1068"/>
      <c r="N80" s="1068"/>
      <c r="O80" s="1068"/>
      <c r="P80" s="1069"/>
      <c r="Q80" s="1070"/>
      <c r="R80" s="1064"/>
      <c r="S80" s="1064"/>
      <c r="T80" s="1064"/>
      <c r="U80" s="1064"/>
      <c r="V80" s="1064"/>
      <c r="W80" s="1064"/>
      <c r="X80" s="1064"/>
      <c r="Y80" s="1064"/>
      <c r="Z80" s="1064"/>
      <c r="AA80" s="1064"/>
      <c r="AB80" s="1064"/>
      <c r="AC80" s="1064"/>
      <c r="AD80" s="1064"/>
      <c r="AE80" s="1064"/>
      <c r="AF80" s="1064"/>
      <c r="AG80" s="1064"/>
      <c r="AH80" s="1064"/>
      <c r="AI80" s="1064"/>
      <c r="AJ80" s="1064"/>
      <c r="AK80" s="1064"/>
      <c r="AL80" s="1064"/>
      <c r="AM80" s="1064"/>
      <c r="AN80" s="1064"/>
      <c r="AO80" s="1064"/>
      <c r="AP80" s="1064"/>
      <c r="AQ80" s="1064"/>
      <c r="AR80" s="1064"/>
      <c r="AS80" s="1064"/>
      <c r="AT80" s="1064"/>
      <c r="AU80" s="1064"/>
      <c r="AV80" s="1064"/>
      <c r="AW80" s="1064"/>
      <c r="AX80" s="1064"/>
      <c r="AY80" s="1064"/>
      <c r="AZ80" s="1065"/>
      <c r="BA80" s="1065"/>
      <c r="BB80" s="1065"/>
      <c r="BC80" s="1065"/>
      <c r="BD80" s="1066"/>
      <c r="BE80" s="266"/>
      <c r="BF80" s="266"/>
      <c r="BG80" s="266"/>
      <c r="BH80" s="266"/>
      <c r="BI80" s="266"/>
      <c r="BJ80" s="266"/>
      <c r="BK80" s="266"/>
      <c r="BL80" s="266"/>
      <c r="BM80" s="266"/>
      <c r="BN80" s="266"/>
      <c r="BO80" s="266"/>
      <c r="BP80" s="266"/>
      <c r="BQ80" s="263">
        <v>74</v>
      </c>
      <c r="BR80" s="268"/>
      <c r="BS80" s="1046"/>
      <c r="BT80" s="1047"/>
      <c r="BU80" s="1047"/>
      <c r="BV80" s="1047"/>
      <c r="BW80" s="1047"/>
      <c r="BX80" s="1047"/>
      <c r="BY80" s="1047"/>
      <c r="BZ80" s="1047"/>
      <c r="CA80" s="1047"/>
      <c r="CB80" s="1047"/>
      <c r="CC80" s="1047"/>
      <c r="CD80" s="1047"/>
      <c r="CE80" s="1047"/>
      <c r="CF80" s="1047"/>
      <c r="CG80" s="1048"/>
      <c r="CH80" s="1049"/>
      <c r="CI80" s="1050"/>
      <c r="CJ80" s="1050"/>
      <c r="CK80" s="1050"/>
      <c r="CL80" s="1051"/>
      <c r="CM80" s="1049"/>
      <c r="CN80" s="1050"/>
      <c r="CO80" s="1050"/>
      <c r="CP80" s="1050"/>
      <c r="CQ80" s="1051"/>
      <c r="CR80" s="1049"/>
      <c r="CS80" s="1050"/>
      <c r="CT80" s="1050"/>
      <c r="CU80" s="1050"/>
      <c r="CV80" s="1051"/>
      <c r="CW80" s="1049"/>
      <c r="CX80" s="1050"/>
      <c r="CY80" s="1050"/>
      <c r="CZ80" s="1050"/>
      <c r="DA80" s="1051"/>
      <c r="DB80" s="1049"/>
      <c r="DC80" s="1050"/>
      <c r="DD80" s="1050"/>
      <c r="DE80" s="1050"/>
      <c r="DF80" s="1051"/>
      <c r="DG80" s="1049"/>
      <c r="DH80" s="1050"/>
      <c r="DI80" s="1050"/>
      <c r="DJ80" s="1050"/>
      <c r="DK80" s="1051"/>
      <c r="DL80" s="1049"/>
      <c r="DM80" s="1050"/>
      <c r="DN80" s="1050"/>
      <c r="DO80" s="1050"/>
      <c r="DP80" s="1051"/>
      <c r="DQ80" s="1049"/>
      <c r="DR80" s="1050"/>
      <c r="DS80" s="1050"/>
      <c r="DT80" s="1050"/>
      <c r="DU80" s="1051"/>
      <c r="DV80" s="1034"/>
      <c r="DW80" s="1035"/>
      <c r="DX80" s="1035"/>
      <c r="DY80" s="1035"/>
      <c r="DZ80" s="1036"/>
      <c r="EA80" s="247"/>
    </row>
    <row r="81" spans="1:131" s="248" customFormat="1" ht="26.25" customHeight="1" x14ac:dyDescent="0.15">
      <c r="A81" s="262">
        <v>14</v>
      </c>
      <c r="B81" s="1067"/>
      <c r="C81" s="1068"/>
      <c r="D81" s="1068"/>
      <c r="E81" s="1068"/>
      <c r="F81" s="1068"/>
      <c r="G81" s="1068"/>
      <c r="H81" s="1068"/>
      <c r="I81" s="1068"/>
      <c r="J81" s="1068"/>
      <c r="K81" s="1068"/>
      <c r="L81" s="1068"/>
      <c r="M81" s="1068"/>
      <c r="N81" s="1068"/>
      <c r="O81" s="1068"/>
      <c r="P81" s="1069"/>
      <c r="Q81" s="1070"/>
      <c r="R81" s="1064"/>
      <c r="S81" s="1064"/>
      <c r="T81" s="1064"/>
      <c r="U81" s="1064"/>
      <c r="V81" s="1064"/>
      <c r="W81" s="1064"/>
      <c r="X81" s="1064"/>
      <c r="Y81" s="1064"/>
      <c r="Z81" s="1064"/>
      <c r="AA81" s="1064"/>
      <c r="AB81" s="1064"/>
      <c r="AC81" s="1064"/>
      <c r="AD81" s="1064"/>
      <c r="AE81" s="1064"/>
      <c r="AF81" s="1064"/>
      <c r="AG81" s="1064"/>
      <c r="AH81" s="1064"/>
      <c r="AI81" s="1064"/>
      <c r="AJ81" s="1064"/>
      <c r="AK81" s="1064"/>
      <c r="AL81" s="1064"/>
      <c r="AM81" s="1064"/>
      <c r="AN81" s="1064"/>
      <c r="AO81" s="1064"/>
      <c r="AP81" s="1064"/>
      <c r="AQ81" s="1064"/>
      <c r="AR81" s="1064"/>
      <c r="AS81" s="1064"/>
      <c r="AT81" s="1064"/>
      <c r="AU81" s="1064"/>
      <c r="AV81" s="1064"/>
      <c r="AW81" s="1064"/>
      <c r="AX81" s="1064"/>
      <c r="AY81" s="1064"/>
      <c r="AZ81" s="1065"/>
      <c r="BA81" s="1065"/>
      <c r="BB81" s="1065"/>
      <c r="BC81" s="1065"/>
      <c r="BD81" s="1066"/>
      <c r="BE81" s="266"/>
      <c r="BF81" s="266"/>
      <c r="BG81" s="266"/>
      <c r="BH81" s="266"/>
      <c r="BI81" s="266"/>
      <c r="BJ81" s="266"/>
      <c r="BK81" s="266"/>
      <c r="BL81" s="266"/>
      <c r="BM81" s="266"/>
      <c r="BN81" s="266"/>
      <c r="BO81" s="266"/>
      <c r="BP81" s="266"/>
      <c r="BQ81" s="263">
        <v>75</v>
      </c>
      <c r="BR81" s="268"/>
      <c r="BS81" s="1046"/>
      <c r="BT81" s="1047"/>
      <c r="BU81" s="1047"/>
      <c r="BV81" s="1047"/>
      <c r="BW81" s="1047"/>
      <c r="BX81" s="1047"/>
      <c r="BY81" s="1047"/>
      <c r="BZ81" s="1047"/>
      <c r="CA81" s="1047"/>
      <c r="CB81" s="1047"/>
      <c r="CC81" s="1047"/>
      <c r="CD81" s="1047"/>
      <c r="CE81" s="1047"/>
      <c r="CF81" s="1047"/>
      <c r="CG81" s="1048"/>
      <c r="CH81" s="1049"/>
      <c r="CI81" s="1050"/>
      <c r="CJ81" s="1050"/>
      <c r="CK81" s="1050"/>
      <c r="CL81" s="1051"/>
      <c r="CM81" s="1049"/>
      <c r="CN81" s="1050"/>
      <c r="CO81" s="1050"/>
      <c r="CP81" s="1050"/>
      <c r="CQ81" s="1051"/>
      <c r="CR81" s="1049"/>
      <c r="CS81" s="1050"/>
      <c r="CT81" s="1050"/>
      <c r="CU81" s="1050"/>
      <c r="CV81" s="1051"/>
      <c r="CW81" s="1049"/>
      <c r="CX81" s="1050"/>
      <c r="CY81" s="1050"/>
      <c r="CZ81" s="1050"/>
      <c r="DA81" s="1051"/>
      <c r="DB81" s="1049"/>
      <c r="DC81" s="1050"/>
      <c r="DD81" s="1050"/>
      <c r="DE81" s="1050"/>
      <c r="DF81" s="1051"/>
      <c r="DG81" s="1049"/>
      <c r="DH81" s="1050"/>
      <c r="DI81" s="1050"/>
      <c r="DJ81" s="1050"/>
      <c r="DK81" s="1051"/>
      <c r="DL81" s="1049"/>
      <c r="DM81" s="1050"/>
      <c r="DN81" s="1050"/>
      <c r="DO81" s="1050"/>
      <c r="DP81" s="1051"/>
      <c r="DQ81" s="1049"/>
      <c r="DR81" s="1050"/>
      <c r="DS81" s="1050"/>
      <c r="DT81" s="1050"/>
      <c r="DU81" s="1051"/>
      <c r="DV81" s="1034"/>
      <c r="DW81" s="1035"/>
      <c r="DX81" s="1035"/>
      <c r="DY81" s="1035"/>
      <c r="DZ81" s="1036"/>
      <c r="EA81" s="247"/>
    </row>
    <row r="82" spans="1:131" s="248" customFormat="1" ht="26.25" customHeight="1" x14ac:dyDescent="0.15">
      <c r="A82" s="262">
        <v>15</v>
      </c>
      <c r="B82" s="1067"/>
      <c r="C82" s="1068"/>
      <c r="D82" s="1068"/>
      <c r="E82" s="1068"/>
      <c r="F82" s="1068"/>
      <c r="G82" s="1068"/>
      <c r="H82" s="1068"/>
      <c r="I82" s="1068"/>
      <c r="J82" s="1068"/>
      <c r="K82" s="1068"/>
      <c r="L82" s="1068"/>
      <c r="M82" s="1068"/>
      <c r="N82" s="1068"/>
      <c r="O82" s="1068"/>
      <c r="P82" s="1069"/>
      <c r="Q82" s="1070"/>
      <c r="R82" s="1064"/>
      <c r="S82" s="1064"/>
      <c r="T82" s="1064"/>
      <c r="U82" s="1064"/>
      <c r="V82" s="1064"/>
      <c r="W82" s="1064"/>
      <c r="X82" s="1064"/>
      <c r="Y82" s="1064"/>
      <c r="Z82" s="1064"/>
      <c r="AA82" s="1064"/>
      <c r="AB82" s="1064"/>
      <c r="AC82" s="1064"/>
      <c r="AD82" s="1064"/>
      <c r="AE82" s="1064"/>
      <c r="AF82" s="1064"/>
      <c r="AG82" s="1064"/>
      <c r="AH82" s="1064"/>
      <c r="AI82" s="1064"/>
      <c r="AJ82" s="1064"/>
      <c r="AK82" s="1064"/>
      <c r="AL82" s="1064"/>
      <c r="AM82" s="1064"/>
      <c r="AN82" s="1064"/>
      <c r="AO82" s="1064"/>
      <c r="AP82" s="1064"/>
      <c r="AQ82" s="1064"/>
      <c r="AR82" s="1064"/>
      <c r="AS82" s="1064"/>
      <c r="AT82" s="1064"/>
      <c r="AU82" s="1064"/>
      <c r="AV82" s="1064"/>
      <c r="AW82" s="1064"/>
      <c r="AX82" s="1064"/>
      <c r="AY82" s="1064"/>
      <c r="AZ82" s="1065"/>
      <c r="BA82" s="1065"/>
      <c r="BB82" s="1065"/>
      <c r="BC82" s="1065"/>
      <c r="BD82" s="1066"/>
      <c r="BE82" s="266"/>
      <c r="BF82" s="266"/>
      <c r="BG82" s="266"/>
      <c r="BH82" s="266"/>
      <c r="BI82" s="266"/>
      <c r="BJ82" s="266"/>
      <c r="BK82" s="266"/>
      <c r="BL82" s="266"/>
      <c r="BM82" s="266"/>
      <c r="BN82" s="266"/>
      <c r="BO82" s="266"/>
      <c r="BP82" s="266"/>
      <c r="BQ82" s="263">
        <v>76</v>
      </c>
      <c r="BR82" s="268"/>
      <c r="BS82" s="1046"/>
      <c r="BT82" s="1047"/>
      <c r="BU82" s="1047"/>
      <c r="BV82" s="1047"/>
      <c r="BW82" s="1047"/>
      <c r="BX82" s="1047"/>
      <c r="BY82" s="1047"/>
      <c r="BZ82" s="1047"/>
      <c r="CA82" s="1047"/>
      <c r="CB82" s="1047"/>
      <c r="CC82" s="1047"/>
      <c r="CD82" s="1047"/>
      <c r="CE82" s="1047"/>
      <c r="CF82" s="1047"/>
      <c r="CG82" s="1048"/>
      <c r="CH82" s="1049"/>
      <c r="CI82" s="1050"/>
      <c r="CJ82" s="1050"/>
      <c r="CK82" s="1050"/>
      <c r="CL82" s="1051"/>
      <c r="CM82" s="1049"/>
      <c r="CN82" s="1050"/>
      <c r="CO82" s="1050"/>
      <c r="CP82" s="1050"/>
      <c r="CQ82" s="1051"/>
      <c r="CR82" s="1049"/>
      <c r="CS82" s="1050"/>
      <c r="CT82" s="1050"/>
      <c r="CU82" s="1050"/>
      <c r="CV82" s="1051"/>
      <c r="CW82" s="1049"/>
      <c r="CX82" s="1050"/>
      <c r="CY82" s="1050"/>
      <c r="CZ82" s="1050"/>
      <c r="DA82" s="1051"/>
      <c r="DB82" s="1049"/>
      <c r="DC82" s="1050"/>
      <c r="DD82" s="1050"/>
      <c r="DE82" s="1050"/>
      <c r="DF82" s="1051"/>
      <c r="DG82" s="1049"/>
      <c r="DH82" s="1050"/>
      <c r="DI82" s="1050"/>
      <c r="DJ82" s="1050"/>
      <c r="DK82" s="1051"/>
      <c r="DL82" s="1049"/>
      <c r="DM82" s="1050"/>
      <c r="DN82" s="1050"/>
      <c r="DO82" s="1050"/>
      <c r="DP82" s="1051"/>
      <c r="DQ82" s="1049"/>
      <c r="DR82" s="1050"/>
      <c r="DS82" s="1050"/>
      <c r="DT82" s="1050"/>
      <c r="DU82" s="1051"/>
      <c r="DV82" s="1034"/>
      <c r="DW82" s="1035"/>
      <c r="DX82" s="1035"/>
      <c r="DY82" s="1035"/>
      <c r="DZ82" s="1036"/>
      <c r="EA82" s="247"/>
    </row>
    <row r="83" spans="1:131" s="248" customFormat="1" ht="26.25" customHeight="1" x14ac:dyDescent="0.15">
      <c r="A83" s="262">
        <v>16</v>
      </c>
      <c r="B83" s="1067"/>
      <c r="C83" s="1068"/>
      <c r="D83" s="1068"/>
      <c r="E83" s="1068"/>
      <c r="F83" s="1068"/>
      <c r="G83" s="1068"/>
      <c r="H83" s="1068"/>
      <c r="I83" s="1068"/>
      <c r="J83" s="1068"/>
      <c r="K83" s="1068"/>
      <c r="L83" s="1068"/>
      <c r="M83" s="1068"/>
      <c r="N83" s="1068"/>
      <c r="O83" s="1068"/>
      <c r="P83" s="1069"/>
      <c r="Q83" s="1070"/>
      <c r="R83" s="1064"/>
      <c r="S83" s="1064"/>
      <c r="T83" s="1064"/>
      <c r="U83" s="1064"/>
      <c r="V83" s="1064"/>
      <c r="W83" s="1064"/>
      <c r="X83" s="1064"/>
      <c r="Y83" s="1064"/>
      <c r="Z83" s="1064"/>
      <c r="AA83" s="1064"/>
      <c r="AB83" s="1064"/>
      <c r="AC83" s="1064"/>
      <c r="AD83" s="1064"/>
      <c r="AE83" s="1064"/>
      <c r="AF83" s="1064"/>
      <c r="AG83" s="1064"/>
      <c r="AH83" s="1064"/>
      <c r="AI83" s="1064"/>
      <c r="AJ83" s="1064"/>
      <c r="AK83" s="1064"/>
      <c r="AL83" s="1064"/>
      <c r="AM83" s="1064"/>
      <c r="AN83" s="1064"/>
      <c r="AO83" s="1064"/>
      <c r="AP83" s="1064"/>
      <c r="AQ83" s="1064"/>
      <c r="AR83" s="1064"/>
      <c r="AS83" s="1064"/>
      <c r="AT83" s="1064"/>
      <c r="AU83" s="1064"/>
      <c r="AV83" s="1064"/>
      <c r="AW83" s="1064"/>
      <c r="AX83" s="1064"/>
      <c r="AY83" s="1064"/>
      <c r="AZ83" s="1065"/>
      <c r="BA83" s="1065"/>
      <c r="BB83" s="1065"/>
      <c r="BC83" s="1065"/>
      <c r="BD83" s="1066"/>
      <c r="BE83" s="266"/>
      <c r="BF83" s="266"/>
      <c r="BG83" s="266"/>
      <c r="BH83" s="266"/>
      <c r="BI83" s="266"/>
      <c r="BJ83" s="266"/>
      <c r="BK83" s="266"/>
      <c r="BL83" s="266"/>
      <c r="BM83" s="266"/>
      <c r="BN83" s="266"/>
      <c r="BO83" s="266"/>
      <c r="BP83" s="266"/>
      <c r="BQ83" s="263">
        <v>77</v>
      </c>
      <c r="BR83" s="268"/>
      <c r="BS83" s="1046"/>
      <c r="BT83" s="1047"/>
      <c r="BU83" s="1047"/>
      <c r="BV83" s="1047"/>
      <c r="BW83" s="1047"/>
      <c r="BX83" s="1047"/>
      <c r="BY83" s="1047"/>
      <c r="BZ83" s="1047"/>
      <c r="CA83" s="1047"/>
      <c r="CB83" s="1047"/>
      <c r="CC83" s="1047"/>
      <c r="CD83" s="1047"/>
      <c r="CE83" s="1047"/>
      <c r="CF83" s="1047"/>
      <c r="CG83" s="1048"/>
      <c r="CH83" s="1049"/>
      <c r="CI83" s="1050"/>
      <c r="CJ83" s="1050"/>
      <c r="CK83" s="1050"/>
      <c r="CL83" s="1051"/>
      <c r="CM83" s="1049"/>
      <c r="CN83" s="1050"/>
      <c r="CO83" s="1050"/>
      <c r="CP83" s="1050"/>
      <c r="CQ83" s="1051"/>
      <c r="CR83" s="1049"/>
      <c r="CS83" s="1050"/>
      <c r="CT83" s="1050"/>
      <c r="CU83" s="1050"/>
      <c r="CV83" s="1051"/>
      <c r="CW83" s="1049"/>
      <c r="CX83" s="1050"/>
      <c r="CY83" s="1050"/>
      <c r="CZ83" s="1050"/>
      <c r="DA83" s="1051"/>
      <c r="DB83" s="1049"/>
      <c r="DC83" s="1050"/>
      <c r="DD83" s="1050"/>
      <c r="DE83" s="1050"/>
      <c r="DF83" s="1051"/>
      <c r="DG83" s="1049"/>
      <c r="DH83" s="1050"/>
      <c r="DI83" s="1050"/>
      <c r="DJ83" s="1050"/>
      <c r="DK83" s="1051"/>
      <c r="DL83" s="1049"/>
      <c r="DM83" s="1050"/>
      <c r="DN83" s="1050"/>
      <c r="DO83" s="1050"/>
      <c r="DP83" s="1051"/>
      <c r="DQ83" s="1049"/>
      <c r="DR83" s="1050"/>
      <c r="DS83" s="1050"/>
      <c r="DT83" s="1050"/>
      <c r="DU83" s="1051"/>
      <c r="DV83" s="1034"/>
      <c r="DW83" s="1035"/>
      <c r="DX83" s="1035"/>
      <c r="DY83" s="1035"/>
      <c r="DZ83" s="1036"/>
      <c r="EA83" s="247"/>
    </row>
    <row r="84" spans="1:131" s="248" customFormat="1" ht="26.25" customHeight="1" x14ac:dyDescent="0.15">
      <c r="A84" s="262">
        <v>17</v>
      </c>
      <c r="B84" s="1067"/>
      <c r="C84" s="1068"/>
      <c r="D84" s="1068"/>
      <c r="E84" s="1068"/>
      <c r="F84" s="1068"/>
      <c r="G84" s="1068"/>
      <c r="H84" s="1068"/>
      <c r="I84" s="1068"/>
      <c r="J84" s="1068"/>
      <c r="K84" s="1068"/>
      <c r="L84" s="1068"/>
      <c r="M84" s="1068"/>
      <c r="N84" s="1068"/>
      <c r="O84" s="1068"/>
      <c r="P84" s="1069"/>
      <c r="Q84" s="1070"/>
      <c r="R84" s="1064"/>
      <c r="S84" s="1064"/>
      <c r="T84" s="1064"/>
      <c r="U84" s="1064"/>
      <c r="V84" s="1064"/>
      <c r="W84" s="1064"/>
      <c r="X84" s="1064"/>
      <c r="Y84" s="1064"/>
      <c r="Z84" s="1064"/>
      <c r="AA84" s="1064"/>
      <c r="AB84" s="1064"/>
      <c r="AC84" s="1064"/>
      <c r="AD84" s="1064"/>
      <c r="AE84" s="1064"/>
      <c r="AF84" s="1064"/>
      <c r="AG84" s="1064"/>
      <c r="AH84" s="1064"/>
      <c r="AI84" s="1064"/>
      <c r="AJ84" s="1064"/>
      <c r="AK84" s="1064"/>
      <c r="AL84" s="1064"/>
      <c r="AM84" s="1064"/>
      <c r="AN84" s="1064"/>
      <c r="AO84" s="1064"/>
      <c r="AP84" s="1064"/>
      <c r="AQ84" s="1064"/>
      <c r="AR84" s="1064"/>
      <c r="AS84" s="1064"/>
      <c r="AT84" s="1064"/>
      <c r="AU84" s="1064"/>
      <c r="AV84" s="1064"/>
      <c r="AW84" s="1064"/>
      <c r="AX84" s="1064"/>
      <c r="AY84" s="1064"/>
      <c r="AZ84" s="1065"/>
      <c r="BA84" s="1065"/>
      <c r="BB84" s="1065"/>
      <c r="BC84" s="1065"/>
      <c r="BD84" s="1066"/>
      <c r="BE84" s="266"/>
      <c r="BF84" s="266"/>
      <c r="BG84" s="266"/>
      <c r="BH84" s="266"/>
      <c r="BI84" s="266"/>
      <c r="BJ84" s="266"/>
      <c r="BK84" s="266"/>
      <c r="BL84" s="266"/>
      <c r="BM84" s="266"/>
      <c r="BN84" s="266"/>
      <c r="BO84" s="266"/>
      <c r="BP84" s="266"/>
      <c r="BQ84" s="263">
        <v>78</v>
      </c>
      <c r="BR84" s="268"/>
      <c r="BS84" s="1046"/>
      <c r="BT84" s="1047"/>
      <c r="BU84" s="1047"/>
      <c r="BV84" s="1047"/>
      <c r="BW84" s="1047"/>
      <c r="BX84" s="1047"/>
      <c r="BY84" s="1047"/>
      <c r="BZ84" s="1047"/>
      <c r="CA84" s="1047"/>
      <c r="CB84" s="1047"/>
      <c r="CC84" s="1047"/>
      <c r="CD84" s="1047"/>
      <c r="CE84" s="1047"/>
      <c r="CF84" s="1047"/>
      <c r="CG84" s="1048"/>
      <c r="CH84" s="1049"/>
      <c r="CI84" s="1050"/>
      <c r="CJ84" s="1050"/>
      <c r="CK84" s="1050"/>
      <c r="CL84" s="1051"/>
      <c r="CM84" s="1049"/>
      <c r="CN84" s="1050"/>
      <c r="CO84" s="1050"/>
      <c r="CP84" s="1050"/>
      <c r="CQ84" s="1051"/>
      <c r="CR84" s="1049"/>
      <c r="CS84" s="1050"/>
      <c r="CT84" s="1050"/>
      <c r="CU84" s="1050"/>
      <c r="CV84" s="1051"/>
      <c r="CW84" s="1049"/>
      <c r="CX84" s="1050"/>
      <c r="CY84" s="1050"/>
      <c r="CZ84" s="1050"/>
      <c r="DA84" s="1051"/>
      <c r="DB84" s="1049"/>
      <c r="DC84" s="1050"/>
      <c r="DD84" s="1050"/>
      <c r="DE84" s="1050"/>
      <c r="DF84" s="1051"/>
      <c r="DG84" s="1049"/>
      <c r="DH84" s="1050"/>
      <c r="DI84" s="1050"/>
      <c r="DJ84" s="1050"/>
      <c r="DK84" s="1051"/>
      <c r="DL84" s="1049"/>
      <c r="DM84" s="1050"/>
      <c r="DN84" s="1050"/>
      <c r="DO84" s="1050"/>
      <c r="DP84" s="1051"/>
      <c r="DQ84" s="1049"/>
      <c r="DR84" s="1050"/>
      <c r="DS84" s="1050"/>
      <c r="DT84" s="1050"/>
      <c r="DU84" s="1051"/>
      <c r="DV84" s="1034"/>
      <c r="DW84" s="1035"/>
      <c r="DX84" s="1035"/>
      <c r="DY84" s="1035"/>
      <c r="DZ84" s="1036"/>
      <c r="EA84" s="247"/>
    </row>
    <row r="85" spans="1:131" s="248" customFormat="1" ht="26.25" customHeight="1" x14ac:dyDescent="0.15">
      <c r="A85" s="262">
        <v>18</v>
      </c>
      <c r="B85" s="1067"/>
      <c r="C85" s="1068"/>
      <c r="D85" s="1068"/>
      <c r="E85" s="1068"/>
      <c r="F85" s="1068"/>
      <c r="G85" s="1068"/>
      <c r="H85" s="1068"/>
      <c r="I85" s="1068"/>
      <c r="J85" s="1068"/>
      <c r="K85" s="1068"/>
      <c r="L85" s="1068"/>
      <c r="M85" s="1068"/>
      <c r="N85" s="1068"/>
      <c r="O85" s="1068"/>
      <c r="P85" s="1069"/>
      <c r="Q85" s="1070"/>
      <c r="R85" s="1064"/>
      <c r="S85" s="1064"/>
      <c r="T85" s="1064"/>
      <c r="U85" s="1064"/>
      <c r="V85" s="1064"/>
      <c r="W85" s="1064"/>
      <c r="X85" s="1064"/>
      <c r="Y85" s="1064"/>
      <c r="Z85" s="1064"/>
      <c r="AA85" s="1064"/>
      <c r="AB85" s="1064"/>
      <c r="AC85" s="1064"/>
      <c r="AD85" s="1064"/>
      <c r="AE85" s="1064"/>
      <c r="AF85" s="1064"/>
      <c r="AG85" s="1064"/>
      <c r="AH85" s="1064"/>
      <c r="AI85" s="1064"/>
      <c r="AJ85" s="1064"/>
      <c r="AK85" s="1064"/>
      <c r="AL85" s="1064"/>
      <c r="AM85" s="1064"/>
      <c r="AN85" s="1064"/>
      <c r="AO85" s="1064"/>
      <c r="AP85" s="1064"/>
      <c r="AQ85" s="1064"/>
      <c r="AR85" s="1064"/>
      <c r="AS85" s="1064"/>
      <c r="AT85" s="1064"/>
      <c r="AU85" s="1064"/>
      <c r="AV85" s="1064"/>
      <c r="AW85" s="1064"/>
      <c r="AX85" s="1064"/>
      <c r="AY85" s="1064"/>
      <c r="AZ85" s="1065"/>
      <c r="BA85" s="1065"/>
      <c r="BB85" s="1065"/>
      <c r="BC85" s="1065"/>
      <c r="BD85" s="1066"/>
      <c r="BE85" s="266"/>
      <c r="BF85" s="266"/>
      <c r="BG85" s="266"/>
      <c r="BH85" s="266"/>
      <c r="BI85" s="266"/>
      <c r="BJ85" s="266"/>
      <c r="BK85" s="266"/>
      <c r="BL85" s="266"/>
      <c r="BM85" s="266"/>
      <c r="BN85" s="266"/>
      <c r="BO85" s="266"/>
      <c r="BP85" s="266"/>
      <c r="BQ85" s="263">
        <v>79</v>
      </c>
      <c r="BR85" s="268"/>
      <c r="BS85" s="1046"/>
      <c r="BT85" s="1047"/>
      <c r="BU85" s="1047"/>
      <c r="BV85" s="1047"/>
      <c r="BW85" s="1047"/>
      <c r="BX85" s="1047"/>
      <c r="BY85" s="1047"/>
      <c r="BZ85" s="1047"/>
      <c r="CA85" s="1047"/>
      <c r="CB85" s="1047"/>
      <c r="CC85" s="1047"/>
      <c r="CD85" s="1047"/>
      <c r="CE85" s="1047"/>
      <c r="CF85" s="1047"/>
      <c r="CG85" s="1048"/>
      <c r="CH85" s="1049"/>
      <c r="CI85" s="1050"/>
      <c r="CJ85" s="1050"/>
      <c r="CK85" s="1050"/>
      <c r="CL85" s="1051"/>
      <c r="CM85" s="1049"/>
      <c r="CN85" s="1050"/>
      <c r="CO85" s="1050"/>
      <c r="CP85" s="1050"/>
      <c r="CQ85" s="1051"/>
      <c r="CR85" s="1049"/>
      <c r="CS85" s="1050"/>
      <c r="CT85" s="1050"/>
      <c r="CU85" s="1050"/>
      <c r="CV85" s="1051"/>
      <c r="CW85" s="1049"/>
      <c r="CX85" s="1050"/>
      <c r="CY85" s="1050"/>
      <c r="CZ85" s="1050"/>
      <c r="DA85" s="1051"/>
      <c r="DB85" s="1049"/>
      <c r="DC85" s="1050"/>
      <c r="DD85" s="1050"/>
      <c r="DE85" s="1050"/>
      <c r="DF85" s="1051"/>
      <c r="DG85" s="1049"/>
      <c r="DH85" s="1050"/>
      <c r="DI85" s="1050"/>
      <c r="DJ85" s="1050"/>
      <c r="DK85" s="1051"/>
      <c r="DL85" s="1049"/>
      <c r="DM85" s="1050"/>
      <c r="DN85" s="1050"/>
      <c r="DO85" s="1050"/>
      <c r="DP85" s="1051"/>
      <c r="DQ85" s="1049"/>
      <c r="DR85" s="1050"/>
      <c r="DS85" s="1050"/>
      <c r="DT85" s="1050"/>
      <c r="DU85" s="1051"/>
      <c r="DV85" s="1034"/>
      <c r="DW85" s="1035"/>
      <c r="DX85" s="1035"/>
      <c r="DY85" s="1035"/>
      <c r="DZ85" s="1036"/>
      <c r="EA85" s="247"/>
    </row>
    <row r="86" spans="1:131" s="248" customFormat="1" ht="26.25" customHeight="1" x14ac:dyDescent="0.15">
      <c r="A86" s="262">
        <v>19</v>
      </c>
      <c r="B86" s="1067"/>
      <c r="C86" s="1068"/>
      <c r="D86" s="1068"/>
      <c r="E86" s="1068"/>
      <c r="F86" s="1068"/>
      <c r="G86" s="1068"/>
      <c r="H86" s="1068"/>
      <c r="I86" s="1068"/>
      <c r="J86" s="1068"/>
      <c r="K86" s="1068"/>
      <c r="L86" s="1068"/>
      <c r="M86" s="1068"/>
      <c r="N86" s="1068"/>
      <c r="O86" s="1068"/>
      <c r="P86" s="1069"/>
      <c r="Q86" s="1070"/>
      <c r="R86" s="1064"/>
      <c r="S86" s="1064"/>
      <c r="T86" s="1064"/>
      <c r="U86" s="1064"/>
      <c r="V86" s="1064"/>
      <c r="W86" s="1064"/>
      <c r="X86" s="1064"/>
      <c r="Y86" s="1064"/>
      <c r="Z86" s="1064"/>
      <c r="AA86" s="1064"/>
      <c r="AB86" s="1064"/>
      <c r="AC86" s="1064"/>
      <c r="AD86" s="1064"/>
      <c r="AE86" s="1064"/>
      <c r="AF86" s="1064"/>
      <c r="AG86" s="1064"/>
      <c r="AH86" s="1064"/>
      <c r="AI86" s="1064"/>
      <c r="AJ86" s="1064"/>
      <c r="AK86" s="1064"/>
      <c r="AL86" s="1064"/>
      <c r="AM86" s="1064"/>
      <c r="AN86" s="1064"/>
      <c r="AO86" s="1064"/>
      <c r="AP86" s="1064"/>
      <c r="AQ86" s="1064"/>
      <c r="AR86" s="1064"/>
      <c r="AS86" s="1064"/>
      <c r="AT86" s="1064"/>
      <c r="AU86" s="1064"/>
      <c r="AV86" s="1064"/>
      <c r="AW86" s="1064"/>
      <c r="AX86" s="1064"/>
      <c r="AY86" s="1064"/>
      <c r="AZ86" s="1065"/>
      <c r="BA86" s="1065"/>
      <c r="BB86" s="1065"/>
      <c r="BC86" s="1065"/>
      <c r="BD86" s="1066"/>
      <c r="BE86" s="266"/>
      <c r="BF86" s="266"/>
      <c r="BG86" s="266"/>
      <c r="BH86" s="266"/>
      <c r="BI86" s="266"/>
      <c r="BJ86" s="266"/>
      <c r="BK86" s="266"/>
      <c r="BL86" s="266"/>
      <c r="BM86" s="266"/>
      <c r="BN86" s="266"/>
      <c r="BO86" s="266"/>
      <c r="BP86" s="266"/>
      <c r="BQ86" s="263">
        <v>80</v>
      </c>
      <c r="BR86" s="268"/>
      <c r="BS86" s="1046"/>
      <c r="BT86" s="1047"/>
      <c r="BU86" s="1047"/>
      <c r="BV86" s="1047"/>
      <c r="BW86" s="1047"/>
      <c r="BX86" s="1047"/>
      <c r="BY86" s="1047"/>
      <c r="BZ86" s="1047"/>
      <c r="CA86" s="1047"/>
      <c r="CB86" s="1047"/>
      <c r="CC86" s="1047"/>
      <c r="CD86" s="1047"/>
      <c r="CE86" s="1047"/>
      <c r="CF86" s="1047"/>
      <c r="CG86" s="1048"/>
      <c r="CH86" s="1049"/>
      <c r="CI86" s="1050"/>
      <c r="CJ86" s="1050"/>
      <c r="CK86" s="1050"/>
      <c r="CL86" s="1051"/>
      <c r="CM86" s="1049"/>
      <c r="CN86" s="1050"/>
      <c r="CO86" s="1050"/>
      <c r="CP86" s="1050"/>
      <c r="CQ86" s="1051"/>
      <c r="CR86" s="1049"/>
      <c r="CS86" s="1050"/>
      <c r="CT86" s="1050"/>
      <c r="CU86" s="1050"/>
      <c r="CV86" s="1051"/>
      <c r="CW86" s="1049"/>
      <c r="CX86" s="1050"/>
      <c r="CY86" s="1050"/>
      <c r="CZ86" s="1050"/>
      <c r="DA86" s="1051"/>
      <c r="DB86" s="1049"/>
      <c r="DC86" s="1050"/>
      <c r="DD86" s="1050"/>
      <c r="DE86" s="1050"/>
      <c r="DF86" s="1051"/>
      <c r="DG86" s="1049"/>
      <c r="DH86" s="1050"/>
      <c r="DI86" s="1050"/>
      <c r="DJ86" s="1050"/>
      <c r="DK86" s="1051"/>
      <c r="DL86" s="1049"/>
      <c r="DM86" s="1050"/>
      <c r="DN86" s="1050"/>
      <c r="DO86" s="1050"/>
      <c r="DP86" s="1051"/>
      <c r="DQ86" s="1049"/>
      <c r="DR86" s="1050"/>
      <c r="DS86" s="1050"/>
      <c r="DT86" s="1050"/>
      <c r="DU86" s="1051"/>
      <c r="DV86" s="1034"/>
      <c r="DW86" s="1035"/>
      <c r="DX86" s="1035"/>
      <c r="DY86" s="1035"/>
      <c r="DZ86" s="1036"/>
      <c r="EA86" s="247"/>
    </row>
    <row r="87" spans="1:131" s="248" customFormat="1" ht="26.25" customHeight="1" x14ac:dyDescent="0.15">
      <c r="A87" s="270">
        <v>20</v>
      </c>
      <c r="B87" s="1057"/>
      <c r="C87" s="1058"/>
      <c r="D87" s="1058"/>
      <c r="E87" s="1058"/>
      <c r="F87" s="1058"/>
      <c r="G87" s="1058"/>
      <c r="H87" s="1058"/>
      <c r="I87" s="1058"/>
      <c r="J87" s="1058"/>
      <c r="K87" s="1058"/>
      <c r="L87" s="1058"/>
      <c r="M87" s="1058"/>
      <c r="N87" s="1058"/>
      <c r="O87" s="1058"/>
      <c r="P87" s="1059"/>
      <c r="Q87" s="1060"/>
      <c r="R87" s="1061"/>
      <c r="S87" s="1061"/>
      <c r="T87" s="1061"/>
      <c r="U87" s="1061"/>
      <c r="V87" s="1061"/>
      <c r="W87" s="1061"/>
      <c r="X87" s="1061"/>
      <c r="Y87" s="1061"/>
      <c r="Z87" s="1061"/>
      <c r="AA87" s="1061"/>
      <c r="AB87" s="1061"/>
      <c r="AC87" s="1061"/>
      <c r="AD87" s="1061"/>
      <c r="AE87" s="1061"/>
      <c r="AF87" s="1061"/>
      <c r="AG87" s="1061"/>
      <c r="AH87" s="1061"/>
      <c r="AI87" s="1061"/>
      <c r="AJ87" s="1061"/>
      <c r="AK87" s="1061"/>
      <c r="AL87" s="1061"/>
      <c r="AM87" s="1061"/>
      <c r="AN87" s="1061"/>
      <c r="AO87" s="1061"/>
      <c r="AP87" s="1061"/>
      <c r="AQ87" s="1061"/>
      <c r="AR87" s="1061"/>
      <c r="AS87" s="1061"/>
      <c r="AT87" s="1061"/>
      <c r="AU87" s="1061"/>
      <c r="AV87" s="1061"/>
      <c r="AW87" s="1061"/>
      <c r="AX87" s="1061"/>
      <c r="AY87" s="1061"/>
      <c r="AZ87" s="1062"/>
      <c r="BA87" s="1062"/>
      <c r="BB87" s="1062"/>
      <c r="BC87" s="1062"/>
      <c r="BD87" s="1063"/>
      <c r="BE87" s="266"/>
      <c r="BF87" s="266"/>
      <c r="BG87" s="266"/>
      <c r="BH87" s="266"/>
      <c r="BI87" s="266"/>
      <c r="BJ87" s="266"/>
      <c r="BK87" s="266"/>
      <c r="BL87" s="266"/>
      <c r="BM87" s="266"/>
      <c r="BN87" s="266"/>
      <c r="BO87" s="266"/>
      <c r="BP87" s="266"/>
      <c r="BQ87" s="263">
        <v>81</v>
      </c>
      <c r="BR87" s="268"/>
      <c r="BS87" s="1046"/>
      <c r="BT87" s="1047"/>
      <c r="BU87" s="1047"/>
      <c r="BV87" s="1047"/>
      <c r="BW87" s="1047"/>
      <c r="BX87" s="1047"/>
      <c r="BY87" s="1047"/>
      <c r="BZ87" s="1047"/>
      <c r="CA87" s="1047"/>
      <c r="CB87" s="1047"/>
      <c r="CC87" s="1047"/>
      <c r="CD87" s="1047"/>
      <c r="CE87" s="1047"/>
      <c r="CF87" s="1047"/>
      <c r="CG87" s="1048"/>
      <c r="CH87" s="1049"/>
      <c r="CI87" s="1050"/>
      <c r="CJ87" s="1050"/>
      <c r="CK87" s="1050"/>
      <c r="CL87" s="1051"/>
      <c r="CM87" s="1049"/>
      <c r="CN87" s="1050"/>
      <c r="CO87" s="1050"/>
      <c r="CP87" s="1050"/>
      <c r="CQ87" s="1051"/>
      <c r="CR87" s="1049"/>
      <c r="CS87" s="1050"/>
      <c r="CT87" s="1050"/>
      <c r="CU87" s="1050"/>
      <c r="CV87" s="1051"/>
      <c r="CW87" s="1049"/>
      <c r="CX87" s="1050"/>
      <c r="CY87" s="1050"/>
      <c r="CZ87" s="1050"/>
      <c r="DA87" s="1051"/>
      <c r="DB87" s="1049"/>
      <c r="DC87" s="1050"/>
      <c r="DD87" s="1050"/>
      <c r="DE87" s="1050"/>
      <c r="DF87" s="1051"/>
      <c r="DG87" s="1049"/>
      <c r="DH87" s="1050"/>
      <c r="DI87" s="1050"/>
      <c r="DJ87" s="1050"/>
      <c r="DK87" s="1051"/>
      <c r="DL87" s="1049"/>
      <c r="DM87" s="1050"/>
      <c r="DN87" s="1050"/>
      <c r="DO87" s="1050"/>
      <c r="DP87" s="1051"/>
      <c r="DQ87" s="1049"/>
      <c r="DR87" s="1050"/>
      <c r="DS87" s="1050"/>
      <c r="DT87" s="1050"/>
      <c r="DU87" s="1051"/>
      <c r="DV87" s="1034"/>
      <c r="DW87" s="1035"/>
      <c r="DX87" s="1035"/>
      <c r="DY87" s="1035"/>
      <c r="DZ87" s="1036"/>
      <c r="EA87" s="247"/>
    </row>
    <row r="88" spans="1:131" s="248" customFormat="1" ht="26.25" customHeight="1" thickBot="1" x14ac:dyDescent="0.2">
      <c r="A88" s="265" t="s">
        <v>394</v>
      </c>
      <c r="B88" s="1037" t="s">
        <v>430</v>
      </c>
      <c r="C88" s="1038"/>
      <c r="D88" s="1038"/>
      <c r="E88" s="1038"/>
      <c r="F88" s="1038"/>
      <c r="G88" s="1038"/>
      <c r="H88" s="1038"/>
      <c r="I88" s="1038"/>
      <c r="J88" s="1038"/>
      <c r="K88" s="1038"/>
      <c r="L88" s="1038"/>
      <c r="M88" s="1038"/>
      <c r="N88" s="1038"/>
      <c r="O88" s="1038"/>
      <c r="P88" s="1039"/>
      <c r="Q88" s="1055"/>
      <c r="R88" s="1056"/>
      <c r="S88" s="1056"/>
      <c r="T88" s="1056"/>
      <c r="U88" s="1056"/>
      <c r="V88" s="1056"/>
      <c r="W88" s="1056"/>
      <c r="X88" s="1056"/>
      <c r="Y88" s="1056"/>
      <c r="Z88" s="1056"/>
      <c r="AA88" s="1056"/>
      <c r="AB88" s="1056"/>
      <c r="AC88" s="1056"/>
      <c r="AD88" s="1056"/>
      <c r="AE88" s="1056"/>
      <c r="AF88" s="1052">
        <f>SUM(AF68:AJ87)</f>
        <v>2955</v>
      </c>
      <c r="AG88" s="1052"/>
      <c r="AH88" s="1052"/>
      <c r="AI88" s="1052"/>
      <c r="AJ88" s="1052"/>
      <c r="AK88" s="1056"/>
      <c r="AL88" s="1056"/>
      <c r="AM88" s="1056"/>
      <c r="AN88" s="1056"/>
      <c r="AO88" s="1056"/>
      <c r="AP88" s="1052">
        <f t="shared" ref="AP88" si="3">SUM(AP68:AT87)</f>
        <v>1298</v>
      </c>
      <c r="AQ88" s="1052"/>
      <c r="AR88" s="1052"/>
      <c r="AS88" s="1052"/>
      <c r="AT88" s="1052"/>
      <c r="AU88" s="1052">
        <f t="shared" ref="AU88" si="4">SUM(AU68:AY87)</f>
        <v>0</v>
      </c>
      <c r="AV88" s="1052"/>
      <c r="AW88" s="1052"/>
      <c r="AX88" s="1052"/>
      <c r="AY88" s="1052"/>
      <c r="AZ88" s="1053"/>
      <c r="BA88" s="1053"/>
      <c r="BB88" s="1053"/>
      <c r="BC88" s="1053"/>
      <c r="BD88" s="1054"/>
      <c r="BE88" s="266"/>
      <c r="BF88" s="266"/>
      <c r="BG88" s="266"/>
      <c r="BH88" s="266"/>
      <c r="BI88" s="266"/>
      <c r="BJ88" s="266"/>
      <c r="BK88" s="266"/>
      <c r="BL88" s="266"/>
      <c r="BM88" s="266"/>
      <c r="BN88" s="266"/>
      <c r="BO88" s="266"/>
      <c r="BP88" s="266"/>
      <c r="BQ88" s="263">
        <v>82</v>
      </c>
      <c r="BR88" s="268"/>
      <c r="BS88" s="1046"/>
      <c r="BT88" s="1047"/>
      <c r="BU88" s="1047"/>
      <c r="BV88" s="1047"/>
      <c r="BW88" s="1047"/>
      <c r="BX88" s="1047"/>
      <c r="BY88" s="1047"/>
      <c r="BZ88" s="1047"/>
      <c r="CA88" s="1047"/>
      <c r="CB88" s="1047"/>
      <c r="CC88" s="1047"/>
      <c r="CD88" s="1047"/>
      <c r="CE88" s="1047"/>
      <c r="CF88" s="1047"/>
      <c r="CG88" s="1048"/>
      <c r="CH88" s="1049"/>
      <c r="CI88" s="1050"/>
      <c r="CJ88" s="1050"/>
      <c r="CK88" s="1050"/>
      <c r="CL88" s="1051"/>
      <c r="CM88" s="1049"/>
      <c r="CN88" s="1050"/>
      <c r="CO88" s="1050"/>
      <c r="CP88" s="1050"/>
      <c r="CQ88" s="1051"/>
      <c r="CR88" s="1049"/>
      <c r="CS88" s="1050"/>
      <c r="CT88" s="1050"/>
      <c r="CU88" s="1050"/>
      <c r="CV88" s="1051"/>
      <c r="CW88" s="1049"/>
      <c r="CX88" s="1050"/>
      <c r="CY88" s="1050"/>
      <c r="CZ88" s="1050"/>
      <c r="DA88" s="1051"/>
      <c r="DB88" s="1049"/>
      <c r="DC88" s="1050"/>
      <c r="DD88" s="1050"/>
      <c r="DE88" s="1050"/>
      <c r="DF88" s="1051"/>
      <c r="DG88" s="1049"/>
      <c r="DH88" s="1050"/>
      <c r="DI88" s="1050"/>
      <c r="DJ88" s="1050"/>
      <c r="DK88" s="1051"/>
      <c r="DL88" s="1049"/>
      <c r="DM88" s="1050"/>
      <c r="DN88" s="1050"/>
      <c r="DO88" s="1050"/>
      <c r="DP88" s="1051"/>
      <c r="DQ88" s="1049"/>
      <c r="DR88" s="1050"/>
      <c r="DS88" s="1050"/>
      <c r="DT88" s="1050"/>
      <c r="DU88" s="1051"/>
      <c r="DV88" s="1034"/>
      <c r="DW88" s="1035"/>
      <c r="DX88" s="1035"/>
      <c r="DY88" s="1035"/>
      <c r="DZ88" s="1036"/>
      <c r="EA88" s="247"/>
    </row>
    <row r="89" spans="1:131" s="248" customFormat="1" ht="26.25" hidden="1" customHeight="1" x14ac:dyDescent="0.15">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46"/>
      <c r="BT89" s="1047"/>
      <c r="BU89" s="1047"/>
      <c r="BV89" s="1047"/>
      <c r="BW89" s="1047"/>
      <c r="BX89" s="1047"/>
      <c r="BY89" s="1047"/>
      <c r="BZ89" s="1047"/>
      <c r="CA89" s="1047"/>
      <c r="CB89" s="1047"/>
      <c r="CC89" s="1047"/>
      <c r="CD89" s="1047"/>
      <c r="CE89" s="1047"/>
      <c r="CF89" s="1047"/>
      <c r="CG89" s="1048"/>
      <c r="CH89" s="1049"/>
      <c r="CI89" s="1050"/>
      <c r="CJ89" s="1050"/>
      <c r="CK89" s="1050"/>
      <c r="CL89" s="1051"/>
      <c r="CM89" s="1049"/>
      <c r="CN89" s="1050"/>
      <c r="CO89" s="1050"/>
      <c r="CP89" s="1050"/>
      <c r="CQ89" s="1051"/>
      <c r="CR89" s="1049"/>
      <c r="CS89" s="1050"/>
      <c r="CT89" s="1050"/>
      <c r="CU89" s="1050"/>
      <c r="CV89" s="1051"/>
      <c r="CW89" s="1049"/>
      <c r="CX89" s="1050"/>
      <c r="CY89" s="1050"/>
      <c r="CZ89" s="1050"/>
      <c r="DA89" s="1051"/>
      <c r="DB89" s="1049"/>
      <c r="DC89" s="1050"/>
      <c r="DD89" s="1050"/>
      <c r="DE89" s="1050"/>
      <c r="DF89" s="1051"/>
      <c r="DG89" s="1049"/>
      <c r="DH89" s="1050"/>
      <c r="DI89" s="1050"/>
      <c r="DJ89" s="1050"/>
      <c r="DK89" s="1051"/>
      <c r="DL89" s="1049"/>
      <c r="DM89" s="1050"/>
      <c r="DN89" s="1050"/>
      <c r="DO89" s="1050"/>
      <c r="DP89" s="1051"/>
      <c r="DQ89" s="1049"/>
      <c r="DR89" s="1050"/>
      <c r="DS89" s="1050"/>
      <c r="DT89" s="1050"/>
      <c r="DU89" s="1051"/>
      <c r="DV89" s="1034"/>
      <c r="DW89" s="1035"/>
      <c r="DX89" s="1035"/>
      <c r="DY89" s="1035"/>
      <c r="DZ89" s="1036"/>
      <c r="EA89" s="247"/>
    </row>
    <row r="90" spans="1:131" s="248" customFormat="1" ht="26.25" hidden="1" customHeight="1" x14ac:dyDescent="0.15">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46"/>
      <c r="BT90" s="1047"/>
      <c r="BU90" s="1047"/>
      <c r="BV90" s="1047"/>
      <c r="BW90" s="1047"/>
      <c r="BX90" s="1047"/>
      <c r="BY90" s="1047"/>
      <c r="BZ90" s="1047"/>
      <c r="CA90" s="1047"/>
      <c r="CB90" s="1047"/>
      <c r="CC90" s="1047"/>
      <c r="CD90" s="1047"/>
      <c r="CE90" s="1047"/>
      <c r="CF90" s="1047"/>
      <c r="CG90" s="1048"/>
      <c r="CH90" s="1049"/>
      <c r="CI90" s="1050"/>
      <c r="CJ90" s="1050"/>
      <c r="CK90" s="1050"/>
      <c r="CL90" s="1051"/>
      <c r="CM90" s="1049"/>
      <c r="CN90" s="1050"/>
      <c r="CO90" s="1050"/>
      <c r="CP90" s="1050"/>
      <c r="CQ90" s="1051"/>
      <c r="CR90" s="1049"/>
      <c r="CS90" s="1050"/>
      <c r="CT90" s="1050"/>
      <c r="CU90" s="1050"/>
      <c r="CV90" s="1051"/>
      <c r="CW90" s="1049"/>
      <c r="CX90" s="1050"/>
      <c r="CY90" s="1050"/>
      <c r="CZ90" s="1050"/>
      <c r="DA90" s="1051"/>
      <c r="DB90" s="1049"/>
      <c r="DC90" s="1050"/>
      <c r="DD90" s="1050"/>
      <c r="DE90" s="1050"/>
      <c r="DF90" s="1051"/>
      <c r="DG90" s="1049"/>
      <c r="DH90" s="1050"/>
      <c r="DI90" s="1050"/>
      <c r="DJ90" s="1050"/>
      <c r="DK90" s="1051"/>
      <c r="DL90" s="1049"/>
      <c r="DM90" s="1050"/>
      <c r="DN90" s="1050"/>
      <c r="DO90" s="1050"/>
      <c r="DP90" s="1051"/>
      <c r="DQ90" s="1049"/>
      <c r="DR90" s="1050"/>
      <c r="DS90" s="1050"/>
      <c r="DT90" s="1050"/>
      <c r="DU90" s="1051"/>
      <c r="DV90" s="1034"/>
      <c r="DW90" s="1035"/>
      <c r="DX90" s="1035"/>
      <c r="DY90" s="1035"/>
      <c r="DZ90" s="1036"/>
      <c r="EA90" s="247"/>
    </row>
    <row r="91" spans="1:131" s="248" customFormat="1" ht="26.25" hidden="1" customHeight="1" x14ac:dyDescent="0.15">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46"/>
      <c r="BT91" s="1047"/>
      <c r="BU91" s="1047"/>
      <c r="BV91" s="1047"/>
      <c r="BW91" s="1047"/>
      <c r="BX91" s="1047"/>
      <c r="BY91" s="1047"/>
      <c r="BZ91" s="1047"/>
      <c r="CA91" s="1047"/>
      <c r="CB91" s="1047"/>
      <c r="CC91" s="1047"/>
      <c r="CD91" s="1047"/>
      <c r="CE91" s="1047"/>
      <c r="CF91" s="1047"/>
      <c r="CG91" s="1048"/>
      <c r="CH91" s="1049"/>
      <c r="CI91" s="1050"/>
      <c r="CJ91" s="1050"/>
      <c r="CK91" s="1050"/>
      <c r="CL91" s="1051"/>
      <c r="CM91" s="1049"/>
      <c r="CN91" s="1050"/>
      <c r="CO91" s="1050"/>
      <c r="CP91" s="1050"/>
      <c r="CQ91" s="1051"/>
      <c r="CR91" s="1049"/>
      <c r="CS91" s="1050"/>
      <c r="CT91" s="1050"/>
      <c r="CU91" s="1050"/>
      <c r="CV91" s="1051"/>
      <c r="CW91" s="1049"/>
      <c r="CX91" s="1050"/>
      <c r="CY91" s="1050"/>
      <c r="CZ91" s="1050"/>
      <c r="DA91" s="1051"/>
      <c r="DB91" s="1049"/>
      <c r="DC91" s="1050"/>
      <c r="DD91" s="1050"/>
      <c r="DE91" s="1050"/>
      <c r="DF91" s="1051"/>
      <c r="DG91" s="1049"/>
      <c r="DH91" s="1050"/>
      <c r="DI91" s="1050"/>
      <c r="DJ91" s="1050"/>
      <c r="DK91" s="1051"/>
      <c r="DL91" s="1049"/>
      <c r="DM91" s="1050"/>
      <c r="DN91" s="1050"/>
      <c r="DO91" s="1050"/>
      <c r="DP91" s="1051"/>
      <c r="DQ91" s="1049"/>
      <c r="DR91" s="1050"/>
      <c r="DS91" s="1050"/>
      <c r="DT91" s="1050"/>
      <c r="DU91" s="1051"/>
      <c r="DV91" s="1034"/>
      <c r="DW91" s="1035"/>
      <c r="DX91" s="1035"/>
      <c r="DY91" s="1035"/>
      <c r="DZ91" s="1036"/>
      <c r="EA91" s="247"/>
    </row>
    <row r="92" spans="1:131" s="248" customFormat="1" ht="26.25" hidden="1" customHeight="1" x14ac:dyDescent="0.15">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46"/>
      <c r="BT92" s="1047"/>
      <c r="BU92" s="1047"/>
      <c r="BV92" s="1047"/>
      <c r="BW92" s="1047"/>
      <c r="BX92" s="1047"/>
      <c r="BY92" s="1047"/>
      <c r="BZ92" s="1047"/>
      <c r="CA92" s="1047"/>
      <c r="CB92" s="1047"/>
      <c r="CC92" s="1047"/>
      <c r="CD92" s="1047"/>
      <c r="CE92" s="1047"/>
      <c r="CF92" s="1047"/>
      <c r="CG92" s="1048"/>
      <c r="CH92" s="1049"/>
      <c r="CI92" s="1050"/>
      <c r="CJ92" s="1050"/>
      <c r="CK92" s="1050"/>
      <c r="CL92" s="1051"/>
      <c r="CM92" s="1049"/>
      <c r="CN92" s="1050"/>
      <c r="CO92" s="1050"/>
      <c r="CP92" s="1050"/>
      <c r="CQ92" s="1051"/>
      <c r="CR92" s="1049"/>
      <c r="CS92" s="1050"/>
      <c r="CT92" s="1050"/>
      <c r="CU92" s="1050"/>
      <c r="CV92" s="1051"/>
      <c r="CW92" s="1049"/>
      <c r="CX92" s="1050"/>
      <c r="CY92" s="1050"/>
      <c r="CZ92" s="1050"/>
      <c r="DA92" s="1051"/>
      <c r="DB92" s="1049"/>
      <c r="DC92" s="1050"/>
      <c r="DD92" s="1050"/>
      <c r="DE92" s="1050"/>
      <c r="DF92" s="1051"/>
      <c r="DG92" s="1049"/>
      <c r="DH92" s="1050"/>
      <c r="DI92" s="1050"/>
      <c r="DJ92" s="1050"/>
      <c r="DK92" s="1051"/>
      <c r="DL92" s="1049"/>
      <c r="DM92" s="1050"/>
      <c r="DN92" s="1050"/>
      <c r="DO92" s="1050"/>
      <c r="DP92" s="1051"/>
      <c r="DQ92" s="1049"/>
      <c r="DR92" s="1050"/>
      <c r="DS92" s="1050"/>
      <c r="DT92" s="1050"/>
      <c r="DU92" s="1051"/>
      <c r="DV92" s="1034"/>
      <c r="DW92" s="1035"/>
      <c r="DX92" s="1035"/>
      <c r="DY92" s="1035"/>
      <c r="DZ92" s="1036"/>
      <c r="EA92" s="247"/>
    </row>
    <row r="93" spans="1:131" s="248" customFormat="1" ht="26.25" hidden="1" customHeight="1" x14ac:dyDescent="0.15">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46"/>
      <c r="BT93" s="1047"/>
      <c r="BU93" s="1047"/>
      <c r="BV93" s="1047"/>
      <c r="BW93" s="1047"/>
      <c r="BX93" s="1047"/>
      <c r="BY93" s="1047"/>
      <c r="BZ93" s="1047"/>
      <c r="CA93" s="1047"/>
      <c r="CB93" s="1047"/>
      <c r="CC93" s="1047"/>
      <c r="CD93" s="1047"/>
      <c r="CE93" s="1047"/>
      <c r="CF93" s="1047"/>
      <c r="CG93" s="1048"/>
      <c r="CH93" s="1049"/>
      <c r="CI93" s="1050"/>
      <c r="CJ93" s="1050"/>
      <c r="CK93" s="1050"/>
      <c r="CL93" s="1051"/>
      <c r="CM93" s="1049"/>
      <c r="CN93" s="1050"/>
      <c r="CO93" s="1050"/>
      <c r="CP93" s="1050"/>
      <c r="CQ93" s="1051"/>
      <c r="CR93" s="1049"/>
      <c r="CS93" s="1050"/>
      <c r="CT93" s="1050"/>
      <c r="CU93" s="1050"/>
      <c r="CV93" s="1051"/>
      <c r="CW93" s="1049"/>
      <c r="CX93" s="1050"/>
      <c r="CY93" s="1050"/>
      <c r="CZ93" s="1050"/>
      <c r="DA93" s="1051"/>
      <c r="DB93" s="1049"/>
      <c r="DC93" s="1050"/>
      <c r="DD93" s="1050"/>
      <c r="DE93" s="1050"/>
      <c r="DF93" s="1051"/>
      <c r="DG93" s="1049"/>
      <c r="DH93" s="1050"/>
      <c r="DI93" s="1050"/>
      <c r="DJ93" s="1050"/>
      <c r="DK93" s="1051"/>
      <c r="DL93" s="1049"/>
      <c r="DM93" s="1050"/>
      <c r="DN93" s="1050"/>
      <c r="DO93" s="1050"/>
      <c r="DP93" s="1051"/>
      <c r="DQ93" s="1049"/>
      <c r="DR93" s="1050"/>
      <c r="DS93" s="1050"/>
      <c r="DT93" s="1050"/>
      <c r="DU93" s="1051"/>
      <c r="DV93" s="1034"/>
      <c r="DW93" s="1035"/>
      <c r="DX93" s="1035"/>
      <c r="DY93" s="1035"/>
      <c r="DZ93" s="1036"/>
      <c r="EA93" s="247"/>
    </row>
    <row r="94" spans="1:131" s="248" customFormat="1" ht="26.25" hidden="1" customHeight="1" x14ac:dyDescent="0.15">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46"/>
      <c r="BT94" s="1047"/>
      <c r="BU94" s="1047"/>
      <c r="BV94" s="1047"/>
      <c r="BW94" s="1047"/>
      <c r="BX94" s="1047"/>
      <c r="BY94" s="1047"/>
      <c r="BZ94" s="1047"/>
      <c r="CA94" s="1047"/>
      <c r="CB94" s="1047"/>
      <c r="CC94" s="1047"/>
      <c r="CD94" s="1047"/>
      <c r="CE94" s="1047"/>
      <c r="CF94" s="1047"/>
      <c r="CG94" s="1048"/>
      <c r="CH94" s="1049"/>
      <c r="CI94" s="1050"/>
      <c r="CJ94" s="1050"/>
      <c r="CK94" s="1050"/>
      <c r="CL94" s="1051"/>
      <c r="CM94" s="1049"/>
      <c r="CN94" s="1050"/>
      <c r="CO94" s="1050"/>
      <c r="CP94" s="1050"/>
      <c r="CQ94" s="1051"/>
      <c r="CR94" s="1049"/>
      <c r="CS94" s="1050"/>
      <c r="CT94" s="1050"/>
      <c r="CU94" s="1050"/>
      <c r="CV94" s="1051"/>
      <c r="CW94" s="1049"/>
      <c r="CX94" s="1050"/>
      <c r="CY94" s="1050"/>
      <c r="CZ94" s="1050"/>
      <c r="DA94" s="1051"/>
      <c r="DB94" s="1049"/>
      <c r="DC94" s="1050"/>
      <c r="DD94" s="1050"/>
      <c r="DE94" s="1050"/>
      <c r="DF94" s="1051"/>
      <c r="DG94" s="1049"/>
      <c r="DH94" s="1050"/>
      <c r="DI94" s="1050"/>
      <c r="DJ94" s="1050"/>
      <c r="DK94" s="1051"/>
      <c r="DL94" s="1049"/>
      <c r="DM94" s="1050"/>
      <c r="DN94" s="1050"/>
      <c r="DO94" s="1050"/>
      <c r="DP94" s="1051"/>
      <c r="DQ94" s="1049"/>
      <c r="DR94" s="1050"/>
      <c r="DS94" s="1050"/>
      <c r="DT94" s="1050"/>
      <c r="DU94" s="1051"/>
      <c r="DV94" s="1034"/>
      <c r="DW94" s="1035"/>
      <c r="DX94" s="1035"/>
      <c r="DY94" s="1035"/>
      <c r="DZ94" s="1036"/>
      <c r="EA94" s="247"/>
    </row>
    <row r="95" spans="1:131" s="248" customFormat="1" ht="26.25" hidden="1" customHeight="1" x14ac:dyDescent="0.15">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46"/>
      <c r="BT95" s="1047"/>
      <c r="BU95" s="1047"/>
      <c r="BV95" s="1047"/>
      <c r="BW95" s="1047"/>
      <c r="BX95" s="1047"/>
      <c r="BY95" s="1047"/>
      <c r="BZ95" s="1047"/>
      <c r="CA95" s="1047"/>
      <c r="CB95" s="1047"/>
      <c r="CC95" s="1047"/>
      <c r="CD95" s="1047"/>
      <c r="CE95" s="1047"/>
      <c r="CF95" s="1047"/>
      <c r="CG95" s="1048"/>
      <c r="CH95" s="1049"/>
      <c r="CI95" s="1050"/>
      <c r="CJ95" s="1050"/>
      <c r="CK95" s="1050"/>
      <c r="CL95" s="1051"/>
      <c r="CM95" s="1049"/>
      <c r="CN95" s="1050"/>
      <c r="CO95" s="1050"/>
      <c r="CP95" s="1050"/>
      <c r="CQ95" s="1051"/>
      <c r="CR95" s="1049"/>
      <c r="CS95" s="1050"/>
      <c r="CT95" s="1050"/>
      <c r="CU95" s="1050"/>
      <c r="CV95" s="1051"/>
      <c r="CW95" s="1049"/>
      <c r="CX95" s="1050"/>
      <c r="CY95" s="1050"/>
      <c r="CZ95" s="1050"/>
      <c r="DA95" s="1051"/>
      <c r="DB95" s="1049"/>
      <c r="DC95" s="1050"/>
      <c r="DD95" s="1050"/>
      <c r="DE95" s="1050"/>
      <c r="DF95" s="1051"/>
      <c r="DG95" s="1049"/>
      <c r="DH95" s="1050"/>
      <c r="DI95" s="1050"/>
      <c r="DJ95" s="1050"/>
      <c r="DK95" s="1051"/>
      <c r="DL95" s="1049"/>
      <c r="DM95" s="1050"/>
      <c r="DN95" s="1050"/>
      <c r="DO95" s="1050"/>
      <c r="DP95" s="1051"/>
      <c r="DQ95" s="1049"/>
      <c r="DR95" s="1050"/>
      <c r="DS95" s="1050"/>
      <c r="DT95" s="1050"/>
      <c r="DU95" s="1051"/>
      <c r="DV95" s="1034"/>
      <c r="DW95" s="1035"/>
      <c r="DX95" s="1035"/>
      <c r="DY95" s="1035"/>
      <c r="DZ95" s="1036"/>
      <c r="EA95" s="247"/>
    </row>
    <row r="96" spans="1:131" s="248" customFormat="1" ht="26.25" hidden="1" customHeight="1" x14ac:dyDescent="0.15">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46"/>
      <c r="BT96" s="1047"/>
      <c r="BU96" s="1047"/>
      <c r="BV96" s="1047"/>
      <c r="BW96" s="1047"/>
      <c r="BX96" s="1047"/>
      <c r="BY96" s="1047"/>
      <c r="BZ96" s="1047"/>
      <c r="CA96" s="1047"/>
      <c r="CB96" s="1047"/>
      <c r="CC96" s="1047"/>
      <c r="CD96" s="1047"/>
      <c r="CE96" s="1047"/>
      <c r="CF96" s="1047"/>
      <c r="CG96" s="1048"/>
      <c r="CH96" s="1049"/>
      <c r="CI96" s="1050"/>
      <c r="CJ96" s="1050"/>
      <c r="CK96" s="1050"/>
      <c r="CL96" s="1051"/>
      <c r="CM96" s="1049"/>
      <c r="CN96" s="1050"/>
      <c r="CO96" s="1050"/>
      <c r="CP96" s="1050"/>
      <c r="CQ96" s="1051"/>
      <c r="CR96" s="1049"/>
      <c r="CS96" s="1050"/>
      <c r="CT96" s="1050"/>
      <c r="CU96" s="1050"/>
      <c r="CV96" s="1051"/>
      <c r="CW96" s="1049"/>
      <c r="CX96" s="1050"/>
      <c r="CY96" s="1050"/>
      <c r="CZ96" s="1050"/>
      <c r="DA96" s="1051"/>
      <c r="DB96" s="1049"/>
      <c r="DC96" s="1050"/>
      <c r="DD96" s="1050"/>
      <c r="DE96" s="1050"/>
      <c r="DF96" s="1051"/>
      <c r="DG96" s="1049"/>
      <c r="DH96" s="1050"/>
      <c r="DI96" s="1050"/>
      <c r="DJ96" s="1050"/>
      <c r="DK96" s="1051"/>
      <c r="DL96" s="1049"/>
      <c r="DM96" s="1050"/>
      <c r="DN96" s="1050"/>
      <c r="DO96" s="1050"/>
      <c r="DP96" s="1051"/>
      <c r="DQ96" s="1049"/>
      <c r="DR96" s="1050"/>
      <c r="DS96" s="1050"/>
      <c r="DT96" s="1050"/>
      <c r="DU96" s="1051"/>
      <c r="DV96" s="1034"/>
      <c r="DW96" s="1035"/>
      <c r="DX96" s="1035"/>
      <c r="DY96" s="1035"/>
      <c r="DZ96" s="1036"/>
      <c r="EA96" s="247"/>
    </row>
    <row r="97" spans="1:131" s="248" customFormat="1" ht="26.25" hidden="1" customHeight="1" x14ac:dyDescent="0.15">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46"/>
      <c r="BT97" s="1047"/>
      <c r="BU97" s="1047"/>
      <c r="BV97" s="1047"/>
      <c r="BW97" s="1047"/>
      <c r="BX97" s="1047"/>
      <c r="BY97" s="1047"/>
      <c r="BZ97" s="1047"/>
      <c r="CA97" s="1047"/>
      <c r="CB97" s="1047"/>
      <c r="CC97" s="1047"/>
      <c r="CD97" s="1047"/>
      <c r="CE97" s="1047"/>
      <c r="CF97" s="1047"/>
      <c r="CG97" s="1048"/>
      <c r="CH97" s="1049"/>
      <c r="CI97" s="1050"/>
      <c r="CJ97" s="1050"/>
      <c r="CK97" s="1050"/>
      <c r="CL97" s="1051"/>
      <c r="CM97" s="1049"/>
      <c r="CN97" s="1050"/>
      <c r="CO97" s="1050"/>
      <c r="CP97" s="1050"/>
      <c r="CQ97" s="1051"/>
      <c r="CR97" s="1049"/>
      <c r="CS97" s="1050"/>
      <c r="CT97" s="1050"/>
      <c r="CU97" s="1050"/>
      <c r="CV97" s="1051"/>
      <c r="CW97" s="1049"/>
      <c r="CX97" s="1050"/>
      <c r="CY97" s="1050"/>
      <c r="CZ97" s="1050"/>
      <c r="DA97" s="1051"/>
      <c r="DB97" s="1049"/>
      <c r="DC97" s="1050"/>
      <c r="DD97" s="1050"/>
      <c r="DE97" s="1050"/>
      <c r="DF97" s="1051"/>
      <c r="DG97" s="1049"/>
      <c r="DH97" s="1050"/>
      <c r="DI97" s="1050"/>
      <c r="DJ97" s="1050"/>
      <c r="DK97" s="1051"/>
      <c r="DL97" s="1049"/>
      <c r="DM97" s="1050"/>
      <c r="DN97" s="1050"/>
      <c r="DO97" s="1050"/>
      <c r="DP97" s="1051"/>
      <c r="DQ97" s="1049"/>
      <c r="DR97" s="1050"/>
      <c r="DS97" s="1050"/>
      <c r="DT97" s="1050"/>
      <c r="DU97" s="1051"/>
      <c r="DV97" s="1034"/>
      <c r="DW97" s="1035"/>
      <c r="DX97" s="1035"/>
      <c r="DY97" s="1035"/>
      <c r="DZ97" s="1036"/>
      <c r="EA97" s="247"/>
    </row>
    <row r="98" spans="1:131" s="248" customFormat="1" ht="26.25" hidden="1" customHeight="1" x14ac:dyDescent="0.15">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46"/>
      <c r="BT98" s="1047"/>
      <c r="BU98" s="1047"/>
      <c r="BV98" s="1047"/>
      <c r="BW98" s="1047"/>
      <c r="BX98" s="1047"/>
      <c r="BY98" s="1047"/>
      <c r="BZ98" s="1047"/>
      <c r="CA98" s="1047"/>
      <c r="CB98" s="1047"/>
      <c r="CC98" s="1047"/>
      <c r="CD98" s="1047"/>
      <c r="CE98" s="1047"/>
      <c r="CF98" s="1047"/>
      <c r="CG98" s="1048"/>
      <c r="CH98" s="1049"/>
      <c r="CI98" s="1050"/>
      <c r="CJ98" s="1050"/>
      <c r="CK98" s="1050"/>
      <c r="CL98" s="1051"/>
      <c r="CM98" s="1049"/>
      <c r="CN98" s="1050"/>
      <c r="CO98" s="1050"/>
      <c r="CP98" s="1050"/>
      <c r="CQ98" s="1051"/>
      <c r="CR98" s="1049"/>
      <c r="CS98" s="1050"/>
      <c r="CT98" s="1050"/>
      <c r="CU98" s="1050"/>
      <c r="CV98" s="1051"/>
      <c r="CW98" s="1049"/>
      <c r="CX98" s="1050"/>
      <c r="CY98" s="1050"/>
      <c r="CZ98" s="1050"/>
      <c r="DA98" s="1051"/>
      <c r="DB98" s="1049"/>
      <c r="DC98" s="1050"/>
      <c r="DD98" s="1050"/>
      <c r="DE98" s="1050"/>
      <c r="DF98" s="1051"/>
      <c r="DG98" s="1049"/>
      <c r="DH98" s="1050"/>
      <c r="DI98" s="1050"/>
      <c r="DJ98" s="1050"/>
      <c r="DK98" s="1051"/>
      <c r="DL98" s="1049"/>
      <c r="DM98" s="1050"/>
      <c r="DN98" s="1050"/>
      <c r="DO98" s="1050"/>
      <c r="DP98" s="1051"/>
      <c r="DQ98" s="1049"/>
      <c r="DR98" s="1050"/>
      <c r="DS98" s="1050"/>
      <c r="DT98" s="1050"/>
      <c r="DU98" s="1051"/>
      <c r="DV98" s="1034"/>
      <c r="DW98" s="1035"/>
      <c r="DX98" s="1035"/>
      <c r="DY98" s="1035"/>
      <c r="DZ98" s="1036"/>
      <c r="EA98" s="247"/>
    </row>
    <row r="99" spans="1:131" s="248" customFormat="1" ht="26.25" hidden="1" customHeight="1" x14ac:dyDescent="0.15">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46"/>
      <c r="BT99" s="1047"/>
      <c r="BU99" s="1047"/>
      <c r="BV99" s="1047"/>
      <c r="BW99" s="1047"/>
      <c r="BX99" s="1047"/>
      <c r="BY99" s="1047"/>
      <c r="BZ99" s="1047"/>
      <c r="CA99" s="1047"/>
      <c r="CB99" s="1047"/>
      <c r="CC99" s="1047"/>
      <c r="CD99" s="1047"/>
      <c r="CE99" s="1047"/>
      <c r="CF99" s="1047"/>
      <c r="CG99" s="1048"/>
      <c r="CH99" s="1049"/>
      <c r="CI99" s="1050"/>
      <c r="CJ99" s="1050"/>
      <c r="CK99" s="1050"/>
      <c r="CL99" s="1051"/>
      <c r="CM99" s="1049"/>
      <c r="CN99" s="1050"/>
      <c r="CO99" s="1050"/>
      <c r="CP99" s="1050"/>
      <c r="CQ99" s="1051"/>
      <c r="CR99" s="1049"/>
      <c r="CS99" s="1050"/>
      <c r="CT99" s="1050"/>
      <c r="CU99" s="1050"/>
      <c r="CV99" s="1051"/>
      <c r="CW99" s="1049"/>
      <c r="CX99" s="1050"/>
      <c r="CY99" s="1050"/>
      <c r="CZ99" s="1050"/>
      <c r="DA99" s="1051"/>
      <c r="DB99" s="1049"/>
      <c r="DC99" s="1050"/>
      <c r="DD99" s="1050"/>
      <c r="DE99" s="1050"/>
      <c r="DF99" s="1051"/>
      <c r="DG99" s="1049"/>
      <c r="DH99" s="1050"/>
      <c r="DI99" s="1050"/>
      <c r="DJ99" s="1050"/>
      <c r="DK99" s="1051"/>
      <c r="DL99" s="1049"/>
      <c r="DM99" s="1050"/>
      <c r="DN99" s="1050"/>
      <c r="DO99" s="1050"/>
      <c r="DP99" s="1051"/>
      <c r="DQ99" s="1049"/>
      <c r="DR99" s="1050"/>
      <c r="DS99" s="1050"/>
      <c r="DT99" s="1050"/>
      <c r="DU99" s="1051"/>
      <c r="DV99" s="1034"/>
      <c r="DW99" s="1035"/>
      <c r="DX99" s="1035"/>
      <c r="DY99" s="1035"/>
      <c r="DZ99" s="1036"/>
      <c r="EA99" s="247"/>
    </row>
    <row r="100" spans="1:131" s="248" customFormat="1" ht="26.25" hidden="1" customHeight="1" x14ac:dyDescent="0.15">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46"/>
      <c r="BT100" s="1047"/>
      <c r="BU100" s="1047"/>
      <c r="BV100" s="1047"/>
      <c r="BW100" s="1047"/>
      <c r="BX100" s="1047"/>
      <c r="BY100" s="1047"/>
      <c r="BZ100" s="1047"/>
      <c r="CA100" s="1047"/>
      <c r="CB100" s="1047"/>
      <c r="CC100" s="1047"/>
      <c r="CD100" s="1047"/>
      <c r="CE100" s="1047"/>
      <c r="CF100" s="1047"/>
      <c r="CG100" s="1048"/>
      <c r="CH100" s="1049"/>
      <c r="CI100" s="1050"/>
      <c r="CJ100" s="1050"/>
      <c r="CK100" s="1050"/>
      <c r="CL100" s="1051"/>
      <c r="CM100" s="1049"/>
      <c r="CN100" s="1050"/>
      <c r="CO100" s="1050"/>
      <c r="CP100" s="1050"/>
      <c r="CQ100" s="1051"/>
      <c r="CR100" s="1049"/>
      <c r="CS100" s="1050"/>
      <c r="CT100" s="1050"/>
      <c r="CU100" s="1050"/>
      <c r="CV100" s="1051"/>
      <c r="CW100" s="1049"/>
      <c r="CX100" s="1050"/>
      <c r="CY100" s="1050"/>
      <c r="CZ100" s="1050"/>
      <c r="DA100" s="1051"/>
      <c r="DB100" s="1049"/>
      <c r="DC100" s="1050"/>
      <c r="DD100" s="1050"/>
      <c r="DE100" s="1050"/>
      <c r="DF100" s="1051"/>
      <c r="DG100" s="1049"/>
      <c r="DH100" s="1050"/>
      <c r="DI100" s="1050"/>
      <c r="DJ100" s="1050"/>
      <c r="DK100" s="1051"/>
      <c r="DL100" s="1049"/>
      <c r="DM100" s="1050"/>
      <c r="DN100" s="1050"/>
      <c r="DO100" s="1050"/>
      <c r="DP100" s="1051"/>
      <c r="DQ100" s="1049"/>
      <c r="DR100" s="1050"/>
      <c r="DS100" s="1050"/>
      <c r="DT100" s="1050"/>
      <c r="DU100" s="1051"/>
      <c r="DV100" s="1034"/>
      <c r="DW100" s="1035"/>
      <c r="DX100" s="1035"/>
      <c r="DY100" s="1035"/>
      <c r="DZ100" s="1036"/>
      <c r="EA100" s="247"/>
    </row>
    <row r="101" spans="1:131" s="248" customFormat="1" ht="26.25" hidden="1" customHeight="1" x14ac:dyDescent="0.15">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46"/>
      <c r="BT101" s="1047"/>
      <c r="BU101" s="1047"/>
      <c r="BV101" s="1047"/>
      <c r="BW101" s="1047"/>
      <c r="BX101" s="1047"/>
      <c r="BY101" s="1047"/>
      <c r="BZ101" s="1047"/>
      <c r="CA101" s="1047"/>
      <c r="CB101" s="1047"/>
      <c r="CC101" s="1047"/>
      <c r="CD101" s="1047"/>
      <c r="CE101" s="1047"/>
      <c r="CF101" s="1047"/>
      <c r="CG101" s="1048"/>
      <c r="CH101" s="1049"/>
      <c r="CI101" s="1050"/>
      <c r="CJ101" s="1050"/>
      <c r="CK101" s="1050"/>
      <c r="CL101" s="1051"/>
      <c r="CM101" s="1049"/>
      <c r="CN101" s="1050"/>
      <c r="CO101" s="1050"/>
      <c r="CP101" s="1050"/>
      <c r="CQ101" s="1051"/>
      <c r="CR101" s="1049"/>
      <c r="CS101" s="1050"/>
      <c r="CT101" s="1050"/>
      <c r="CU101" s="1050"/>
      <c r="CV101" s="1051"/>
      <c r="CW101" s="1049"/>
      <c r="CX101" s="1050"/>
      <c r="CY101" s="1050"/>
      <c r="CZ101" s="1050"/>
      <c r="DA101" s="1051"/>
      <c r="DB101" s="1049"/>
      <c r="DC101" s="1050"/>
      <c r="DD101" s="1050"/>
      <c r="DE101" s="1050"/>
      <c r="DF101" s="1051"/>
      <c r="DG101" s="1049"/>
      <c r="DH101" s="1050"/>
      <c r="DI101" s="1050"/>
      <c r="DJ101" s="1050"/>
      <c r="DK101" s="1051"/>
      <c r="DL101" s="1049"/>
      <c r="DM101" s="1050"/>
      <c r="DN101" s="1050"/>
      <c r="DO101" s="1050"/>
      <c r="DP101" s="1051"/>
      <c r="DQ101" s="1049"/>
      <c r="DR101" s="1050"/>
      <c r="DS101" s="1050"/>
      <c r="DT101" s="1050"/>
      <c r="DU101" s="1051"/>
      <c r="DV101" s="1034"/>
      <c r="DW101" s="1035"/>
      <c r="DX101" s="1035"/>
      <c r="DY101" s="1035"/>
      <c r="DZ101" s="1036"/>
      <c r="EA101" s="247"/>
    </row>
    <row r="102" spans="1:131" s="248" customFormat="1" ht="26.25" customHeight="1" thickBot="1" x14ac:dyDescent="0.2">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394</v>
      </c>
      <c r="BR102" s="1037" t="s">
        <v>431</v>
      </c>
      <c r="BS102" s="1038"/>
      <c r="BT102" s="1038"/>
      <c r="BU102" s="1038"/>
      <c r="BV102" s="1038"/>
      <c r="BW102" s="1038"/>
      <c r="BX102" s="1038"/>
      <c r="BY102" s="1038"/>
      <c r="BZ102" s="1038"/>
      <c r="CA102" s="1038"/>
      <c r="CB102" s="1038"/>
      <c r="CC102" s="1038"/>
      <c r="CD102" s="1038"/>
      <c r="CE102" s="1038"/>
      <c r="CF102" s="1038"/>
      <c r="CG102" s="1039"/>
      <c r="CH102" s="1040"/>
      <c r="CI102" s="1041"/>
      <c r="CJ102" s="1041"/>
      <c r="CK102" s="1041"/>
      <c r="CL102" s="1042"/>
      <c r="CM102" s="1040"/>
      <c r="CN102" s="1041"/>
      <c r="CO102" s="1041"/>
      <c r="CP102" s="1041"/>
      <c r="CQ102" s="1042"/>
      <c r="CR102" s="1043"/>
      <c r="CS102" s="1044"/>
      <c r="CT102" s="1044"/>
      <c r="CU102" s="1044"/>
      <c r="CV102" s="1045"/>
      <c r="CW102" s="1043"/>
      <c r="CX102" s="1044"/>
      <c r="CY102" s="1044"/>
      <c r="CZ102" s="1044"/>
      <c r="DA102" s="1045"/>
      <c r="DB102" s="1043"/>
      <c r="DC102" s="1044"/>
      <c r="DD102" s="1044"/>
      <c r="DE102" s="1044"/>
      <c r="DF102" s="1045"/>
      <c r="DG102" s="1043"/>
      <c r="DH102" s="1044"/>
      <c r="DI102" s="1044"/>
      <c r="DJ102" s="1044"/>
      <c r="DK102" s="1045"/>
      <c r="DL102" s="1043"/>
      <c r="DM102" s="1044"/>
      <c r="DN102" s="1044"/>
      <c r="DO102" s="1044"/>
      <c r="DP102" s="1045"/>
      <c r="DQ102" s="1043"/>
      <c r="DR102" s="1044"/>
      <c r="DS102" s="1044"/>
      <c r="DT102" s="1044"/>
      <c r="DU102" s="1045"/>
      <c r="DV102" s="1026"/>
      <c r="DW102" s="1027"/>
      <c r="DX102" s="1027"/>
      <c r="DY102" s="1027"/>
      <c r="DZ102" s="1028"/>
      <c r="EA102" s="247"/>
    </row>
    <row r="103" spans="1:131" s="248" customFormat="1" ht="26.25" customHeight="1" x14ac:dyDescent="0.15">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1029" t="s">
        <v>432</v>
      </c>
      <c r="BR103" s="1029"/>
      <c r="BS103" s="1029"/>
      <c r="BT103" s="1029"/>
      <c r="BU103" s="1029"/>
      <c r="BV103" s="1029"/>
      <c r="BW103" s="1029"/>
      <c r="BX103" s="1029"/>
      <c r="BY103" s="1029"/>
      <c r="BZ103" s="1029"/>
      <c r="CA103" s="1029"/>
      <c r="CB103" s="1029"/>
      <c r="CC103" s="1029"/>
      <c r="CD103" s="1029"/>
      <c r="CE103" s="1029"/>
      <c r="CF103" s="1029"/>
      <c r="CG103" s="1029"/>
      <c r="CH103" s="1029"/>
      <c r="CI103" s="1029"/>
      <c r="CJ103" s="1029"/>
      <c r="CK103" s="1029"/>
      <c r="CL103" s="1029"/>
      <c r="CM103" s="1029"/>
      <c r="CN103" s="1029"/>
      <c r="CO103" s="1029"/>
      <c r="CP103" s="1029"/>
      <c r="CQ103" s="1029"/>
      <c r="CR103" s="1029"/>
      <c r="CS103" s="1029"/>
      <c r="CT103" s="1029"/>
      <c r="CU103" s="1029"/>
      <c r="CV103" s="1029"/>
      <c r="CW103" s="1029"/>
      <c r="CX103" s="1029"/>
      <c r="CY103" s="1029"/>
      <c r="CZ103" s="1029"/>
      <c r="DA103" s="1029"/>
      <c r="DB103" s="1029"/>
      <c r="DC103" s="1029"/>
      <c r="DD103" s="1029"/>
      <c r="DE103" s="1029"/>
      <c r="DF103" s="1029"/>
      <c r="DG103" s="1029"/>
      <c r="DH103" s="1029"/>
      <c r="DI103" s="1029"/>
      <c r="DJ103" s="1029"/>
      <c r="DK103" s="1029"/>
      <c r="DL103" s="1029"/>
      <c r="DM103" s="1029"/>
      <c r="DN103" s="1029"/>
      <c r="DO103" s="1029"/>
      <c r="DP103" s="1029"/>
      <c r="DQ103" s="1029"/>
      <c r="DR103" s="1029"/>
      <c r="DS103" s="1029"/>
      <c r="DT103" s="1029"/>
      <c r="DU103" s="1029"/>
      <c r="DV103" s="1029"/>
      <c r="DW103" s="1029"/>
      <c r="DX103" s="1029"/>
      <c r="DY103" s="1029"/>
      <c r="DZ103" s="1029"/>
      <c r="EA103" s="247"/>
    </row>
    <row r="104" spans="1:131" s="248" customFormat="1" ht="26.25" customHeight="1" x14ac:dyDescent="0.15">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1030" t="s">
        <v>433</v>
      </c>
      <c r="BR104" s="1030"/>
      <c r="BS104" s="1030"/>
      <c r="BT104" s="1030"/>
      <c r="BU104" s="1030"/>
      <c r="BV104" s="1030"/>
      <c r="BW104" s="1030"/>
      <c r="BX104" s="1030"/>
      <c r="BY104" s="1030"/>
      <c r="BZ104" s="1030"/>
      <c r="CA104" s="1030"/>
      <c r="CB104" s="1030"/>
      <c r="CC104" s="1030"/>
      <c r="CD104" s="1030"/>
      <c r="CE104" s="1030"/>
      <c r="CF104" s="1030"/>
      <c r="CG104" s="1030"/>
      <c r="CH104" s="1030"/>
      <c r="CI104" s="1030"/>
      <c r="CJ104" s="1030"/>
      <c r="CK104" s="1030"/>
      <c r="CL104" s="1030"/>
      <c r="CM104" s="1030"/>
      <c r="CN104" s="1030"/>
      <c r="CO104" s="1030"/>
      <c r="CP104" s="1030"/>
      <c r="CQ104" s="1030"/>
      <c r="CR104" s="1030"/>
      <c r="CS104" s="1030"/>
      <c r="CT104" s="1030"/>
      <c r="CU104" s="1030"/>
      <c r="CV104" s="1030"/>
      <c r="CW104" s="1030"/>
      <c r="CX104" s="1030"/>
      <c r="CY104" s="1030"/>
      <c r="CZ104" s="1030"/>
      <c r="DA104" s="1030"/>
      <c r="DB104" s="1030"/>
      <c r="DC104" s="1030"/>
      <c r="DD104" s="1030"/>
      <c r="DE104" s="1030"/>
      <c r="DF104" s="1030"/>
      <c r="DG104" s="1030"/>
      <c r="DH104" s="1030"/>
      <c r="DI104" s="1030"/>
      <c r="DJ104" s="1030"/>
      <c r="DK104" s="1030"/>
      <c r="DL104" s="1030"/>
      <c r="DM104" s="1030"/>
      <c r="DN104" s="1030"/>
      <c r="DO104" s="1030"/>
      <c r="DP104" s="1030"/>
      <c r="DQ104" s="1030"/>
      <c r="DR104" s="1030"/>
      <c r="DS104" s="1030"/>
      <c r="DT104" s="1030"/>
      <c r="DU104" s="1030"/>
      <c r="DV104" s="1030"/>
      <c r="DW104" s="1030"/>
      <c r="DX104" s="1030"/>
      <c r="DY104" s="1030"/>
      <c r="DZ104" s="1030"/>
      <c r="EA104" s="247"/>
    </row>
    <row r="105" spans="1:131" s="248" customFormat="1" ht="11.25" customHeight="1" x14ac:dyDescent="0.15">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x14ac:dyDescent="0.15">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x14ac:dyDescent="0.2">
      <c r="A107" s="276" t="s">
        <v>434</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435</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x14ac:dyDescent="0.15">
      <c r="A108" s="1031" t="s">
        <v>436</v>
      </c>
      <c r="B108" s="1032"/>
      <c r="C108" s="1032"/>
      <c r="D108" s="1032"/>
      <c r="E108" s="1032"/>
      <c r="F108" s="1032"/>
      <c r="G108" s="1032"/>
      <c r="H108" s="1032"/>
      <c r="I108" s="1032"/>
      <c r="J108" s="1032"/>
      <c r="K108" s="1032"/>
      <c r="L108" s="1032"/>
      <c r="M108" s="1032"/>
      <c r="N108" s="1032"/>
      <c r="O108" s="1032"/>
      <c r="P108" s="1032"/>
      <c r="Q108" s="1032"/>
      <c r="R108" s="1032"/>
      <c r="S108" s="1032"/>
      <c r="T108" s="1032"/>
      <c r="U108" s="1032"/>
      <c r="V108" s="1032"/>
      <c r="W108" s="1032"/>
      <c r="X108" s="1032"/>
      <c r="Y108" s="1032"/>
      <c r="Z108" s="1032"/>
      <c r="AA108" s="1032"/>
      <c r="AB108" s="1032"/>
      <c r="AC108" s="1032"/>
      <c r="AD108" s="1032"/>
      <c r="AE108" s="1032"/>
      <c r="AF108" s="1032"/>
      <c r="AG108" s="1032"/>
      <c r="AH108" s="1032"/>
      <c r="AI108" s="1032"/>
      <c r="AJ108" s="1032"/>
      <c r="AK108" s="1032"/>
      <c r="AL108" s="1032"/>
      <c r="AM108" s="1032"/>
      <c r="AN108" s="1032"/>
      <c r="AO108" s="1032"/>
      <c r="AP108" s="1032"/>
      <c r="AQ108" s="1032"/>
      <c r="AR108" s="1032"/>
      <c r="AS108" s="1032"/>
      <c r="AT108" s="1033"/>
      <c r="AU108" s="1031" t="s">
        <v>437</v>
      </c>
      <c r="AV108" s="1032"/>
      <c r="AW108" s="1032"/>
      <c r="AX108" s="1032"/>
      <c r="AY108" s="1032"/>
      <c r="AZ108" s="1032"/>
      <c r="BA108" s="1032"/>
      <c r="BB108" s="1032"/>
      <c r="BC108" s="1032"/>
      <c r="BD108" s="1032"/>
      <c r="BE108" s="1032"/>
      <c r="BF108" s="1032"/>
      <c r="BG108" s="1032"/>
      <c r="BH108" s="1032"/>
      <c r="BI108" s="1032"/>
      <c r="BJ108" s="1032"/>
      <c r="BK108" s="1032"/>
      <c r="BL108" s="1032"/>
      <c r="BM108" s="1032"/>
      <c r="BN108" s="1032"/>
      <c r="BO108" s="1032"/>
      <c r="BP108" s="1032"/>
      <c r="BQ108" s="1032"/>
      <c r="BR108" s="1032"/>
      <c r="BS108" s="1032"/>
      <c r="BT108" s="1032"/>
      <c r="BU108" s="1032"/>
      <c r="BV108" s="1032"/>
      <c r="BW108" s="1032"/>
      <c r="BX108" s="1032"/>
      <c r="BY108" s="1032"/>
      <c r="BZ108" s="1032"/>
      <c r="CA108" s="1032"/>
      <c r="CB108" s="1032"/>
      <c r="CC108" s="1032"/>
      <c r="CD108" s="1032"/>
      <c r="CE108" s="1032"/>
      <c r="CF108" s="1032"/>
      <c r="CG108" s="1032"/>
      <c r="CH108" s="1032"/>
      <c r="CI108" s="1032"/>
      <c r="CJ108" s="1032"/>
      <c r="CK108" s="1032"/>
      <c r="CL108" s="1032"/>
      <c r="CM108" s="1032"/>
      <c r="CN108" s="1032"/>
      <c r="CO108" s="1032"/>
      <c r="CP108" s="1032"/>
      <c r="CQ108" s="1032"/>
      <c r="CR108" s="1032"/>
      <c r="CS108" s="1032"/>
      <c r="CT108" s="1032"/>
      <c r="CU108" s="1032"/>
      <c r="CV108" s="1032"/>
      <c r="CW108" s="1032"/>
      <c r="CX108" s="1032"/>
      <c r="CY108" s="1032"/>
      <c r="CZ108" s="1032"/>
      <c r="DA108" s="1032"/>
      <c r="DB108" s="1032"/>
      <c r="DC108" s="1032"/>
      <c r="DD108" s="1032"/>
      <c r="DE108" s="1032"/>
      <c r="DF108" s="1032"/>
      <c r="DG108" s="1032"/>
      <c r="DH108" s="1032"/>
      <c r="DI108" s="1032"/>
      <c r="DJ108" s="1032"/>
      <c r="DK108" s="1032"/>
      <c r="DL108" s="1032"/>
      <c r="DM108" s="1032"/>
      <c r="DN108" s="1032"/>
      <c r="DO108" s="1032"/>
      <c r="DP108" s="1032"/>
      <c r="DQ108" s="1032"/>
      <c r="DR108" s="1032"/>
      <c r="DS108" s="1032"/>
      <c r="DT108" s="1032"/>
      <c r="DU108" s="1032"/>
      <c r="DV108" s="1032"/>
      <c r="DW108" s="1032"/>
      <c r="DX108" s="1032"/>
      <c r="DY108" s="1032"/>
      <c r="DZ108" s="1033"/>
    </row>
    <row r="109" spans="1:131" s="247" customFormat="1" ht="26.25" customHeight="1" x14ac:dyDescent="0.15">
      <c r="A109" s="986" t="s">
        <v>438</v>
      </c>
      <c r="B109" s="987"/>
      <c r="C109" s="987"/>
      <c r="D109" s="987"/>
      <c r="E109" s="987"/>
      <c r="F109" s="987"/>
      <c r="G109" s="987"/>
      <c r="H109" s="987"/>
      <c r="I109" s="987"/>
      <c r="J109" s="987"/>
      <c r="K109" s="987"/>
      <c r="L109" s="987"/>
      <c r="M109" s="987"/>
      <c r="N109" s="987"/>
      <c r="O109" s="987"/>
      <c r="P109" s="987"/>
      <c r="Q109" s="987"/>
      <c r="R109" s="987"/>
      <c r="S109" s="987"/>
      <c r="T109" s="987"/>
      <c r="U109" s="987"/>
      <c r="V109" s="987"/>
      <c r="W109" s="987"/>
      <c r="X109" s="987"/>
      <c r="Y109" s="987"/>
      <c r="Z109" s="988"/>
      <c r="AA109" s="989" t="s">
        <v>439</v>
      </c>
      <c r="AB109" s="987"/>
      <c r="AC109" s="987"/>
      <c r="AD109" s="987"/>
      <c r="AE109" s="988"/>
      <c r="AF109" s="989" t="s">
        <v>312</v>
      </c>
      <c r="AG109" s="987"/>
      <c r="AH109" s="987"/>
      <c r="AI109" s="987"/>
      <c r="AJ109" s="988"/>
      <c r="AK109" s="989" t="s">
        <v>311</v>
      </c>
      <c r="AL109" s="987"/>
      <c r="AM109" s="987"/>
      <c r="AN109" s="987"/>
      <c r="AO109" s="988"/>
      <c r="AP109" s="989" t="s">
        <v>440</v>
      </c>
      <c r="AQ109" s="987"/>
      <c r="AR109" s="987"/>
      <c r="AS109" s="987"/>
      <c r="AT109" s="1018"/>
      <c r="AU109" s="986" t="s">
        <v>438</v>
      </c>
      <c r="AV109" s="987"/>
      <c r="AW109" s="987"/>
      <c r="AX109" s="987"/>
      <c r="AY109" s="987"/>
      <c r="AZ109" s="987"/>
      <c r="BA109" s="987"/>
      <c r="BB109" s="987"/>
      <c r="BC109" s="987"/>
      <c r="BD109" s="987"/>
      <c r="BE109" s="987"/>
      <c r="BF109" s="987"/>
      <c r="BG109" s="987"/>
      <c r="BH109" s="987"/>
      <c r="BI109" s="987"/>
      <c r="BJ109" s="987"/>
      <c r="BK109" s="987"/>
      <c r="BL109" s="987"/>
      <c r="BM109" s="987"/>
      <c r="BN109" s="987"/>
      <c r="BO109" s="987"/>
      <c r="BP109" s="988"/>
      <c r="BQ109" s="989" t="s">
        <v>439</v>
      </c>
      <c r="BR109" s="987"/>
      <c r="BS109" s="987"/>
      <c r="BT109" s="987"/>
      <c r="BU109" s="988"/>
      <c r="BV109" s="989" t="s">
        <v>312</v>
      </c>
      <c r="BW109" s="987"/>
      <c r="BX109" s="987"/>
      <c r="BY109" s="987"/>
      <c r="BZ109" s="988"/>
      <c r="CA109" s="989" t="s">
        <v>311</v>
      </c>
      <c r="CB109" s="987"/>
      <c r="CC109" s="987"/>
      <c r="CD109" s="987"/>
      <c r="CE109" s="988"/>
      <c r="CF109" s="1025" t="s">
        <v>440</v>
      </c>
      <c r="CG109" s="1025"/>
      <c r="CH109" s="1025"/>
      <c r="CI109" s="1025"/>
      <c r="CJ109" s="1025"/>
      <c r="CK109" s="989" t="s">
        <v>441</v>
      </c>
      <c r="CL109" s="987"/>
      <c r="CM109" s="987"/>
      <c r="CN109" s="987"/>
      <c r="CO109" s="987"/>
      <c r="CP109" s="987"/>
      <c r="CQ109" s="987"/>
      <c r="CR109" s="987"/>
      <c r="CS109" s="987"/>
      <c r="CT109" s="987"/>
      <c r="CU109" s="987"/>
      <c r="CV109" s="987"/>
      <c r="CW109" s="987"/>
      <c r="CX109" s="987"/>
      <c r="CY109" s="987"/>
      <c r="CZ109" s="987"/>
      <c r="DA109" s="987"/>
      <c r="DB109" s="987"/>
      <c r="DC109" s="987"/>
      <c r="DD109" s="987"/>
      <c r="DE109" s="987"/>
      <c r="DF109" s="988"/>
      <c r="DG109" s="989" t="s">
        <v>439</v>
      </c>
      <c r="DH109" s="987"/>
      <c r="DI109" s="987"/>
      <c r="DJ109" s="987"/>
      <c r="DK109" s="988"/>
      <c r="DL109" s="989" t="s">
        <v>312</v>
      </c>
      <c r="DM109" s="987"/>
      <c r="DN109" s="987"/>
      <c r="DO109" s="987"/>
      <c r="DP109" s="988"/>
      <c r="DQ109" s="989" t="s">
        <v>311</v>
      </c>
      <c r="DR109" s="987"/>
      <c r="DS109" s="987"/>
      <c r="DT109" s="987"/>
      <c r="DU109" s="988"/>
      <c r="DV109" s="989" t="s">
        <v>440</v>
      </c>
      <c r="DW109" s="987"/>
      <c r="DX109" s="987"/>
      <c r="DY109" s="987"/>
      <c r="DZ109" s="1018"/>
    </row>
    <row r="110" spans="1:131" s="247" customFormat="1" ht="26.25" customHeight="1" x14ac:dyDescent="0.15">
      <c r="A110" s="889" t="s">
        <v>442</v>
      </c>
      <c r="B110" s="890"/>
      <c r="C110" s="890"/>
      <c r="D110" s="890"/>
      <c r="E110" s="890"/>
      <c r="F110" s="890"/>
      <c r="G110" s="890"/>
      <c r="H110" s="890"/>
      <c r="I110" s="890"/>
      <c r="J110" s="890"/>
      <c r="K110" s="890"/>
      <c r="L110" s="890"/>
      <c r="M110" s="890"/>
      <c r="N110" s="890"/>
      <c r="O110" s="890"/>
      <c r="P110" s="890"/>
      <c r="Q110" s="890"/>
      <c r="R110" s="890"/>
      <c r="S110" s="890"/>
      <c r="T110" s="890"/>
      <c r="U110" s="890"/>
      <c r="V110" s="890"/>
      <c r="W110" s="890"/>
      <c r="X110" s="890"/>
      <c r="Y110" s="890"/>
      <c r="Z110" s="891"/>
      <c r="AA110" s="979">
        <v>360401</v>
      </c>
      <c r="AB110" s="980"/>
      <c r="AC110" s="980"/>
      <c r="AD110" s="980"/>
      <c r="AE110" s="981"/>
      <c r="AF110" s="982">
        <v>333823</v>
      </c>
      <c r="AG110" s="980"/>
      <c r="AH110" s="980"/>
      <c r="AI110" s="980"/>
      <c r="AJ110" s="981"/>
      <c r="AK110" s="982">
        <v>339373</v>
      </c>
      <c r="AL110" s="980"/>
      <c r="AM110" s="980"/>
      <c r="AN110" s="980"/>
      <c r="AO110" s="981"/>
      <c r="AP110" s="983">
        <v>20.2</v>
      </c>
      <c r="AQ110" s="984"/>
      <c r="AR110" s="984"/>
      <c r="AS110" s="984"/>
      <c r="AT110" s="985"/>
      <c r="AU110" s="1019" t="s">
        <v>72</v>
      </c>
      <c r="AV110" s="1020"/>
      <c r="AW110" s="1020"/>
      <c r="AX110" s="1020"/>
      <c r="AY110" s="1020"/>
      <c r="AZ110" s="945" t="s">
        <v>443</v>
      </c>
      <c r="BA110" s="890"/>
      <c r="BB110" s="890"/>
      <c r="BC110" s="890"/>
      <c r="BD110" s="890"/>
      <c r="BE110" s="890"/>
      <c r="BF110" s="890"/>
      <c r="BG110" s="890"/>
      <c r="BH110" s="890"/>
      <c r="BI110" s="890"/>
      <c r="BJ110" s="890"/>
      <c r="BK110" s="890"/>
      <c r="BL110" s="890"/>
      <c r="BM110" s="890"/>
      <c r="BN110" s="890"/>
      <c r="BO110" s="890"/>
      <c r="BP110" s="891"/>
      <c r="BQ110" s="946">
        <v>3433525</v>
      </c>
      <c r="BR110" s="927"/>
      <c r="BS110" s="927"/>
      <c r="BT110" s="927"/>
      <c r="BU110" s="927"/>
      <c r="BV110" s="927">
        <v>3441959</v>
      </c>
      <c r="BW110" s="927"/>
      <c r="BX110" s="927"/>
      <c r="BY110" s="927"/>
      <c r="BZ110" s="927"/>
      <c r="CA110" s="927">
        <v>3398093</v>
      </c>
      <c r="CB110" s="927"/>
      <c r="CC110" s="927"/>
      <c r="CD110" s="927"/>
      <c r="CE110" s="927"/>
      <c r="CF110" s="951">
        <v>201.8</v>
      </c>
      <c r="CG110" s="952"/>
      <c r="CH110" s="952"/>
      <c r="CI110" s="952"/>
      <c r="CJ110" s="952"/>
      <c r="CK110" s="1015" t="s">
        <v>444</v>
      </c>
      <c r="CL110" s="901"/>
      <c r="CM110" s="976" t="s">
        <v>445</v>
      </c>
      <c r="CN110" s="977"/>
      <c r="CO110" s="977"/>
      <c r="CP110" s="977"/>
      <c r="CQ110" s="977"/>
      <c r="CR110" s="977"/>
      <c r="CS110" s="977"/>
      <c r="CT110" s="977"/>
      <c r="CU110" s="977"/>
      <c r="CV110" s="977"/>
      <c r="CW110" s="977"/>
      <c r="CX110" s="977"/>
      <c r="CY110" s="977"/>
      <c r="CZ110" s="977"/>
      <c r="DA110" s="977"/>
      <c r="DB110" s="977"/>
      <c r="DC110" s="977"/>
      <c r="DD110" s="977"/>
      <c r="DE110" s="977"/>
      <c r="DF110" s="978"/>
      <c r="DG110" s="946" t="s">
        <v>446</v>
      </c>
      <c r="DH110" s="927"/>
      <c r="DI110" s="927"/>
      <c r="DJ110" s="927"/>
      <c r="DK110" s="927"/>
      <c r="DL110" s="927" t="s">
        <v>447</v>
      </c>
      <c r="DM110" s="927"/>
      <c r="DN110" s="927"/>
      <c r="DO110" s="927"/>
      <c r="DP110" s="927"/>
      <c r="DQ110" s="927" t="s">
        <v>421</v>
      </c>
      <c r="DR110" s="927"/>
      <c r="DS110" s="927"/>
      <c r="DT110" s="927"/>
      <c r="DU110" s="927"/>
      <c r="DV110" s="928" t="s">
        <v>421</v>
      </c>
      <c r="DW110" s="928"/>
      <c r="DX110" s="928"/>
      <c r="DY110" s="928"/>
      <c r="DZ110" s="929"/>
    </row>
    <row r="111" spans="1:131" s="247" customFormat="1" ht="26.25" customHeight="1" x14ac:dyDescent="0.15">
      <c r="A111" s="856" t="s">
        <v>448</v>
      </c>
      <c r="B111" s="857"/>
      <c r="C111" s="857"/>
      <c r="D111" s="857"/>
      <c r="E111" s="857"/>
      <c r="F111" s="857"/>
      <c r="G111" s="857"/>
      <c r="H111" s="857"/>
      <c r="I111" s="857"/>
      <c r="J111" s="857"/>
      <c r="K111" s="857"/>
      <c r="L111" s="857"/>
      <c r="M111" s="857"/>
      <c r="N111" s="857"/>
      <c r="O111" s="857"/>
      <c r="P111" s="857"/>
      <c r="Q111" s="857"/>
      <c r="R111" s="857"/>
      <c r="S111" s="857"/>
      <c r="T111" s="857"/>
      <c r="U111" s="857"/>
      <c r="V111" s="857"/>
      <c r="W111" s="857"/>
      <c r="X111" s="857"/>
      <c r="Y111" s="857"/>
      <c r="Z111" s="1014"/>
      <c r="AA111" s="1007" t="s">
        <v>421</v>
      </c>
      <c r="AB111" s="1008"/>
      <c r="AC111" s="1008"/>
      <c r="AD111" s="1008"/>
      <c r="AE111" s="1009"/>
      <c r="AF111" s="1010" t="s">
        <v>446</v>
      </c>
      <c r="AG111" s="1008"/>
      <c r="AH111" s="1008"/>
      <c r="AI111" s="1008"/>
      <c r="AJ111" s="1009"/>
      <c r="AK111" s="1010" t="s">
        <v>421</v>
      </c>
      <c r="AL111" s="1008"/>
      <c r="AM111" s="1008"/>
      <c r="AN111" s="1008"/>
      <c r="AO111" s="1009"/>
      <c r="AP111" s="1011" t="s">
        <v>446</v>
      </c>
      <c r="AQ111" s="1012"/>
      <c r="AR111" s="1012"/>
      <c r="AS111" s="1012"/>
      <c r="AT111" s="1013"/>
      <c r="AU111" s="1021"/>
      <c r="AV111" s="1022"/>
      <c r="AW111" s="1022"/>
      <c r="AX111" s="1022"/>
      <c r="AY111" s="1022"/>
      <c r="AZ111" s="897" t="s">
        <v>449</v>
      </c>
      <c r="BA111" s="832"/>
      <c r="BB111" s="832"/>
      <c r="BC111" s="832"/>
      <c r="BD111" s="832"/>
      <c r="BE111" s="832"/>
      <c r="BF111" s="832"/>
      <c r="BG111" s="832"/>
      <c r="BH111" s="832"/>
      <c r="BI111" s="832"/>
      <c r="BJ111" s="832"/>
      <c r="BK111" s="832"/>
      <c r="BL111" s="832"/>
      <c r="BM111" s="832"/>
      <c r="BN111" s="832"/>
      <c r="BO111" s="832"/>
      <c r="BP111" s="833"/>
      <c r="BQ111" s="898" t="s">
        <v>446</v>
      </c>
      <c r="BR111" s="899"/>
      <c r="BS111" s="899"/>
      <c r="BT111" s="899"/>
      <c r="BU111" s="899"/>
      <c r="BV111" s="899" t="s">
        <v>446</v>
      </c>
      <c r="BW111" s="899"/>
      <c r="BX111" s="899"/>
      <c r="BY111" s="899"/>
      <c r="BZ111" s="899"/>
      <c r="CA111" s="899" t="s">
        <v>446</v>
      </c>
      <c r="CB111" s="899"/>
      <c r="CC111" s="899"/>
      <c r="CD111" s="899"/>
      <c r="CE111" s="899"/>
      <c r="CF111" s="960" t="s">
        <v>421</v>
      </c>
      <c r="CG111" s="961"/>
      <c r="CH111" s="961"/>
      <c r="CI111" s="961"/>
      <c r="CJ111" s="961"/>
      <c r="CK111" s="1016"/>
      <c r="CL111" s="903"/>
      <c r="CM111" s="906" t="s">
        <v>450</v>
      </c>
      <c r="CN111" s="907"/>
      <c r="CO111" s="907"/>
      <c r="CP111" s="907"/>
      <c r="CQ111" s="907"/>
      <c r="CR111" s="907"/>
      <c r="CS111" s="907"/>
      <c r="CT111" s="907"/>
      <c r="CU111" s="907"/>
      <c r="CV111" s="907"/>
      <c r="CW111" s="907"/>
      <c r="CX111" s="907"/>
      <c r="CY111" s="907"/>
      <c r="CZ111" s="907"/>
      <c r="DA111" s="907"/>
      <c r="DB111" s="907"/>
      <c r="DC111" s="907"/>
      <c r="DD111" s="907"/>
      <c r="DE111" s="907"/>
      <c r="DF111" s="908"/>
      <c r="DG111" s="898" t="s">
        <v>446</v>
      </c>
      <c r="DH111" s="899"/>
      <c r="DI111" s="899"/>
      <c r="DJ111" s="899"/>
      <c r="DK111" s="899"/>
      <c r="DL111" s="899" t="s">
        <v>447</v>
      </c>
      <c r="DM111" s="899"/>
      <c r="DN111" s="899"/>
      <c r="DO111" s="899"/>
      <c r="DP111" s="899"/>
      <c r="DQ111" s="899" t="s">
        <v>446</v>
      </c>
      <c r="DR111" s="899"/>
      <c r="DS111" s="899"/>
      <c r="DT111" s="899"/>
      <c r="DU111" s="899"/>
      <c r="DV111" s="876" t="s">
        <v>447</v>
      </c>
      <c r="DW111" s="876"/>
      <c r="DX111" s="876"/>
      <c r="DY111" s="876"/>
      <c r="DZ111" s="877"/>
    </row>
    <row r="112" spans="1:131" s="247" customFormat="1" ht="26.25" customHeight="1" x14ac:dyDescent="0.15">
      <c r="A112" s="1001" t="s">
        <v>451</v>
      </c>
      <c r="B112" s="1002"/>
      <c r="C112" s="832" t="s">
        <v>452</v>
      </c>
      <c r="D112" s="832"/>
      <c r="E112" s="832"/>
      <c r="F112" s="832"/>
      <c r="G112" s="832"/>
      <c r="H112" s="832"/>
      <c r="I112" s="832"/>
      <c r="J112" s="832"/>
      <c r="K112" s="832"/>
      <c r="L112" s="832"/>
      <c r="M112" s="832"/>
      <c r="N112" s="832"/>
      <c r="O112" s="832"/>
      <c r="P112" s="832"/>
      <c r="Q112" s="832"/>
      <c r="R112" s="832"/>
      <c r="S112" s="832"/>
      <c r="T112" s="832"/>
      <c r="U112" s="832"/>
      <c r="V112" s="832"/>
      <c r="W112" s="832"/>
      <c r="X112" s="832"/>
      <c r="Y112" s="832"/>
      <c r="Z112" s="833"/>
      <c r="AA112" s="861" t="s">
        <v>447</v>
      </c>
      <c r="AB112" s="862"/>
      <c r="AC112" s="862"/>
      <c r="AD112" s="862"/>
      <c r="AE112" s="863"/>
      <c r="AF112" s="864" t="s">
        <v>453</v>
      </c>
      <c r="AG112" s="862"/>
      <c r="AH112" s="862"/>
      <c r="AI112" s="862"/>
      <c r="AJ112" s="863"/>
      <c r="AK112" s="864" t="s">
        <v>421</v>
      </c>
      <c r="AL112" s="862"/>
      <c r="AM112" s="862"/>
      <c r="AN112" s="862"/>
      <c r="AO112" s="863"/>
      <c r="AP112" s="909" t="s">
        <v>446</v>
      </c>
      <c r="AQ112" s="910"/>
      <c r="AR112" s="910"/>
      <c r="AS112" s="910"/>
      <c r="AT112" s="911"/>
      <c r="AU112" s="1021"/>
      <c r="AV112" s="1022"/>
      <c r="AW112" s="1022"/>
      <c r="AX112" s="1022"/>
      <c r="AY112" s="1022"/>
      <c r="AZ112" s="897" t="s">
        <v>454</v>
      </c>
      <c r="BA112" s="832"/>
      <c r="BB112" s="832"/>
      <c r="BC112" s="832"/>
      <c r="BD112" s="832"/>
      <c r="BE112" s="832"/>
      <c r="BF112" s="832"/>
      <c r="BG112" s="832"/>
      <c r="BH112" s="832"/>
      <c r="BI112" s="832"/>
      <c r="BJ112" s="832"/>
      <c r="BK112" s="832"/>
      <c r="BL112" s="832"/>
      <c r="BM112" s="832"/>
      <c r="BN112" s="832"/>
      <c r="BO112" s="832"/>
      <c r="BP112" s="833"/>
      <c r="BQ112" s="898">
        <v>769831</v>
      </c>
      <c r="BR112" s="899"/>
      <c r="BS112" s="899"/>
      <c r="BT112" s="899"/>
      <c r="BU112" s="899"/>
      <c r="BV112" s="899">
        <v>802811</v>
      </c>
      <c r="BW112" s="899"/>
      <c r="BX112" s="899"/>
      <c r="BY112" s="899"/>
      <c r="BZ112" s="899"/>
      <c r="CA112" s="899">
        <v>800790</v>
      </c>
      <c r="CB112" s="899"/>
      <c r="CC112" s="899"/>
      <c r="CD112" s="899"/>
      <c r="CE112" s="899"/>
      <c r="CF112" s="960">
        <v>47.6</v>
      </c>
      <c r="CG112" s="961"/>
      <c r="CH112" s="961"/>
      <c r="CI112" s="961"/>
      <c r="CJ112" s="961"/>
      <c r="CK112" s="1016"/>
      <c r="CL112" s="903"/>
      <c r="CM112" s="906" t="s">
        <v>455</v>
      </c>
      <c r="CN112" s="907"/>
      <c r="CO112" s="907"/>
      <c r="CP112" s="907"/>
      <c r="CQ112" s="907"/>
      <c r="CR112" s="907"/>
      <c r="CS112" s="907"/>
      <c r="CT112" s="907"/>
      <c r="CU112" s="907"/>
      <c r="CV112" s="907"/>
      <c r="CW112" s="907"/>
      <c r="CX112" s="907"/>
      <c r="CY112" s="907"/>
      <c r="CZ112" s="907"/>
      <c r="DA112" s="907"/>
      <c r="DB112" s="907"/>
      <c r="DC112" s="907"/>
      <c r="DD112" s="907"/>
      <c r="DE112" s="907"/>
      <c r="DF112" s="908"/>
      <c r="DG112" s="898" t="s">
        <v>447</v>
      </c>
      <c r="DH112" s="899"/>
      <c r="DI112" s="899"/>
      <c r="DJ112" s="899"/>
      <c r="DK112" s="899"/>
      <c r="DL112" s="899" t="s">
        <v>447</v>
      </c>
      <c r="DM112" s="899"/>
      <c r="DN112" s="899"/>
      <c r="DO112" s="899"/>
      <c r="DP112" s="899"/>
      <c r="DQ112" s="899" t="s">
        <v>446</v>
      </c>
      <c r="DR112" s="899"/>
      <c r="DS112" s="899"/>
      <c r="DT112" s="899"/>
      <c r="DU112" s="899"/>
      <c r="DV112" s="876" t="s">
        <v>446</v>
      </c>
      <c r="DW112" s="876"/>
      <c r="DX112" s="876"/>
      <c r="DY112" s="876"/>
      <c r="DZ112" s="877"/>
    </row>
    <row r="113" spans="1:130" s="247" customFormat="1" ht="26.25" customHeight="1" x14ac:dyDescent="0.15">
      <c r="A113" s="1003"/>
      <c r="B113" s="1004"/>
      <c r="C113" s="832" t="s">
        <v>456</v>
      </c>
      <c r="D113" s="832"/>
      <c r="E113" s="832"/>
      <c r="F113" s="832"/>
      <c r="G113" s="832"/>
      <c r="H113" s="832"/>
      <c r="I113" s="832"/>
      <c r="J113" s="832"/>
      <c r="K113" s="832"/>
      <c r="L113" s="832"/>
      <c r="M113" s="832"/>
      <c r="N113" s="832"/>
      <c r="O113" s="832"/>
      <c r="P113" s="832"/>
      <c r="Q113" s="832"/>
      <c r="R113" s="832"/>
      <c r="S113" s="832"/>
      <c r="T113" s="832"/>
      <c r="U113" s="832"/>
      <c r="V113" s="832"/>
      <c r="W113" s="832"/>
      <c r="X113" s="832"/>
      <c r="Y113" s="832"/>
      <c r="Z113" s="833"/>
      <c r="AA113" s="1007">
        <v>82638</v>
      </c>
      <c r="AB113" s="1008"/>
      <c r="AC113" s="1008"/>
      <c r="AD113" s="1008"/>
      <c r="AE113" s="1009"/>
      <c r="AF113" s="1010">
        <v>69400</v>
      </c>
      <c r="AG113" s="1008"/>
      <c r="AH113" s="1008"/>
      <c r="AI113" s="1008"/>
      <c r="AJ113" s="1009"/>
      <c r="AK113" s="1010">
        <v>77385</v>
      </c>
      <c r="AL113" s="1008"/>
      <c r="AM113" s="1008"/>
      <c r="AN113" s="1008"/>
      <c r="AO113" s="1009"/>
      <c r="AP113" s="1011">
        <v>4.5999999999999996</v>
      </c>
      <c r="AQ113" s="1012"/>
      <c r="AR113" s="1012"/>
      <c r="AS113" s="1012"/>
      <c r="AT113" s="1013"/>
      <c r="AU113" s="1021"/>
      <c r="AV113" s="1022"/>
      <c r="AW113" s="1022"/>
      <c r="AX113" s="1022"/>
      <c r="AY113" s="1022"/>
      <c r="AZ113" s="897" t="s">
        <v>457</v>
      </c>
      <c r="BA113" s="832"/>
      <c r="BB113" s="832"/>
      <c r="BC113" s="832"/>
      <c r="BD113" s="832"/>
      <c r="BE113" s="832"/>
      <c r="BF113" s="832"/>
      <c r="BG113" s="832"/>
      <c r="BH113" s="832"/>
      <c r="BI113" s="832"/>
      <c r="BJ113" s="832"/>
      <c r="BK113" s="832"/>
      <c r="BL113" s="832"/>
      <c r="BM113" s="832"/>
      <c r="BN113" s="832"/>
      <c r="BO113" s="832"/>
      <c r="BP113" s="833"/>
      <c r="BQ113" s="898">
        <v>170946</v>
      </c>
      <c r="BR113" s="899"/>
      <c r="BS113" s="899"/>
      <c r="BT113" s="899"/>
      <c r="BU113" s="899"/>
      <c r="BV113" s="899">
        <v>142785</v>
      </c>
      <c r="BW113" s="899"/>
      <c r="BX113" s="899"/>
      <c r="BY113" s="899"/>
      <c r="BZ113" s="899"/>
      <c r="CA113" s="899">
        <v>114228</v>
      </c>
      <c r="CB113" s="899"/>
      <c r="CC113" s="899"/>
      <c r="CD113" s="899"/>
      <c r="CE113" s="899"/>
      <c r="CF113" s="960">
        <v>6.8</v>
      </c>
      <c r="CG113" s="961"/>
      <c r="CH113" s="961"/>
      <c r="CI113" s="961"/>
      <c r="CJ113" s="961"/>
      <c r="CK113" s="1016"/>
      <c r="CL113" s="903"/>
      <c r="CM113" s="906" t="s">
        <v>458</v>
      </c>
      <c r="CN113" s="907"/>
      <c r="CO113" s="907"/>
      <c r="CP113" s="907"/>
      <c r="CQ113" s="907"/>
      <c r="CR113" s="907"/>
      <c r="CS113" s="907"/>
      <c r="CT113" s="907"/>
      <c r="CU113" s="907"/>
      <c r="CV113" s="907"/>
      <c r="CW113" s="907"/>
      <c r="CX113" s="907"/>
      <c r="CY113" s="907"/>
      <c r="CZ113" s="907"/>
      <c r="DA113" s="907"/>
      <c r="DB113" s="907"/>
      <c r="DC113" s="907"/>
      <c r="DD113" s="907"/>
      <c r="DE113" s="907"/>
      <c r="DF113" s="908"/>
      <c r="DG113" s="861" t="s">
        <v>421</v>
      </c>
      <c r="DH113" s="862"/>
      <c r="DI113" s="862"/>
      <c r="DJ113" s="862"/>
      <c r="DK113" s="863"/>
      <c r="DL113" s="864" t="s">
        <v>447</v>
      </c>
      <c r="DM113" s="862"/>
      <c r="DN113" s="862"/>
      <c r="DO113" s="862"/>
      <c r="DP113" s="863"/>
      <c r="DQ113" s="864" t="s">
        <v>447</v>
      </c>
      <c r="DR113" s="862"/>
      <c r="DS113" s="862"/>
      <c r="DT113" s="862"/>
      <c r="DU113" s="863"/>
      <c r="DV113" s="909" t="s">
        <v>453</v>
      </c>
      <c r="DW113" s="910"/>
      <c r="DX113" s="910"/>
      <c r="DY113" s="910"/>
      <c r="DZ113" s="911"/>
    </row>
    <row r="114" spans="1:130" s="247" customFormat="1" ht="26.25" customHeight="1" x14ac:dyDescent="0.15">
      <c r="A114" s="1003"/>
      <c r="B114" s="1004"/>
      <c r="C114" s="832" t="s">
        <v>459</v>
      </c>
      <c r="D114" s="832"/>
      <c r="E114" s="832"/>
      <c r="F114" s="832"/>
      <c r="G114" s="832"/>
      <c r="H114" s="832"/>
      <c r="I114" s="832"/>
      <c r="J114" s="832"/>
      <c r="K114" s="832"/>
      <c r="L114" s="832"/>
      <c r="M114" s="832"/>
      <c r="N114" s="832"/>
      <c r="O114" s="832"/>
      <c r="P114" s="832"/>
      <c r="Q114" s="832"/>
      <c r="R114" s="832"/>
      <c r="S114" s="832"/>
      <c r="T114" s="832"/>
      <c r="U114" s="832"/>
      <c r="V114" s="832"/>
      <c r="W114" s="832"/>
      <c r="X114" s="832"/>
      <c r="Y114" s="832"/>
      <c r="Z114" s="833"/>
      <c r="AA114" s="861">
        <v>23547</v>
      </c>
      <c r="AB114" s="862"/>
      <c r="AC114" s="862"/>
      <c r="AD114" s="862"/>
      <c r="AE114" s="863"/>
      <c r="AF114" s="864">
        <v>22105</v>
      </c>
      <c r="AG114" s="862"/>
      <c r="AH114" s="862"/>
      <c r="AI114" s="862"/>
      <c r="AJ114" s="863"/>
      <c r="AK114" s="864">
        <v>22242</v>
      </c>
      <c r="AL114" s="862"/>
      <c r="AM114" s="862"/>
      <c r="AN114" s="862"/>
      <c r="AO114" s="863"/>
      <c r="AP114" s="909">
        <v>1.3</v>
      </c>
      <c r="AQ114" s="910"/>
      <c r="AR114" s="910"/>
      <c r="AS114" s="910"/>
      <c r="AT114" s="911"/>
      <c r="AU114" s="1021"/>
      <c r="AV114" s="1022"/>
      <c r="AW114" s="1022"/>
      <c r="AX114" s="1022"/>
      <c r="AY114" s="1022"/>
      <c r="AZ114" s="897" t="s">
        <v>460</v>
      </c>
      <c r="BA114" s="832"/>
      <c r="BB114" s="832"/>
      <c r="BC114" s="832"/>
      <c r="BD114" s="832"/>
      <c r="BE114" s="832"/>
      <c r="BF114" s="832"/>
      <c r="BG114" s="832"/>
      <c r="BH114" s="832"/>
      <c r="BI114" s="832"/>
      <c r="BJ114" s="832"/>
      <c r="BK114" s="832"/>
      <c r="BL114" s="832"/>
      <c r="BM114" s="832"/>
      <c r="BN114" s="832"/>
      <c r="BO114" s="832"/>
      <c r="BP114" s="833"/>
      <c r="BQ114" s="898">
        <v>578625</v>
      </c>
      <c r="BR114" s="899"/>
      <c r="BS114" s="899"/>
      <c r="BT114" s="899"/>
      <c r="BU114" s="899"/>
      <c r="BV114" s="899">
        <v>509447</v>
      </c>
      <c r="BW114" s="899"/>
      <c r="BX114" s="899"/>
      <c r="BY114" s="899"/>
      <c r="BZ114" s="899"/>
      <c r="CA114" s="899">
        <v>498261</v>
      </c>
      <c r="CB114" s="899"/>
      <c r="CC114" s="899"/>
      <c r="CD114" s="899"/>
      <c r="CE114" s="899"/>
      <c r="CF114" s="960">
        <v>29.6</v>
      </c>
      <c r="CG114" s="961"/>
      <c r="CH114" s="961"/>
      <c r="CI114" s="961"/>
      <c r="CJ114" s="961"/>
      <c r="CK114" s="1016"/>
      <c r="CL114" s="903"/>
      <c r="CM114" s="906" t="s">
        <v>461</v>
      </c>
      <c r="CN114" s="907"/>
      <c r="CO114" s="907"/>
      <c r="CP114" s="907"/>
      <c r="CQ114" s="907"/>
      <c r="CR114" s="907"/>
      <c r="CS114" s="907"/>
      <c r="CT114" s="907"/>
      <c r="CU114" s="907"/>
      <c r="CV114" s="907"/>
      <c r="CW114" s="907"/>
      <c r="CX114" s="907"/>
      <c r="CY114" s="907"/>
      <c r="CZ114" s="907"/>
      <c r="DA114" s="907"/>
      <c r="DB114" s="907"/>
      <c r="DC114" s="907"/>
      <c r="DD114" s="907"/>
      <c r="DE114" s="907"/>
      <c r="DF114" s="908"/>
      <c r="DG114" s="861" t="s">
        <v>446</v>
      </c>
      <c r="DH114" s="862"/>
      <c r="DI114" s="862"/>
      <c r="DJ114" s="862"/>
      <c r="DK114" s="863"/>
      <c r="DL114" s="864" t="s">
        <v>421</v>
      </c>
      <c r="DM114" s="862"/>
      <c r="DN114" s="862"/>
      <c r="DO114" s="862"/>
      <c r="DP114" s="863"/>
      <c r="DQ114" s="864" t="s">
        <v>421</v>
      </c>
      <c r="DR114" s="862"/>
      <c r="DS114" s="862"/>
      <c r="DT114" s="862"/>
      <c r="DU114" s="863"/>
      <c r="DV114" s="909" t="s">
        <v>421</v>
      </c>
      <c r="DW114" s="910"/>
      <c r="DX114" s="910"/>
      <c r="DY114" s="910"/>
      <c r="DZ114" s="911"/>
    </row>
    <row r="115" spans="1:130" s="247" customFormat="1" ht="26.25" customHeight="1" x14ac:dyDescent="0.15">
      <c r="A115" s="1003"/>
      <c r="B115" s="1004"/>
      <c r="C115" s="832" t="s">
        <v>462</v>
      </c>
      <c r="D115" s="832"/>
      <c r="E115" s="832"/>
      <c r="F115" s="832"/>
      <c r="G115" s="832"/>
      <c r="H115" s="832"/>
      <c r="I115" s="832"/>
      <c r="J115" s="832"/>
      <c r="K115" s="832"/>
      <c r="L115" s="832"/>
      <c r="M115" s="832"/>
      <c r="N115" s="832"/>
      <c r="O115" s="832"/>
      <c r="P115" s="832"/>
      <c r="Q115" s="832"/>
      <c r="R115" s="832"/>
      <c r="S115" s="832"/>
      <c r="T115" s="832"/>
      <c r="U115" s="832"/>
      <c r="V115" s="832"/>
      <c r="W115" s="832"/>
      <c r="X115" s="832"/>
      <c r="Y115" s="832"/>
      <c r="Z115" s="833"/>
      <c r="AA115" s="1007" t="s">
        <v>421</v>
      </c>
      <c r="AB115" s="1008"/>
      <c r="AC115" s="1008"/>
      <c r="AD115" s="1008"/>
      <c r="AE115" s="1009"/>
      <c r="AF115" s="1010" t="s">
        <v>446</v>
      </c>
      <c r="AG115" s="1008"/>
      <c r="AH115" s="1008"/>
      <c r="AI115" s="1008"/>
      <c r="AJ115" s="1009"/>
      <c r="AK115" s="1010" t="s">
        <v>446</v>
      </c>
      <c r="AL115" s="1008"/>
      <c r="AM115" s="1008"/>
      <c r="AN115" s="1008"/>
      <c r="AO115" s="1009"/>
      <c r="AP115" s="1011" t="s">
        <v>421</v>
      </c>
      <c r="AQ115" s="1012"/>
      <c r="AR115" s="1012"/>
      <c r="AS115" s="1012"/>
      <c r="AT115" s="1013"/>
      <c r="AU115" s="1021"/>
      <c r="AV115" s="1022"/>
      <c r="AW115" s="1022"/>
      <c r="AX115" s="1022"/>
      <c r="AY115" s="1022"/>
      <c r="AZ115" s="897" t="s">
        <v>463</v>
      </c>
      <c r="BA115" s="832"/>
      <c r="BB115" s="832"/>
      <c r="BC115" s="832"/>
      <c r="BD115" s="832"/>
      <c r="BE115" s="832"/>
      <c r="BF115" s="832"/>
      <c r="BG115" s="832"/>
      <c r="BH115" s="832"/>
      <c r="BI115" s="832"/>
      <c r="BJ115" s="832"/>
      <c r="BK115" s="832"/>
      <c r="BL115" s="832"/>
      <c r="BM115" s="832"/>
      <c r="BN115" s="832"/>
      <c r="BO115" s="832"/>
      <c r="BP115" s="833"/>
      <c r="BQ115" s="898" t="s">
        <v>421</v>
      </c>
      <c r="BR115" s="899"/>
      <c r="BS115" s="899"/>
      <c r="BT115" s="899"/>
      <c r="BU115" s="899"/>
      <c r="BV115" s="899" t="s">
        <v>421</v>
      </c>
      <c r="BW115" s="899"/>
      <c r="BX115" s="899"/>
      <c r="BY115" s="899"/>
      <c r="BZ115" s="899"/>
      <c r="CA115" s="899" t="s">
        <v>447</v>
      </c>
      <c r="CB115" s="899"/>
      <c r="CC115" s="899"/>
      <c r="CD115" s="899"/>
      <c r="CE115" s="899"/>
      <c r="CF115" s="960" t="s">
        <v>447</v>
      </c>
      <c r="CG115" s="961"/>
      <c r="CH115" s="961"/>
      <c r="CI115" s="961"/>
      <c r="CJ115" s="961"/>
      <c r="CK115" s="1016"/>
      <c r="CL115" s="903"/>
      <c r="CM115" s="897" t="s">
        <v>464</v>
      </c>
      <c r="CN115" s="1000"/>
      <c r="CO115" s="1000"/>
      <c r="CP115" s="1000"/>
      <c r="CQ115" s="1000"/>
      <c r="CR115" s="1000"/>
      <c r="CS115" s="1000"/>
      <c r="CT115" s="1000"/>
      <c r="CU115" s="1000"/>
      <c r="CV115" s="1000"/>
      <c r="CW115" s="1000"/>
      <c r="CX115" s="1000"/>
      <c r="CY115" s="1000"/>
      <c r="CZ115" s="1000"/>
      <c r="DA115" s="1000"/>
      <c r="DB115" s="1000"/>
      <c r="DC115" s="1000"/>
      <c r="DD115" s="1000"/>
      <c r="DE115" s="1000"/>
      <c r="DF115" s="833"/>
      <c r="DG115" s="861" t="s">
        <v>421</v>
      </c>
      <c r="DH115" s="862"/>
      <c r="DI115" s="862"/>
      <c r="DJ115" s="862"/>
      <c r="DK115" s="863"/>
      <c r="DL115" s="864" t="s">
        <v>421</v>
      </c>
      <c r="DM115" s="862"/>
      <c r="DN115" s="862"/>
      <c r="DO115" s="862"/>
      <c r="DP115" s="863"/>
      <c r="DQ115" s="864" t="s">
        <v>421</v>
      </c>
      <c r="DR115" s="862"/>
      <c r="DS115" s="862"/>
      <c r="DT115" s="862"/>
      <c r="DU115" s="863"/>
      <c r="DV115" s="909" t="s">
        <v>421</v>
      </c>
      <c r="DW115" s="910"/>
      <c r="DX115" s="910"/>
      <c r="DY115" s="910"/>
      <c r="DZ115" s="911"/>
    </row>
    <row r="116" spans="1:130" s="247" customFormat="1" ht="26.25" customHeight="1" x14ac:dyDescent="0.15">
      <c r="A116" s="1005"/>
      <c r="B116" s="1006"/>
      <c r="C116" s="965" t="s">
        <v>465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861" t="s">
        <v>421</v>
      </c>
      <c r="AB116" s="862"/>
      <c r="AC116" s="862"/>
      <c r="AD116" s="862"/>
      <c r="AE116" s="863"/>
      <c r="AF116" s="864" t="s">
        <v>421</v>
      </c>
      <c r="AG116" s="862"/>
      <c r="AH116" s="862"/>
      <c r="AI116" s="862"/>
      <c r="AJ116" s="863"/>
      <c r="AK116" s="864" t="s">
        <v>453</v>
      </c>
      <c r="AL116" s="862"/>
      <c r="AM116" s="862"/>
      <c r="AN116" s="862"/>
      <c r="AO116" s="863"/>
      <c r="AP116" s="909" t="s">
        <v>446</v>
      </c>
      <c r="AQ116" s="910"/>
      <c r="AR116" s="910"/>
      <c r="AS116" s="910"/>
      <c r="AT116" s="911"/>
      <c r="AU116" s="1021"/>
      <c r="AV116" s="1022"/>
      <c r="AW116" s="1022"/>
      <c r="AX116" s="1022"/>
      <c r="AY116" s="1022"/>
      <c r="AZ116" s="948" t="s">
        <v>466</v>
      </c>
      <c r="BA116" s="949"/>
      <c r="BB116" s="949"/>
      <c r="BC116" s="949"/>
      <c r="BD116" s="949"/>
      <c r="BE116" s="949"/>
      <c r="BF116" s="949"/>
      <c r="BG116" s="949"/>
      <c r="BH116" s="949"/>
      <c r="BI116" s="949"/>
      <c r="BJ116" s="949"/>
      <c r="BK116" s="949"/>
      <c r="BL116" s="949"/>
      <c r="BM116" s="949"/>
      <c r="BN116" s="949"/>
      <c r="BO116" s="949"/>
      <c r="BP116" s="950"/>
      <c r="BQ116" s="898" t="s">
        <v>447</v>
      </c>
      <c r="BR116" s="899"/>
      <c r="BS116" s="899"/>
      <c r="BT116" s="899"/>
      <c r="BU116" s="899"/>
      <c r="BV116" s="899" t="s">
        <v>421</v>
      </c>
      <c r="BW116" s="899"/>
      <c r="BX116" s="899"/>
      <c r="BY116" s="899"/>
      <c r="BZ116" s="899"/>
      <c r="CA116" s="899" t="s">
        <v>421</v>
      </c>
      <c r="CB116" s="899"/>
      <c r="CC116" s="899"/>
      <c r="CD116" s="899"/>
      <c r="CE116" s="899"/>
      <c r="CF116" s="960" t="s">
        <v>447</v>
      </c>
      <c r="CG116" s="961"/>
      <c r="CH116" s="961"/>
      <c r="CI116" s="961"/>
      <c r="CJ116" s="961"/>
      <c r="CK116" s="1016"/>
      <c r="CL116" s="903"/>
      <c r="CM116" s="906" t="s">
        <v>467</v>
      </c>
      <c r="CN116" s="907"/>
      <c r="CO116" s="907"/>
      <c r="CP116" s="907"/>
      <c r="CQ116" s="907"/>
      <c r="CR116" s="907"/>
      <c r="CS116" s="907"/>
      <c r="CT116" s="907"/>
      <c r="CU116" s="907"/>
      <c r="CV116" s="907"/>
      <c r="CW116" s="907"/>
      <c r="CX116" s="907"/>
      <c r="CY116" s="907"/>
      <c r="CZ116" s="907"/>
      <c r="DA116" s="907"/>
      <c r="DB116" s="907"/>
      <c r="DC116" s="907"/>
      <c r="DD116" s="907"/>
      <c r="DE116" s="907"/>
      <c r="DF116" s="908"/>
      <c r="DG116" s="861" t="s">
        <v>447</v>
      </c>
      <c r="DH116" s="862"/>
      <c r="DI116" s="862"/>
      <c r="DJ116" s="862"/>
      <c r="DK116" s="863"/>
      <c r="DL116" s="864" t="s">
        <v>447</v>
      </c>
      <c r="DM116" s="862"/>
      <c r="DN116" s="862"/>
      <c r="DO116" s="862"/>
      <c r="DP116" s="863"/>
      <c r="DQ116" s="864" t="s">
        <v>421</v>
      </c>
      <c r="DR116" s="862"/>
      <c r="DS116" s="862"/>
      <c r="DT116" s="862"/>
      <c r="DU116" s="863"/>
      <c r="DV116" s="909" t="s">
        <v>421</v>
      </c>
      <c r="DW116" s="910"/>
      <c r="DX116" s="910"/>
      <c r="DY116" s="910"/>
      <c r="DZ116" s="911"/>
    </row>
    <row r="117" spans="1:130" s="247" customFormat="1" ht="26.25" customHeight="1" x14ac:dyDescent="0.15">
      <c r="A117" s="986" t="s">
        <v>189</v>
      </c>
      <c r="B117" s="987"/>
      <c r="C117" s="987"/>
      <c r="D117" s="987"/>
      <c r="E117" s="987"/>
      <c r="F117" s="987"/>
      <c r="G117" s="987"/>
      <c r="H117" s="987"/>
      <c r="I117" s="987"/>
      <c r="J117" s="987"/>
      <c r="K117" s="987"/>
      <c r="L117" s="987"/>
      <c r="M117" s="987"/>
      <c r="N117" s="987"/>
      <c r="O117" s="987"/>
      <c r="P117" s="987"/>
      <c r="Q117" s="987"/>
      <c r="R117" s="987"/>
      <c r="S117" s="987"/>
      <c r="T117" s="987"/>
      <c r="U117" s="987"/>
      <c r="V117" s="987"/>
      <c r="W117" s="987"/>
      <c r="X117" s="987"/>
      <c r="Y117" s="962" t="s">
        <v>468</v>
      </c>
      <c r="Z117" s="988"/>
      <c r="AA117" s="993">
        <v>466586</v>
      </c>
      <c r="AB117" s="994"/>
      <c r="AC117" s="994"/>
      <c r="AD117" s="994"/>
      <c r="AE117" s="995"/>
      <c r="AF117" s="996">
        <v>425328</v>
      </c>
      <c r="AG117" s="994"/>
      <c r="AH117" s="994"/>
      <c r="AI117" s="994"/>
      <c r="AJ117" s="995"/>
      <c r="AK117" s="996">
        <v>439000</v>
      </c>
      <c r="AL117" s="994"/>
      <c r="AM117" s="994"/>
      <c r="AN117" s="994"/>
      <c r="AO117" s="995"/>
      <c r="AP117" s="997"/>
      <c r="AQ117" s="998"/>
      <c r="AR117" s="998"/>
      <c r="AS117" s="998"/>
      <c r="AT117" s="999"/>
      <c r="AU117" s="1021"/>
      <c r="AV117" s="1022"/>
      <c r="AW117" s="1022"/>
      <c r="AX117" s="1022"/>
      <c r="AY117" s="1022"/>
      <c r="AZ117" s="948" t="s">
        <v>469</v>
      </c>
      <c r="BA117" s="949"/>
      <c r="BB117" s="949"/>
      <c r="BC117" s="949"/>
      <c r="BD117" s="949"/>
      <c r="BE117" s="949"/>
      <c r="BF117" s="949"/>
      <c r="BG117" s="949"/>
      <c r="BH117" s="949"/>
      <c r="BI117" s="949"/>
      <c r="BJ117" s="949"/>
      <c r="BK117" s="949"/>
      <c r="BL117" s="949"/>
      <c r="BM117" s="949"/>
      <c r="BN117" s="949"/>
      <c r="BO117" s="949"/>
      <c r="BP117" s="950"/>
      <c r="BQ117" s="898" t="s">
        <v>447</v>
      </c>
      <c r="BR117" s="899"/>
      <c r="BS117" s="899"/>
      <c r="BT117" s="899"/>
      <c r="BU117" s="899"/>
      <c r="BV117" s="899" t="s">
        <v>446</v>
      </c>
      <c r="BW117" s="899"/>
      <c r="BX117" s="899"/>
      <c r="BY117" s="899"/>
      <c r="BZ117" s="899"/>
      <c r="CA117" s="899" t="s">
        <v>421</v>
      </c>
      <c r="CB117" s="899"/>
      <c r="CC117" s="899"/>
      <c r="CD117" s="899"/>
      <c r="CE117" s="899"/>
      <c r="CF117" s="960" t="s">
        <v>446</v>
      </c>
      <c r="CG117" s="961"/>
      <c r="CH117" s="961"/>
      <c r="CI117" s="961"/>
      <c r="CJ117" s="961"/>
      <c r="CK117" s="1016"/>
      <c r="CL117" s="903"/>
      <c r="CM117" s="906" t="s">
        <v>470</v>
      </c>
      <c r="CN117" s="907"/>
      <c r="CO117" s="907"/>
      <c r="CP117" s="907"/>
      <c r="CQ117" s="907"/>
      <c r="CR117" s="907"/>
      <c r="CS117" s="907"/>
      <c r="CT117" s="907"/>
      <c r="CU117" s="907"/>
      <c r="CV117" s="907"/>
      <c r="CW117" s="907"/>
      <c r="CX117" s="907"/>
      <c r="CY117" s="907"/>
      <c r="CZ117" s="907"/>
      <c r="DA117" s="907"/>
      <c r="DB117" s="907"/>
      <c r="DC117" s="907"/>
      <c r="DD117" s="907"/>
      <c r="DE117" s="907"/>
      <c r="DF117" s="908"/>
      <c r="DG117" s="861" t="s">
        <v>446</v>
      </c>
      <c r="DH117" s="862"/>
      <c r="DI117" s="862"/>
      <c r="DJ117" s="862"/>
      <c r="DK117" s="863"/>
      <c r="DL117" s="864" t="s">
        <v>446</v>
      </c>
      <c r="DM117" s="862"/>
      <c r="DN117" s="862"/>
      <c r="DO117" s="862"/>
      <c r="DP117" s="863"/>
      <c r="DQ117" s="864" t="s">
        <v>446</v>
      </c>
      <c r="DR117" s="862"/>
      <c r="DS117" s="862"/>
      <c r="DT117" s="862"/>
      <c r="DU117" s="863"/>
      <c r="DV117" s="909" t="s">
        <v>446</v>
      </c>
      <c r="DW117" s="910"/>
      <c r="DX117" s="910"/>
      <c r="DY117" s="910"/>
      <c r="DZ117" s="911"/>
    </row>
    <row r="118" spans="1:130" s="247" customFormat="1" ht="26.25" customHeight="1" x14ac:dyDescent="0.15">
      <c r="A118" s="986" t="s">
        <v>441</v>
      </c>
      <c r="B118" s="987"/>
      <c r="C118" s="987"/>
      <c r="D118" s="987"/>
      <c r="E118" s="987"/>
      <c r="F118" s="987"/>
      <c r="G118" s="987"/>
      <c r="H118" s="987"/>
      <c r="I118" s="987"/>
      <c r="J118" s="987"/>
      <c r="K118" s="987"/>
      <c r="L118" s="987"/>
      <c r="M118" s="987"/>
      <c r="N118" s="987"/>
      <c r="O118" s="987"/>
      <c r="P118" s="987"/>
      <c r="Q118" s="987"/>
      <c r="R118" s="987"/>
      <c r="S118" s="987"/>
      <c r="T118" s="987"/>
      <c r="U118" s="987"/>
      <c r="V118" s="987"/>
      <c r="W118" s="987"/>
      <c r="X118" s="987"/>
      <c r="Y118" s="987"/>
      <c r="Z118" s="988"/>
      <c r="AA118" s="989" t="s">
        <v>439</v>
      </c>
      <c r="AB118" s="987"/>
      <c r="AC118" s="987"/>
      <c r="AD118" s="987"/>
      <c r="AE118" s="988"/>
      <c r="AF118" s="989" t="s">
        <v>312</v>
      </c>
      <c r="AG118" s="987"/>
      <c r="AH118" s="987"/>
      <c r="AI118" s="987"/>
      <c r="AJ118" s="988"/>
      <c r="AK118" s="989" t="s">
        <v>311</v>
      </c>
      <c r="AL118" s="987"/>
      <c r="AM118" s="987"/>
      <c r="AN118" s="987"/>
      <c r="AO118" s="988"/>
      <c r="AP118" s="990" t="s">
        <v>440</v>
      </c>
      <c r="AQ118" s="991"/>
      <c r="AR118" s="991"/>
      <c r="AS118" s="991"/>
      <c r="AT118" s="992"/>
      <c r="AU118" s="1021"/>
      <c r="AV118" s="1022"/>
      <c r="AW118" s="1022"/>
      <c r="AX118" s="1022"/>
      <c r="AY118" s="1022"/>
      <c r="AZ118" s="964" t="s">
        <v>471</v>
      </c>
      <c r="BA118" s="965"/>
      <c r="BB118" s="965"/>
      <c r="BC118" s="965"/>
      <c r="BD118" s="965"/>
      <c r="BE118" s="965"/>
      <c r="BF118" s="965"/>
      <c r="BG118" s="965"/>
      <c r="BH118" s="965"/>
      <c r="BI118" s="965"/>
      <c r="BJ118" s="965"/>
      <c r="BK118" s="965"/>
      <c r="BL118" s="965"/>
      <c r="BM118" s="965"/>
      <c r="BN118" s="965"/>
      <c r="BO118" s="965"/>
      <c r="BP118" s="966"/>
      <c r="BQ118" s="967" t="s">
        <v>421</v>
      </c>
      <c r="BR118" s="930"/>
      <c r="BS118" s="930"/>
      <c r="BT118" s="930"/>
      <c r="BU118" s="930"/>
      <c r="BV118" s="930" t="s">
        <v>447</v>
      </c>
      <c r="BW118" s="930"/>
      <c r="BX118" s="930"/>
      <c r="BY118" s="930"/>
      <c r="BZ118" s="930"/>
      <c r="CA118" s="930" t="s">
        <v>446</v>
      </c>
      <c r="CB118" s="930"/>
      <c r="CC118" s="930"/>
      <c r="CD118" s="930"/>
      <c r="CE118" s="930"/>
      <c r="CF118" s="960" t="s">
        <v>447</v>
      </c>
      <c r="CG118" s="961"/>
      <c r="CH118" s="961"/>
      <c r="CI118" s="961"/>
      <c r="CJ118" s="961"/>
      <c r="CK118" s="1016"/>
      <c r="CL118" s="903"/>
      <c r="CM118" s="906" t="s">
        <v>472</v>
      </c>
      <c r="CN118" s="907"/>
      <c r="CO118" s="907"/>
      <c r="CP118" s="907"/>
      <c r="CQ118" s="907"/>
      <c r="CR118" s="907"/>
      <c r="CS118" s="907"/>
      <c r="CT118" s="907"/>
      <c r="CU118" s="907"/>
      <c r="CV118" s="907"/>
      <c r="CW118" s="907"/>
      <c r="CX118" s="907"/>
      <c r="CY118" s="907"/>
      <c r="CZ118" s="907"/>
      <c r="DA118" s="907"/>
      <c r="DB118" s="907"/>
      <c r="DC118" s="907"/>
      <c r="DD118" s="907"/>
      <c r="DE118" s="907"/>
      <c r="DF118" s="908"/>
      <c r="DG118" s="861" t="s">
        <v>446</v>
      </c>
      <c r="DH118" s="862"/>
      <c r="DI118" s="862"/>
      <c r="DJ118" s="862"/>
      <c r="DK118" s="863"/>
      <c r="DL118" s="864" t="s">
        <v>446</v>
      </c>
      <c r="DM118" s="862"/>
      <c r="DN118" s="862"/>
      <c r="DO118" s="862"/>
      <c r="DP118" s="863"/>
      <c r="DQ118" s="864" t="s">
        <v>446</v>
      </c>
      <c r="DR118" s="862"/>
      <c r="DS118" s="862"/>
      <c r="DT118" s="862"/>
      <c r="DU118" s="863"/>
      <c r="DV118" s="909" t="s">
        <v>447</v>
      </c>
      <c r="DW118" s="910"/>
      <c r="DX118" s="910"/>
      <c r="DY118" s="910"/>
      <c r="DZ118" s="911"/>
    </row>
    <row r="119" spans="1:130" s="247" customFormat="1" ht="26.25" customHeight="1" x14ac:dyDescent="0.15">
      <c r="A119" s="900" t="s">
        <v>444</v>
      </c>
      <c r="B119" s="901"/>
      <c r="C119" s="976" t="s">
        <v>445</v>
      </c>
      <c r="D119" s="977"/>
      <c r="E119" s="977"/>
      <c r="F119" s="977"/>
      <c r="G119" s="977"/>
      <c r="H119" s="977"/>
      <c r="I119" s="977"/>
      <c r="J119" s="977"/>
      <c r="K119" s="977"/>
      <c r="L119" s="977"/>
      <c r="M119" s="977"/>
      <c r="N119" s="977"/>
      <c r="O119" s="977"/>
      <c r="P119" s="977"/>
      <c r="Q119" s="977"/>
      <c r="R119" s="977"/>
      <c r="S119" s="977"/>
      <c r="T119" s="977"/>
      <c r="U119" s="977"/>
      <c r="V119" s="977"/>
      <c r="W119" s="977"/>
      <c r="X119" s="977"/>
      <c r="Y119" s="977"/>
      <c r="Z119" s="978"/>
      <c r="AA119" s="979" t="s">
        <v>421</v>
      </c>
      <c r="AB119" s="980"/>
      <c r="AC119" s="980"/>
      <c r="AD119" s="980"/>
      <c r="AE119" s="981"/>
      <c r="AF119" s="982" t="s">
        <v>446</v>
      </c>
      <c r="AG119" s="980"/>
      <c r="AH119" s="980"/>
      <c r="AI119" s="980"/>
      <c r="AJ119" s="981"/>
      <c r="AK119" s="982" t="s">
        <v>446</v>
      </c>
      <c r="AL119" s="980"/>
      <c r="AM119" s="980"/>
      <c r="AN119" s="980"/>
      <c r="AO119" s="981"/>
      <c r="AP119" s="983" t="s">
        <v>447</v>
      </c>
      <c r="AQ119" s="984"/>
      <c r="AR119" s="984"/>
      <c r="AS119" s="984"/>
      <c r="AT119" s="985"/>
      <c r="AU119" s="1023"/>
      <c r="AV119" s="1024"/>
      <c r="AW119" s="1024"/>
      <c r="AX119" s="1024"/>
      <c r="AY119" s="1024"/>
      <c r="AZ119" s="278" t="s">
        <v>189</v>
      </c>
      <c r="BA119" s="278"/>
      <c r="BB119" s="278"/>
      <c r="BC119" s="278"/>
      <c r="BD119" s="278"/>
      <c r="BE119" s="278"/>
      <c r="BF119" s="278"/>
      <c r="BG119" s="278"/>
      <c r="BH119" s="278"/>
      <c r="BI119" s="278"/>
      <c r="BJ119" s="278"/>
      <c r="BK119" s="278"/>
      <c r="BL119" s="278"/>
      <c r="BM119" s="278"/>
      <c r="BN119" s="278"/>
      <c r="BO119" s="962" t="s">
        <v>473</v>
      </c>
      <c r="BP119" s="963"/>
      <c r="BQ119" s="967">
        <v>4952927</v>
      </c>
      <c r="BR119" s="930"/>
      <c r="BS119" s="930"/>
      <c r="BT119" s="930"/>
      <c r="BU119" s="930"/>
      <c r="BV119" s="930">
        <v>4897002</v>
      </c>
      <c r="BW119" s="930"/>
      <c r="BX119" s="930"/>
      <c r="BY119" s="930"/>
      <c r="BZ119" s="930"/>
      <c r="CA119" s="930">
        <v>4811372</v>
      </c>
      <c r="CB119" s="930"/>
      <c r="CC119" s="930"/>
      <c r="CD119" s="930"/>
      <c r="CE119" s="930"/>
      <c r="CF119" s="828"/>
      <c r="CG119" s="829"/>
      <c r="CH119" s="829"/>
      <c r="CI119" s="829"/>
      <c r="CJ119" s="919"/>
      <c r="CK119" s="1017"/>
      <c r="CL119" s="905"/>
      <c r="CM119" s="923" t="s">
        <v>474</v>
      </c>
      <c r="CN119" s="924"/>
      <c r="CO119" s="924"/>
      <c r="CP119" s="924"/>
      <c r="CQ119" s="924"/>
      <c r="CR119" s="924"/>
      <c r="CS119" s="924"/>
      <c r="CT119" s="924"/>
      <c r="CU119" s="924"/>
      <c r="CV119" s="924"/>
      <c r="CW119" s="924"/>
      <c r="CX119" s="924"/>
      <c r="CY119" s="924"/>
      <c r="CZ119" s="924"/>
      <c r="DA119" s="924"/>
      <c r="DB119" s="924"/>
      <c r="DC119" s="924"/>
      <c r="DD119" s="924"/>
      <c r="DE119" s="924"/>
      <c r="DF119" s="925"/>
      <c r="DG119" s="844" t="s">
        <v>446</v>
      </c>
      <c r="DH119" s="845"/>
      <c r="DI119" s="845"/>
      <c r="DJ119" s="845"/>
      <c r="DK119" s="846"/>
      <c r="DL119" s="847" t="s">
        <v>447</v>
      </c>
      <c r="DM119" s="845"/>
      <c r="DN119" s="845"/>
      <c r="DO119" s="845"/>
      <c r="DP119" s="846"/>
      <c r="DQ119" s="847" t="s">
        <v>447</v>
      </c>
      <c r="DR119" s="845"/>
      <c r="DS119" s="845"/>
      <c r="DT119" s="845"/>
      <c r="DU119" s="846"/>
      <c r="DV119" s="933" t="s">
        <v>421</v>
      </c>
      <c r="DW119" s="934"/>
      <c r="DX119" s="934"/>
      <c r="DY119" s="934"/>
      <c r="DZ119" s="935"/>
    </row>
    <row r="120" spans="1:130" s="247" customFormat="1" ht="26.25" customHeight="1" x14ac:dyDescent="0.15">
      <c r="A120" s="902"/>
      <c r="B120" s="903"/>
      <c r="C120" s="906" t="s">
        <v>450</v>
      </c>
      <c r="D120" s="907"/>
      <c r="E120" s="907"/>
      <c r="F120" s="907"/>
      <c r="G120" s="907"/>
      <c r="H120" s="907"/>
      <c r="I120" s="907"/>
      <c r="J120" s="907"/>
      <c r="K120" s="907"/>
      <c r="L120" s="907"/>
      <c r="M120" s="907"/>
      <c r="N120" s="907"/>
      <c r="O120" s="907"/>
      <c r="P120" s="907"/>
      <c r="Q120" s="907"/>
      <c r="R120" s="907"/>
      <c r="S120" s="907"/>
      <c r="T120" s="907"/>
      <c r="U120" s="907"/>
      <c r="V120" s="907"/>
      <c r="W120" s="907"/>
      <c r="X120" s="907"/>
      <c r="Y120" s="907"/>
      <c r="Z120" s="908"/>
      <c r="AA120" s="861" t="s">
        <v>446</v>
      </c>
      <c r="AB120" s="862"/>
      <c r="AC120" s="862"/>
      <c r="AD120" s="862"/>
      <c r="AE120" s="863"/>
      <c r="AF120" s="864" t="s">
        <v>446</v>
      </c>
      <c r="AG120" s="862"/>
      <c r="AH120" s="862"/>
      <c r="AI120" s="862"/>
      <c r="AJ120" s="863"/>
      <c r="AK120" s="864" t="s">
        <v>447</v>
      </c>
      <c r="AL120" s="862"/>
      <c r="AM120" s="862"/>
      <c r="AN120" s="862"/>
      <c r="AO120" s="863"/>
      <c r="AP120" s="909" t="s">
        <v>447</v>
      </c>
      <c r="AQ120" s="910"/>
      <c r="AR120" s="910"/>
      <c r="AS120" s="910"/>
      <c r="AT120" s="911"/>
      <c r="AU120" s="968" t="s">
        <v>475</v>
      </c>
      <c r="AV120" s="969"/>
      <c r="AW120" s="969"/>
      <c r="AX120" s="969"/>
      <c r="AY120" s="970"/>
      <c r="AZ120" s="945" t="s">
        <v>476</v>
      </c>
      <c r="BA120" s="890"/>
      <c r="BB120" s="890"/>
      <c r="BC120" s="890"/>
      <c r="BD120" s="890"/>
      <c r="BE120" s="890"/>
      <c r="BF120" s="890"/>
      <c r="BG120" s="890"/>
      <c r="BH120" s="890"/>
      <c r="BI120" s="890"/>
      <c r="BJ120" s="890"/>
      <c r="BK120" s="890"/>
      <c r="BL120" s="890"/>
      <c r="BM120" s="890"/>
      <c r="BN120" s="890"/>
      <c r="BO120" s="890"/>
      <c r="BP120" s="891"/>
      <c r="BQ120" s="946">
        <v>2024210</v>
      </c>
      <c r="BR120" s="927"/>
      <c r="BS120" s="927"/>
      <c r="BT120" s="927"/>
      <c r="BU120" s="927"/>
      <c r="BV120" s="927">
        <v>8714008</v>
      </c>
      <c r="BW120" s="927"/>
      <c r="BX120" s="927"/>
      <c r="BY120" s="927"/>
      <c r="BZ120" s="927"/>
      <c r="CA120" s="927">
        <v>8465858</v>
      </c>
      <c r="CB120" s="927"/>
      <c r="CC120" s="927"/>
      <c r="CD120" s="927"/>
      <c r="CE120" s="927"/>
      <c r="CF120" s="951">
        <v>502.7</v>
      </c>
      <c r="CG120" s="952"/>
      <c r="CH120" s="952"/>
      <c r="CI120" s="952"/>
      <c r="CJ120" s="952"/>
      <c r="CK120" s="953" t="s">
        <v>477</v>
      </c>
      <c r="CL120" s="937"/>
      <c r="CM120" s="937"/>
      <c r="CN120" s="937"/>
      <c r="CO120" s="938"/>
      <c r="CP120" s="957" t="s">
        <v>478</v>
      </c>
      <c r="CQ120" s="958"/>
      <c r="CR120" s="958"/>
      <c r="CS120" s="958"/>
      <c r="CT120" s="958"/>
      <c r="CU120" s="958"/>
      <c r="CV120" s="958"/>
      <c r="CW120" s="958"/>
      <c r="CX120" s="958"/>
      <c r="CY120" s="958"/>
      <c r="CZ120" s="958"/>
      <c r="DA120" s="958"/>
      <c r="DB120" s="958"/>
      <c r="DC120" s="958"/>
      <c r="DD120" s="958"/>
      <c r="DE120" s="958"/>
      <c r="DF120" s="959"/>
      <c r="DG120" s="946">
        <v>456024</v>
      </c>
      <c r="DH120" s="927"/>
      <c r="DI120" s="927"/>
      <c r="DJ120" s="927"/>
      <c r="DK120" s="927"/>
      <c r="DL120" s="927">
        <v>505966</v>
      </c>
      <c r="DM120" s="927"/>
      <c r="DN120" s="927"/>
      <c r="DO120" s="927"/>
      <c r="DP120" s="927"/>
      <c r="DQ120" s="927">
        <v>526912</v>
      </c>
      <c r="DR120" s="927"/>
      <c r="DS120" s="927"/>
      <c r="DT120" s="927"/>
      <c r="DU120" s="927"/>
      <c r="DV120" s="928">
        <v>31.3</v>
      </c>
      <c r="DW120" s="928"/>
      <c r="DX120" s="928"/>
      <c r="DY120" s="928"/>
      <c r="DZ120" s="929"/>
    </row>
    <row r="121" spans="1:130" s="247" customFormat="1" ht="26.25" customHeight="1" x14ac:dyDescent="0.15">
      <c r="A121" s="902"/>
      <c r="B121" s="903"/>
      <c r="C121" s="948" t="s">
        <v>479</v>
      </c>
      <c r="D121" s="949"/>
      <c r="E121" s="949"/>
      <c r="F121" s="949"/>
      <c r="G121" s="949"/>
      <c r="H121" s="949"/>
      <c r="I121" s="949"/>
      <c r="J121" s="949"/>
      <c r="K121" s="949"/>
      <c r="L121" s="949"/>
      <c r="M121" s="949"/>
      <c r="N121" s="949"/>
      <c r="O121" s="949"/>
      <c r="P121" s="949"/>
      <c r="Q121" s="949"/>
      <c r="R121" s="949"/>
      <c r="S121" s="949"/>
      <c r="T121" s="949"/>
      <c r="U121" s="949"/>
      <c r="V121" s="949"/>
      <c r="W121" s="949"/>
      <c r="X121" s="949"/>
      <c r="Y121" s="949"/>
      <c r="Z121" s="950"/>
      <c r="AA121" s="861" t="s">
        <v>446</v>
      </c>
      <c r="AB121" s="862"/>
      <c r="AC121" s="862"/>
      <c r="AD121" s="862"/>
      <c r="AE121" s="863"/>
      <c r="AF121" s="864" t="s">
        <v>421</v>
      </c>
      <c r="AG121" s="862"/>
      <c r="AH121" s="862"/>
      <c r="AI121" s="862"/>
      <c r="AJ121" s="863"/>
      <c r="AK121" s="864" t="s">
        <v>447</v>
      </c>
      <c r="AL121" s="862"/>
      <c r="AM121" s="862"/>
      <c r="AN121" s="862"/>
      <c r="AO121" s="863"/>
      <c r="AP121" s="909" t="s">
        <v>447</v>
      </c>
      <c r="AQ121" s="910"/>
      <c r="AR121" s="910"/>
      <c r="AS121" s="910"/>
      <c r="AT121" s="911"/>
      <c r="AU121" s="971"/>
      <c r="AV121" s="972"/>
      <c r="AW121" s="972"/>
      <c r="AX121" s="972"/>
      <c r="AY121" s="973"/>
      <c r="AZ121" s="897" t="s">
        <v>480</v>
      </c>
      <c r="BA121" s="832"/>
      <c r="BB121" s="832"/>
      <c r="BC121" s="832"/>
      <c r="BD121" s="832"/>
      <c r="BE121" s="832"/>
      <c r="BF121" s="832"/>
      <c r="BG121" s="832"/>
      <c r="BH121" s="832"/>
      <c r="BI121" s="832"/>
      <c r="BJ121" s="832"/>
      <c r="BK121" s="832"/>
      <c r="BL121" s="832"/>
      <c r="BM121" s="832"/>
      <c r="BN121" s="832"/>
      <c r="BO121" s="832"/>
      <c r="BP121" s="833"/>
      <c r="BQ121" s="898">
        <v>373607</v>
      </c>
      <c r="BR121" s="899"/>
      <c r="BS121" s="899"/>
      <c r="BT121" s="899"/>
      <c r="BU121" s="899"/>
      <c r="BV121" s="899">
        <v>407607</v>
      </c>
      <c r="BW121" s="899"/>
      <c r="BX121" s="899"/>
      <c r="BY121" s="899"/>
      <c r="BZ121" s="899"/>
      <c r="CA121" s="899">
        <v>426673</v>
      </c>
      <c r="CB121" s="899"/>
      <c r="CC121" s="899"/>
      <c r="CD121" s="899"/>
      <c r="CE121" s="899"/>
      <c r="CF121" s="960">
        <v>25.3</v>
      </c>
      <c r="CG121" s="961"/>
      <c r="CH121" s="961"/>
      <c r="CI121" s="961"/>
      <c r="CJ121" s="961"/>
      <c r="CK121" s="954"/>
      <c r="CL121" s="940"/>
      <c r="CM121" s="940"/>
      <c r="CN121" s="940"/>
      <c r="CO121" s="941"/>
      <c r="CP121" s="920" t="s">
        <v>481</v>
      </c>
      <c r="CQ121" s="921"/>
      <c r="CR121" s="921"/>
      <c r="CS121" s="921"/>
      <c r="CT121" s="921"/>
      <c r="CU121" s="921"/>
      <c r="CV121" s="921"/>
      <c r="CW121" s="921"/>
      <c r="CX121" s="921"/>
      <c r="CY121" s="921"/>
      <c r="CZ121" s="921"/>
      <c r="DA121" s="921"/>
      <c r="DB121" s="921"/>
      <c r="DC121" s="921"/>
      <c r="DD121" s="921"/>
      <c r="DE121" s="921"/>
      <c r="DF121" s="922"/>
      <c r="DG121" s="898">
        <v>115036</v>
      </c>
      <c r="DH121" s="899"/>
      <c r="DI121" s="899"/>
      <c r="DJ121" s="899"/>
      <c r="DK121" s="899"/>
      <c r="DL121" s="899">
        <v>106978</v>
      </c>
      <c r="DM121" s="899"/>
      <c r="DN121" s="899"/>
      <c r="DO121" s="899"/>
      <c r="DP121" s="899"/>
      <c r="DQ121" s="899">
        <v>99149</v>
      </c>
      <c r="DR121" s="899"/>
      <c r="DS121" s="899"/>
      <c r="DT121" s="899"/>
      <c r="DU121" s="899"/>
      <c r="DV121" s="876">
        <v>5.9</v>
      </c>
      <c r="DW121" s="876"/>
      <c r="DX121" s="876"/>
      <c r="DY121" s="876"/>
      <c r="DZ121" s="877"/>
    </row>
    <row r="122" spans="1:130" s="247" customFormat="1" ht="26.25" customHeight="1" x14ac:dyDescent="0.15">
      <c r="A122" s="902"/>
      <c r="B122" s="903"/>
      <c r="C122" s="906" t="s">
        <v>461</v>
      </c>
      <c r="D122" s="907"/>
      <c r="E122" s="907"/>
      <c r="F122" s="907"/>
      <c r="G122" s="907"/>
      <c r="H122" s="907"/>
      <c r="I122" s="907"/>
      <c r="J122" s="907"/>
      <c r="K122" s="907"/>
      <c r="L122" s="907"/>
      <c r="M122" s="907"/>
      <c r="N122" s="907"/>
      <c r="O122" s="907"/>
      <c r="P122" s="907"/>
      <c r="Q122" s="907"/>
      <c r="R122" s="907"/>
      <c r="S122" s="907"/>
      <c r="T122" s="907"/>
      <c r="U122" s="907"/>
      <c r="V122" s="907"/>
      <c r="W122" s="907"/>
      <c r="X122" s="907"/>
      <c r="Y122" s="907"/>
      <c r="Z122" s="908"/>
      <c r="AA122" s="861" t="s">
        <v>447</v>
      </c>
      <c r="AB122" s="862"/>
      <c r="AC122" s="862"/>
      <c r="AD122" s="862"/>
      <c r="AE122" s="863"/>
      <c r="AF122" s="864" t="s">
        <v>421</v>
      </c>
      <c r="AG122" s="862"/>
      <c r="AH122" s="862"/>
      <c r="AI122" s="862"/>
      <c r="AJ122" s="863"/>
      <c r="AK122" s="864" t="s">
        <v>421</v>
      </c>
      <c r="AL122" s="862"/>
      <c r="AM122" s="862"/>
      <c r="AN122" s="862"/>
      <c r="AO122" s="863"/>
      <c r="AP122" s="909" t="s">
        <v>421</v>
      </c>
      <c r="AQ122" s="910"/>
      <c r="AR122" s="910"/>
      <c r="AS122" s="910"/>
      <c r="AT122" s="911"/>
      <c r="AU122" s="971"/>
      <c r="AV122" s="972"/>
      <c r="AW122" s="972"/>
      <c r="AX122" s="972"/>
      <c r="AY122" s="973"/>
      <c r="AZ122" s="964" t="s">
        <v>482</v>
      </c>
      <c r="BA122" s="965"/>
      <c r="BB122" s="965"/>
      <c r="BC122" s="965"/>
      <c r="BD122" s="965"/>
      <c r="BE122" s="965"/>
      <c r="BF122" s="965"/>
      <c r="BG122" s="965"/>
      <c r="BH122" s="965"/>
      <c r="BI122" s="965"/>
      <c r="BJ122" s="965"/>
      <c r="BK122" s="965"/>
      <c r="BL122" s="965"/>
      <c r="BM122" s="965"/>
      <c r="BN122" s="965"/>
      <c r="BO122" s="965"/>
      <c r="BP122" s="966"/>
      <c r="BQ122" s="967">
        <v>3300918</v>
      </c>
      <c r="BR122" s="930"/>
      <c r="BS122" s="930"/>
      <c r="BT122" s="930"/>
      <c r="BU122" s="930"/>
      <c r="BV122" s="930">
        <v>3469785</v>
      </c>
      <c r="BW122" s="930"/>
      <c r="BX122" s="930"/>
      <c r="BY122" s="930"/>
      <c r="BZ122" s="930"/>
      <c r="CA122" s="930">
        <v>3496518</v>
      </c>
      <c r="CB122" s="930"/>
      <c r="CC122" s="930"/>
      <c r="CD122" s="930"/>
      <c r="CE122" s="930"/>
      <c r="CF122" s="931">
        <v>207.6</v>
      </c>
      <c r="CG122" s="932"/>
      <c r="CH122" s="932"/>
      <c r="CI122" s="932"/>
      <c r="CJ122" s="932"/>
      <c r="CK122" s="954"/>
      <c r="CL122" s="940"/>
      <c r="CM122" s="940"/>
      <c r="CN122" s="940"/>
      <c r="CO122" s="941"/>
      <c r="CP122" s="920" t="s">
        <v>410</v>
      </c>
      <c r="CQ122" s="921"/>
      <c r="CR122" s="921"/>
      <c r="CS122" s="921"/>
      <c r="CT122" s="921"/>
      <c r="CU122" s="921"/>
      <c r="CV122" s="921"/>
      <c r="CW122" s="921"/>
      <c r="CX122" s="921"/>
      <c r="CY122" s="921"/>
      <c r="CZ122" s="921"/>
      <c r="DA122" s="921"/>
      <c r="DB122" s="921"/>
      <c r="DC122" s="921"/>
      <c r="DD122" s="921"/>
      <c r="DE122" s="921"/>
      <c r="DF122" s="922"/>
      <c r="DG122" s="898">
        <v>60608</v>
      </c>
      <c r="DH122" s="899"/>
      <c r="DI122" s="899"/>
      <c r="DJ122" s="899"/>
      <c r="DK122" s="899"/>
      <c r="DL122" s="899">
        <v>59730</v>
      </c>
      <c r="DM122" s="899"/>
      <c r="DN122" s="899"/>
      <c r="DO122" s="899"/>
      <c r="DP122" s="899"/>
      <c r="DQ122" s="899">
        <v>67337</v>
      </c>
      <c r="DR122" s="899"/>
      <c r="DS122" s="899"/>
      <c r="DT122" s="899"/>
      <c r="DU122" s="899"/>
      <c r="DV122" s="876">
        <v>4</v>
      </c>
      <c r="DW122" s="876"/>
      <c r="DX122" s="876"/>
      <c r="DY122" s="876"/>
      <c r="DZ122" s="877"/>
    </row>
    <row r="123" spans="1:130" s="247" customFormat="1" ht="26.25" customHeight="1" x14ac:dyDescent="0.15">
      <c r="A123" s="902"/>
      <c r="B123" s="903"/>
      <c r="C123" s="906" t="s">
        <v>467</v>
      </c>
      <c r="D123" s="907"/>
      <c r="E123" s="907"/>
      <c r="F123" s="907"/>
      <c r="G123" s="907"/>
      <c r="H123" s="907"/>
      <c r="I123" s="907"/>
      <c r="J123" s="907"/>
      <c r="K123" s="907"/>
      <c r="L123" s="907"/>
      <c r="M123" s="907"/>
      <c r="N123" s="907"/>
      <c r="O123" s="907"/>
      <c r="P123" s="907"/>
      <c r="Q123" s="907"/>
      <c r="R123" s="907"/>
      <c r="S123" s="907"/>
      <c r="T123" s="907"/>
      <c r="U123" s="907"/>
      <c r="V123" s="907"/>
      <c r="W123" s="907"/>
      <c r="X123" s="907"/>
      <c r="Y123" s="907"/>
      <c r="Z123" s="908"/>
      <c r="AA123" s="861" t="s">
        <v>421</v>
      </c>
      <c r="AB123" s="862"/>
      <c r="AC123" s="862"/>
      <c r="AD123" s="862"/>
      <c r="AE123" s="863"/>
      <c r="AF123" s="864" t="s">
        <v>447</v>
      </c>
      <c r="AG123" s="862"/>
      <c r="AH123" s="862"/>
      <c r="AI123" s="862"/>
      <c r="AJ123" s="863"/>
      <c r="AK123" s="864" t="s">
        <v>446</v>
      </c>
      <c r="AL123" s="862"/>
      <c r="AM123" s="862"/>
      <c r="AN123" s="862"/>
      <c r="AO123" s="863"/>
      <c r="AP123" s="909" t="s">
        <v>421</v>
      </c>
      <c r="AQ123" s="910"/>
      <c r="AR123" s="910"/>
      <c r="AS123" s="910"/>
      <c r="AT123" s="911"/>
      <c r="AU123" s="974"/>
      <c r="AV123" s="975"/>
      <c r="AW123" s="975"/>
      <c r="AX123" s="975"/>
      <c r="AY123" s="975"/>
      <c r="AZ123" s="278" t="s">
        <v>189</v>
      </c>
      <c r="BA123" s="278"/>
      <c r="BB123" s="278"/>
      <c r="BC123" s="278"/>
      <c r="BD123" s="278"/>
      <c r="BE123" s="278"/>
      <c r="BF123" s="278"/>
      <c r="BG123" s="278"/>
      <c r="BH123" s="278"/>
      <c r="BI123" s="278"/>
      <c r="BJ123" s="278"/>
      <c r="BK123" s="278"/>
      <c r="BL123" s="278"/>
      <c r="BM123" s="278"/>
      <c r="BN123" s="278"/>
      <c r="BO123" s="962" t="s">
        <v>483</v>
      </c>
      <c r="BP123" s="963"/>
      <c r="BQ123" s="917">
        <v>5698735</v>
      </c>
      <c r="BR123" s="918"/>
      <c r="BS123" s="918"/>
      <c r="BT123" s="918"/>
      <c r="BU123" s="918"/>
      <c r="BV123" s="918">
        <v>12591400</v>
      </c>
      <c r="BW123" s="918"/>
      <c r="BX123" s="918"/>
      <c r="BY123" s="918"/>
      <c r="BZ123" s="918"/>
      <c r="CA123" s="918">
        <v>12389049</v>
      </c>
      <c r="CB123" s="918"/>
      <c r="CC123" s="918"/>
      <c r="CD123" s="918"/>
      <c r="CE123" s="918"/>
      <c r="CF123" s="828"/>
      <c r="CG123" s="829"/>
      <c r="CH123" s="829"/>
      <c r="CI123" s="829"/>
      <c r="CJ123" s="919"/>
      <c r="CK123" s="954"/>
      <c r="CL123" s="940"/>
      <c r="CM123" s="940"/>
      <c r="CN123" s="940"/>
      <c r="CO123" s="941"/>
      <c r="CP123" s="920" t="s">
        <v>484</v>
      </c>
      <c r="CQ123" s="921"/>
      <c r="CR123" s="921"/>
      <c r="CS123" s="921"/>
      <c r="CT123" s="921"/>
      <c r="CU123" s="921"/>
      <c r="CV123" s="921"/>
      <c r="CW123" s="921"/>
      <c r="CX123" s="921"/>
      <c r="CY123" s="921"/>
      <c r="CZ123" s="921"/>
      <c r="DA123" s="921"/>
      <c r="DB123" s="921"/>
      <c r="DC123" s="921"/>
      <c r="DD123" s="921"/>
      <c r="DE123" s="921"/>
      <c r="DF123" s="922"/>
      <c r="DG123" s="861">
        <v>56598</v>
      </c>
      <c r="DH123" s="862"/>
      <c r="DI123" s="862"/>
      <c r="DJ123" s="862"/>
      <c r="DK123" s="863"/>
      <c r="DL123" s="864">
        <v>53577</v>
      </c>
      <c r="DM123" s="862"/>
      <c r="DN123" s="862"/>
      <c r="DO123" s="862"/>
      <c r="DP123" s="863"/>
      <c r="DQ123" s="864">
        <v>37291</v>
      </c>
      <c r="DR123" s="862"/>
      <c r="DS123" s="862"/>
      <c r="DT123" s="862"/>
      <c r="DU123" s="863"/>
      <c r="DV123" s="909">
        <v>2.2000000000000002</v>
      </c>
      <c r="DW123" s="910"/>
      <c r="DX123" s="910"/>
      <c r="DY123" s="910"/>
      <c r="DZ123" s="911"/>
    </row>
    <row r="124" spans="1:130" s="247" customFormat="1" ht="26.25" customHeight="1" thickBot="1" x14ac:dyDescent="0.2">
      <c r="A124" s="902"/>
      <c r="B124" s="903"/>
      <c r="C124" s="906" t="s">
        <v>470</v>
      </c>
      <c r="D124" s="907"/>
      <c r="E124" s="907"/>
      <c r="F124" s="907"/>
      <c r="G124" s="907"/>
      <c r="H124" s="907"/>
      <c r="I124" s="907"/>
      <c r="J124" s="907"/>
      <c r="K124" s="907"/>
      <c r="L124" s="907"/>
      <c r="M124" s="907"/>
      <c r="N124" s="907"/>
      <c r="O124" s="907"/>
      <c r="P124" s="907"/>
      <c r="Q124" s="907"/>
      <c r="R124" s="907"/>
      <c r="S124" s="907"/>
      <c r="T124" s="907"/>
      <c r="U124" s="907"/>
      <c r="V124" s="907"/>
      <c r="W124" s="907"/>
      <c r="X124" s="907"/>
      <c r="Y124" s="907"/>
      <c r="Z124" s="908"/>
      <c r="AA124" s="861" t="s">
        <v>446</v>
      </c>
      <c r="AB124" s="862"/>
      <c r="AC124" s="862"/>
      <c r="AD124" s="862"/>
      <c r="AE124" s="863"/>
      <c r="AF124" s="864" t="s">
        <v>421</v>
      </c>
      <c r="AG124" s="862"/>
      <c r="AH124" s="862"/>
      <c r="AI124" s="862"/>
      <c r="AJ124" s="863"/>
      <c r="AK124" s="864" t="s">
        <v>421</v>
      </c>
      <c r="AL124" s="862"/>
      <c r="AM124" s="862"/>
      <c r="AN124" s="862"/>
      <c r="AO124" s="863"/>
      <c r="AP124" s="909" t="s">
        <v>453</v>
      </c>
      <c r="AQ124" s="910"/>
      <c r="AR124" s="910"/>
      <c r="AS124" s="910"/>
      <c r="AT124" s="911"/>
      <c r="AU124" s="912" t="s">
        <v>485</v>
      </c>
      <c r="AV124" s="913"/>
      <c r="AW124" s="913"/>
      <c r="AX124" s="913"/>
      <c r="AY124" s="913"/>
      <c r="AZ124" s="913"/>
      <c r="BA124" s="913"/>
      <c r="BB124" s="913"/>
      <c r="BC124" s="913"/>
      <c r="BD124" s="913"/>
      <c r="BE124" s="913"/>
      <c r="BF124" s="913"/>
      <c r="BG124" s="913"/>
      <c r="BH124" s="913"/>
      <c r="BI124" s="913"/>
      <c r="BJ124" s="913"/>
      <c r="BK124" s="913"/>
      <c r="BL124" s="913"/>
      <c r="BM124" s="913"/>
      <c r="BN124" s="913"/>
      <c r="BO124" s="913"/>
      <c r="BP124" s="914"/>
      <c r="BQ124" s="915" t="s">
        <v>486</v>
      </c>
      <c r="BR124" s="916"/>
      <c r="BS124" s="916"/>
      <c r="BT124" s="916"/>
      <c r="BU124" s="916"/>
      <c r="BV124" s="916" t="s">
        <v>421</v>
      </c>
      <c r="BW124" s="916"/>
      <c r="BX124" s="916"/>
      <c r="BY124" s="916"/>
      <c r="BZ124" s="916"/>
      <c r="CA124" s="916" t="s">
        <v>421</v>
      </c>
      <c r="CB124" s="916"/>
      <c r="CC124" s="916"/>
      <c r="CD124" s="916"/>
      <c r="CE124" s="916"/>
      <c r="CF124" s="806"/>
      <c r="CG124" s="807"/>
      <c r="CH124" s="807"/>
      <c r="CI124" s="807"/>
      <c r="CJ124" s="947"/>
      <c r="CK124" s="955"/>
      <c r="CL124" s="955"/>
      <c r="CM124" s="955"/>
      <c r="CN124" s="955"/>
      <c r="CO124" s="956"/>
      <c r="CP124" s="920" t="s">
        <v>487</v>
      </c>
      <c r="CQ124" s="921"/>
      <c r="CR124" s="921"/>
      <c r="CS124" s="921"/>
      <c r="CT124" s="921"/>
      <c r="CU124" s="921"/>
      <c r="CV124" s="921"/>
      <c r="CW124" s="921"/>
      <c r="CX124" s="921"/>
      <c r="CY124" s="921"/>
      <c r="CZ124" s="921"/>
      <c r="DA124" s="921"/>
      <c r="DB124" s="921"/>
      <c r="DC124" s="921"/>
      <c r="DD124" s="921"/>
      <c r="DE124" s="921"/>
      <c r="DF124" s="922"/>
      <c r="DG124" s="844">
        <v>81565</v>
      </c>
      <c r="DH124" s="845"/>
      <c r="DI124" s="845"/>
      <c r="DJ124" s="845"/>
      <c r="DK124" s="846"/>
      <c r="DL124" s="847">
        <v>76560</v>
      </c>
      <c r="DM124" s="845"/>
      <c r="DN124" s="845"/>
      <c r="DO124" s="845"/>
      <c r="DP124" s="846"/>
      <c r="DQ124" s="847">
        <v>70101</v>
      </c>
      <c r="DR124" s="845"/>
      <c r="DS124" s="845"/>
      <c r="DT124" s="845"/>
      <c r="DU124" s="846"/>
      <c r="DV124" s="933">
        <v>4.2</v>
      </c>
      <c r="DW124" s="934"/>
      <c r="DX124" s="934"/>
      <c r="DY124" s="934"/>
      <c r="DZ124" s="935"/>
    </row>
    <row r="125" spans="1:130" s="247" customFormat="1" ht="26.25" customHeight="1" x14ac:dyDescent="0.15">
      <c r="A125" s="902"/>
      <c r="B125" s="903"/>
      <c r="C125" s="906" t="s">
        <v>472</v>
      </c>
      <c r="D125" s="907"/>
      <c r="E125" s="907"/>
      <c r="F125" s="907"/>
      <c r="G125" s="907"/>
      <c r="H125" s="907"/>
      <c r="I125" s="907"/>
      <c r="J125" s="907"/>
      <c r="K125" s="907"/>
      <c r="L125" s="907"/>
      <c r="M125" s="907"/>
      <c r="N125" s="907"/>
      <c r="O125" s="907"/>
      <c r="P125" s="907"/>
      <c r="Q125" s="907"/>
      <c r="R125" s="907"/>
      <c r="S125" s="907"/>
      <c r="T125" s="907"/>
      <c r="U125" s="907"/>
      <c r="V125" s="907"/>
      <c r="W125" s="907"/>
      <c r="X125" s="907"/>
      <c r="Y125" s="907"/>
      <c r="Z125" s="908"/>
      <c r="AA125" s="861" t="s">
        <v>446</v>
      </c>
      <c r="AB125" s="862"/>
      <c r="AC125" s="862"/>
      <c r="AD125" s="862"/>
      <c r="AE125" s="863"/>
      <c r="AF125" s="864" t="s">
        <v>446</v>
      </c>
      <c r="AG125" s="862"/>
      <c r="AH125" s="862"/>
      <c r="AI125" s="862"/>
      <c r="AJ125" s="863"/>
      <c r="AK125" s="864" t="s">
        <v>488</v>
      </c>
      <c r="AL125" s="862"/>
      <c r="AM125" s="862"/>
      <c r="AN125" s="862"/>
      <c r="AO125" s="863"/>
      <c r="AP125" s="909" t="s">
        <v>486</v>
      </c>
      <c r="AQ125" s="910"/>
      <c r="AR125" s="910"/>
      <c r="AS125" s="910"/>
      <c r="AT125" s="911"/>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936" t="s">
        <v>489</v>
      </c>
      <c r="CL125" s="937"/>
      <c r="CM125" s="937"/>
      <c r="CN125" s="937"/>
      <c r="CO125" s="938"/>
      <c r="CP125" s="945" t="s">
        <v>490</v>
      </c>
      <c r="CQ125" s="890"/>
      <c r="CR125" s="890"/>
      <c r="CS125" s="890"/>
      <c r="CT125" s="890"/>
      <c r="CU125" s="890"/>
      <c r="CV125" s="890"/>
      <c r="CW125" s="890"/>
      <c r="CX125" s="890"/>
      <c r="CY125" s="890"/>
      <c r="CZ125" s="890"/>
      <c r="DA125" s="890"/>
      <c r="DB125" s="890"/>
      <c r="DC125" s="890"/>
      <c r="DD125" s="890"/>
      <c r="DE125" s="890"/>
      <c r="DF125" s="891"/>
      <c r="DG125" s="946" t="s">
        <v>446</v>
      </c>
      <c r="DH125" s="927"/>
      <c r="DI125" s="927"/>
      <c r="DJ125" s="927"/>
      <c r="DK125" s="927"/>
      <c r="DL125" s="927" t="s">
        <v>421</v>
      </c>
      <c r="DM125" s="927"/>
      <c r="DN125" s="927"/>
      <c r="DO125" s="927"/>
      <c r="DP125" s="927"/>
      <c r="DQ125" s="927" t="s">
        <v>421</v>
      </c>
      <c r="DR125" s="927"/>
      <c r="DS125" s="927"/>
      <c r="DT125" s="927"/>
      <c r="DU125" s="927"/>
      <c r="DV125" s="928" t="s">
        <v>446</v>
      </c>
      <c r="DW125" s="928"/>
      <c r="DX125" s="928"/>
      <c r="DY125" s="928"/>
      <c r="DZ125" s="929"/>
    </row>
    <row r="126" spans="1:130" s="247" customFormat="1" ht="26.25" customHeight="1" thickBot="1" x14ac:dyDescent="0.2">
      <c r="A126" s="902"/>
      <c r="B126" s="903"/>
      <c r="C126" s="906" t="s">
        <v>474</v>
      </c>
      <c r="D126" s="907"/>
      <c r="E126" s="907"/>
      <c r="F126" s="907"/>
      <c r="G126" s="907"/>
      <c r="H126" s="907"/>
      <c r="I126" s="907"/>
      <c r="J126" s="907"/>
      <c r="K126" s="907"/>
      <c r="L126" s="907"/>
      <c r="M126" s="907"/>
      <c r="N126" s="907"/>
      <c r="O126" s="907"/>
      <c r="P126" s="907"/>
      <c r="Q126" s="907"/>
      <c r="R126" s="907"/>
      <c r="S126" s="907"/>
      <c r="T126" s="907"/>
      <c r="U126" s="907"/>
      <c r="V126" s="907"/>
      <c r="W126" s="907"/>
      <c r="X126" s="907"/>
      <c r="Y126" s="907"/>
      <c r="Z126" s="908"/>
      <c r="AA126" s="861" t="s">
        <v>453</v>
      </c>
      <c r="AB126" s="862"/>
      <c r="AC126" s="862"/>
      <c r="AD126" s="862"/>
      <c r="AE126" s="863"/>
      <c r="AF126" s="864" t="s">
        <v>446</v>
      </c>
      <c r="AG126" s="862"/>
      <c r="AH126" s="862"/>
      <c r="AI126" s="862"/>
      <c r="AJ126" s="863"/>
      <c r="AK126" s="864" t="s">
        <v>421</v>
      </c>
      <c r="AL126" s="862"/>
      <c r="AM126" s="862"/>
      <c r="AN126" s="862"/>
      <c r="AO126" s="863"/>
      <c r="AP126" s="909" t="s">
        <v>446</v>
      </c>
      <c r="AQ126" s="910"/>
      <c r="AR126" s="910"/>
      <c r="AS126" s="910"/>
      <c r="AT126" s="911"/>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39"/>
      <c r="CL126" s="940"/>
      <c r="CM126" s="940"/>
      <c r="CN126" s="940"/>
      <c r="CO126" s="941"/>
      <c r="CP126" s="897" t="s">
        <v>491</v>
      </c>
      <c r="CQ126" s="832"/>
      <c r="CR126" s="832"/>
      <c r="CS126" s="832"/>
      <c r="CT126" s="832"/>
      <c r="CU126" s="832"/>
      <c r="CV126" s="832"/>
      <c r="CW126" s="832"/>
      <c r="CX126" s="832"/>
      <c r="CY126" s="832"/>
      <c r="CZ126" s="832"/>
      <c r="DA126" s="832"/>
      <c r="DB126" s="832"/>
      <c r="DC126" s="832"/>
      <c r="DD126" s="832"/>
      <c r="DE126" s="832"/>
      <c r="DF126" s="833"/>
      <c r="DG126" s="898" t="s">
        <v>453</v>
      </c>
      <c r="DH126" s="899"/>
      <c r="DI126" s="899"/>
      <c r="DJ126" s="899"/>
      <c r="DK126" s="899"/>
      <c r="DL126" s="899" t="s">
        <v>446</v>
      </c>
      <c r="DM126" s="899"/>
      <c r="DN126" s="899"/>
      <c r="DO126" s="899"/>
      <c r="DP126" s="899"/>
      <c r="DQ126" s="899" t="s">
        <v>488</v>
      </c>
      <c r="DR126" s="899"/>
      <c r="DS126" s="899"/>
      <c r="DT126" s="899"/>
      <c r="DU126" s="899"/>
      <c r="DV126" s="876" t="s">
        <v>421</v>
      </c>
      <c r="DW126" s="876"/>
      <c r="DX126" s="876"/>
      <c r="DY126" s="876"/>
      <c r="DZ126" s="877"/>
    </row>
    <row r="127" spans="1:130" s="247" customFormat="1" ht="26.25" customHeight="1" x14ac:dyDescent="0.15">
      <c r="A127" s="904"/>
      <c r="B127" s="905"/>
      <c r="C127" s="923" t="s">
        <v>492</v>
      </c>
      <c r="D127" s="924"/>
      <c r="E127" s="924"/>
      <c r="F127" s="924"/>
      <c r="G127" s="924"/>
      <c r="H127" s="924"/>
      <c r="I127" s="924"/>
      <c r="J127" s="924"/>
      <c r="K127" s="924"/>
      <c r="L127" s="924"/>
      <c r="M127" s="924"/>
      <c r="N127" s="924"/>
      <c r="O127" s="924"/>
      <c r="P127" s="924"/>
      <c r="Q127" s="924"/>
      <c r="R127" s="924"/>
      <c r="S127" s="924"/>
      <c r="T127" s="924"/>
      <c r="U127" s="924"/>
      <c r="V127" s="924"/>
      <c r="W127" s="924"/>
      <c r="X127" s="924"/>
      <c r="Y127" s="924"/>
      <c r="Z127" s="925"/>
      <c r="AA127" s="861" t="s">
        <v>453</v>
      </c>
      <c r="AB127" s="862"/>
      <c r="AC127" s="862"/>
      <c r="AD127" s="862"/>
      <c r="AE127" s="863"/>
      <c r="AF127" s="864" t="s">
        <v>488</v>
      </c>
      <c r="AG127" s="862"/>
      <c r="AH127" s="862"/>
      <c r="AI127" s="862"/>
      <c r="AJ127" s="863"/>
      <c r="AK127" s="864" t="s">
        <v>421</v>
      </c>
      <c r="AL127" s="862"/>
      <c r="AM127" s="862"/>
      <c r="AN127" s="862"/>
      <c r="AO127" s="863"/>
      <c r="AP127" s="909" t="s">
        <v>421</v>
      </c>
      <c r="AQ127" s="910"/>
      <c r="AR127" s="910"/>
      <c r="AS127" s="910"/>
      <c r="AT127" s="911"/>
      <c r="AU127" s="283"/>
      <c r="AV127" s="283"/>
      <c r="AW127" s="283"/>
      <c r="AX127" s="926" t="s">
        <v>493</v>
      </c>
      <c r="AY127" s="894"/>
      <c r="AZ127" s="894"/>
      <c r="BA127" s="894"/>
      <c r="BB127" s="894"/>
      <c r="BC127" s="894"/>
      <c r="BD127" s="894"/>
      <c r="BE127" s="895"/>
      <c r="BF127" s="893" t="s">
        <v>494</v>
      </c>
      <c r="BG127" s="894"/>
      <c r="BH127" s="894"/>
      <c r="BI127" s="894"/>
      <c r="BJ127" s="894"/>
      <c r="BK127" s="894"/>
      <c r="BL127" s="895"/>
      <c r="BM127" s="893" t="s">
        <v>495</v>
      </c>
      <c r="BN127" s="894"/>
      <c r="BO127" s="894"/>
      <c r="BP127" s="894"/>
      <c r="BQ127" s="894"/>
      <c r="BR127" s="894"/>
      <c r="BS127" s="895"/>
      <c r="BT127" s="893" t="s">
        <v>496</v>
      </c>
      <c r="BU127" s="894"/>
      <c r="BV127" s="894"/>
      <c r="BW127" s="894"/>
      <c r="BX127" s="894"/>
      <c r="BY127" s="894"/>
      <c r="BZ127" s="896"/>
      <c r="CA127" s="283"/>
      <c r="CB127" s="283"/>
      <c r="CC127" s="283"/>
      <c r="CD127" s="284"/>
      <c r="CE127" s="284"/>
      <c r="CF127" s="284"/>
      <c r="CG127" s="281"/>
      <c r="CH127" s="281"/>
      <c r="CI127" s="281"/>
      <c r="CJ127" s="282"/>
      <c r="CK127" s="939"/>
      <c r="CL127" s="940"/>
      <c r="CM127" s="940"/>
      <c r="CN127" s="940"/>
      <c r="CO127" s="941"/>
      <c r="CP127" s="897" t="s">
        <v>497</v>
      </c>
      <c r="CQ127" s="832"/>
      <c r="CR127" s="832"/>
      <c r="CS127" s="832"/>
      <c r="CT127" s="832"/>
      <c r="CU127" s="832"/>
      <c r="CV127" s="832"/>
      <c r="CW127" s="832"/>
      <c r="CX127" s="832"/>
      <c r="CY127" s="832"/>
      <c r="CZ127" s="832"/>
      <c r="DA127" s="832"/>
      <c r="DB127" s="832"/>
      <c r="DC127" s="832"/>
      <c r="DD127" s="832"/>
      <c r="DE127" s="832"/>
      <c r="DF127" s="833"/>
      <c r="DG127" s="898" t="s">
        <v>486</v>
      </c>
      <c r="DH127" s="899"/>
      <c r="DI127" s="899"/>
      <c r="DJ127" s="899"/>
      <c r="DK127" s="899"/>
      <c r="DL127" s="899" t="s">
        <v>486</v>
      </c>
      <c r="DM127" s="899"/>
      <c r="DN127" s="899"/>
      <c r="DO127" s="899"/>
      <c r="DP127" s="899"/>
      <c r="DQ127" s="899" t="s">
        <v>421</v>
      </c>
      <c r="DR127" s="899"/>
      <c r="DS127" s="899"/>
      <c r="DT127" s="899"/>
      <c r="DU127" s="899"/>
      <c r="DV127" s="876" t="s">
        <v>421</v>
      </c>
      <c r="DW127" s="876"/>
      <c r="DX127" s="876"/>
      <c r="DY127" s="876"/>
      <c r="DZ127" s="877"/>
    </row>
    <row r="128" spans="1:130" s="247" customFormat="1" ht="26.25" customHeight="1" thickBot="1" x14ac:dyDescent="0.2">
      <c r="A128" s="878" t="s">
        <v>498</v>
      </c>
      <c r="B128" s="879"/>
      <c r="C128" s="879"/>
      <c r="D128" s="879"/>
      <c r="E128" s="879"/>
      <c r="F128" s="879"/>
      <c r="G128" s="879"/>
      <c r="H128" s="879"/>
      <c r="I128" s="879"/>
      <c r="J128" s="879"/>
      <c r="K128" s="879"/>
      <c r="L128" s="879"/>
      <c r="M128" s="879"/>
      <c r="N128" s="879"/>
      <c r="O128" s="879"/>
      <c r="P128" s="879"/>
      <c r="Q128" s="879"/>
      <c r="R128" s="879"/>
      <c r="S128" s="879"/>
      <c r="T128" s="879"/>
      <c r="U128" s="879"/>
      <c r="V128" s="879"/>
      <c r="W128" s="880" t="s">
        <v>499</v>
      </c>
      <c r="X128" s="880"/>
      <c r="Y128" s="880"/>
      <c r="Z128" s="881"/>
      <c r="AA128" s="882">
        <v>42307</v>
      </c>
      <c r="AB128" s="883"/>
      <c r="AC128" s="883"/>
      <c r="AD128" s="883"/>
      <c r="AE128" s="884"/>
      <c r="AF128" s="885">
        <v>40338</v>
      </c>
      <c r="AG128" s="883"/>
      <c r="AH128" s="883"/>
      <c r="AI128" s="883"/>
      <c r="AJ128" s="884"/>
      <c r="AK128" s="885">
        <v>40340</v>
      </c>
      <c r="AL128" s="883"/>
      <c r="AM128" s="883"/>
      <c r="AN128" s="883"/>
      <c r="AO128" s="884"/>
      <c r="AP128" s="886"/>
      <c r="AQ128" s="887"/>
      <c r="AR128" s="887"/>
      <c r="AS128" s="887"/>
      <c r="AT128" s="888"/>
      <c r="AU128" s="283"/>
      <c r="AV128" s="283"/>
      <c r="AW128" s="283"/>
      <c r="AX128" s="889" t="s">
        <v>500</v>
      </c>
      <c r="AY128" s="890"/>
      <c r="AZ128" s="890"/>
      <c r="BA128" s="890"/>
      <c r="BB128" s="890"/>
      <c r="BC128" s="890"/>
      <c r="BD128" s="890"/>
      <c r="BE128" s="891"/>
      <c r="BF128" s="868" t="s">
        <v>453</v>
      </c>
      <c r="BG128" s="869"/>
      <c r="BH128" s="869"/>
      <c r="BI128" s="869"/>
      <c r="BJ128" s="869"/>
      <c r="BK128" s="869"/>
      <c r="BL128" s="892"/>
      <c r="BM128" s="868">
        <v>15</v>
      </c>
      <c r="BN128" s="869"/>
      <c r="BO128" s="869"/>
      <c r="BP128" s="869"/>
      <c r="BQ128" s="869"/>
      <c r="BR128" s="869"/>
      <c r="BS128" s="892"/>
      <c r="BT128" s="868">
        <v>20</v>
      </c>
      <c r="BU128" s="869"/>
      <c r="BV128" s="869"/>
      <c r="BW128" s="869"/>
      <c r="BX128" s="869"/>
      <c r="BY128" s="869"/>
      <c r="BZ128" s="870"/>
      <c r="CA128" s="284"/>
      <c r="CB128" s="284"/>
      <c r="CC128" s="284"/>
      <c r="CD128" s="284"/>
      <c r="CE128" s="284"/>
      <c r="CF128" s="284"/>
      <c r="CG128" s="281"/>
      <c r="CH128" s="281"/>
      <c r="CI128" s="281"/>
      <c r="CJ128" s="282"/>
      <c r="CK128" s="942"/>
      <c r="CL128" s="943"/>
      <c r="CM128" s="943"/>
      <c r="CN128" s="943"/>
      <c r="CO128" s="944"/>
      <c r="CP128" s="871" t="s">
        <v>501</v>
      </c>
      <c r="CQ128" s="810"/>
      <c r="CR128" s="810"/>
      <c r="CS128" s="810"/>
      <c r="CT128" s="810"/>
      <c r="CU128" s="810"/>
      <c r="CV128" s="810"/>
      <c r="CW128" s="810"/>
      <c r="CX128" s="810"/>
      <c r="CY128" s="810"/>
      <c r="CZ128" s="810"/>
      <c r="DA128" s="810"/>
      <c r="DB128" s="810"/>
      <c r="DC128" s="810"/>
      <c r="DD128" s="810"/>
      <c r="DE128" s="810"/>
      <c r="DF128" s="811"/>
      <c r="DG128" s="872" t="s">
        <v>486</v>
      </c>
      <c r="DH128" s="873"/>
      <c r="DI128" s="873"/>
      <c r="DJ128" s="873"/>
      <c r="DK128" s="873"/>
      <c r="DL128" s="873" t="s">
        <v>486</v>
      </c>
      <c r="DM128" s="873"/>
      <c r="DN128" s="873"/>
      <c r="DO128" s="873"/>
      <c r="DP128" s="873"/>
      <c r="DQ128" s="873" t="s">
        <v>486</v>
      </c>
      <c r="DR128" s="873"/>
      <c r="DS128" s="873"/>
      <c r="DT128" s="873"/>
      <c r="DU128" s="873"/>
      <c r="DV128" s="874" t="s">
        <v>446</v>
      </c>
      <c r="DW128" s="874"/>
      <c r="DX128" s="874"/>
      <c r="DY128" s="874"/>
      <c r="DZ128" s="875"/>
    </row>
    <row r="129" spans="1:131" s="247" customFormat="1" ht="26.25" customHeight="1" x14ac:dyDescent="0.15">
      <c r="A129" s="856" t="s">
        <v>105</v>
      </c>
      <c r="B129" s="857"/>
      <c r="C129" s="857"/>
      <c r="D129" s="857"/>
      <c r="E129" s="857"/>
      <c r="F129" s="857"/>
      <c r="G129" s="857"/>
      <c r="H129" s="857"/>
      <c r="I129" s="857"/>
      <c r="J129" s="857"/>
      <c r="K129" s="857"/>
      <c r="L129" s="857"/>
      <c r="M129" s="857"/>
      <c r="N129" s="857"/>
      <c r="O129" s="857"/>
      <c r="P129" s="857"/>
      <c r="Q129" s="857"/>
      <c r="R129" s="857"/>
      <c r="S129" s="857"/>
      <c r="T129" s="857"/>
      <c r="U129" s="857"/>
      <c r="V129" s="857"/>
      <c r="W129" s="858" t="s">
        <v>502</v>
      </c>
      <c r="X129" s="859"/>
      <c r="Y129" s="859"/>
      <c r="Z129" s="860"/>
      <c r="AA129" s="861">
        <v>2044258</v>
      </c>
      <c r="AB129" s="862"/>
      <c r="AC129" s="862"/>
      <c r="AD129" s="862"/>
      <c r="AE129" s="863"/>
      <c r="AF129" s="864">
        <v>2004504</v>
      </c>
      <c r="AG129" s="862"/>
      <c r="AH129" s="862"/>
      <c r="AI129" s="862"/>
      <c r="AJ129" s="863"/>
      <c r="AK129" s="864">
        <v>1998707</v>
      </c>
      <c r="AL129" s="862"/>
      <c r="AM129" s="862"/>
      <c r="AN129" s="862"/>
      <c r="AO129" s="863"/>
      <c r="AP129" s="865"/>
      <c r="AQ129" s="866"/>
      <c r="AR129" s="866"/>
      <c r="AS129" s="866"/>
      <c r="AT129" s="867"/>
      <c r="AU129" s="285"/>
      <c r="AV129" s="285"/>
      <c r="AW129" s="285"/>
      <c r="AX129" s="831" t="s">
        <v>503</v>
      </c>
      <c r="AY129" s="832"/>
      <c r="AZ129" s="832"/>
      <c r="BA129" s="832"/>
      <c r="BB129" s="832"/>
      <c r="BC129" s="832"/>
      <c r="BD129" s="832"/>
      <c r="BE129" s="833"/>
      <c r="BF129" s="851" t="s">
        <v>504</v>
      </c>
      <c r="BG129" s="852"/>
      <c r="BH129" s="852"/>
      <c r="BI129" s="852"/>
      <c r="BJ129" s="852"/>
      <c r="BK129" s="852"/>
      <c r="BL129" s="853"/>
      <c r="BM129" s="851">
        <v>20</v>
      </c>
      <c r="BN129" s="852"/>
      <c r="BO129" s="852"/>
      <c r="BP129" s="852"/>
      <c r="BQ129" s="852"/>
      <c r="BR129" s="852"/>
      <c r="BS129" s="853"/>
      <c r="BT129" s="851">
        <v>30</v>
      </c>
      <c r="BU129" s="854"/>
      <c r="BV129" s="854"/>
      <c r="BW129" s="854"/>
      <c r="BX129" s="854"/>
      <c r="BY129" s="854"/>
      <c r="BZ129" s="855"/>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x14ac:dyDescent="0.15">
      <c r="A130" s="856" t="s">
        <v>505</v>
      </c>
      <c r="B130" s="857"/>
      <c r="C130" s="857"/>
      <c r="D130" s="857"/>
      <c r="E130" s="857"/>
      <c r="F130" s="857"/>
      <c r="G130" s="857"/>
      <c r="H130" s="857"/>
      <c r="I130" s="857"/>
      <c r="J130" s="857"/>
      <c r="K130" s="857"/>
      <c r="L130" s="857"/>
      <c r="M130" s="857"/>
      <c r="N130" s="857"/>
      <c r="O130" s="857"/>
      <c r="P130" s="857"/>
      <c r="Q130" s="857"/>
      <c r="R130" s="857"/>
      <c r="S130" s="857"/>
      <c r="T130" s="857"/>
      <c r="U130" s="857"/>
      <c r="V130" s="857"/>
      <c r="W130" s="858" t="s">
        <v>506</v>
      </c>
      <c r="X130" s="859"/>
      <c r="Y130" s="859"/>
      <c r="Z130" s="860"/>
      <c r="AA130" s="861">
        <v>309345</v>
      </c>
      <c r="AB130" s="862"/>
      <c r="AC130" s="862"/>
      <c r="AD130" s="862"/>
      <c r="AE130" s="863"/>
      <c r="AF130" s="864">
        <v>297060</v>
      </c>
      <c r="AG130" s="862"/>
      <c r="AH130" s="862"/>
      <c r="AI130" s="862"/>
      <c r="AJ130" s="863"/>
      <c r="AK130" s="864">
        <v>314611</v>
      </c>
      <c r="AL130" s="862"/>
      <c r="AM130" s="862"/>
      <c r="AN130" s="862"/>
      <c r="AO130" s="863"/>
      <c r="AP130" s="865"/>
      <c r="AQ130" s="866"/>
      <c r="AR130" s="866"/>
      <c r="AS130" s="866"/>
      <c r="AT130" s="867"/>
      <c r="AU130" s="285"/>
      <c r="AV130" s="285"/>
      <c r="AW130" s="285"/>
      <c r="AX130" s="831" t="s">
        <v>507</v>
      </c>
      <c r="AY130" s="832"/>
      <c r="AZ130" s="832"/>
      <c r="BA130" s="832"/>
      <c r="BB130" s="832"/>
      <c r="BC130" s="832"/>
      <c r="BD130" s="832"/>
      <c r="BE130" s="833"/>
      <c r="BF130" s="834">
        <v>5.5</v>
      </c>
      <c r="BG130" s="835"/>
      <c r="BH130" s="835"/>
      <c r="BI130" s="835"/>
      <c r="BJ130" s="835"/>
      <c r="BK130" s="835"/>
      <c r="BL130" s="836"/>
      <c r="BM130" s="834">
        <v>25</v>
      </c>
      <c r="BN130" s="835"/>
      <c r="BO130" s="835"/>
      <c r="BP130" s="835"/>
      <c r="BQ130" s="835"/>
      <c r="BR130" s="835"/>
      <c r="BS130" s="836"/>
      <c r="BT130" s="834">
        <v>35</v>
      </c>
      <c r="BU130" s="837"/>
      <c r="BV130" s="837"/>
      <c r="BW130" s="837"/>
      <c r="BX130" s="837"/>
      <c r="BY130" s="837"/>
      <c r="BZ130" s="838"/>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x14ac:dyDescent="0.2">
      <c r="A131" s="839"/>
      <c r="B131" s="840"/>
      <c r="C131" s="840"/>
      <c r="D131" s="840"/>
      <c r="E131" s="840"/>
      <c r="F131" s="840"/>
      <c r="G131" s="840"/>
      <c r="H131" s="840"/>
      <c r="I131" s="840"/>
      <c r="J131" s="840"/>
      <c r="K131" s="840"/>
      <c r="L131" s="840"/>
      <c r="M131" s="840"/>
      <c r="N131" s="840"/>
      <c r="O131" s="840"/>
      <c r="P131" s="840"/>
      <c r="Q131" s="840"/>
      <c r="R131" s="840"/>
      <c r="S131" s="840"/>
      <c r="T131" s="840"/>
      <c r="U131" s="840"/>
      <c r="V131" s="840"/>
      <c r="W131" s="841" t="s">
        <v>508</v>
      </c>
      <c r="X131" s="842"/>
      <c r="Y131" s="842"/>
      <c r="Z131" s="843"/>
      <c r="AA131" s="844">
        <v>1734913</v>
      </c>
      <c r="AB131" s="845"/>
      <c r="AC131" s="845"/>
      <c r="AD131" s="845"/>
      <c r="AE131" s="846"/>
      <c r="AF131" s="847">
        <v>1707444</v>
      </c>
      <c r="AG131" s="845"/>
      <c r="AH131" s="845"/>
      <c r="AI131" s="845"/>
      <c r="AJ131" s="846"/>
      <c r="AK131" s="847">
        <v>1684096</v>
      </c>
      <c r="AL131" s="845"/>
      <c r="AM131" s="845"/>
      <c r="AN131" s="845"/>
      <c r="AO131" s="846"/>
      <c r="AP131" s="848"/>
      <c r="AQ131" s="849"/>
      <c r="AR131" s="849"/>
      <c r="AS131" s="849"/>
      <c r="AT131" s="850"/>
      <c r="AU131" s="285"/>
      <c r="AV131" s="285"/>
      <c r="AW131" s="285"/>
      <c r="AX131" s="809" t="s">
        <v>509</v>
      </c>
      <c r="AY131" s="810"/>
      <c r="AZ131" s="810"/>
      <c r="BA131" s="810"/>
      <c r="BB131" s="810"/>
      <c r="BC131" s="810"/>
      <c r="BD131" s="810"/>
      <c r="BE131" s="811"/>
      <c r="BF131" s="812" t="s">
        <v>504</v>
      </c>
      <c r="BG131" s="813"/>
      <c r="BH131" s="813"/>
      <c r="BI131" s="813"/>
      <c r="BJ131" s="813"/>
      <c r="BK131" s="813"/>
      <c r="BL131" s="814"/>
      <c r="BM131" s="812">
        <v>350</v>
      </c>
      <c r="BN131" s="813"/>
      <c r="BO131" s="813"/>
      <c r="BP131" s="813"/>
      <c r="BQ131" s="813"/>
      <c r="BR131" s="813"/>
      <c r="BS131" s="814"/>
      <c r="BT131" s="815"/>
      <c r="BU131" s="816"/>
      <c r="BV131" s="816"/>
      <c r="BW131" s="816"/>
      <c r="BX131" s="816"/>
      <c r="BY131" s="816"/>
      <c r="BZ131" s="817"/>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x14ac:dyDescent="0.15">
      <c r="A132" s="818" t="s">
        <v>510</v>
      </c>
      <c r="B132" s="819"/>
      <c r="C132" s="819"/>
      <c r="D132" s="819"/>
      <c r="E132" s="819"/>
      <c r="F132" s="819"/>
      <c r="G132" s="819"/>
      <c r="H132" s="819"/>
      <c r="I132" s="819"/>
      <c r="J132" s="819"/>
      <c r="K132" s="819"/>
      <c r="L132" s="819"/>
      <c r="M132" s="819"/>
      <c r="N132" s="819"/>
      <c r="O132" s="819"/>
      <c r="P132" s="819"/>
      <c r="Q132" s="819"/>
      <c r="R132" s="819"/>
      <c r="S132" s="819"/>
      <c r="T132" s="819"/>
      <c r="U132" s="819"/>
      <c r="V132" s="822" t="s">
        <v>511</v>
      </c>
      <c r="W132" s="822"/>
      <c r="X132" s="822"/>
      <c r="Y132" s="822"/>
      <c r="Z132" s="823"/>
      <c r="AA132" s="824">
        <v>6.6247702329999996</v>
      </c>
      <c r="AB132" s="825"/>
      <c r="AC132" s="825"/>
      <c r="AD132" s="825"/>
      <c r="AE132" s="826"/>
      <c r="AF132" s="827">
        <v>5.1498028629999997</v>
      </c>
      <c r="AG132" s="825"/>
      <c r="AH132" s="825"/>
      <c r="AI132" s="825"/>
      <c r="AJ132" s="826"/>
      <c r="AK132" s="827">
        <v>4.9907487460000004</v>
      </c>
      <c r="AL132" s="825"/>
      <c r="AM132" s="825"/>
      <c r="AN132" s="825"/>
      <c r="AO132" s="826"/>
      <c r="AP132" s="828"/>
      <c r="AQ132" s="829"/>
      <c r="AR132" s="829"/>
      <c r="AS132" s="829"/>
      <c r="AT132" s="830"/>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x14ac:dyDescent="0.2">
      <c r="A133" s="820"/>
      <c r="B133" s="821"/>
      <c r="C133" s="821"/>
      <c r="D133" s="821"/>
      <c r="E133" s="821"/>
      <c r="F133" s="821"/>
      <c r="G133" s="821"/>
      <c r="H133" s="821"/>
      <c r="I133" s="821"/>
      <c r="J133" s="821"/>
      <c r="K133" s="821"/>
      <c r="L133" s="821"/>
      <c r="M133" s="821"/>
      <c r="N133" s="821"/>
      <c r="O133" s="821"/>
      <c r="P133" s="821"/>
      <c r="Q133" s="821"/>
      <c r="R133" s="821"/>
      <c r="S133" s="821"/>
      <c r="T133" s="821"/>
      <c r="U133" s="821"/>
      <c r="V133" s="801" t="s">
        <v>512</v>
      </c>
      <c r="W133" s="801"/>
      <c r="X133" s="801"/>
      <c r="Y133" s="801"/>
      <c r="Z133" s="802"/>
      <c r="AA133" s="803">
        <v>7.2</v>
      </c>
      <c r="AB133" s="804"/>
      <c r="AC133" s="804"/>
      <c r="AD133" s="804"/>
      <c r="AE133" s="805"/>
      <c r="AF133" s="803">
        <v>6.5</v>
      </c>
      <c r="AG133" s="804"/>
      <c r="AH133" s="804"/>
      <c r="AI133" s="804"/>
      <c r="AJ133" s="805"/>
      <c r="AK133" s="803">
        <v>5.5</v>
      </c>
      <c r="AL133" s="804"/>
      <c r="AM133" s="804"/>
      <c r="AN133" s="804"/>
      <c r="AO133" s="805"/>
      <c r="AP133" s="806"/>
      <c r="AQ133" s="807"/>
      <c r="AR133" s="807"/>
      <c r="AS133" s="807"/>
      <c r="AT133" s="808"/>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x14ac:dyDescent="0.15">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x14ac:dyDescent="0.15">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sheetData>
  <sheetProtection algorithmName="SHA-512" hashValue="Nv/Jzl75nKCRbdXgylgIcP0LaOYQi/qeHE1G93KbTQXQLyz6+Uzu8jVs9iARbb6q3Ll8Anrq8qYVAGM/oj90dA==" saltValue="zsPG6M4zekDc39E2H+5sJ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election activeCell="B21" sqref="B21:AX21"/>
    </sheetView>
  </sheetViews>
  <sheetFormatPr defaultColWidth="0" defaultRowHeight="13.5" customHeight="1" zeroHeight="1" x14ac:dyDescent="0.15"/>
  <cols>
    <col min="1" max="120" width="2.75" style="292" customWidth="1"/>
    <col min="121" max="121" width="0" style="291" hidden="1" customWidth="1"/>
    <col min="122" max="16384" width="9" style="291" hidden="1"/>
  </cols>
  <sheetData>
    <row r="1" spans="1:120"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1"/>
    </row>
    <row r="17" spans="119:120" x14ac:dyDescent="0.15">
      <c r="DP17" s="291"/>
    </row>
    <row r="18" spans="119:120" x14ac:dyDescent="0.15"/>
    <row r="19" spans="119:120" x14ac:dyDescent="0.15"/>
    <row r="20" spans="119:120" x14ac:dyDescent="0.15">
      <c r="DO20" s="291"/>
      <c r="DP20" s="291"/>
    </row>
    <row r="21" spans="119:120" x14ac:dyDescent="0.15">
      <c r="DP21" s="291"/>
    </row>
    <row r="22" spans="119:120" x14ac:dyDescent="0.15"/>
    <row r="23" spans="119:120" x14ac:dyDescent="0.15">
      <c r="DO23" s="291"/>
      <c r="DP23" s="291"/>
    </row>
    <row r="24" spans="119:120" x14ac:dyDescent="0.15">
      <c r="DP24" s="291"/>
    </row>
    <row r="25" spans="119:120" x14ac:dyDescent="0.15">
      <c r="DP25" s="291"/>
    </row>
    <row r="26" spans="119:120" x14ac:dyDescent="0.15">
      <c r="DO26" s="291"/>
      <c r="DP26" s="291"/>
    </row>
    <row r="27" spans="119:120" x14ac:dyDescent="0.15"/>
    <row r="28" spans="119:120" x14ac:dyDescent="0.15">
      <c r="DO28" s="291"/>
      <c r="DP28" s="291"/>
    </row>
    <row r="29" spans="119:120" x14ac:dyDescent="0.15">
      <c r="DP29" s="291"/>
    </row>
    <row r="30" spans="119:120" x14ac:dyDescent="0.15"/>
    <row r="31" spans="119:120" x14ac:dyDescent="0.15">
      <c r="DO31" s="291"/>
      <c r="DP31" s="291"/>
    </row>
    <row r="32" spans="119:120" x14ac:dyDescent="0.15"/>
    <row r="33" spans="98:120" x14ac:dyDescent="0.15">
      <c r="DO33" s="291"/>
      <c r="DP33" s="291"/>
    </row>
    <row r="34" spans="98:120" x14ac:dyDescent="0.15">
      <c r="DM34" s="291"/>
    </row>
    <row r="35" spans="98:120" x14ac:dyDescent="0.15">
      <c r="CT35" s="291"/>
      <c r="CU35" s="291"/>
      <c r="CV35" s="291"/>
      <c r="CY35" s="291"/>
      <c r="CZ35" s="291"/>
      <c r="DA35" s="291"/>
      <c r="DD35" s="291"/>
      <c r="DE35" s="291"/>
      <c r="DF35" s="291"/>
      <c r="DI35" s="291"/>
      <c r="DJ35" s="291"/>
      <c r="DK35" s="291"/>
      <c r="DM35" s="291"/>
      <c r="DN35" s="291"/>
      <c r="DO35" s="291"/>
      <c r="DP35" s="291"/>
    </row>
    <row r="36" spans="98:120" x14ac:dyDescent="0.15"/>
    <row r="37" spans="98:120" x14ac:dyDescent="0.15">
      <c r="CW37" s="291"/>
      <c r="DB37" s="291"/>
      <c r="DG37" s="291"/>
      <c r="DL37" s="291"/>
      <c r="DP37" s="291"/>
    </row>
    <row r="38" spans="98:120" x14ac:dyDescent="0.15">
      <c r="CT38" s="291"/>
      <c r="CU38" s="291"/>
      <c r="CV38" s="291"/>
      <c r="CW38" s="291"/>
      <c r="CY38" s="291"/>
      <c r="CZ38" s="291"/>
      <c r="DA38" s="291"/>
      <c r="DB38" s="291"/>
      <c r="DD38" s="291"/>
      <c r="DE38" s="291"/>
      <c r="DF38" s="291"/>
      <c r="DG38" s="291"/>
      <c r="DI38" s="291"/>
      <c r="DJ38" s="291"/>
      <c r="DK38" s="291"/>
      <c r="DL38" s="291"/>
      <c r="DN38" s="291"/>
      <c r="DO38" s="291"/>
      <c r="DP38" s="29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1"/>
      <c r="DO49" s="291"/>
      <c r="DP49" s="29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1"/>
      <c r="CS63" s="291"/>
      <c r="CX63" s="291"/>
      <c r="DC63" s="291"/>
      <c r="DH63" s="291"/>
    </row>
    <row r="64" spans="22:120" x14ac:dyDescent="0.15">
      <c r="V64" s="291"/>
    </row>
    <row r="65" spans="15:120" x14ac:dyDescent="0.15">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x14ac:dyDescent="0.15">
      <c r="Q66" s="291"/>
      <c r="S66" s="291"/>
      <c r="U66" s="291"/>
      <c r="DM66" s="291"/>
    </row>
    <row r="67" spans="15:120" x14ac:dyDescent="0.15">
      <c r="O67" s="291"/>
      <c r="P67" s="291"/>
      <c r="R67" s="291"/>
      <c r="T67" s="291"/>
      <c r="Y67" s="291"/>
      <c r="CT67" s="291"/>
      <c r="CV67" s="291"/>
      <c r="CW67" s="291"/>
      <c r="CY67" s="291"/>
      <c r="DA67" s="291"/>
      <c r="DB67" s="291"/>
      <c r="DD67" s="291"/>
      <c r="DF67" s="291"/>
      <c r="DG67" s="291"/>
      <c r="DI67" s="291"/>
      <c r="DK67" s="291"/>
      <c r="DL67" s="291"/>
      <c r="DN67" s="291"/>
      <c r="DO67" s="291"/>
      <c r="DP67" s="291"/>
    </row>
    <row r="68" spans="15:120" x14ac:dyDescent="0.15"/>
    <row r="69" spans="15:120" x14ac:dyDescent="0.15"/>
    <row r="70" spans="15:120" x14ac:dyDescent="0.15"/>
    <row r="71" spans="15:120" x14ac:dyDescent="0.15"/>
    <row r="72" spans="15:120" x14ac:dyDescent="0.15">
      <c r="DP72" s="291"/>
    </row>
    <row r="73" spans="15:120" x14ac:dyDescent="0.15">
      <c r="DP73" s="29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1"/>
      <c r="CX96" s="291"/>
      <c r="DC96" s="291"/>
      <c r="DH96" s="291"/>
    </row>
    <row r="97" spans="24:120" x14ac:dyDescent="0.15">
      <c r="CS97" s="291"/>
      <c r="CX97" s="291"/>
      <c r="DC97" s="291"/>
      <c r="DH97" s="291"/>
      <c r="DP97" s="292" t="s">
        <v>513</v>
      </c>
    </row>
    <row r="98" spans="24:120" hidden="1" x14ac:dyDescent="0.15">
      <c r="CS98" s="291"/>
      <c r="CX98" s="291"/>
      <c r="DC98" s="291"/>
      <c r="DH98" s="291"/>
    </row>
    <row r="99" spans="24:120" hidden="1" x14ac:dyDescent="0.15">
      <c r="CS99" s="291"/>
      <c r="CX99" s="291"/>
      <c r="DC99" s="291"/>
      <c r="DH99" s="291"/>
    </row>
    <row r="101" spans="24:120" ht="12" hidden="1" customHeight="1" x14ac:dyDescent="0.15">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x14ac:dyDescent="0.15">
      <c r="CU102" s="291"/>
      <c r="CZ102" s="291"/>
      <c r="DE102" s="291"/>
      <c r="DJ102" s="291"/>
      <c r="DM102" s="291"/>
    </row>
    <row r="103" spans="24:120" hidden="1" x14ac:dyDescent="0.15">
      <c r="CT103" s="291"/>
      <c r="CV103" s="291"/>
      <c r="CW103" s="291"/>
      <c r="CY103" s="291"/>
      <c r="DA103" s="291"/>
      <c r="DB103" s="291"/>
      <c r="DD103" s="291"/>
      <c r="DF103" s="291"/>
      <c r="DG103" s="291"/>
      <c r="DI103" s="291"/>
      <c r="DK103" s="291"/>
      <c r="DL103" s="291"/>
      <c r="DM103" s="291"/>
      <c r="DN103" s="291"/>
      <c r="DO103" s="291"/>
      <c r="DP103" s="291"/>
    </row>
    <row r="104" spans="24:120" hidden="1" x14ac:dyDescent="0.15">
      <c r="CV104" s="291"/>
      <c r="CW104" s="291"/>
      <c r="DA104" s="291"/>
      <c r="DB104" s="291"/>
      <c r="DF104" s="291"/>
      <c r="DG104" s="291"/>
      <c r="DK104" s="291"/>
      <c r="DL104" s="291"/>
      <c r="DN104" s="291"/>
      <c r="DO104" s="291"/>
      <c r="DP104" s="291"/>
    </row>
    <row r="105" spans="24:120" ht="12.75" hidden="1" customHeight="1" x14ac:dyDescent="0.15"/>
  </sheetData>
  <sheetProtection algorithmName="SHA-512" hashValue="zXalxShBP9T0y4/j5VZLFygoNfH0guCBnt6MXuOUvzLKtP7LBuWsshEluPi3QBfBTWfhz+uJWOtb1aOvv8hipw==" saltValue="aWMYwEklyJnRPIk2qyOJbA==" spinCount="100000" sheet="1" objects="1" scenarios="1"/>
  <dataConsolidate/>
  <phoneticPr fontId="2"/>
  <printOptions horizontalCentered="1" verticalCentered="1"/>
  <pageMargins left="0" right="0" top="0" bottom="0" header="0" footer="0"/>
  <pageSetup paperSize="8"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election activeCell="B21" sqref="B21:AX21"/>
    </sheetView>
  </sheetViews>
  <sheetFormatPr defaultColWidth="0" defaultRowHeight="13.5" customHeight="1" zeroHeight="1" x14ac:dyDescent="0.15"/>
  <cols>
    <col min="1" max="116" width="2.625" style="292" customWidth="1"/>
    <col min="117" max="16384" width="9" style="291" hidden="1"/>
  </cols>
  <sheetData>
    <row r="1" spans="2:116"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x14ac:dyDescent="0.15"/>
    <row r="3" spans="2:116" x14ac:dyDescent="0.15"/>
    <row r="4" spans="2:116" x14ac:dyDescent="0.15">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x14ac:dyDescent="0.15">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x14ac:dyDescent="0.15"/>
    <row r="20" spans="9:116" x14ac:dyDescent="0.15"/>
    <row r="21" spans="9:116" x14ac:dyDescent="0.15">
      <c r="DL21" s="291"/>
    </row>
    <row r="22" spans="9:116" x14ac:dyDescent="0.15">
      <c r="DI22" s="291"/>
      <c r="DJ22" s="291"/>
      <c r="DK22" s="291"/>
      <c r="DL22" s="291"/>
    </row>
    <row r="23" spans="9:116" x14ac:dyDescent="0.15">
      <c r="CY23" s="291"/>
      <c r="CZ23" s="291"/>
      <c r="DA23" s="291"/>
      <c r="DB23" s="291"/>
      <c r="DC23" s="291"/>
      <c r="DD23" s="291"/>
      <c r="DE23" s="291"/>
      <c r="DF23" s="291"/>
      <c r="DG23" s="291"/>
      <c r="DH23" s="291"/>
      <c r="DI23" s="291"/>
      <c r="DJ23" s="291"/>
      <c r="DK23" s="291"/>
      <c r="DL23" s="29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1"/>
      <c r="DA35" s="291"/>
      <c r="DB35" s="291"/>
      <c r="DC35" s="291"/>
      <c r="DD35" s="291"/>
      <c r="DE35" s="291"/>
      <c r="DF35" s="291"/>
      <c r="DG35" s="291"/>
      <c r="DH35" s="291"/>
      <c r="DI35" s="291"/>
      <c r="DJ35" s="291"/>
      <c r="DK35" s="291"/>
      <c r="DL35" s="291"/>
    </row>
    <row r="36" spans="15:116" x14ac:dyDescent="0.15"/>
    <row r="37" spans="15:116" x14ac:dyDescent="0.15">
      <c r="DL37" s="291"/>
    </row>
    <row r="38" spans="15:116" x14ac:dyDescent="0.15">
      <c r="DI38" s="291"/>
      <c r="DJ38" s="291"/>
      <c r="DK38" s="291"/>
      <c r="DL38" s="291"/>
    </row>
    <row r="39" spans="15:116" x14ac:dyDescent="0.15"/>
    <row r="40" spans="15:116" x14ac:dyDescent="0.15"/>
    <row r="41" spans="15:116" x14ac:dyDescent="0.15"/>
    <row r="42" spans="15:116" x14ac:dyDescent="0.15"/>
    <row r="43" spans="15:116" x14ac:dyDescent="0.15">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x14ac:dyDescent="0.15">
      <c r="DL44" s="291"/>
    </row>
    <row r="45" spans="15:116" x14ac:dyDescent="0.15"/>
    <row r="46" spans="15:116" x14ac:dyDescent="0.15">
      <c r="DA46" s="291"/>
      <c r="DB46" s="291"/>
      <c r="DC46" s="291"/>
      <c r="DD46" s="291"/>
      <c r="DE46" s="291"/>
      <c r="DF46" s="291"/>
      <c r="DG46" s="291"/>
      <c r="DH46" s="291"/>
      <c r="DI46" s="291"/>
      <c r="DJ46" s="291"/>
      <c r="DK46" s="291"/>
      <c r="DL46" s="291"/>
    </row>
    <row r="47" spans="15:116" x14ac:dyDescent="0.15"/>
    <row r="48" spans="15:116" x14ac:dyDescent="0.15"/>
    <row r="49" spans="104:116" x14ac:dyDescent="0.15"/>
    <row r="50" spans="104:116" x14ac:dyDescent="0.15">
      <c r="CZ50" s="291"/>
      <c r="DA50" s="291"/>
      <c r="DB50" s="291"/>
      <c r="DC50" s="291"/>
      <c r="DD50" s="291"/>
      <c r="DE50" s="291"/>
      <c r="DF50" s="291"/>
      <c r="DG50" s="291"/>
      <c r="DH50" s="291"/>
      <c r="DI50" s="291"/>
      <c r="DJ50" s="291"/>
      <c r="DK50" s="291"/>
      <c r="DL50" s="291"/>
    </row>
    <row r="51" spans="104:116" x14ac:dyDescent="0.15"/>
    <row r="52" spans="104:116" x14ac:dyDescent="0.15"/>
    <row r="53" spans="104:116" x14ac:dyDescent="0.15">
      <c r="DL53" s="29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1"/>
      <c r="DD67" s="291"/>
      <c r="DE67" s="291"/>
      <c r="DF67" s="291"/>
      <c r="DG67" s="291"/>
      <c r="DH67" s="291"/>
      <c r="DI67" s="291"/>
      <c r="DJ67" s="291"/>
      <c r="DK67" s="291"/>
      <c r="DL67" s="29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SlmRSOGMYYcSU3Q6vMjRCbdscKsiHOTN0GUb+tML9X3WcQbG4OxAp8r5Ug5wDFRmZAp3izd37p+HFqq6tXGFQ==" saltValue="kZsahCjJyZwmV2LC+jTpFA=="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activeCell="B21" sqref="B21:AX21"/>
    </sheetView>
  </sheetViews>
  <sheetFormatPr defaultColWidth="0" defaultRowHeight="13.5" customHeight="1" zeroHeight="1" x14ac:dyDescent="0.15"/>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x14ac:dyDescent="0.15">
      <c r="AS1" s="294"/>
      <c r="AT1" s="294"/>
    </row>
    <row r="2" spans="1:46" x14ac:dyDescent="0.15">
      <c r="AS2" s="294"/>
      <c r="AT2" s="294"/>
    </row>
    <row r="3" spans="1:46" x14ac:dyDescent="0.15">
      <c r="AS3" s="294"/>
      <c r="AT3" s="294"/>
    </row>
    <row r="4" spans="1:46" x14ac:dyDescent="0.15">
      <c r="AS4" s="294"/>
      <c r="AT4" s="294"/>
    </row>
    <row r="5" spans="1:46" ht="17.25" x14ac:dyDescent="0.15">
      <c r="A5" s="295" t="s">
        <v>514</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x14ac:dyDescent="0.15">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515</v>
      </c>
      <c r="AL6" s="299"/>
      <c r="AM6" s="299"/>
      <c r="AN6" s="299"/>
      <c r="AO6" s="294"/>
      <c r="AP6" s="294"/>
      <c r="AQ6" s="294"/>
      <c r="AR6" s="294"/>
    </row>
    <row r="7" spans="1:46" x14ac:dyDescent="0.15">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216" t="s">
        <v>516</v>
      </c>
      <c r="AP7" s="304"/>
      <c r="AQ7" s="305" t="s">
        <v>517</v>
      </c>
      <c r="AR7" s="306"/>
    </row>
    <row r="8" spans="1:46" x14ac:dyDescent="0.15">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217"/>
      <c r="AP8" s="310" t="s">
        <v>518</v>
      </c>
      <c r="AQ8" s="311" t="s">
        <v>519</v>
      </c>
      <c r="AR8" s="312" t="s">
        <v>520</v>
      </c>
    </row>
    <row r="9" spans="1:46" x14ac:dyDescent="0.15">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230" t="s">
        <v>521</v>
      </c>
      <c r="AL9" s="1231"/>
      <c r="AM9" s="1231"/>
      <c r="AN9" s="1232"/>
      <c r="AO9" s="313">
        <v>869439</v>
      </c>
      <c r="AP9" s="313">
        <v>291465</v>
      </c>
      <c r="AQ9" s="314">
        <v>218185</v>
      </c>
      <c r="AR9" s="315">
        <v>33.6</v>
      </c>
    </row>
    <row r="10" spans="1:46" x14ac:dyDescent="0.15">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230" t="s">
        <v>522</v>
      </c>
      <c r="AL10" s="1231"/>
      <c r="AM10" s="1231"/>
      <c r="AN10" s="1232"/>
      <c r="AO10" s="316">
        <v>24370</v>
      </c>
      <c r="AP10" s="316">
        <v>8170</v>
      </c>
      <c r="AQ10" s="317">
        <v>27381</v>
      </c>
      <c r="AR10" s="318">
        <v>-70.2</v>
      </c>
    </row>
    <row r="11" spans="1:46" ht="13.5" customHeight="1" x14ac:dyDescent="0.15">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230" t="s">
        <v>523</v>
      </c>
      <c r="AL11" s="1231"/>
      <c r="AM11" s="1231"/>
      <c r="AN11" s="1232"/>
      <c r="AO11" s="316">
        <v>5960</v>
      </c>
      <c r="AP11" s="316">
        <v>1998</v>
      </c>
      <c r="AQ11" s="317">
        <v>25697</v>
      </c>
      <c r="AR11" s="318">
        <v>-92.2</v>
      </c>
    </row>
    <row r="12" spans="1:46" ht="13.5" customHeight="1" x14ac:dyDescent="0.15">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230" t="s">
        <v>524</v>
      </c>
      <c r="AL12" s="1231"/>
      <c r="AM12" s="1231"/>
      <c r="AN12" s="1232"/>
      <c r="AO12" s="316" t="s">
        <v>525</v>
      </c>
      <c r="AP12" s="316" t="s">
        <v>525</v>
      </c>
      <c r="AQ12" s="317">
        <v>4359</v>
      </c>
      <c r="AR12" s="318" t="s">
        <v>525</v>
      </c>
    </row>
    <row r="13" spans="1:46" ht="13.5" customHeight="1" x14ac:dyDescent="0.15">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230" t="s">
        <v>526</v>
      </c>
      <c r="AL13" s="1231"/>
      <c r="AM13" s="1231"/>
      <c r="AN13" s="1232"/>
      <c r="AO13" s="316" t="s">
        <v>525</v>
      </c>
      <c r="AP13" s="316" t="s">
        <v>525</v>
      </c>
      <c r="AQ13" s="317" t="s">
        <v>525</v>
      </c>
      <c r="AR13" s="318" t="s">
        <v>525</v>
      </c>
    </row>
    <row r="14" spans="1:46" ht="13.5" customHeight="1" x14ac:dyDescent="0.15">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230" t="s">
        <v>527</v>
      </c>
      <c r="AL14" s="1231"/>
      <c r="AM14" s="1231"/>
      <c r="AN14" s="1232"/>
      <c r="AO14" s="316">
        <v>36167</v>
      </c>
      <c r="AP14" s="316">
        <v>12124</v>
      </c>
      <c r="AQ14" s="317">
        <v>8999</v>
      </c>
      <c r="AR14" s="318">
        <v>34.700000000000003</v>
      </c>
    </row>
    <row r="15" spans="1:46" ht="13.5" customHeight="1" x14ac:dyDescent="0.15">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230" t="s">
        <v>528</v>
      </c>
      <c r="AL15" s="1231"/>
      <c r="AM15" s="1231"/>
      <c r="AN15" s="1232"/>
      <c r="AO15" s="316">
        <v>26696</v>
      </c>
      <c r="AP15" s="316">
        <v>8949</v>
      </c>
      <c r="AQ15" s="317">
        <v>6052</v>
      </c>
      <c r="AR15" s="318">
        <v>47.9</v>
      </c>
    </row>
    <row r="16" spans="1:46" x14ac:dyDescent="0.15">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233" t="s">
        <v>529</v>
      </c>
      <c r="AL16" s="1234"/>
      <c r="AM16" s="1234"/>
      <c r="AN16" s="1235"/>
      <c r="AO16" s="316">
        <v>-80907</v>
      </c>
      <c r="AP16" s="316">
        <v>-27123</v>
      </c>
      <c r="AQ16" s="317">
        <v>-19480</v>
      </c>
      <c r="AR16" s="318">
        <v>39.200000000000003</v>
      </c>
    </row>
    <row r="17" spans="1:46" x14ac:dyDescent="0.15">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233" t="s">
        <v>189</v>
      </c>
      <c r="AL17" s="1234"/>
      <c r="AM17" s="1234"/>
      <c r="AN17" s="1235"/>
      <c r="AO17" s="316">
        <v>881725</v>
      </c>
      <c r="AP17" s="316">
        <v>295583</v>
      </c>
      <c r="AQ17" s="317">
        <v>271195</v>
      </c>
      <c r="AR17" s="318">
        <v>9</v>
      </c>
    </row>
    <row r="18" spans="1:46" x14ac:dyDescent="0.15">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x14ac:dyDescent="0.15">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530</v>
      </c>
      <c r="AL19" s="294"/>
      <c r="AM19" s="294"/>
      <c r="AN19" s="294"/>
      <c r="AO19" s="294"/>
      <c r="AP19" s="294"/>
      <c r="AQ19" s="294"/>
      <c r="AR19" s="294"/>
    </row>
    <row r="20" spans="1:46" x14ac:dyDescent="0.15">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531</v>
      </c>
      <c r="AP20" s="324" t="s">
        <v>532</v>
      </c>
      <c r="AQ20" s="325" t="s">
        <v>533</v>
      </c>
      <c r="AR20" s="326"/>
    </row>
    <row r="21" spans="1:46" s="332" customFormat="1" x14ac:dyDescent="0.15">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227" t="s">
        <v>534</v>
      </c>
      <c r="AL21" s="1228"/>
      <c r="AM21" s="1228"/>
      <c r="AN21" s="1229"/>
      <c r="AO21" s="328">
        <v>35.200000000000003</v>
      </c>
      <c r="AP21" s="329">
        <v>25.46</v>
      </c>
      <c r="AQ21" s="330">
        <v>9.74</v>
      </c>
      <c r="AR21" s="299"/>
      <c r="AS21" s="331"/>
      <c r="AT21" s="327"/>
    </row>
    <row r="22" spans="1:46" s="332" customFormat="1" x14ac:dyDescent="0.15">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227" t="s">
        <v>535</v>
      </c>
      <c r="AL22" s="1228"/>
      <c r="AM22" s="1228"/>
      <c r="AN22" s="1229"/>
      <c r="AO22" s="333">
        <v>89.3</v>
      </c>
      <c r="AP22" s="334">
        <v>93.7</v>
      </c>
      <c r="AQ22" s="335">
        <v>-4.4000000000000004</v>
      </c>
      <c r="AR22" s="319"/>
      <c r="AS22" s="331"/>
      <c r="AT22" s="327"/>
    </row>
    <row r="23" spans="1:46" s="332" customFormat="1" x14ac:dyDescent="0.15">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x14ac:dyDescent="0.15">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x14ac:dyDescent="0.15">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x14ac:dyDescent="0.15">
      <c r="A26" s="299" t="s">
        <v>536</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x14ac:dyDescent="0.15">
      <c r="A27" s="340"/>
      <c r="AO27" s="294"/>
      <c r="AP27" s="294"/>
      <c r="AQ27" s="294"/>
      <c r="AR27" s="294"/>
      <c r="AS27" s="294"/>
      <c r="AT27" s="294"/>
    </row>
    <row r="28" spans="1:46" ht="17.25" x14ac:dyDescent="0.15">
      <c r="A28" s="295" t="s">
        <v>537</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x14ac:dyDescent="0.15">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538</v>
      </c>
      <c r="AL29" s="299"/>
      <c r="AM29" s="299"/>
      <c r="AN29" s="299"/>
      <c r="AO29" s="294"/>
      <c r="AP29" s="294"/>
      <c r="AQ29" s="294"/>
      <c r="AR29" s="294"/>
      <c r="AS29" s="342"/>
    </row>
    <row r="30" spans="1:46" x14ac:dyDescent="0.15">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216" t="s">
        <v>516</v>
      </c>
      <c r="AP30" s="304"/>
      <c r="AQ30" s="305" t="s">
        <v>517</v>
      </c>
      <c r="AR30" s="306"/>
    </row>
    <row r="31" spans="1:46" x14ac:dyDescent="0.15">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217"/>
      <c r="AP31" s="310" t="s">
        <v>518</v>
      </c>
      <c r="AQ31" s="311" t="s">
        <v>519</v>
      </c>
      <c r="AR31" s="312" t="s">
        <v>520</v>
      </c>
    </row>
    <row r="32" spans="1:46" ht="27" customHeight="1" x14ac:dyDescent="0.15">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218" t="s">
        <v>539</v>
      </c>
      <c r="AL32" s="1219"/>
      <c r="AM32" s="1219"/>
      <c r="AN32" s="1220"/>
      <c r="AO32" s="343">
        <v>339373</v>
      </c>
      <c r="AP32" s="343">
        <v>113769</v>
      </c>
      <c r="AQ32" s="344">
        <v>157756</v>
      </c>
      <c r="AR32" s="345">
        <v>-27.9</v>
      </c>
    </row>
    <row r="33" spans="1:46" ht="13.5" customHeight="1" x14ac:dyDescent="0.15">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218" t="s">
        <v>540</v>
      </c>
      <c r="AL33" s="1219"/>
      <c r="AM33" s="1219"/>
      <c r="AN33" s="1220"/>
      <c r="AO33" s="343" t="s">
        <v>525</v>
      </c>
      <c r="AP33" s="343" t="s">
        <v>525</v>
      </c>
      <c r="AQ33" s="344" t="s">
        <v>525</v>
      </c>
      <c r="AR33" s="345" t="s">
        <v>525</v>
      </c>
    </row>
    <row r="34" spans="1:46" ht="27" customHeight="1" x14ac:dyDescent="0.15">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218" t="s">
        <v>541</v>
      </c>
      <c r="AL34" s="1219"/>
      <c r="AM34" s="1219"/>
      <c r="AN34" s="1220"/>
      <c r="AO34" s="343" t="s">
        <v>525</v>
      </c>
      <c r="AP34" s="343" t="s">
        <v>525</v>
      </c>
      <c r="AQ34" s="344" t="s">
        <v>525</v>
      </c>
      <c r="AR34" s="345" t="s">
        <v>525</v>
      </c>
    </row>
    <row r="35" spans="1:46" ht="27" customHeight="1" x14ac:dyDescent="0.15">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218" t="s">
        <v>542</v>
      </c>
      <c r="AL35" s="1219"/>
      <c r="AM35" s="1219"/>
      <c r="AN35" s="1220"/>
      <c r="AO35" s="343">
        <v>77385</v>
      </c>
      <c r="AP35" s="343">
        <v>25942</v>
      </c>
      <c r="AQ35" s="344">
        <v>29837</v>
      </c>
      <c r="AR35" s="345">
        <v>-13.1</v>
      </c>
    </row>
    <row r="36" spans="1:46" ht="27" customHeight="1" x14ac:dyDescent="0.15">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218" t="s">
        <v>543</v>
      </c>
      <c r="AL36" s="1219"/>
      <c r="AM36" s="1219"/>
      <c r="AN36" s="1220"/>
      <c r="AO36" s="343">
        <v>22242</v>
      </c>
      <c r="AP36" s="343">
        <v>7456</v>
      </c>
      <c r="AQ36" s="344">
        <v>5452</v>
      </c>
      <c r="AR36" s="345">
        <v>36.799999999999997</v>
      </c>
    </row>
    <row r="37" spans="1:46" ht="13.5" customHeight="1" x14ac:dyDescent="0.15">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218" t="s">
        <v>544</v>
      </c>
      <c r="AL37" s="1219"/>
      <c r="AM37" s="1219"/>
      <c r="AN37" s="1220"/>
      <c r="AO37" s="343" t="s">
        <v>525</v>
      </c>
      <c r="AP37" s="343" t="s">
        <v>525</v>
      </c>
      <c r="AQ37" s="344">
        <v>1300</v>
      </c>
      <c r="AR37" s="345" t="s">
        <v>525</v>
      </c>
    </row>
    <row r="38" spans="1:46" ht="27" customHeight="1" x14ac:dyDescent="0.15">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221" t="s">
        <v>545</v>
      </c>
      <c r="AL38" s="1222"/>
      <c r="AM38" s="1222"/>
      <c r="AN38" s="1223"/>
      <c r="AO38" s="346" t="s">
        <v>525</v>
      </c>
      <c r="AP38" s="346" t="s">
        <v>525</v>
      </c>
      <c r="AQ38" s="347">
        <v>36</v>
      </c>
      <c r="AR38" s="335" t="s">
        <v>525</v>
      </c>
      <c r="AS38" s="342"/>
    </row>
    <row r="39" spans="1:46" x14ac:dyDescent="0.15">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221" t="s">
        <v>546</v>
      </c>
      <c r="AL39" s="1222"/>
      <c r="AM39" s="1222"/>
      <c r="AN39" s="1223"/>
      <c r="AO39" s="343">
        <v>-40340</v>
      </c>
      <c r="AP39" s="343">
        <v>-13523</v>
      </c>
      <c r="AQ39" s="344">
        <v>-9131</v>
      </c>
      <c r="AR39" s="345">
        <v>48.1</v>
      </c>
      <c r="AS39" s="342"/>
    </row>
    <row r="40" spans="1:46" ht="27" customHeight="1" x14ac:dyDescent="0.15">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218" t="s">
        <v>547</v>
      </c>
      <c r="AL40" s="1219"/>
      <c r="AM40" s="1219"/>
      <c r="AN40" s="1220"/>
      <c r="AO40" s="343">
        <v>-314611</v>
      </c>
      <c r="AP40" s="343">
        <v>-105468</v>
      </c>
      <c r="AQ40" s="344">
        <v>-138994</v>
      </c>
      <c r="AR40" s="345">
        <v>-24.1</v>
      </c>
      <c r="AS40" s="342"/>
    </row>
    <row r="41" spans="1:46" x14ac:dyDescent="0.15">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224" t="s">
        <v>304</v>
      </c>
      <c r="AL41" s="1225"/>
      <c r="AM41" s="1225"/>
      <c r="AN41" s="1226"/>
      <c r="AO41" s="343">
        <v>84049</v>
      </c>
      <c r="AP41" s="343">
        <v>28176</v>
      </c>
      <c r="AQ41" s="344">
        <v>46254</v>
      </c>
      <c r="AR41" s="345">
        <v>-39.1</v>
      </c>
      <c r="AS41" s="342"/>
    </row>
    <row r="42" spans="1:46" x14ac:dyDescent="0.15">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548</v>
      </c>
      <c r="AL42" s="294"/>
      <c r="AM42" s="294"/>
      <c r="AN42" s="294"/>
      <c r="AO42" s="294"/>
      <c r="AP42" s="294"/>
      <c r="AQ42" s="319"/>
      <c r="AR42" s="319"/>
      <c r="AS42" s="342"/>
    </row>
    <row r="43" spans="1:46" x14ac:dyDescent="0.15">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x14ac:dyDescent="0.15">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x14ac:dyDescent="0.15">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x14ac:dyDescent="0.15">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x14ac:dyDescent="0.15">
      <c r="A47" s="352" t="s">
        <v>549</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x14ac:dyDescent="0.15">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550</v>
      </c>
      <c r="AL48" s="353"/>
      <c r="AM48" s="353"/>
      <c r="AN48" s="353"/>
      <c r="AO48" s="353"/>
      <c r="AP48" s="353"/>
      <c r="AQ48" s="354"/>
      <c r="AR48" s="353"/>
    </row>
    <row r="49" spans="1:44" ht="13.5" customHeight="1" x14ac:dyDescent="0.15">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211" t="s">
        <v>516</v>
      </c>
      <c r="AN49" s="1213" t="s">
        <v>551</v>
      </c>
      <c r="AO49" s="1214"/>
      <c r="AP49" s="1214"/>
      <c r="AQ49" s="1214"/>
      <c r="AR49" s="1215"/>
    </row>
    <row r="50" spans="1:44" x14ac:dyDescent="0.15">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212"/>
      <c r="AN50" s="359" t="s">
        <v>552</v>
      </c>
      <c r="AO50" s="360" t="s">
        <v>553</v>
      </c>
      <c r="AP50" s="361" t="s">
        <v>554</v>
      </c>
      <c r="AQ50" s="362" t="s">
        <v>555</v>
      </c>
      <c r="AR50" s="363" t="s">
        <v>556</v>
      </c>
    </row>
    <row r="51" spans="1:44" x14ac:dyDescent="0.15">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557</v>
      </c>
      <c r="AL51" s="356"/>
      <c r="AM51" s="364">
        <v>619264</v>
      </c>
      <c r="AN51" s="365">
        <v>187770</v>
      </c>
      <c r="AO51" s="366">
        <v>-18.899999999999999</v>
      </c>
      <c r="AP51" s="367">
        <v>287914</v>
      </c>
      <c r="AQ51" s="368">
        <v>-0.2</v>
      </c>
      <c r="AR51" s="369">
        <v>-18.7</v>
      </c>
    </row>
    <row r="52" spans="1:44" x14ac:dyDescent="0.15">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558</v>
      </c>
      <c r="AM52" s="372">
        <v>354896</v>
      </c>
      <c r="AN52" s="373">
        <v>107609</v>
      </c>
      <c r="AO52" s="374">
        <v>-14.5</v>
      </c>
      <c r="AP52" s="375">
        <v>146531</v>
      </c>
      <c r="AQ52" s="376">
        <v>3.5</v>
      </c>
      <c r="AR52" s="377">
        <v>-18</v>
      </c>
    </row>
    <row r="53" spans="1:44" x14ac:dyDescent="0.15">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559</v>
      </c>
      <c r="AL53" s="356"/>
      <c r="AM53" s="364">
        <v>499383</v>
      </c>
      <c r="AN53" s="365">
        <v>153988</v>
      </c>
      <c r="AO53" s="366">
        <v>-18</v>
      </c>
      <c r="AP53" s="367">
        <v>310300</v>
      </c>
      <c r="AQ53" s="368">
        <v>7.8</v>
      </c>
      <c r="AR53" s="369">
        <v>-25.8</v>
      </c>
    </row>
    <row r="54" spans="1:44" x14ac:dyDescent="0.15">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558</v>
      </c>
      <c r="AM54" s="372">
        <v>350663</v>
      </c>
      <c r="AN54" s="373">
        <v>108129</v>
      </c>
      <c r="AO54" s="374">
        <v>0.5</v>
      </c>
      <c r="AP54" s="375">
        <v>157576</v>
      </c>
      <c r="AQ54" s="376">
        <v>7.5</v>
      </c>
      <c r="AR54" s="377">
        <v>-7</v>
      </c>
    </row>
    <row r="55" spans="1:44" x14ac:dyDescent="0.15">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560</v>
      </c>
      <c r="AL55" s="356"/>
      <c r="AM55" s="364">
        <v>585347</v>
      </c>
      <c r="AN55" s="365">
        <v>187251</v>
      </c>
      <c r="AO55" s="366">
        <v>21.6</v>
      </c>
      <c r="AP55" s="367">
        <v>317319</v>
      </c>
      <c r="AQ55" s="368">
        <v>2.2999999999999998</v>
      </c>
      <c r="AR55" s="369">
        <v>19.3</v>
      </c>
    </row>
    <row r="56" spans="1:44" x14ac:dyDescent="0.15">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558</v>
      </c>
      <c r="AM56" s="372">
        <v>332799</v>
      </c>
      <c r="AN56" s="373">
        <v>106462</v>
      </c>
      <c r="AO56" s="374">
        <v>-1.5</v>
      </c>
      <c r="AP56" s="375">
        <v>164214</v>
      </c>
      <c r="AQ56" s="376">
        <v>4.2</v>
      </c>
      <c r="AR56" s="377">
        <v>-5.7</v>
      </c>
    </row>
    <row r="57" spans="1:44" x14ac:dyDescent="0.15">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561</v>
      </c>
      <c r="AL57" s="356"/>
      <c r="AM57" s="364">
        <v>284514</v>
      </c>
      <c r="AN57" s="365">
        <v>92585</v>
      </c>
      <c r="AO57" s="366">
        <v>-50.6</v>
      </c>
      <c r="AP57" s="367">
        <v>289738</v>
      </c>
      <c r="AQ57" s="368">
        <v>-8.6999999999999993</v>
      </c>
      <c r="AR57" s="369">
        <v>-41.9</v>
      </c>
    </row>
    <row r="58" spans="1:44" x14ac:dyDescent="0.15">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558</v>
      </c>
      <c r="AM58" s="372">
        <v>198902</v>
      </c>
      <c r="AN58" s="373">
        <v>64726</v>
      </c>
      <c r="AO58" s="374">
        <v>-39.200000000000003</v>
      </c>
      <c r="AP58" s="375">
        <v>156238</v>
      </c>
      <c r="AQ58" s="376">
        <v>-4.9000000000000004</v>
      </c>
      <c r="AR58" s="377">
        <v>-34.299999999999997</v>
      </c>
    </row>
    <row r="59" spans="1:44" x14ac:dyDescent="0.15">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562</v>
      </c>
      <c r="AL59" s="356"/>
      <c r="AM59" s="364">
        <v>422327</v>
      </c>
      <c r="AN59" s="365">
        <v>141578</v>
      </c>
      <c r="AO59" s="366">
        <v>52.9</v>
      </c>
      <c r="AP59" s="367">
        <v>316937</v>
      </c>
      <c r="AQ59" s="368">
        <v>9.4</v>
      </c>
      <c r="AR59" s="369">
        <v>43.5</v>
      </c>
    </row>
    <row r="60" spans="1:44" x14ac:dyDescent="0.15">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558</v>
      </c>
      <c r="AM60" s="372">
        <v>228340</v>
      </c>
      <c r="AN60" s="373">
        <v>76547</v>
      </c>
      <c r="AO60" s="374">
        <v>18.3</v>
      </c>
      <c r="AP60" s="375">
        <v>199150</v>
      </c>
      <c r="AQ60" s="376">
        <v>27.5</v>
      </c>
      <c r="AR60" s="377">
        <v>-9.1999999999999993</v>
      </c>
    </row>
    <row r="61" spans="1:44" x14ac:dyDescent="0.15">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563</v>
      </c>
      <c r="AL61" s="378"/>
      <c r="AM61" s="379">
        <v>482167</v>
      </c>
      <c r="AN61" s="380">
        <v>152634</v>
      </c>
      <c r="AO61" s="381">
        <v>-2.6</v>
      </c>
      <c r="AP61" s="382">
        <v>304442</v>
      </c>
      <c r="AQ61" s="383">
        <v>2.1</v>
      </c>
      <c r="AR61" s="369">
        <v>-4.7</v>
      </c>
    </row>
    <row r="62" spans="1:44" x14ac:dyDescent="0.15">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558</v>
      </c>
      <c r="AM62" s="372">
        <v>293120</v>
      </c>
      <c r="AN62" s="373">
        <v>92695</v>
      </c>
      <c r="AO62" s="374">
        <v>-7.3</v>
      </c>
      <c r="AP62" s="375">
        <v>164742</v>
      </c>
      <c r="AQ62" s="376">
        <v>7.6</v>
      </c>
      <c r="AR62" s="377">
        <v>-14.9</v>
      </c>
    </row>
    <row r="63" spans="1:44" x14ac:dyDescent="0.15">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x14ac:dyDescent="0.15">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x14ac:dyDescent="0.15">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x14ac:dyDescent="0.15">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x14ac:dyDescent="0.15">
      <c r="AK67" s="294"/>
      <c r="AL67" s="294"/>
      <c r="AM67" s="294"/>
      <c r="AN67" s="294"/>
      <c r="AO67" s="294"/>
      <c r="AP67" s="294"/>
      <c r="AQ67" s="294"/>
      <c r="AR67" s="294"/>
      <c r="AS67" s="294"/>
      <c r="AT67" s="294"/>
    </row>
    <row r="68" spans="1:46" ht="13.5" hidden="1" customHeight="1" x14ac:dyDescent="0.15">
      <c r="AK68" s="294"/>
      <c r="AL68" s="294"/>
      <c r="AM68" s="294"/>
      <c r="AN68" s="294"/>
      <c r="AO68" s="294"/>
      <c r="AP68" s="294"/>
      <c r="AQ68" s="294"/>
      <c r="AR68" s="294"/>
    </row>
    <row r="69" spans="1:46" ht="13.5" hidden="1" customHeight="1" x14ac:dyDescent="0.15">
      <c r="AK69" s="294"/>
      <c r="AL69" s="294"/>
      <c r="AM69" s="294"/>
      <c r="AN69" s="294"/>
      <c r="AO69" s="294"/>
      <c r="AP69" s="294"/>
      <c r="AQ69" s="294"/>
      <c r="AR69" s="294"/>
    </row>
    <row r="70" spans="1:46" hidden="1" x14ac:dyDescent="0.15">
      <c r="AK70" s="294"/>
      <c r="AL70" s="294"/>
      <c r="AM70" s="294"/>
      <c r="AN70" s="294"/>
      <c r="AO70" s="294"/>
      <c r="AP70" s="294"/>
      <c r="AQ70" s="294"/>
      <c r="AR70" s="294"/>
    </row>
    <row r="71" spans="1:46" hidden="1" x14ac:dyDescent="0.15">
      <c r="AK71" s="294"/>
      <c r="AL71" s="294"/>
      <c r="AM71" s="294"/>
      <c r="AN71" s="294"/>
      <c r="AO71" s="294"/>
      <c r="AP71" s="294"/>
      <c r="AQ71" s="294"/>
      <c r="AR71" s="294"/>
    </row>
    <row r="72" spans="1:46" hidden="1" x14ac:dyDescent="0.15">
      <c r="AK72" s="294"/>
      <c r="AL72" s="294"/>
      <c r="AM72" s="294"/>
      <c r="AN72" s="294"/>
      <c r="AO72" s="294"/>
      <c r="AP72" s="294"/>
      <c r="AQ72" s="294"/>
      <c r="AR72" s="294"/>
    </row>
    <row r="73" spans="1:46" hidden="1" x14ac:dyDescent="0.15">
      <c r="AK73" s="294"/>
      <c r="AL73" s="294"/>
      <c r="AM73" s="294"/>
      <c r="AN73" s="294"/>
      <c r="AO73" s="294"/>
      <c r="AP73" s="294"/>
      <c r="AQ73" s="294"/>
      <c r="AR73" s="294"/>
    </row>
  </sheetData>
  <sheetProtection algorithmName="SHA-512" hashValue="a7Y8XyKd+dk36iRkxrQ5ILamzGObRLKFxmWMYjMJu2riKDCcMLqXD47UDwEcTVK4cHeeAooSmxxTXoREfUdoOA==" saltValue="cL3y3pPHIIeR9z08x5IL7A=="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election activeCell="B21" sqref="B21:AX21"/>
    </sheetView>
  </sheetViews>
  <sheetFormatPr defaultColWidth="0" defaultRowHeight="13.5" customHeight="1" zeroHeight="1" x14ac:dyDescent="0.15"/>
  <cols>
    <col min="1" max="125" width="2.5" style="292" customWidth="1"/>
    <col min="126" max="16384" width="9" style="291" hidden="1"/>
  </cols>
  <sheetData>
    <row r="1" spans="2:125" ht="13.5" customHeight="1" x14ac:dyDescent="0.15">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x14ac:dyDescent="0.15">
      <c r="B2" s="291"/>
      <c r="DG2" s="291"/>
    </row>
    <row r="3" spans="2:125" x14ac:dyDescent="0.1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x14ac:dyDescent="0.15"/>
    <row r="5" spans="2:125" x14ac:dyDescent="0.15"/>
    <row r="6" spans="2:125" x14ac:dyDescent="0.15"/>
    <row r="7" spans="2:125" x14ac:dyDescent="0.15"/>
    <row r="8" spans="2:125" x14ac:dyDescent="0.15"/>
    <row r="9" spans="2:125" x14ac:dyDescent="0.15">
      <c r="DU9" s="29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1"/>
    </row>
    <row r="18" spans="125:125" x14ac:dyDescent="0.15"/>
    <row r="19" spans="125:125" x14ac:dyDescent="0.15"/>
    <row r="20" spans="125:125" x14ac:dyDescent="0.15">
      <c r="DU20" s="291"/>
    </row>
    <row r="21" spans="125:125" x14ac:dyDescent="0.15">
      <c r="DU21" s="29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1"/>
    </row>
    <row r="29" spans="125:125" x14ac:dyDescent="0.15"/>
    <row r="30" spans="125:125" x14ac:dyDescent="0.15"/>
    <row r="31" spans="125:125" x14ac:dyDescent="0.15"/>
    <row r="32" spans="125:125" x14ac:dyDescent="0.15"/>
    <row r="33" spans="2:125" x14ac:dyDescent="0.15">
      <c r="B33" s="291"/>
      <c r="G33" s="291"/>
      <c r="I33" s="291"/>
    </row>
    <row r="34" spans="2:125" x14ac:dyDescent="0.15">
      <c r="C34" s="291"/>
      <c r="P34" s="291"/>
      <c r="DE34" s="291"/>
      <c r="DH34" s="291"/>
    </row>
    <row r="35" spans="2:125" x14ac:dyDescent="0.15">
      <c r="D35" s="291"/>
      <c r="E35" s="291"/>
      <c r="DG35" s="291"/>
      <c r="DJ35" s="291"/>
      <c r="DP35" s="291"/>
      <c r="DQ35" s="291"/>
      <c r="DR35" s="291"/>
      <c r="DS35" s="291"/>
      <c r="DT35" s="291"/>
      <c r="DU35" s="291"/>
    </row>
    <row r="36" spans="2:125" x14ac:dyDescent="0.1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x14ac:dyDescent="0.15">
      <c r="DU37" s="291"/>
    </row>
    <row r="38" spans="2:125" x14ac:dyDescent="0.15">
      <c r="DT38" s="291"/>
      <c r="DU38" s="291"/>
    </row>
    <row r="39" spans="2:125" x14ac:dyDescent="0.15"/>
    <row r="40" spans="2:125" x14ac:dyDescent="0.15">
      <c r="DH40" s="291"/>
    </row>
    <row r="41" spans="2:125" x14ac:dyDescent="0.15">
      <c r="DE41" s="291"/>
    </row>
    <row r="42" spans="2:125" x14ac:dyDescent="0.15">
      <c r="DG42" s="291"/>
      <c r="DJ42" s="291"/>
    </row>
    <row r="43" spans="2:125" x14ac:dyDescent="0.1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x14ac:dyDescent="0.15">
      <c r="DU44" s="291"/>
    </row>
    <row r="45" spans="2:125" x14ac:dyDescent="0.15"/>
    <row r="46" spans="2:125" x14ac:dyDescent="0.15"/>
    <row r="47" spans="2:125" x14ac:dyDescent="0.15"/>
    <row r="48" spans="2:125" x14ac:dyDescent="0.15">
      <c r="DT48" s="291"/>
      <c r="DU48" s="291"/>
    </row>
    <row r="49" spans="120:125" x14ac:dyDescent="0.15">
      <c r="DU49" s="291"/>
    </row>
    <row r="50" spans="120:125" x14ac:dyDescent="0.15">
      <c r="DU50" s="291"/>
    </row>
    <row r="51" spans="120:125" x14ac:dyDescent="0.15">
      <c r="DP51" s="291"/>
      <c r="DQ51" s="291"/>
      <c r="DR51" s="291"/>
      <c r="DS51" s="291"/>
      <c r="DT51" s="291"/>
      <c r="DU51" s="291"/>
    </row>
    <row r="52" spans="120:125" x14ac:dyDescent="0.15"/>
    <row r="53" spans="120:125" x14ac:dyDescent="0.15"/>
    <row r="54" spans="120:125" x14ac:dyDescent="0.15">
      <c r="DU54" s="291"/>
    </row>
    <row r="55" spans="120:125" x14ac:dyDescent="0.15"/>
    <row r="56" spans="120:125" x14ac:dyDescent="0.15"/>
    <row r="57" spans="120:125" x14ac:dyDescent="0.15"/>
    <row r="58" spans="120:125" x14ac:dyDescent="0.15">
      <c r="DU58" s="291"/>
    </row>
    <row r="59" spans="120:125" x14ac:dyDescent="0.15"/>
    <row r="60" spans="120:125" x14ac:dyDescent="0.15"/>
    <row r="61" spans="120:125" x14ac:dyDescent="0.15"/>
    <row r="62" spans="120:125" x14ac:dyDescent="0.15"/>
    <row r="63" spans="120:125" x14ac:dyDescent="0.15">
      <c r="DU63" s="291"/>
    </row>
    <row r="64" spans="120:125" x14ac:dyDescent="0.15">
      <c r="DT64" s="291"/>
      <c r="DU64" s="291"/>
    </row>
    <row r="65" spans="123:125" x14ac:dyDescent="0.15"/>
    <row r="66" spans="123:125" x14ac:dyDescent="0.15"/>
    <row r="67" spans="123:125" x14ac:dyDescent="0.15"/>
    <row r="68" spans="123:125" x14ac:dyDescent="0.15"/>
    <row r="69" spans="123:125" x14ac:dyDescent="0.15">
      <c r="DS69" s="291"/>
      <c r="DT69" s="291"/>
      <c r="DU69" s="29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1"/>
    </row>
    <row r="83" spans="116:125" x14ac:dyDescent="0.15">
      <c r="DM83" s="291"/>
      <c r="DN83" s="291"/>
      <c r="DO83" s="291"/>
      <c r="DP83" s="291"/>
      <c r="DQ83" s="291"/>
      <c r="DR83" s="291"/>
      <c r="DS83" s="291"/>
      <c r="DT83" s="291"/>
      <c r="DU83" s="291"/>
    </row>
    <row r="84" spans="116:125" x14ac:dyDescent="0.15"/>
    <row r="85" spans="116:125" x14ac:dyDescent="0.15"/>
    <row r="86" spans="116:125" x14ac:dyDescent="0.15"/>
    <row r="87" spans="116:125" x14ac:dyDescent="0.15"/>
    <row r="88" spans="116:125" x14ac:dyDescent="0.15">
      <c r="DU88" s="29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1"/>
      <c r="DT94" s="291"/>
      <c r="DU94" s="291"/>
    </row>
    <row r="95" spans="116:125" ht="13.5" customHeight="1" x14ac:dyDescent="0.15">
      <c r="DU95" s="29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1"/>
    </row>
    <row r="102" spans="124:125" ht="13.5" customHeight="1" x14ac:dyDescent="0.15"/>
    <row r="103" spans="124:125" ht="13.5" customHeight="1" x14ac:dyDescent="0.15"/>
    <row r="104" spans="124:125" ht="13.5" customHeight="1" x14ac:dyDescent="0.15">
      <c r="DT104" s="291"/>
      <c r="DU104" s="29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565</v>
      </c>
    </row>
    <row r="121" spans="125:125" ht="13.5" hidden="1" customHeight="1" x14ac:dyDescent="0.15">
      <c r="DU121" s="291"/>
    </row>
  </sheetData>
  <sheetProtection algorithmName="SHA-512" hashValue="/sd/7vuVtXe7cKSv264F8U7Dg3MUjg6RuBS0WdDx42bpBPNpYG3OCH7VA/rvp8geS8QIJW4jjTvW/knGBRg+PQ==" saltValue="vANauFT9mHc6IE4zXyaxkw=="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B21" sqref="B21:AX21"/>
    </sheetView>
  </sheetViews>
  <sheetFormatPr defaultColWidth="0" defaultRowHeight="13.5" customHeight="1" zeroHeight="1" x14ac:dyDescent="0.15"/>
  <cols>
    <col min="1" max="125" width="2.5" style="292" customWidth="1"/>
    <col min="126" max="142" width="0" style="291" hidden="1" customWidth="1"/>
    <col min="143" max="16384" width="9" style="291" hidden="1"/>
  </cols>
  <sheetData>
    <row r="1" spans="1:125" ht="13.5" customHeight="1" x14ac:dyDescent="0.15">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x14ac:dyDescent="0.15">
      <c r="B2" s="291"/>
      <c r="T2" s="291"/>
    </row>
    <row r="3" spans="1:125" x14ac:dyDescent="0.1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1"/>
      <c r="G33" s="291"/>
      <c r="I33" s="291"/>
    </row>
    <row r="34" spans="2:125" x14ac:dyDescent="0.15">
      <c r="C34" s="291"/>
      <c r="P34" s="291"/>
      <c r="R34" s="291"/>
      <c r="U34" s="291"/>
    </row>
    <row r="35" spans="2:125" x14ac:dyDescent="0.1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x14ac:dyDescent="0.15">
      <c r="F36" s="291"/>
      <c r="H36" s="291"/>
      <c r="J36" s="291"/>
      <c r="K36" s="291"/>
      <c r="L36" s="291"/>
      <c r="M36" s="291"/>
      <c r="N36" s="291"/>
      <c r="O36" s="291"/>
      <c r="Q36" s="291"/>
      <c r="S36" s="291"/>
      <c r="V36" s="291"/>
    </row>
    <row r="37" spans="2:125" x14ac:dyDescent="0.15"/>
    <row r="38" spans="2:125" x14ac:dyDescent="0.15"/>
    <row r="39" spans="2:125" x14ac:dyDescent="0.15"/>
    <row r="40" spans="2:125" x14ac:dyDescent="0.15">
      <c r="U40" s="291"/>
    </row>
    <row r="41" spans="2:125" x14ac:dyDescent="0.15">
      <c r="R41" s="291"/>
    </row>
    <row r="42" spans="2:125" x14ac:dyDescent="0.1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x14ac:dyDescent="0.15">
      <c r="Q43" s="291"/>
      <c r="S43" s="291"/>
      <c r="V43" s="29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566</v>
      </c>
    </row>
  </sheetData>
  <sheetProtection algorithmName="SHA-512" hashValue="rclXSmqGXFrQiM4DtkLuAFOoeHAqUGs8QdF4mr3lHIbJ+lrQd5dDUCs4wOh+qdXRMUacmn83pyauLN58AUNy2Q==" saltValue="oLq6AhDZmvK0y2r+/WEjuQ==" spinCount="100000" sheet="1" objects="1" scenarios="1"/>
  <dataConsolidate/>
  <phoneticPr fontId="2"/>
  <printOptions horizontalCentered="1" verticalCentered="1"/>
  <pageMargins left="0" right="0" top="0.19685039370078741" bottom="0" header="0.39370078740157483" footer="0"/>
  <pageSetup paperSize="8" scale="57"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election activeCell="B21" sqref="B21:AX21"/>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567</v>
      </c>
      <c r="G46" s="8" t="s">
        <v>568</v>
      </c>
      <c r="H46" s="8" t="s">
        <v>569</v>
      </c>
      <c r="I46" s="8" t="s">
        <v>570</v>
      </c>
      <c r="J46" s="9" t="s">
        <v>571</v>
      </c>
    </row>
    <row r="47" spans="2:10" ht="57.75" customHeight="1" x14ac:dyDescent="0.15">
      <c r="B47" s="10"/>
      <c r="C47" s="1236" t="s">
        <v>3</v>
      </c>
      <c r="D47" s="1236"/>
      <c r="E47" s="1237"/>
      <c r="F47" s="11">
        <v>57.79</v>
      </c>
      <c r="G47" s="12">
        <v>59.65</v>
      </c>
      <c r="H47" s="12">
        <v>58.8</v>
      </c>
      <c r="I47" s="12">
        <v>44.51</v>
      </c>
      <c r="J47" s="13">
        <v>42.5</v>
      </c>
    </row>
    <row r="48" spans="2:10" ht="57.75" customHeight="1" x14ac:dyDescent="0.15">
      <c r="B48" s="14"/>
      <c r="C48" s="1238" t="s">
        <v>4</v>
      </c>
      <c r="D48" s="1238"/>
      <c r="E48" s="1239"/>
      <c r="F48" s="15">
        <v>7.71</v>
      </c>
      <c r="G48" s="16">
        <v>5.42</v>
      </c>
      <c r="H48" s="16">
        <v>5.19</v>
      </c>
      <c r="I48" s="16">
        <v>2.77</v>
      </c>
      <c r="J48" s="17">
        <v>4.7699999999999996</v>
      </c>
    </row>
    <row r="49" spans="2:10" ht="57.75" customHeight="1" thickBot="1" x14ac:dyDescent="0.2">
      <c r="B49" s="18"/>
      <c r="C49" s="1240" t="s">
        <v>5</v>
      </c>
      <c r="D49" s="1240"/>
      <c r="E49" s="1241"/>
      <c r="F49" s="19">
        <v>4.3499999999999996</v>
      </c>
      <c r="G49" s="20" t="s">
        <v>572</v>
      </c>
      <c r="H49" s="20" t="s">
        <v>573</v>
      </c>
      <c r="I49" s="20" t="s">
        <v>574</v>
      </c>
      <c r="J49" s="21" t="s">
        <v>575</v>
      </c>
    </row>
    <row r="50" spans="2:10" ht="13.5" customHeight="1" x14ac:dyDescent="0.15"/>
  </sheetData>
  <sheetProtection algorithmName="SHA-512" hashValue="H5bn5X6FnzarhsHl3eH2Zj2eSusrFe9Br+wG04QM7D/4xgNFPmWVisZPF1hmAhcDHeDL9YIcxcGGNlVOop3OpA==" saltValue="n7kut/FeO/BKCL+zxgs//g=="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133132</cp:lastModifiedBy>
  <cp:lastPrinted>2021-02-26T01:46:26Z</cp:lastPrinted>
  <dcterms:created xsi:type="dcterms:W3CDTF">2021-02-05T03:42:34Z</dcterms:created>
  <dcterms:modified xsi:type="dcterms:W3CDTF">2021-10-27T22:51:22Z</dcterms:modified>
  <cp:category/>
</cp:coreProperties>
</file>