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gfsw12\Share_mg\fs101500\fx101500\500 財政PR\500 ホームページ担当\R2年度（担当：鈴木）\07-030331_令和元年度財政状況資料集の公表について\"/>
    </mc:Choice>
  </mc:AlternateContent>
  <bookViews>
    <workbookView xWindow="0" yWindow="0" windowWidth="19380" windowHeight="125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<sst xmlns="http://schemas.openxmlformats.org/spreadsheetml/2006/main" count="1125" uniqueCount="590">
  <si>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</si>
  <si>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</si>
  <si>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</si>
  <si>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</si>
  <si>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</si>
  <si>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</si>
  <si>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</si>
  <si>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</si>
  <si>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</si>
  <si>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</si>
  <si>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</si>
  <si>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</si>
  <si>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</si>
  <si>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</si>
  <si>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</si>
  <si>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</si>
  <si>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</si>
  <si>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</si>
  <si>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</si>
  <si>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</si>
  <si>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</si>
  <si>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</si>
  <si>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</si>
  <si>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</si>
  <si>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</si>
  <si>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</si>
  <si>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</si>
  <si>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</si>
  <si>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</si>
  <si>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</si>
  <si>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</si>
  <si>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</si>
  <si>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</si>
  <si>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</si>
  <si>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</si>
  <si>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</si>
  <si>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</si>
  <si>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</si>
  <si>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</si>
  <si>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</si>
  <si>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</si>
  <si>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</si>
  <si>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</si>
  <si>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</si>
  <si>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</si>
  <si>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</si>
  <si>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</si>
  <si>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</si>
  <si>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</si>
  <si>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</si>
  <si>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</si>
  <si>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</si>
  <si>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</si>
  <si>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</si>
  <si>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</si>
  <si>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</si>
  <si>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</si>
  <si>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</si>
  <si>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</si>
  <si>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</si>
  <si>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</si>
  <si>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</si>
  <si>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</si>
  <si>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</si>
  <si>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</si>
  <si>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</si>
  <si>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</si>
  <si>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</si>
  <si>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</si>
  <si>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</si>
  <si>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</si>
  <si>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</si>
  <si>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</si>
  <si>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</si>
  <si>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</si>
  <si>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</si>
  <si>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</si>
  <si>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</si>
  <si>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</si>
  <si>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</si>
  <si>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</si>
  <si>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</si>
  <si>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</si>
  <si>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</si>
  <si>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</si>
  <si>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</si>
  <si>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</si>
  <si>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</si>
  <si>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</si>
  <si>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</si>
  <si>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</si>
  <si>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</si>
  <si>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</si>
  <si>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</si>
  <si>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</si>
  <si>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</si>
  <si>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</si>
  <si>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</si>
  <si>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目黒区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</si>
  <si>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</si>
  <si>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</si>
  <si>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</si>
  <si>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</si>
  <si>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</si>
  <si>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</si>
  <si>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</si>
  <si>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</si>
  <si>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</si>
  <si>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</si>
  <si>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</si>
  <si>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</si>
  <si>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</si>
  <si>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</si>
  <si>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</si>
  <si>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</si>
  <si>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</si>
  <si>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</si>
  <si>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</si>
  <si>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</si>
  <si>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</si>
  <si>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</si>
  <si>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</si>
  <si>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</si>
  <si>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</si>
  <si>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</si>
  <si>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</si>
  <si>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</si>
  <si>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</si>
  <si>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</si>
  <si>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</si>
  <si>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</si>
  <si>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</si>
  <si>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</si>
  <si>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</si>
  <si>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</si>
  <si>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</si>
  <si>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</si>
  <si>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</si>
  <si>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</si>
  <si>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</si>
  <si>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</si>
  <si>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</si>
  <si>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</si>
  <si>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</si>
  <si>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</si>
  <si>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</si>
  <si>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</si>
  <si>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</si>
  <si>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</si>
  <si>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</si>
  <si>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</si>
  <si>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</si>
  <si>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</si>
  <si>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</si>
  <si>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</si>
  <si>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</si>
  <si>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</si>
  <si>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</si>
  <si>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</si>
  <si>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</si>
  <si>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</si>
  <si>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</si>
  <si>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</si>
  <si>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</si>
  <si>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</si>
  <si>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</si>
  <si>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</si>
  <si>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</si>
  <si>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</si>
  <si>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</si>
  <si>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</si>
  <si>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</si>
  <si>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</si>
  <si>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</si>
  <si>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</si>
  <si>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</si>
  <si>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</si>
  <si>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</si>
  <si>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</si>
  <si>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</si>
  <si>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</si>
  <si>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</si>
  <si>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</si>
  <si>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</si>
  <si>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</si>
  <si>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</si>
  <si>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</si>
  <si>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</si>
  <si>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</si>
  <si>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</si>
  <si>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</si>
  <si>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</si>
  <si>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</si>
  <si>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</si>
  <si>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</si>
  <si>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</si>
  <si>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</si>
  <si>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</si>
  <si>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</si>
  <si>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</si>
  <si>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</si>
  <si>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</si>
  <si>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</si>
  <si>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</si>
  <si>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</si>
  <si>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</si>
  <si>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</si>
  <si>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</si>
  <si>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</si>
  <si>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</si>
  <si>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</si>
  <si>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</si>
  <si>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</si>
  <si>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</si>
  <si>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</si>
  <si>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東京都目黒区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</si>
  <si>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</si>
  <si>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</si>
  <si>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</si>
  <si>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</si>
  <si>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</si>
  <si>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</si>
  <si>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</si>
  <si>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</si>
  <si>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</si>
  <si>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</si>
  <si>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</si>
  <si>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</si>
  <si>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</si>
  <si>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</si>
  <si>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</si>
  <si>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</si>
  <si>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</si>
  <si>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</si>
  <si>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</si>
  <si>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</si>
  <si>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</si>
  <si>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</si>
  <si>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</si>
  <si>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</si>
  <si>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</si>
  <si>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</si>
  <si>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</si>
  <si>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</si>
  <si>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</si>
  <si>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</si>
  <si>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</si>
  <si>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</si>
  <si>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</si>
  <si>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</si>
  <si>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</si>
  <si>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</si>
  <si>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</si>
  <si>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</si>
  <si>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</si>
  <si>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</si>
  <si>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</si>
  <si>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</si>
  <si>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</si>
  <si>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</si>
  <si>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</si>
  <si>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</si>
  <si>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</si>
  <si>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</si>
  <si>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</si>
  <si>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</si>
  <si>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</si>
  <si>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</si>
  <si>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</si>
  <si>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</si>
  <si>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</si>
  <si>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</si>
  <si>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</si>
  <si>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</si>
  <si>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</si>
  <si>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</si>
  <si>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</si>
  <si>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</si>
  <si>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</si>
  <si>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</si>
  <si>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</si>
  <si>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</si>
  <si>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</si>
  <si>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</si>
  <si>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</si>
  <si>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</si>
  <si>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</si>
  <si>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</si>
  <si>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</si>
  <si>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</si>
  <si>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</si>
  <si>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</si>
  <si>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</si>
  <si>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</si>
  <si>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</si>
  <si>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</si>
  <si>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</si>
  <si>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</si>
  <si>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</si>
  <si>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</si>
  <si>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</si>
  <si>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</si>
  <si>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</si>
  <si>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</si>
  <si>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</si>
  <si>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</si>
  <si>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</si>
  <si>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</si>
  <si>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</si>
  <si>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</si>
  <si>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</si>
  <si>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</si>
  <si>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</si>
  <si>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</si>
  <si>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</si>
  <si>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</si>
  <si>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</si>
  <si>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</si>
  <si>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</si>
  <si>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</si>
  <si>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</si>
  <si>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</si>
  <si>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</si>
  <si>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</si>
  <si>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</si>
  <si>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</si>
  <si>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</si>
  <si>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</si>
  <si>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</si>
  <si>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</si>
  <si>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</si>
  <si>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</si>
  <si>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</si>
  <si>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</si>
  <si>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</si>
  <si>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</si>
  <si>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</si>
  <si>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</si>
  <si>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</si>
  <si>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</si>
  <si>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</si>
  <si>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</si>
  <si>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</si>
  <si>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</si>
  <si>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</si>
  <si>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</si>
  <si>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</si>
  <si>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</si>
  <si>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</si>
  <si>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</si>
  <si>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</si>
  <si>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</si>
  <si>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</si>
  <si>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</si>
  <si>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</si>
  <si>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</si>
  <si>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</si>
  <si>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</si>
  <si>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</si>
  <si>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</si>
  <si>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</si>
  <si>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</si>
  <si>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</si>
  <si>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</si>
  <si>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</si>
  <si>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</si>
  <si>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</si>
  <si>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</si>
  <si>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東京都目黒区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</si>
  <si>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</si>
  <si>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</si>
  <si>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</si>
  <si>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</si>
  <si>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</si>
  <si>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</si>
  <si>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</si>
  <si>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</si>
  <si>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</si>
  <si>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</si>
  <si>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</si>
  <si>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</si>
  <si>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</si>
  <si>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</si>
  <si>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</si>
  <si>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</si>
  <si>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</si>
  <si>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</si>
  <si>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</si>
  <si>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</si>
  <si>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</si>
  <si>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</si>
  <si>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</si>
  <si>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</si>
  <si>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</si>
  <si>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</si>
  <si>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</si>
  <si>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</si>
  <si>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</si>
  <si>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</si>
  <si>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</si>
  <si>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</si>
  <si>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</si>
  <si>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</si>
  <si>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</si>
  <si>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</si>
  <si>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</si>
  <si>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</si>
  <si>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</si>
  <si>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</si>
  <si>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</si>
  <si>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</si>
  <si>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</si>
  <si>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</si>
  <si>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</si>
  <si>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</si>
  <si>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</si>
  <si>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</si>
  <si>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</si>
  <si>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</si>
  <si>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</si>
  <si>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</si>
  <si>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</si>
  <si>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</si>
  <si>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</si>
  <si>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</si>
  <si>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</si>
  <si>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</si>
  <si>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</si>
  <si>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</si>
  <si>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</si>
  <si>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</si>
  <si>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</si>
  <si>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</si>
  <si>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</si>
  <si>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</si>
  <si>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</si>
  <si>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</si>
  <si>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</si>
  <si>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</si>
  <si>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</si>
  <si>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</si>
  <si>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</si>
  <si>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t>
    <phoneticPr fontId="5"/>
  </si>
  <si>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</si>
  <si>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</si>
  <si>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</si>
  <si>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</si>
  <si>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</si>
  <si>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</si>
  <si>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</si>
  <si>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</si>
  <si>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</si>
  <si>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</si>
  <si>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</si>
  <si>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</si>
  <si>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</si>
  <si>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</si>
  <si>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</si>
  <si>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</si>
  <si>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</si>
  <si>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</si>
  <si>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</si>
  <si>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</si>
  <si>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</si>
  <si>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</si>
  <si>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</si>
  <si>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</si>
  <si>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</si>
  <si>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</si>
  <si>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</si>
  <si>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</si>
  <si>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</si>
  <si>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</si>
  <si>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</si>
  <si>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</si>
  <si>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</si>
  <si>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</si>
  <si>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</si>
  <si>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</si>
  <si>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</si>
  <si>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</si>
  <si>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</si>
  <si>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</si>
  <si>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</si>
  <si>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</si>
  <si>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</si>
  <si>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</si>
  <si>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</si>
  <si>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</si>
  <si>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</si>
  <si>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</si>
  <si>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</si>
  <si>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</si>
  <si>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</si>
  <si>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</si>
  <si>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</si>
  <si>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</si>
  <si>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</si>
  <si>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</si>
  <si>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</si>
  <si>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</si>
  <si>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</si>
  <si>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</si>
  <si>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</si>
  <si>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</si>
  <si>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</si>
  <si>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</si>
  <si>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</si>
  <si>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</si>
  <si>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</si>
  <si>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</si>
  <si>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</si>
  <si>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</si>
  <si>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</si>
  <si>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</si>
  <si>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</si>
  <si>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</si>
  <si>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</si>
  <si>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</si>
  <si>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</si>
  <si>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</si>
  <si>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</si>
  <si>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</si>
  <si>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</si>
  <si>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</si>
  <si>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</si>
  <si>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</si>
  <si>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</si>
  <si>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</si>
  <si>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</si>
  <si>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</si>
  <si>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</si>
  <si>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</si>
  <si>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</si>
  <si>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</si>
  <si>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</si>
  <si>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</si>
  <si>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</si>
  <si>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</si>
  <si>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</si>
  <si>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</si>
  <si>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</si>
  <si>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</si>
  <si>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</si>
  <si>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</si>
  <si>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</si>
  <si>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</si>
  <si>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</si>
  <si>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</si>
  <si>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</si>
  <si>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</si>
  <si>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</si>
  <si>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</si>
  <si>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</si>
  <si>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</si>
  <si>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</si>
  <si>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</si>
  <si>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</si>
  <si>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</si>
  <si>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</si>
  <si>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</si>
  <si>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</si>
  <si>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</si>
  <si>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介護保険特別会計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</si>
  <si>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</si>
  <si>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</si>
  <si>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</si>
  <si>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</si>
  <si>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</si>
  <si>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</si>
  <si>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</si>
  <si>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</si>
  <si>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</si>
  <si>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3">
      <t>トクベツク</t>
    </rPh>
    <rPh sb="3" eb="5">
      <t>ジンジ</t>
    </rPh>
    <rPh sb="6" eb="8">
      <t>コウセイ</t>
    </rPh>
    <rPh sb="8" eb="12">
      <t>ジムクミアイ</t>
    </rPh>
    <phoneticPr fontId="2"/>
  </si>
  <si>
    <t>特別区競馬組合</t>
    <rPh sb="0" eb="3">
      <t>トクベツク</t>
    </rPh>
    <rPh sb="3" eb="5">
      <t>ケイバ</t>
    </rPh>
    <rPh sb="5" eb="7">
      <t>クミアイ</t>
    </rPh>
    <phoneticPr fontId="2"/>
  </si>
  <si>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</si>
  <si>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</si>
  <si>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</si>
  <si>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</si>
  <si>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（公財）目黒区芸術文化振興財団</t>
    <rPh sb="1" eb="3">
      <t>コウザイ</t>
    </rPh>
    <rPh sb="4" eb="7">
      <t>メグロク</t>
    </rPh>
    <rPh sb="7" eb="9">
      <t>ゲイジュツ</t>
    </rPh>
    <rPh sb="9" eb="11">
      <t>ブンカ</t>
    </rPh>
    <rPh sb="11" eb="13">
      <t>シンコウ</t>
    </rPh>
    <rPh sb="13" eb="15">
      <t>ザイダン</t>
    </rPh>
    <phoneticPr fontId="2"/>
  </si>
  <si>
    <t>（公財）目黒区勤労者サービスセンター</t>
    <rPh sb="1" eb="3">
      <t>コウザイ</t>
    </rPh>
    <rPh sb="4" eb="7">
      <t>メグロク</t>
    </rPh>
    <rPh sb="7" eb="10">
      <t>キンロウシャ</t>
    </rPh>
    <phoneticPr fontId="2"/>
  </si>
  <si>
    <t>（公財）目黒区国際交流協会</t>
    <rPh sb="1" eb="3">
      <t>コウザイ</t>
    </rPh>
    <rPh sb="4" eb="7">
      <t>メグロク</t>
    </rPh>
    <rPh sb="7" eb="9">
      <t>コクサイ</t>
    </rPh>
    <rPh sb="9" eb="11">
      <t>コウリュウ</t>
    </rPh>
    <rPh sb="11" eb="13">
      <t>キョウカイ</t>
    </rPh>
    <phoneticPr fontId="2"/>
  </si>
  <si>
    <t>〇</t>
    <phoneticPr fontId="2"/>
  </si>
  <si>
    <t>目黒区土地開発公社</t>
    <rPh sb="0" eb="3">
      <t>メグロク</t>
    </rPh>
    <rPh sb="3" eb="5">
      <t>トチ</t>
    </rPh>
    <rPh sb="5" eb="7">
      <t>カイハツ</t>
    </rPh>
    <rPh sb="7" eb="9">
      <t>コウシャ</t>
    </rPh>
    <phoneticPr fontId="2"/>
  </si>
  <si>
    <t>施設整備基金</t>
    <rPh sb="0" eb="2">
      <t>シセツ</t>
    </rPh>
    <rPh sb="2" eb="4">
      <t>セイビ</t>
    </rPh>
    <rPh sb="4" eb="6">
      <t>キキン</t>
    </rPh>
    <phoneticPr fontId="2"/>
  </si>
  <si>
    <t>サクラ基金</t>
    <rPh sb="3" eb="5">
      <t>キキン</t>
    </rPh>
    <phoneticPr fontId="2"/>
  </si>
  <si>
    <t>区営住宅管理基金</t>
    <rPh sb="0" eb="2">
      <t>クエイ</t>
    </rPh>
    <rPh sb="2" eb="4">
      <t>ジュウタク</t>
    </rPh>
    <rPh sb="4" eb="6">
      <t>カンリ</t>
    </rPh>
    <rPh sb="6" eb="8">
      <t>キキン</t>
    </rPh>
    <phoneticPr fontId="12"/>
  </si>
  <si>
    <t>三田地区街づくり寄付金等積立基金</t>
    <rPh sb="0" eb="2">
      <t>ミタ</t>
    </rPh>
    <rPh sb="2" eb="4">
      <t>チク</t>
    </rPh>
    <rPh sb="4" eb="5">
      <t>マチ</t>
    </rPh>
    <rPh sb="8" eb="10">
      <t>キフ</t>
    </rPh>
    <rPh sb="10" eb="11">
      <t>キン</t>
    </rPh>
    <rPh sb="11" eb="12">
      <t>トウ</t>
    </rPh>
    <rPh sb="12" eb="14">
      <t>ツミタテ</t>
    </rPh>
    <rPh sb="14" eb="16">
      <t>キキン</t>
    </rPh>
    <phoneticPr fontId="19"/>
  </si>
  <si>
    <t>社会福祉施設整備寄付金等積立基金</t>
    <rPh sb="0" eb="2">
      <t>シャカイ</t>
    </rPh>
    <rPh sb="2" eb="4">
      <t>フクシ</t>
    </rPh>
    <rPh sb="4" eb="6">
      <t>シセツ</t>
    </rPh>
    <rPh sb="6" eb="8">
      <t>セイビ</t>
    </rPh>
    <rPh sb="8" eb="10">
      <t>キフ</t>
    </rPh>
    <rPh sb="10" eb="11">
      <t>キン</t>
    </rPh>
    <rPh sb="11" eb="12">
      <t>トウ</t>
    </rPh>
    <rPh sb="12" eb="14">
      <t>ツミタテ</t>
    </rPh>
    <rPh sb="14" eb="16">
      <t>キキン</t>
    </rPh>
    <phoneticPr fontId="12"/>
  </si>
  <si>
    <t>法適用</t>
    <rPh sb="0" eb="1">
      <t>ホウ</t>
    </rPh>
    <rPh sb="1" eb="3">
      <t>テキヨウ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</si>
</sst>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0411-4B67-B196-75B8AFD72C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24688</c:v>
                </c:pt>
                <c:pt idx="1">
                  <c:v>32010</c:v>
                </c:pt>
                <c:pt idx="2">
                  <c:v>27850</c:v>
                </c:pt>
                <c:pt idx="3">
                  <c:v>30568</c:v>
                </c:pt>
                <c:pt idx="4">
                  <c:v>38808</c:v>
                </c:pt>
              </c:numCache>
            </c:numRef>
          </c:val>
          <c:smooth val="0"/>
          <c:extLst>
            <c:ext xmlns:c16="http://schemas.microsoft.com/office/drawing/2014/chart" uri="{C3380CC4-5D6E-409C-BE32-E72D297353CC}">
              <c16:uniqueId val="{00000001-0411-4B67-B196-75B8AFD72C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5.46</c:v>
                </c:pt>
                <c:pt idx="2">
                  <c:v>7.61</c:v>
                </c:pt>
                <c:pt idx="3">
                  <c:v>6.03</c:v>
                </c:pt>
                <c:pt idx="4">
                  <c:v>8.1199999999999992</c:v>
                </c:pt>
              </c:numCache>
            </c:numRef>
          </c:val>
          <c:extLst>
            <c:ext xmlns:c16="http://schemas.microsoft.com/office/drawing/2014/chart" uri="{C3380CC4-5D6E-409C-BE32-E72D297353CC}">
              <c16:uniqueId val="{00000000-824C-432A-A7E7-BC577AC07E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21.29</c:v>
                </c:pt>
                <c:pt idx="1">
                  <c:v>23.02</c:v>
                </c:pt>
                <c:pt idx="2">
                  <c:v>27.33</c:v>
                </c:pt>
                <c:pt idx="3">
                  <c:v>30.88</c:v>
                </c:pt>
                <c:pt idx="4">
                  <c:v>32.17</c:v>
                </c:pt>
              </c:numCache>
            </c:numRef>
          </c:val>
          <c:extLst>
            <c:ext xmlns:c16="http://schemas.microsoft.com/office/drawing/2014/chart" uri="{C3380CC4-5D6E-409C-BE32-E72D297353CC}">
              <c16:uniqueId val="{00000001-824C-432A-A7E7-BC577AC07E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6.38</c:v>
                </c:pt>
                <c:pt idx="1">
                  <c:v>1.61</c:v>
                </c:pt>
                <c:pt idx="2">
                  <c:v>5.71</c:v>
                </c:pt>
                <c:pt idx="3">
                  <c:v>3.76</c:v>
                </c:pt>
                <c:pt idx="4">
                  <c:v>5.29</c:v>
                </c:pt>
              </c:numCache>
            </c:numRef>
          </c:val>
          <c:smooth val="0"/>
          <c:extLst>
            <c:ext xmlns:c16="http://schemas.microsoft.com/office/drawing/2014/chart" uri="{C3380CC4-5D6E-409C-BE32-E72D297353CC}">
              <c16:uniqueId val="{00000002-824C-432A-A7E7-BC577AC07E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FA-4B27-A3A2-210C8DA20A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FA-4B27-A3A2-210C8DA20A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FA-4B27-A3A2-210C8DA20A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1FA-4B27-A3A2-210C8DA20A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1FA-4B27-A3A2-210C8DA20A7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21FA-4B27-A3A2-210C8DA20A7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0.03</c:v>
                </c:pt>
                <c:pt idx="4">
                  <c:v>#N/A</c:v>
                </c:pt>
                <c:pt idx="5">
                  <c:v>0.04</c:v>
                </c:pt>
                <c:pt idx="6">
                  <c:v>#N/A</c:v>
                </c:pt>
                <c:pt idx="7">
                  <c:v>0.08</c:v>
                </c:pt>
                <c:pt idx="8">
                  <c:v>#N/A</c:v>
                </c:pt>
                <c:pt idx="9">
                  <c:v>0.08</c:v>
                </c:pt>
              </c:numCache>
            </c:numRef>
          </c:val>
          <c:extLst>
            <c:ext xmlns:c16="http://schemas.microsoft.com/office/drawing/2014/chart" uri="{C3380CC4-5D6E-409C-BE32-E72D297353CC}">
              <c16:uniqueId val="{00000006-21FA-4B27-A3A2-210C8DA20A7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0.98</c:v>
                </c:pt>
                <c:pt idx="2">
                  <c:v>#N/A</c:v>
                </c:pt>
                <c:pt idx="3">
                  <c:v>0.75</c:v>
                </c:pt>
                <c:pt idx="4">
                  <c:v>#N/A</c:v>
                </c:pt>
                <c:pt idx="5">
                  <c:v>0.99</c:v>
                </c:pt>
                <c:pt idx="6">
                  <c:v>#N/A</c:v>
                </c:pt>
                <c:pt idx="7">
                  <c:v>1.1499999999999999</c:v>
                </c:pt>
                <c:pt idx="8">
                  <c:v>#N/A</c:v>
                </c:pt>
                <c:pt idx="9">
                  <c:v>0.38</c:v>
                </c:pt>
              </c:numCache>
            </c:numRef>
          </c:val>
          <c:extLst>
            <c:ext xmlns:c16="http://schemas.microsoft.com/office/drawing/2014/chart" uri="{C3380CC4-5D6E-409C-BE32-E72D297353CC}">
              <c16:uniqueId val="{00000007-21FA-4B27-A3A2-210C8DA20A7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0.46</c:v>
                </c:pt>
                <c:pt idx="2">
                  <c:v>#N/A</c:v>
                </c:pt>
                <c:pt idx="3">
                  <c:v>0.46</c:v>
                </c:pt>
                <c:pt idx="4">
                  <c:v>#N/A</c:v>
                </c:pt>
                <c:pt idx="5">
                  <c:v>0.47</c:v>
                </c:pt>
                <c:pt idx="6">
                  <c:v>#N/A</c:v>
                </c:pt>
                <c:pt idx="7">
                  <c:v>0.44</c:v>
                </c:pt>
                <c:pt idx="8">
                  <c:v>#N/A</c:v>
                </c:pt>
                <c:pt idx="9">
                  <c:v>0.42</c:v>
                </c:pt>
              </c:numCache>
            </c:numRef>
          </c:val>
          <c:extLst>
            <c:ext xmlns:c16="http://schemas.microsoft.com/office/drawing/2014/chart" uri="{C3380CC4-5D6E-409C-BE32-E72D297353CC}">
              <c16:uniqueId val="{00000008-21FA-4B27-A3A2-210C8DA20A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5.76</c:v>
                </c:pt>
                <c:pt idx="2">
                  <c:v>#N/A</c:v>
                </c:pt>
                <c:pt idx="3">
                  <c:v>5.45</c:v>
                </c:pt>
                <c:pt idx="4">
                  <c:v>#N/A</c:v>
                </c:pt>
                <c:pt idx="5">
                  <c:v>7.61</c:v>
                </c:pt>
                <c:pt idx="6">
                  <c:v>#N/A</c:v>
                </c:pt>
                <c:pt idx="7">
                  <c:v>6.02</c:v>
                </c:pt>
                <c:pt idx="8">
                  <c:v>#N/A</c:v>
                </c:pt>
                <c:pt idx="9">
                  <c:v>8.1199999999999992</c:v>
                </c:pt>
              </c:numCache>
            </c:numRef>
          </c:val>
          <c:extLst>
            <c:ext xmlns:c16="http://schemas.microsoft.com/office/drawing/2014/chart" uri="{C3380CC4-5D6E-409C-BE32-E72D297353CC}">
              <c16:uniqueId val="{00000009-21FA-4B27-A3A2-210C8DA20A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5647</c:v>
                </c:pt>
                <c:pt idx="5">
                  <c:v>5441</c:v>
                </c:pt>
                <c:pt idx="8">
                  <c:v>5240</c:v>
                </c:pt>
                <c:pt idx="11">
                  <c:v>5088</c:v>
                </c:pt>
                <c:pt idx="14">
                  <c:v>4991</c:v>
                </c:pt>
              </c:numCache>
            </c:numRef>
          </c:val>
          <c:extLst>
            <c:ext xmlns:c16="http://schemas.microsoft.com/office/drawing/2014/chart" uri="{C3380CC4-5D6E-409C-BE32-E72D297353CC}">
              <c16:uniqueId val="{00000000-1415-4BFF-91E2-62BA40F3C3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15-4BFF-91E2-62BA40F3C3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157</c:v>
                </c:pt>
                <c:pt idx="3">
                  <c:v>135</c:v>
                </c:pt>
                <c:pt idx="6">
                  <c:v>119</c:v>
                </c:pt>
                <c:pt idx="9">
                  <c:v>59</c:v>
                </c:pt>
                <c:pt idx="12">
                  <c:v>22</c:v>
                </c:pt>
              </c:numCache>
            </c:numRef>
          </c:val>
          <c:extLst>
            <c:ext xmlns:c16="http://schemas.microsoft.com/office/drawing/2014/chart" uri="{C3380CC4-5D6E-409C-BE32-E72D297353CC}">
              <c16:uniqueId val="{00000002-1415-4BFF-91E2-62BA40F3C3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175</c:v>
                </c:pt>
                <c:pt idx="3">
                  <c:v>112</c:v>
                </c:pt>
                <c:pt idx="6">
                  <c:v>91</c:v>
                </c:pt>
                <c:pt idx="9">
                  <c:v>93</c:v>
                </c:pt>
                <c:pt idx="12">
                  <c:v>87</c:v>
                </c:pt>
              </c:numCache>
            </c:numRef>
          </c:val>
          <c:extLst>
            <c:ext xmlns:c16="http://schemas.microsoft.com/office/drawing/2014/chart" uri="{C3380CC4-5D6E-409C-BE32-E72D297353CC}">
              <c16:uniqueId val="{00000003-1415-4BFF-91E2-62BA40F3C3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15-4BFF-91E2-62BA40F3C3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345</c:v>
                </c:pt>
                <c:pt idx="3">
                  <c:v>280</c:v>
                </c:pt>
                <c:pt idx="6">
                  <c:v>278</c:v>
                </c:pt>
                <c:pt idx="9">
                  <c:v>275</c:v>
                </c:pt>
                <c:pt idx="12">
                  <c:v>278</c:v>
                </c:pt>
              </c:numCache>
            </c:numRef>
          </c:val>
          <c:extLst>
            <c:ext xmlns:c16="http://schemas.microsoft.com/office/drawing/2014/chart" uri="{C3380CC4-5D6E-409C-BE32-E72D297353CC}">
              <c16:uniqueId val="{00000005-1415-4BFF-91E2-62BA40F3C3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15-4BFF-91E2-62BA40F3C3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2723</c:v>
                </c:pt>
                <c:pt idx="3">
                  <c:v>2555</c:v>
                </c:pt>
                <c:pt idx="6">
                  <c:v>2278</c:v>
                </c:pt>
                <c:pt idx="9">
                  <c:v>2158</c:v>
                </c:pt>
                <c:pt idx="12">
                  <c:v>2013</c:v>
                </c:pt>
              </c:numCache>
            </c:numRef>
          </c:val>
          <c:extLst>
            <c:ext xmlns:c16="http://schemas.microsoft.com/office/drawing/2014/chart" uri="{C3380CC4-5D6E-409C-BE32-E72D297353CC}">
              <c16:uniqueId val="{00000007-1415-4BFF-91E2-62BA40F3C3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-2247</c:v>
                </c:pt>
                <c:pt idx="2">
                  <c:v>#N/A</c:v>
                </c:pt>
                <c:pt idx="3">
                  <c:v>#N/A</c:v>
                </c:pt>
                <c:pt idx="4">
                  <c:v>-2359</c:v>
                </c:pt>
                <c:pt idx="5">
                  <c:v>#N/A</c:v>
                </c:pt>
                <c:pt idx="6">
                  <c:v>#N/A</c:v>
                </c:pt>
                <c:pt idx="7">
                  <c:v>-2474</c:v>
                </c:pt>
                <c:pt idx="8">
                  <c:v>#N/A</c:v>
                </c:pt>
                <c:pt idx="9">
                  <c:v>#N/A</c:v>
                </c:pt>
                <c:pt idx="10">
                  <c:v>-2503</c:v>
                </c:pt>
                <c:pt idx="11">
                  <c:v>#N/A</c:v>
                </c:pt>
                <c:pt idx="12">
                  <c:v>#N/A</c:v>
                </c:pt>
                <c:pt idx="13">
                  <c:v>-2591</c:v>
                </c:pt>
                <c:pt idx="14">
                  <c:v>#N/A</c:v>
                </c:pt>
              </c:numCache>
            </c:numRef>
          </c:val>
          <c:smooth val="0"/>
          <c:extLst>
            <c:ext xmlns:c16="http://schemas.microsoft.com/office/drawing/2014/chart" uri="{C3380CC4-5D6E-409C-BE32-E72D297353CC}">
              <c16:uniqueId val="{00000008-1415-4BFF-91E2-62BA40F3C3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58456</c:v>
                </c:pt>
                <c:pt idx="5">
                  <c:v>53682</c:v>
                </c:pt>
                <c:pt idx="8">
                  <c:v>49108</c:v>
                </c:pt>
                <c:pt idx="11">
                  <c:v>44453</c:v>
                </c:pt>
                <c:pt idx="14">
                  <c:v>40218</c:v>
                </c:pt>
              </c:numCache>
            </c:numRef>
          </c:val>
          <c:extLst>
            <c:ext xmlns:c16="http://schemas.microsoft.com/office/drawing/2014/chart" uri="{C3380CC4-5D6E-409C-BE32-E72D297353CC}">
              <c16:uniqueId val="{00000000-BA69-4D58-8218-CF37D1214D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A69-4D58-8218-CF37D1214D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32487</c:v>
                </c:pt>
                <c:pt idx="5">
                  <c:v>35227</c:v>
                </c:pt>
                <c:pt idx="8">
                  <c:v>38468</c:v>
                </c:pt>
                <c:pt idx="11">
                  <c:v>45759</c:v>
                </c:pt>
                <c:pt idx="14">
                  <c:v>51703</c:v>
                </c:pt>
              </c:numCache>
            </c:numRef>
          </c:val>
          <c:extLst>
            <c:ext xmlns:c16="http://schemas.microsoft.com/office/drawing/2014/chart" uri="{C3380CC4-5D6E-409C-BE32-E72D297353CC}">
              <c16:uniqueId val="{00000002-BA69-4D58-8218-CF37D1214D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69-4D58-8218-CF37D1214D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69-4D58-8218-CF37D1214D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69-4D58-8218-CF37D1214D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16500</c:v>
                </c:pt>
                <c:pt idx="3">
                  <c:v>16323</c:v>
                </c:pt>
                <c:pt idx="6">
                  <c:v>14958</c:v>
                </c:pt>
                <c:pt idx="9">
                  <c:v>13011</c:v>
                </c:pt>
                <c:pt idx="12">
                  <c:v>11901</c:v>
                </c:pt>
              </c:numCache>
            </c:numRef>
          </c:val>
          <c:extLst>
            <c:ext xmlns:c16="http://schemas.microsoft.com/office/drawing/2014/chart" uri="{C3380CC4-5D6E-409C-BE32-E72D297353CC}">
              <c16:uniqueId val="{00000006-BA69-4D58-8218-CF37D1214D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886</c:v>
                </c:pt>
                <c:pt idx="3">
                  <c:v>901</c:v>
                </c:pt>
                <c:pt idx="6">
                  <c:v>1037</c:v>
                </c:pt>
                <c:pt idx="9">
                  <c:v>1039</c:v>
                </c:pt>
                <c:pt idx="12">
                  <c:v>1063</c:v>
                </c:pt>
              </c:numCache>
            </c:numRef>
          </c:val>
          <c:extLst>
            <c:ext xmlns:c16="http://schemas.microsoft.com/office/drawing/2014/chart" uri="{C3380CC4-5D6E-409C-BE32-E72D297353CC}">
              <c16:uniqueId val="{00000007-BA69-4D58-8218-CF37D1214D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A69-4D58-8218-CF37D1214D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1299</c:v>
                </c:pt>
                <c:pt idx="3">
                  <c:v>535</c:v>
                </c:pt>
                <c:pt idx="6">
                  <c:v>334</c:v>
                </c:pt>
                <c:pt idx="9">
                  <c:v>196</c:v>
                </c:pt>
                <c:pt idx="12">
                  <c:v>134</c:v>
                </c:pt>
              </c:numCache>
            </c:numRef>
          </c:val>
          <c:extLst>
            <c:ext xmlns:c16="http://schemas.microsoft.com/office/drawing/2014/chart" uri="{C3380CC4-5D6E-409C-BE32-E72D297353CC}">
              <c16:uniqueId val="{00000009-BA69-4D58-8218-CF37D1214D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22204</c:v>
                </c:pt>
                <c:pt idx="3">
                  <c:v>20598</c:v>
                </c:pt>
                <c:pt idx="6">
                  <c:v>18729</c:v>
                </c:pt>
                <c:pt idx="9">
                  <c:v>16944</c:v>
                </c:pt>
                <c:pt idx="12">
                  <c:v>16338</c:v>
                </c:pt>
              </c:numCache>
            </c:numRef>
          </c:val>
          <c:extLst>
            <c:ext xmlns:c16="http://schemas.microsoft.com/office/drawing/2014/chart" uri="{C3380CC4-5D6E-409C-BE32-E72D297353CC}">
              <c16:uniqueId val="{0000000A-BA69-4D58-8218-CF37D1214D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A69-4D58-8218-CF37D1214D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17345</c:v>
                </c:pt>
                <c:pt idx="1">
                  <c:v>20658</c:v>
                </c:pt>
                <c:pt idx="2">
                  <c:v>22695</c:v>
                </c:pt>
              </c:numCache>
            </c:numRef>
          </c:val>
          <c:extLst>
            <c:ext xmlns:c16="http://schemas.microsoft.com/office/drawing/2014/chart" uri="{C3380CC4-5D6E-409C-BE32-E72D297353CC}">
              <c16:uniqueId val="{00000000-000D-4E0C-B438-83A6FA6712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1531</c:v>
                </c:pt>
                <c:pt idx="1">
                  <c:v>1320</c:v>
                </c:pt>
                <c:pt idx="2">
                  <c:v>1108</c:v>
                </c:pt>
              </c:numCache>
            </c:numRef>
          </c:val>
          <c:extLst>
            <c:ext xmlns:c16="http://schemas.microsoft.com/office/drawing/2014/chart" uri="{C3380CC4-5D6E-409C-BE32-E72D297353CC}">
              <c16:uniqueId val="{00000001-000D-4E0C-B438-83A6FA6712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16700</c:v>
                </c:pt>
                <c:pt idx="1">
                  <c:v>20505</c:v>
                </c:pt>
                <c:pt idx="2">
                  <c:v>25465</c:v>
                </c:pt>
              </c:numCache>
            </c:numRef>
          </c:val>
          <c:extLst>
            <c:ext xmlns:c16="http://schemas.microsoft.com/office/drawing/2014/chart" uri="{C3380CC4-5D6E-409C-BE32-E72D297353CC}">
              <c16:uniqueId val="{00000002-000D-4E0C-B438-83A6FA6712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地方債の償還が進むとともに、新たな起債を抑制した結果、元利償還金が前年度比</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千万円余の減となったことなどにより、全体では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千万円余の減となりました。</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減債基金積立相当額の積立ルールが</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年償還で毎年度の積立額を発行額の</a:t>
          </a:r>
          <a:r>
            <a:rPr kumimoji="1" lang="en-US" altLang="ja-JP" sz="1050">
              <a:latin typeface="ＭＳ ゴシック" pitchFamily="49" charset="-128"/>
              <a:ea typeface="ＭＳ ゴシック" pitchFamily="49" charset="-128"/>
            </a:rPr>
            <a:t>3.3</a:t>
          </a:r>
          <a:r>
            <a:rPr kumimoji="1" lang="ja-JP" altLang="en-US" sz="1050">
              <a:latin typeface="ＭＳ ゴシック" pitchFamily="49" charset="-128"/>
              <a:ea typeface="ＭＳ ゴシック" pitchFamily="49" charset="-128"/>
            </a:rPr>
            <a:t>％として設定されているのに対し、当区は</a:t>
          </a:r>
          <a:r>
            <a:rPr kumimoji="1" lang="en-US" altLang="ja-JP" sz="1050">
              <a:latin typeface="ＭＳ ゴシック" pitchFamily="49" charset="-128"/>
              <a:ea typeface="ＭＳ ゴシック" pitchFamily="49" charset="-128"/>
            </a:rPr>
            <a:t>17</a:t>
          </a:r>
          <a:r>
            <a:rPr kumimoji="1" lang="ja-JP" altLang="en-US" sz="1050">
              <a:latin typeface="ＭＳ ゴシック" pitchFamily="49" charset="-128"/>
              <a:ea typeface="ＭＳ ゴシック" pitchFamily="49" charset="-128"/>
            </a:rPr>
            <a:t>年償還（</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年据置）で毎年度の積立額を発行額の</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％を基準としているため、減債基金残高が減債基金積立相当額を上回っています。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地方債の償還が進むとともに、新たな起債を抑制した結果、地方債現在高を始めとする将来負担額（Ａ）が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億円余の減となり、かつ、基金を始めとする充当可能財源等（Ｂ）が</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億円余の増となったことにより、全体として</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億円余の減となりました。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東京都目黒区</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の金額を財政調整基金へ、前年度決算剰余金の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施設整備基金へそれぞれ積立を行う）及び最終補正予算編成時に過去の決算値などを参考に歳出の不用額を徹底的に精査するとともに、見込まれる歳入は最大限に見積もることで確保した財源について、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億円余積み立てた一方、「減債基金」から起債の償還のために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億円余を、「区営住宅管理基金」から区営住宅整備・管理のために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１以上の金額を施設整備基金に、翌年度の予算までにそれぞれ積み立てることを基本として、持続可能で質の高い区民サービスを提供していくため、景気変動に左右されない柔軟な行財政運営を可能とする安定的な財政基盤を確立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・施設整備基金：目黒区の公共用又は公用に供する施設の建設及び改修その他の整備に要する資金に活用します。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・サクラ基金：目黒区が管理する道路、都市公園等において行う桜の保護、植替え及び植樹、目黒区立目黒天空庭園及びその周辺の空間の維持管理等に要する資金に活用します。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・子ども・子育て応援基金：目黒区における子どもの健やかな成長に資するために活用します。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・施設整備基金：区有施設の今後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年間の更新経費を試算したところ、年間平均額が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億円となることから、将来に備えた計画的な積立が必要となります。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当区の財政運営上のルールにおいて、前年度決算剰余金の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金額を積み立てることとしているため、着実に積み立てました。また、最終補正予算編成時に過去の決算値などを参考に歳出の不用額を徹底的に精査するとともに、見込まれる歳入は最大限に見積もることで確保した財源を積み立てることで、翌年度の予算編成での取崩に対応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地方交付税不交付団体である特別区は、景気動向による歳入の変動に大きく影響されやすいと言われていることなどから、それに対処するため、財政調整基金残高は最低でも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億円を維持し、さらに特別区の平均的な水準も考慮し、将来に備えて当区の標準財政規模の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％以上を超える財政調整基金残高を維持することを目指していきます。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千万円余を取り崩したことにより、減少しました。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地方債の起債を予定している事業の国・都の補助金の見込みや都区財政調整制度に基づく基準財政需要額の算定状況を踏まえ、必要額を積み立てる予定です。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前年度と比べ、分子となる基準財政収入額は特別区税の増などにより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億円余の増、分母となる基準財政需要額は各種需要の増により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億円余の増となりました。この結果、財政力指数は、前年度より</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ポイント下回りました。今後も歳出の徹底した見直しと歳入確保を行うことにより財政の健全化を図り、中長期的に安定した財政運営に努めていきます。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157163</xdr:rowOff>
    </xdr:from>
    <xdr:to>
      <xdr:col>23</xdr:col>
      <xdr:colOff>133350</xdr:colOff>
      <xdr:row>41</xdr:row>
      <xdr:rowOff>30956</xdr:rowOff>
    </xdr:to>
    <xdr:cxnSp macro="">
      <xdr:nvCxnSpPr>
        <xdr:cNvPr id="73" name="直線コネクタ 72"/>
        <xdr:cNvCxnSpPr/>
      </xdr:nvCxnSpPr>
      <xdr:spPr>
        <a:xfrm>
          <a:off x="4114800" y="7015163"/>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37165</xdr:rowOff>
    </xdr:from>
    <xdr:ext cx="762000" cy="259045"/>
    <xdr:sp textlink="">
      <xdr:nvSpPr>
        <xdr:cNvPr id="74" name="財政力平均値テキスト"/>
        <xdr:cNvSpPr txBox="1"/>
      </xdr:nvSpPr>
      <xdr:spPr>
        <a:xfrm>
          <a:off x="5041900" y="7238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157163</xdr:rowOff>
    </xdr:from>
    <xdr:to>
      <xdr:col>19</xdr:col>
      <xdr:colOff>133350</xdr:colOff>
      <xdr:row>40</xdr:row>
      <xdr:rowOff>157163</xdr:rowOff>
    </xdr:to>
    <xdr:cxnSp macro="">
      <xdr:nvCxnSpPr>
        <xdr:cNvPr id="76" name="直線コネクタ 75"/>
        <xdr:cNvCxnSpPr/>
      </xdr:nvCxnSpPr>
      <xdr:spPr>
        <a:xfrm>
          <a:off x="3225800" y="7015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textlink="">
      <xdr:nvSpPr>
        <xdr:cNvPr id="78" name="テキスト ボックス 77"/>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157163</xdr:rowOff>
    </xdr:from>
    <xdr:to>
      <xdr:col>15</xdr:col>
      <xdr:colOff>82550</xdr:colOff>
      <xdr:row>41</xdr:row>
      <xdr:rowOff>15875</xdr:rowOff>
    </xdr:to>
    <xdr:cxnSp macro="">
      <xdr:nvCxnSpPr>
        <xdr:cNvPr id="79" name="直線コネクタ 78"/>
        <xdr:cNvCxnSpPr/>
      </xdr:nvCxnSpPr>
      <xdr:spPr>
        <a:xfrm flipV="1">
          <a:off x="2336800" y="701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textlink="">
      <xdr:nvSpPr>
        <xdr:cNvPr id="81" name="テキスト ボックス 8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61119</xdr:rowOff>
    </xdr:to>
    <xdr:cxnSp macro="">
      <xdr:nvCxnSpPr>
        <xdr:cNvPr id="82" name="直線コネクタ 81"/>
        <xdr:cNvCxnSpPr/>
      </xdr:nvCxnSpPr>
      <xdr:spPr>
        <a:xfrm flipV="1">
          <a:off x="1447800" y="7045325"/>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151465</xdr:rowOff>
    </xdr:from>
    <xdr:ext cx="762000" cy="259045"/>
    <xdr:sp textlink="">
      <xdr:nvSpPr>
        <xdr:cNvPr id="84" name="テキスト ボックス 83"/>
        <xdr:cNvSpPr txBox="1"/>
      </xdr:nvSpPr>
      <xdr:spPr>
        <a:xfrm>
          <a:off x="1955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166546</xdr:rowOff>
    </xdr:from>
    <xdr:ext cx="762000" cy="259045"/>
    <xdr:sp textlink="">
      <xdr:nvSpPr>
        <xdr:cNvPr id="86" name="テキスト ボックス 85"/>
        <xdr:cNvSpPr txBox="1"/>
      </xdr:nvSpPr>
      <xdr:spPr>
        <a:xfrm>
          <a:off x="1066800" y="73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151606</xdr:rowOff>
    </xdr:from>
    <xdr:to>
      <xdr:col>23</xdr:col>
      <xdr:colOff>184150</xdr:colOff>
      <xdr:row>41</xdr:row>
      <xdr:rowOff>81756</xdr:rowOff>
    </xdr:to>
    <xdr:sp textlink="">
      <xdr:nvSpPr>
        <xdr:cNvPr id="92" name="楕円 91"/>
        <xdr:cNvSpPr/>
      </xdr:nvSpPr>
      <xdr:spPr>
        <a:xfrm>
          <a:off x="4902200" y="70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168133</xdr:rowOff>
    </xdr:from>
    <xdr:ext cx="762000" cy="259045"/>
    <xdr:sp textlink="">
      <xdr:nvSpPr>
        <xdr:cNvPr id="93" name="財政力該当値テキスト"/>
        <xdr:cNvSpPr txBox="1"/>
      </xdr:nvSpPr>
      <xdr:spPr>
        <a:xfrm>
          <a:off x="5041900" y="685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106363</xdr:rowOff>
    </xdr:from>
    <xdr:to>
      <xdr:col>19</xdr:col>
      <xdr:colOff>184150</xdr:colOff>
      <xdr:row>41</xdr:row>
      <xdr:rowOff>36513</xdr:rowOff>
    </xdr:to>
    <xdr:sp textlink="">
      <xdr:nvSpPr>
        <xdr:cNvPr id="94" name="楕円 93"/>
        <xdr:cNvSpPr/>
      </xdr:nvSpPr>
      <xdr:spPr>
        <a:xfrm>
          <a:off x="4064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46690</xdr:rowOff>
    </xdr:from>
    <xdr:ext cx="736600" cy="259045"/>
    <xdr:sp textlink="">
      <xdr:nvSpPr>
        <xdr:cNvPr id="95" name="テキスト ボックス 94"/>
        <xdr:cNvSpPr txBox="1"/>
      </xdr:nvSpPr>
      <xdr:spPr>
        <a:xfrm>
          <a:off x="3733800" y="673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106363</xdr:rowOff>
    </xdr:from>
    <xdr:to>
      <xdr:col>15</xdr:col>
      <xdr:colOff>133350</xdr:colOff>
      <xdr:row>41</xdr:row>
      <xdr:rowOff>36513</xdr:rowOff>
    </xdr:to>
    <xdr:sp textlink="">
      <xdr:nvSpPr>
        <xdr:cNvPr id="96" name="楕円 95"/>
        <xdr:cNvSpPr/>
      </xdr:nvSpPr>
      <xdr:spPr>
        <a:xfrm>
          <a:off x="3175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46690</xdr:rowOff>
    </xdr:from>
    <xdr:ext cx="762000" cy="259045"/>
    <xdr:sp textlink="">
      <xdr:nvSpPr>
        <xdr:cNvPr id="97" name="テキスト ボックス 96"/>
        <xdr:cNvSpPr txBox="1"/>
      </xdr:nvSpPr>
      <xdr:spPr>
        <a:xfrm>
          <a:off x="2844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textlink="">
      <xdr:nvSpPr>
        <xdr:cNvPr id="98" name="楕円 97"/>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textlink="">
      <xdr:nvSpPr>
        <xdr:cNvPr id="99" name="テキスト ボックス 98"/>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10319</xdr:rowOff>
    </xdr:from>
    <xdr:to>
      <xdr:col>7</xdr:col>
      <xdr:colOff>31750</xdr:colOff>
      <xdr:row>41</xdr:row>
      <xdr:rowOff>111919</xdr:rowOff>
    </xdr:to>
    <xdr:sp textlink="">
      <xdr:nvSpPr>
        <xdr:cNvPr id="100" name="楕円 99"/>
        <xdr:cNvSpPr/>
      </xdr:nvSpPr>
      <xdr:spPr>
        <a:xfrm>
          <a:off x="1397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122096</xdr:rowOff>
    </xdr:from>
    <xdr:ext cx="762000" cy="259045"/>
    <xdr:sp textlink="">
      <xdr:nvSpPr>
        <xdr:cNvPr id="101" name="テキスト ボックス 100"/>
        <xdr:cNvSpPr txBox="1"/>
      </xdr:nvSpPr>
      <xdr:spPr>
        <a:xfrm>
          <a:off x="1066800" y="680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％で、元年度から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ポイントの改善となりました。分子となる歳出が扶助費が増となったことなどにより、対前年度比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千万円余の増となった一方で、分母となる歳入が特別区税が増となったことなどにより、対前年度比</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千万円余の増となり、歳入の増が歳出の増を上回ったことによるものです。平成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年度以来</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年ぶりに適正範囲である</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％となりました。今後も社会情勢の変化に対応できる財政基盤となるよう、歳入確保及びビルドアンドスクラップの視点に立った歳出の抑制を図っていきます。</a:t>
          </a:r>
        </a:p>
      </xdr:txBody>
    </xdr:sp>
    <xdr:clientData/>
  </xdr:twoCellAnchor>
  <xdr:oneCellAnchor>
    <xdr:from>
      <xdr:col>3</xdr:col>
      <xdr:colOff>95250</xdr:colOff>
      <xdr:row>54</xdr:row>
      <xdr:rowOff>139700</xdr:rowOff>
    </xdr:from>
    <xdr:ext cx="298543" cy="225703"/>
    <xdr:sp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46482</xdr:rowOff>
    </xdr:to>
    <xdr:cxnSp macro="">
      <xdr:nvCxnSpPr>
        <xdr:cNvPr id="134" name="直線コネクタ 133"/>
        <xdr:cNvCxnSpPr/>
      </xdr:nvCxnSpPr>
      <xdr:spPr>
        <a:xfrm flipV="1">
          <a:off x="4114800" y="10891520"/>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69359</xdr:rowOff>
    </xdr:from>
    <xdr:ext cx="762000" cy="259045"/>
    <xdr:sp textlink="">
      <xdr:nvSpPr>
        <xdr:cNvPr id="135" name="財政構造の弾力性平均値テキスト"/>
        <xdr:cNvSpPr txBox="1"/>
      </xdr:nvSpPr>
      <xdr:spPr>
        <a:xfrm>
          <a:off x="5041900" y="1087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66</xdr:row>
      <xdr:rowOff>116332</xdr:rowOff>
    </xdr:to>
    <xdr:cxnSp macro="">
      <xdr:nvCxnSpPr>
        <xdr:cNvPr id="137" name="直線コネクタ 136"/>
        <xdr:cNvCxnSpPr/>
      </xdr:nvCxnSpPr>
      <xdr:spPr>
        <a:xfrm flipV="1">
          <a:off x="3225800" y="1119073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116332</xdr:rowOff>
    </xdr:from>
    <xdr:to>
      <xdr:col>15</xdr:col>
      <xdr:colOff>82550</xdr:colOff>
      <xdr:row>67</xdr:row>
      <xdr:rowOff>89662</xdr:rowOff>
    </xdr:to>
    <xdr:cxnSp macro="">
      <xdr:nvCxnSpPr>
        <xdr:cNvPr id="140" name="直線コネクタ 139"/>
        <xdr:cNvCxnSpPr/>
      </xdr:nvCxnSpPr>
      <xdr:spPr>
        <a:xfrm flipV="1">
          <a:off x="2336800" y="114320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67</xdr:row>
      <xdr:rowOff>89662</xdr:rowOff>
    </xdr:to>
    <xdr:cxnSp macro="">
      <xdr:nvCxnSpPr>
        <xdr:cNvPr id="143" name="直線コネクタ 142"/>
        <xdr:cNvCxnSpPr/>
      </xdr:nvCxnSpPr>
      <xdr:spPr>
        <a:xfrm>
          <a:off x="1447800" y="10939780"/>
          <a:ext cx="889000" cy="6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textlink="">
      <xdr:nvSpPr>
        <xdr:cNvPr id="153" name="楕円 152"/>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textlink="">
      <xdr:nvSpPr>
        <xdr:cNvPr id="154"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textlink="">
      <xdr:nvSpPr>
        <xdr:cNvPr id="155" name="楕円 154"/>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textlink="">
      <xdr:nvSpPr>
        <xdr:cNvPr id="156" name="テキスト ボックス 155"/>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textlink="">
      <xdr:nvSpPr>
        <xdr:cNvPr id="157" name="楕円 156"/>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textlink="">
      <xdr:nvSpPr>
        <xdr:cNvPr id="158" name="テキスト ボックス 157"/>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38862</xdr:rowOff>
    </xdr:from>
    <xdr:to>
      <xdr:col>11</xdr:col>
      <xdr:colOff>82550</xdr:colOff>
      <xdr:row>67</xdr:row>
      <xdr:rowOff>140462</xdr:rowOff>
    </xdr:to>
    <xdr:sp textlink="">
      <xdr:nvSpPr>
        <xdr:cNvPr id="159" name="楕円 158"/>
        <xdr:cNvSpPr/>
      </xdr:nvSpPr>
      <xdr:spPr>
        <a:xfrm>
          <a:off x="2286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125239</xdr:rowOff>
    </xdr:from>
    <xdr:ext cx="762000" cy="259045"/>
    <xdr:sp textlink="">
      <xdr:nvSpPr>
        <xdr:cNvPr id="160" name="テキスト ボックス 159"/>
        <xdr:cNvSpPr txBox="1"/>
      </xdr:nvSpPr>
      <xdr:spPr>
        <a:xfrm>
          <a:off x="1955800" y="116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textlink="">
      <xdr:nvSpPr>
        <xdr:cNvPr id="161" name="楕円 160"/>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textlink="">
      <xdr:nvSpPr>
        <xdr:cNvPr id="162" name="テキスト ボックス 161"/>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人口１人当たり人件費・物件費等決算額は対前年度比</a:t>
          </a:r>
          <a:r>
            <a:rPr kumimoji="1" lang="en-US" altLang="ja-JP" sz="1300">
              <a:latin typeface="ＭＳ Ｐゴシック" panose="020B0600070205080204" pitchFamily="50" charset="-128"/>
              <a:ea typeface="ＭＳ Ｐゴシック" panose="020B0600070205080204" pitchFamily="50" charset="-128"/>
            </a:rPr>
            <a:t>5,570</a:t>
          </a:r>
          <a:r>
            <a:rPr kumimoji="1" lang="ja-JP" altLang="en-US" sz="1300">
              <a:latin typeface="ＭＳ Ｐゴシック" panose="020B0600070205080204" pitchFamily="50" charset="-128"/>
              <a:ea typeface="ＭＳ Ｐゴシック" panose="020B0600070205080204" pitchFamily="50" charset="-128"/>
            </a:rPr>
            <a:t>円の増となりました。類似団体平均を</a:t>
          </a:r>
          <a:r>
            <a:rPr kumimoji="1" lang="en-US" altLang="ja-JP" sz="1300">
              <a:latin typeface="ＭＳ Ｐゴシック" panose="020B0600070205080204" pitchFamily="50" charset="-128"/>
              <a:ea typeface="ＭＳ Ｐゴシック" panose="020B0600070205080204" pitchFamily="50" charset="-128"/>
            </a:rPr>
            <a:t>1,381</a:t>
          </a:r>
          <a:r>
            <a:rPr kumimoji="1" lang="ja-JP" altLang="en-US" sz="1300">
              <a:latin typeface="ＭＳ Ｐゴシック" panose="020B0600070205080204" pitchFamily="50" charset="-128"/>
              <a:ea typeface="ＭＳ Ｐゴシック" panose="020B0600070205080204" pitchFamily="50" charset="-128"/>
            </a:rPr>
            <a:t>円上回っています。これは人件費の平均が類似団体平均を上回っていることが主な要因です。</a:t>
          </a:r>
        </a:p>
        <a:p>
          <a:r>
            <a:rPr kumimoji="1" lang="ja-JP" altLang="en-US" sz="1300">
              <a:latin typeface="ＭＳ Ｐゴシック" panose="020B0600070205080204" pitchFamily="50" charset="-128"/>
              <a:ea typeface="ＭＳ Ｐゴシック" panose="020B0600070205080204" pitchFamily="50" charset="-128"/>
            </a:rPr>
            <a:t>引き続き職員定数の適正化に取り組んでいきます。</a:t>
          </a:r>
        </a:p>
      </xdr:txBody>
    </xdr:sp>
    <xdr:clientData/>
  </xdr:twoCellAnchor>
  <xdr:oneCellAnchor>
    <xdr:from>
      <xdr:col>3</xdr:col>
      <xdr:colOff>95250</xdr:colOff>
      <xdr:row>77</xdr:row>
      <xdr:rowOff>6350</xdr:rowOff>
    </xdr:from>
    <xdr:ext cx="349839" cy="225703"/>
    <xdr:sp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136982</xdr:rowOff>
    </xdr:from>
    <xdr:to>
      <xdr:col>23</xdr:col>
      <xdr:colOff>133350</xdr:colOff>
      <xdr:row>81</xdr:row>
      <xdr:rowOff>163863</xdr:rowOff>
    </xdr:to>
    <xdr:cxnSp macro="">
      <xdr:nvCxnSpPr>
        <xdr:cNvPr id="195" name="直線コネクタ 194"/>
        <xdr:cNvCxnSpPr/>
      </xdr:nvCxnSpPr>
      <xdr:spPr>
        <a:xfrm>
          <a:off x="4114800" y="14024432"/>
          <a:ext cx="838200" cy="2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136982</xdr:rowOff>
    </xdr:from>
    <xdr:to>
      <xdr:col>19</xdr:col>
      <xdr:colOff>133350</xdr:colOff>
      <xdr:row>81</xdr:row>
      <xdr:rowOff>142387</xdr:rowOff>
    </xdr:to>
    <xdr:cxnSp macro="">
      <xdr:nvCxnSpPr>
        <xdr:cNvPr id="198" name="直線コネクタ 197"/>
        <xdr:cNvCxnSpPr/>
      </xdr:nvCxnSpPr>
      <xdr:spPr>
        <a:xfrm flipV="1">
          <a:off x="3225800" y="1402443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142387</xdr:rowOff>
    </xdr:from>
    <xdr:to>
      <xdr:col>15</xdr:col>
      <xdr:colOff>82550</xdr:colOff>
      <xdr:row>81</xdr:row>
      <xdr:rowOff>148290</xdr:rowOff>
    </xdr:to>
    <xdr:cxnSp macro="">
      <xdr:nvCxnSpPr>
        <xdr:cNvPr id="201" name="直線コネクタ 200"/>
        <xdr:cNvCxnSpPr/>
      </xdr:nvCxnSpPr>
      <xdr:spPr>
        <a:xfrm flipV="1">
          <a:off x="2336800" y="14029837"/>
          <a:ext cx="889000" cy="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148290</xdr:rowOff>
    </xdr:from>
    <xdr:to>
      <xdr:col>11</xdr:col>
      <xdr:colOff>31750</xdr:colOff>
      <xdr:row>81</xdr:row>
      <xdr:rowOff>164379</xdr:rowOff>
    </xdr:to>
    <xdr:cxnSp macro="">
      <xdr:nvCxnSpPr>
        <xdr:cNvPr id="204" name="直線コネクタ 203"/>
        <xdr:cNvCxnSpPr/>
      </xdr:nvCxnSpPr>
      <xdr:spPr>
        <a:xfrm flipV="1">
          <a:off x="1447800" y="14035740"/>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113063</xdr:rowOff>
    </xdr:from>
    <xdr:to>
      <xdr:col>23</xdr:col>
      <xdr:colOff>184150</xdr:colOff>
      <xdr:row>82</xdr:row>
      <xdr:rowOff>43213</xdr:rowOff>
    </xdr:to>
    <xdr:sp textlink="">
      <xdr:nvSpPr>
        <xdr:cNvPr id="214" name="楕円 213"/>
        <xdr:cNvSpPr/>
      </xdr:nvSpPr>
      <xdr:spPr>
        <a:xfrm>
          <a:off x="4902200" y="140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161340</xdr:rowOff>
    </xdr:from>
    <xdr:ext cx="762000" cy="259045"/>
    <xdr:sp textlink="">
      <xdr:nvSpPr>
        <xdr:cNvPr id="215" name="人件費・物件費等の状況該当値テキスト"/>
        <xdr:cNvSpPr txBox="1"/>
      </xdr:nvSpPr>
      <xdr:spPr>
        <a:xfrm>
          <a:off x="5041900" y="1404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86182</xdr:rowOff>
    </xdr:from>
    <xdr:to>
      <xdr:col>19</xdr:col>
      <xdr:colOff>184150</xdr:colOff>
      <xdr:row>82</xdr:row>
      <xdr:rowOff>16332</xdr:rowOff>
    </xdr:to>
    <xdr:sp textlink="">
      <xdr:nvSpPr>
        <xdr:cNvPr id="216" name="楕円 215"/>
        <xdr:cNvSpPr/>
      </xdr:nvSpPr>
      <xdr:spPr>
        <a:xfrm>
          <a:off x="4064000" y="139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1109</xdr:rowOff>
    </xdr:from>
    <xdr:ext cx="736600" cy="259045"/>
    <xdr:sp textlink="">
      <xdr:nvSpPr>
        <xdr:cNvPr id="217" name="テキスト ボックス 216"/>
        <xdr:cNvSpPr txBox="1"/>
      </xdr:nvSpPr>
      <xdr:spPr>
        <a:xfrm>
          <a:off x="3733800" y="14060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91587</xdr:rowOff>
    </xdr:from>
    <xdr:to>
      <xdr:col>15</xdr:col>
      <xdr:colOff>133350</xdr:colOff>
      <xdr:row>82</xdr:row>
      <xdr:rowOff>21737</xdr:rowOff>
    </xdr:to>
    <xdr:sp textlink="">
      <xdr:nvSpPr>
        <xdr:cNvPr id="218" name="楕円 217"/>
        <xdr:cNvSpPr/>
      </xdr:nvSpPr>
      <xdr:spPr>
        <a:xfrm>
          <a:off x="3175000" y="13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6514</xdr:rowOff>
    </xdr:from>
    <xdr:ext cx="762000" cy="259045"/>
    <xdr:sp textlink="">
      <xdr:nvSpPr>
        <xdr:cNvPr id="219" name="テキスト ボックス 218"/>
        <xdr:cNvSpPr txBox="1"/>
      </xdr:nvSpPr>
      <xdr:spPr>
        <a:xfrm>
          <a:off x="2844800" y="14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97490</xdr:rowOff>
    </xdr:from>
    <xdr:to>
      <xdr:col>11</xdr:col>
      <xdr:colOff>82550</xdr:colOff>
      <xdr:row>82</xdr:row>
      <xdr:rowOff>27640</xdr:rowOff>
    </xdr:to>
    <xdr:sp textlink="">
      <xdr:nvSpPr>
        <xdr:cNvPr id="220" name="楕円 219"/>
        <xdr:cNvSpPr/>
      </xdr:nvSpPr>
      <xdr:spPr>
        <a:xfrm>
          <a:off x="2286000" y="139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12417</xdr:rowOff>
    </xdr:from>
    <xdr:ext cx="762000" cy="259045"/>
    <xdr:sp textlink="">
      <xdr:nvSpPr>
        <xdr:cNvPr id="221" name="テキスト ボックス 220"/>
        <xdr:cNvSpPr txBox="1"/>
      </xdr:nvSpPr>
      <xdr:spPr>
        <a:xfrm>
          <a:off x="1955800" y="1407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113579</xdr:rowOff>
    </xdr:from>
    <xdr:to>
      <xdr:col>7</xdr:col>
      <xdr:colOff>31750</xdr:colOff>
      <xdr:row>82</xdr:row>
      <xdr:rowOff>43729</xdr:rowOff>
    </xdr:to>
    <xdr:sp textlink="">
      <xdr:nvSpPr>
        <xdr:cNvPr id="222" name="楕円 221"/>
        <xdr:cNvSpPr/>
      </xdr:nvSpPr>
      <xdr:spPr>
        <a:xfrm>
          <a:off x="1397000" y="1400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28506</xdr:rowOff>
    </xdr:from>
    <xdr:ext cx="762000" cy="259045"/>
    <xdr:sp textlink="">
      <xdr:nvSpPr>
        <xdr:cNvPr id="223" name="テキスト ボックス 222"/>
        <xdr:cNvSpPr txBox="1"/>
      </xdr:nvSpPr>
      <xdr:spPr>
        <a:xfrm>
          <a:off x="1066800" y="140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ポイント下回っています。職務・職責を的確に反映した給与制度の推進により年功的な給与上昇を抑制し、合わせて各種手当の見直しを進め、引き続き、給与の適正化に努めていきます。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86</xdr:row>
      <xdr:rowOff>5080</xdr:rowOff>
    </xdr:to>
    <xdr:cxnSp macro="">
      <xdr:nvCxnSpPr>
        <xdr:cNvPr id="255" name="直線コネクタ 254"/>
        <xdr:cNvCxnSpPr/>
      </xdr:nvCxnSpPr>
      <xdr:spPr>
        <a:xfrm flipV="1">
          <a:off x="16179800" y="144602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147338</xdr:rowOff>
    </xdr:from>
    <xdr:ext cx="762000" cy="259045"/>
    <xdr:sp textlink="">
      <xdr:nvSpPr>
        <xdr:cNvPr id="256"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87</xdr:row>
      <xdr:rowOff>74930</xdr:rowOff>
    </xdr:to>
    <xdr:cxnSp macro="">
      <xdr:nvCxnSpPr>
        <xdr:cNvPr id="258" name="直線コネクタ 257"/>
        <xdr:cNvCxnSpPr/>
      </xdr:nvCxnSpPr>
      <xdr:spPr>
        <a:xfrm flipV="1">
          <a:off x="15290800" y="147497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textlink="">
      <xdr:nvSpPr>
        <xdr:cNvPr id="260" name="テキスト ボックス 259"/>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87</xdr:row>
      <xdr:rowOff>74930</xdr:rowOff>
    </xdr:to>
    <xdr:cxnSp macro="">
      <xdr:nvCxnSpPr>
        <xdr:cNvPr id="261" name="直線コネクタ 260"/>
        <xdr:cNvCxnSpPr/>
      </xdr:nvCxnSpPr>
      <xdr:spPr>
        <a:xfrm>
          <a:off x="14401800" y="146050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39388</xdr:rowOff>
    </xdr:from>
    <xdr:ext cx="762000" cy="259045"/>
    <xdr:sp textlink="">
      <xdr:nvSpPr>
        <xdr:cNvPr id="263" name="テキスト ボックス 262"/>
        <xdr:cNvSpPr txBox="1"/>
      </xdr:nvSpPr>
      <xdr:spPr>
        <a:xfrm>
          <a:off x="14909800" y="14612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80011</xdr:rowOff>
    </xdr:to>
    <xdr:cxnSp macro="">
      <xdr:nvCxnSpPr>
        <xdr:cNvPr id="264" name="直線コネクタ 263"/>
        <xdr:cNvCxnSpPr/>
      </xdr:nvCxnSpPr>
      <xdr:spPr>
        <a:xfrm flipV="1">
          <a:off x="13512800" y="1460500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textlink="">
      <xdr:nvSpPr>
        <xdr:cNvPr id="274" name="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151147</xdr:rowOff>
    </xdr:from>
    <xdr:ext cx="762000" cy="259045"/>
    <xdr:sp textlink="">
      <xdr:nvSpPr>
        <xdr:cNvPr id="275"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125730</xdr:rowOff>
    </xdr:from>
    <xdr:to>
      <xdr:col>77</xdr:col>
      <xdr:colOff>95250</xdr:colOff>
      <xdr:row>86</xdr:row>
      <xdr:rowOff>55880</xdr:rowOff>
    </xdr:to>
    <xdr:sp textlink="">
      <xdr:nvSpPr>
        <xdr:cNvPr id="276" name="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textlink="">
      <xdr:nvSpPr>
        <xdr:cNvPr id="278" name="楕円 277"/>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textlink="">
      <xdr:nvSpPr>
        <xdr:cNvPr id="279" name="テキスト ボックス 278"/>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textlink="">
      <xdr:nvSpPr>
        <xdr:cNvPr id="280" name="楕円 279"/>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textlink="">
      <xdr:nvSpPr>
        <xdr:cNvPr id="281" name="テキスト ボックス 280"/>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textlink="">
      <xdr:nvSpPr>
        <xdr:cNvPr id="282" name="楕円 281"/>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115588</xdr:rowOff>
    </xdr:from>
    <xdr:ext cx="762000" cy="259045"/>
    <xdr:sp textlink="">
      <xdr:nvSpPr>
        <xdr:cNvPr id="283" name="テキスト ボックス 282"/>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職員定数の適正化を進めてきた結果、類似団体の平均に近づいていますが、上回っている状況です。今後は、適正な執行体制の確立と簡素で効率的な組織づくりや民間活力のさらなる活用に向けた検討、地方公務員法・地方自治法の改正に伴う多様な任用・勤務形態の職員の活用、職員の人材育成の推進などに引き続き取り組んでいきます。</a:t>
          </a:r>
        </a:p>
      </xdr:txBody>
    </xdr:sp>
    <xdr:clientData/>
  </xdr:twoCellAnchor>
  <xdr:oneCellAnchor>
    <xdr:from>
      <xdr:col>61</xdr:col>
      <xdr:colOff>6350</xdr:colOff>
      <xdr:row>54</xdr:row>
      <xdr:rowOff>139700</xdr:rowOff>
    </xdr:from>
    <xdr:ext cx="349839" cy="225703"/>
    <xdr:sp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90896</xdr:rowOff>
    </xdr:from>
    <xdr:to>
      <xdr:col>81</xdr:col>
      <xdr:colOff>44450</xdr:colOff>
      <xdr:row>60</xdr:row>
      <xdr:rowOff>93194</xdr:rowOff>
    </xdr:to>
    <xdr:cxnSp macro="">
      <xdr:nvCxnSpPr>
        <xdr:cNvPr id="320" name="直線コネクタ 319"/>
        <xdr:cNvCxnSpPr/>
      </xdr:nvCxnSpPr>
      <xdr:spPr>
        <a:xfrm>
          <a:off x="16179800" y="10377896"/>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90896</xdr:rowOff>
    </xdr:from>
    <xdr:to>
      <xdr:col>77</xdr:col>
      <xdr:colOff>44450</xdr:colOff>
      <xdr:row>60</xdr:row>
      <xdr:rowOff>100088</xdr:rowOff>
    </xdr:to>
    <xdr:cxnSp macro="">
      <xdr:nvCxnSpPr>
        <xdr:cNvPr id="323" name="直線コネクタ 322"/>
        <xdr:cNvCxnSpPr/>
      </xdr:nvCxnSpPr>
      <xdr:spPr>
        <a:xfrm flipV="1">
          <a:off x="15290800" y="1037789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100088</xdr:rowOff>
    </xdr:from>
    <xdr:to>
      <xdr:col>72</xdr:col>
      <xdr:colOff>203200</xdr:colOff>
      <xdr:row>60</xdr:row>
      <xdr:rowOff>108131</xdr:rowOff>
    </xdr:to>
    <xdr:cxnSp macro="">
      <xdr:nvCxnSpPr>
        <xdr:cNvPr id="326" name="直線コネクタ 325"/>
        <xdr:cNvCxnSpPr/>
      </xdr:nvCxnSpPr>
      <xdr:spPr>
        <a:xfrm flipV="1">
          <a:off x="14401800" y="1038708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108131</xdr:rowOff>
    </xdr:from>
    <xdr:to>
      <xdr:col>68</xdr:col>
      <xdr:colOff>152400</xdr:colOff>
      <xdr:row>60</xdr:row>
      <xdr:rowOff>109280</xdr:rowOff>
    </xdr:to>
    <xdr:cxnSp macro="">
      <xdr:nvCxnSpPr>
        <xdr:cNvPr id="329" name="直線コネクタ 328"/>
        <xdr:cNvCxnSpPr/>
      </xdr:nvCxnSpPr>
      <xdr:spPr>
        <a:xfrm flipV="1">
          <a:off x="13512800" y="10395131"/>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42394</xdr:rowOff>
    </xdr:from>
    <xdr:to>
      <xdr:col>81</xdr:col>
      <xdr:colOff>95250</xdr:colOff>
      <xdr:row>60</xdr:row>
      <xdr:rowOff>143994</xdr:rowOff>
    </xdr:to>
    <xdr:sp textlink="">
      <xdr:nvSpPr>
        <xdr:cNvPr id="339" name="楕円 338"/>
        <xdr:cNvSpPr/>
      </xdr:nvSpPr>
      <xdr:spPr>
        <a:xfrm>
          <a:off x="169672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14471</xdr:rowOff>
    </xdr:from>
    <xdr:ext cx="762000" cy="259045"/>
    <xdr:sp textlink="">
      <xdr:nvSpPr>
        <xdr:cNvPr id="340" name="定員管理の状況該当値テキスト"/>
        <xdr:cNvSpPr txBox="1"/>
      </xdr:nvSpPr>
      <xdr:spPr>
        <a:xfrm>
          <a:off x="17106900" y="1030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40096</xdr:rowOff>
    </xdr:from>
    <xdr:to>
      <xdr:col>77</xdr:col>
      <xdr:colOff>95250</xdr:colOff>
      <xdr:row>60</xdr:row>
      <xdr:rowOff>141696</xdr:rowOff>
    </xdr:to>
    <xdr:sp textlink="">
      <xdr:nvSpPr>
        <xdr:cNvPr id="341" name="楕円 340"/>
        <xdr:cNvSpPr/>
      </xdr:nvSpPr>
      <xdr:spPr>
        <a:xfrm>
          <a:off x="16129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126473</xdr:rowOff>
    </xdr:from>
    <xdr:ext cx="736600" cy="259045"/>
    <xdr:sp textlink="">
      <xdr:nvSpPr>
        <xdr:cNvPr id="342" name="テキスト ボックス 341"/>
        <xdr:cNvSpPr txBox="1"/>
      </xdr:nvSpPr>
      <xdr:spPr>
        <a:xfrm>
          <a:off x="15798800" y="104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49288</xdr:rowOff>
    </xdr:from>
    <xdr:to>
      <xdr:col>73</xdr:col>
      <xdr:colOff>44450</xdr:colOff>
      <xdr:row>60</xdr:row>
      <xdr:rowOff>150888</xdr:rowOff>
    </xdr:to>
    <xdr:sp textlink="">
      <xdr:nvSpPr>
        <xdr:cNvPr id="343" name="楕円 342"/>
        <xdr:cNvSpPr/>
      </xdr:nvSpPr>
      <xdr:spPr>
        <a:xfrm>
          <a:off x="15240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135665</xdr:rowOff>
    </xdr:from>
    <xdr:ext cx="762000" cy="259045"/>
    <xdr:sp textlink="">
      <xdr:nvSpPr>
        <xdr:cNvPr id="344" name="テキスト ボックス 343"/>
        <xdr:cNvSpPr txBox="1"/>
      </xdr:nvSpPr>
      <xdr:spPr>
        <a:xfrm>
          <a:off x="14909800" y="1042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57331</xdr:rowOff>
    </xdr:from>
    <xdr:to>
      <xdr:col>68</xdr:col>
      <xdr:colOff>203200</xdr:colOff>
      <xdr:row>60</xdr:row>
      <xdr:rowOff>158931</xdr:rowOff>
    </xdr:to>
    <xdr:sp textlink="">
      <xdr:nvSpPr>
        <xdr:cNvPr id="345" name="楕円 344"/>
        <xdr:cNvSpPr/>
      </xdr:nvSpPr>
      <xdr:spPr>
        <a:xfrm>
          <a:off x="14351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143708</xdr:rowOff>
    </xdr:from>
    <xdr:ext cx="762000" cy="259045"/>
    <xdr:sp textlink="">
      <xdr:nvSpPr>
        <xdr:cNvPr id="346" name="テキスト ボックス 345"/>
        <xdr:cNvSpPr txBox="1"/>
      </xdr:nvSpPr>
      <xdr:spPr>
        <a:xfrm>
          <a:off x="14020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58480</xdr:rowOff>
    </xdr:from>
    <xdr:to>
      <xdr:col>64</xdr:col>
      <xdr:colOff>152400</xdr:colOff>
      <xdr:row>60</xdr:row>
      <xdr:rowOff>160080</xdr:rowOff>
    </xdr:to>
    <xdr:sp textlink="">
      <xdr:nvSpPr>
        <xdr:cNvPr id="347" name="楕円 346"/>
        <xdr:cNvSpPr/>
      </xdr:nvSpPr>
      <xdr:spPr>
        <a:xfrm>
          <a:off x="134620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144857</xdr:rowOff>
    </xdr:from>
    <xdr:ext cx="762000" cy="259045"/>
    <xdr:sp textlink="">
      <xdr:nvSpPr>
        <xdr:cNvPr id="348" name="テキスト ボックス 347"/>
        <xdr:cNvSpPr txBox="1"/>
      </xdr:nvSpPr>
      <xdr:spPr>
        <a:xfrm>
          <a:off x="13131800" y="104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地方債の償還が進む一方で、算定上の分母にあたる標準財政規模が増加していることから、元年度は△</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か年平均値で示される実質公債費比率は平成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年度と同様に△</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ました。類似団体の平均より低くなっています。なお、算定ルール上、国の定める額を、実質の区の負担から大きく減じることとされているため、全国平均と比べると格段に健全性が高い評価となっています。</a:t>
          </a:r>
        </a:p>
        <a:p>
          <a:r>
            <a:rPr kumimoji="1" lang="ja-JP" altLang="en-US" sz="1300">
              <a:latin typeface="ＭＳ Ｐゴシック" panose="020B0600070205080204" pitchFamily="50" charset="-128"/>
              <a:ea typeface="ＭＳ Ｐゴシック" panose="020B0600070205080204" pitchFamily="50" charset="-128"/>
            </a:rPr>
            <a:t>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57150</xdr:rowOff>
    </xdr:to>
    <xdr:cxnSp macro="">
      <xdr:nvCxnSpPr>
        <xdr:cNvPr id="377" name="直線コネクタ 376"/>
        <xdr:cNvCxnSpPr/>
      </xdr:nvCxnSpPr>
      <xdr:spPr>
        <a:xfrm>
          <a:off x="16179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textlink="">
      <xdr:nvSpPr>
        <xdr:cNvPr id="378"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57150</xdr:rowOff>
    </xdr:to>
    <xdr:cxnSp macro="">
      <xdr:nvCxnSpPr>
        <xdr:cNvPr id="380" name="直線コネクタ 379"/>
        <xdr:cNvCxnSpPr/>
      </xdr:nvCxnSpPr>
      <xdr:spPr>
        <a:xfrm>
          <a:off x="15290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textlink="">
      <xdr:nvSpPr>
        <xdr:cNvPr id="382" name="テキスト ボックス 381"/>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40</xdr:row>
      <xdr:rowOff>54610</xdr:rowOff>
    </xdr:to>
    <xdr:cxnSp macro="">
      <xdr:nvCxnSpPr>
        <xdr:cNvPr id="383" name="直線コネクタ 382"/>
        <xdr:cNvCxnSpPr/>
      </xdr:nvCxnSpPr>
      <xdr:spPr>
        <a:xfrm flipV="1">
          <a:off x="14401800" y="674370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textlink="">
      <xdr:nvSpPr>
        <xdr:cNvPr id="385" name="テキスト ボックス 384"/>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41</xdr:row>
      <xdr:rowOff>124460</xdr:rowOff>
    </xdr:to>
    <xdr:cxnSp macro="">
      <xdr:nvCxnSpPr>
        <xdr:cNvPr id="386" name="直線コネクタ 385"/>
        <xdr:cNvCxnSpPr/>
      </xdr:nvCxnSpPr>
      <xdr:spPr>
        <a:xfrm flipV="1">
          <a:off x="13512800" y="691261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textlink="">
      <xdr:nvSpPr>
        <xdr:cNvPr id="388" name="テキスト ボックス 387"/>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textlink="">
      <xdr:nvSpPr>
        <xdr:cNvPr id="396" name="楕円 395"/>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textlink="">
      <xdr:nvSpPr>
        <xdr:cNvPr id="397"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textlink="">
      <xdr:nvSpPr>
        <xdr:cNvPr id="398" name="楕円 397"/>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textlink="">
      <xdr:nvSpPr>
        <xdr:cNvPr id="399" name="テキスト ボックス 398"/>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textlink="">
      <xdr:nvSpPr>
        <xdr:cNvPr id="400" name="楕円 399"/>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textlink="">
      <xdr:nvSpPr>
        <xdr:cNvPr id="401" name="テキスト ボックス 400"/>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textlink="">
      <xdr:nvSpPr>
        <xdr:cNvPr id="402" name="楕円 401"/>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textlink="">
      <xdr:nvSpPr>
        <xdr:cNvPr id="403" name="テキスト ボックス 402"/>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textlink="">
      <xdr:nvSpPr>
        <xdr:cNvPr id="404" name="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textlink="">
      <xdr:nvSpPr>
        <xdr:cNvPr id="405" name="テキスト ボックス 40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み、また、職員定数の適正化による退職手当支給に係る将来負担額が減少した一方で、将来負担額に充当可能な財源について、総務大臣の定める基準財政需要額算入見込額が減少したことや分母である標準財政規模が増となったことなどにより、元年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％となりました。表示上は「－％」となっています。今後も、地方債の発行など、将来負担となる経費の必要性を十分精査し、毎年度の発行上限額を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億円までとするルール化などにより、数値の維持を図っていきます。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ポイントの改善となりました。分子である退職手当が減となり、かつ、分母である歳入経常一般財源等が増となったことによるものです。類似団体と比較すると、</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ポイント上回っていることなどにより、類似団体の平均を上回っており、人件費の負担に大きな影響を与えています。引き続き職員数の適正化に取り組んでいきます。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58964</xdr:rowOff>
    </xdr:from>
    <xdr:to>
      <xdr:col>24</xdr:col>
      <xdr:colOff>25400</xdr:colOff>
      <xdr:row>40</xdr:row>
      <xdr:rowOff>78015</xdr:rowOff>
    </xdr:to>
    <xdr:cxnSp macro="">
      <xdr:nvCxnSpPr>
        <xdr:cNvPr id="63" name="直線コネクタ 62"/>
        <xdr:cNvCxnSpPr/>
      </xdr:nvCxnSpPr>
      <xdr:spPr>
        <a:xfrm flipV="1">
          <a:off x="4826000" y="5716814"/>
          <a:ext cx="0" cy="121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50092</xdr:rowOff>
    </xdr:from>
    <xdr:ext cx="762000" cy="259045"/>
    <xdr:sp textlink="">
      <xdr:nvSpPr>
        <xdr:cNvPr id="64" name="人件費最小値テキスト"/>
        <xdr:cNvSpPr txBox="1"/>
      </xdr:nvSpPr>
      <xdr:spPr>
        <a:xfrm>
          <a:off x="4914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78015</xdr:rowOff>
    </xdr:from>
    <xdr:to>
      <xdr:col>24</xdr:col>
      <xdr:colOff>114300</xdr:colOff>
      <xdr:row>40</xdr:row>
      <xdr:rowOff>78015</xdr:rowOff>
    </xdr:to>
    <xdr:cxnSp macro="">
      <xdr:nvCxnSpPr>
        <xdr:cNvPr id="65" name="直線コネクタ 64"/>
        <xdr:cNvCxnSpPr/>
      </xdr:nvCxnSpPr>
      <xdr:spPr>
        <a:xfrm>
          <a:off x="4737100" y="693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145341</xdr:rowOff>
    </xdr:from>
    <xdr:ext cx="762000" cy="259045"/>
    <xdr:sp textlink="">
      <xdr:nvSpPr>
        <xdr:cNvPr id="66" name="人件費最大値テキスト"/>
        <xdr:cNvSpPr txBox="1"/>
      </xdr:nvSpPr>
      <xdr:spPr>
        <a:xfrm>
          <a:off x="4914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58964</xdr:rowOff>
    </xdr:from>
    <xdr:to>
      <xdr:col>24</xdr:col>
      <xdr:colOff>114300</xdr:colOff>
      <xdr:row>33</xdr:row>
      <xdr:rowOff>58964</xdr:rowOff>
    </xdr:to>
    <xdr:cxnSp macro="">
      <xdr:nvCxnSpPr>
        <xdr:cNvPr id="67" name="直線コネクタ 66"/>
        <xdr:cNvCxnSpPr/>
      </xdr:nvCxnSpPr>
      <xdr:spPr>
        <a:xfrm>
          <a:off x="4737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31750</xdr:rowOff>
    </xdr:from>
    <xdr:to>
      <xdr:col>24</xdr:col>
      <xdr:colOff>25400</xdr:colOff>
      <xdr:row>40</xdr:row>
      <xdr:rowOff>78015</xdr:rowOff>
    </xdr:to>
    <xdr:cxnSp macro="">
      <xdr:nvCxnSpPr>
        <xdr:cNvPr id="68" name="直線コネクタ 67"/>
        <xdr:cNvCxnSpPr/>
      </xdr:nvCxnSpPr>
      <xdr:spPr>
        <a:xfrm flipV="1">
          <a:off x="3987800" y="6718300"/>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152599</xdr:rowOff>
    </xdr:from>
    <xdr:ext cx="762000" cy="259045"/>
    <xdr:sp textlink="">
      <xdr:nvSpPr>
        <xdr:cNvPr id="69"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136072</xdr:rowOff>
    </xdr:from>
    <xdr:to>
      <xdr:col>24</xdr:col>
      <xdr:colOff>76200</xdr:colOff>
      <xdr:row>37</xdr:row>
      <xdr:rowOff>66222</xdr:rowOff>
    </xdr:to>
    <xdr:sp textlink="">
      <xdr:nvSpPr>
        <xdr:cNvPr id="70" name="フローチャート: 判断 69"/>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78015</xdr:rowOff>
    </xdr:from>
    <xdr:to>
      <xdr:col>19</xdr:col>
      <xdr:colOff>187325</xdr:colOff>
      <xdr:row>41</xdr:row>
      <xdr:rowOff>4535</xdr:rowOff>
    </xdr:to>
    <xdr:cxnSp macro="">
      <xdr:nvCxnSpPr>
        <xdr:cNvPr id="71" name="直線コネクタ 70"/>
        <xdr:cNvCxnSpPr/>
      </xdr:nvCxnSpPr>
      <xdr:spPr>
        <a:xfrm flipV="1">
          <a:off x="3098800" y="6936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29936</xdr:rowOff>
    </xdr:from>
    <xdr:to>
      <xdr:col>20</xdr:col>
      <xdr:colOff>38100</xdr:colOff>
      <xdr:row>37</xdr:row>
      <xdr:rowOff>131536</xdr:rowOff>
    </xdr:to>
    <xdr:sp textlink="">
      <xdr:nvSpPr>
        <xdr:cNvPr id="72" name="フローチャート: 判断 71"/>
        <xdr:cNvSpPr/>
      </xdr:nvSpPr>
      <xdr:spPr>
        <a:xfrm>
          <a:off x="3937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141713</xdr:rowOff>
    </xdr:from>
    <xdr:ext cx="736600" cy="259045"/>
    <xdr:sp textlink="">
      <xdr:nvSpPr>
        <xdr:cNvPr id="73" name="テキスト ボックス 72"/>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4535</xdr:rowOff>
    </xdr:from>
    <xdr:to>
      <xdr:col>15</xdr:col>
      <xdr:colOff>98425</xdr:colOff>
      <xdr:row>42</xdr:row>
      <xdr:rowOff>18143</xdr:rowOff>
    </xdr:to>
    <xdr:cxnSp macro="">
      <xdr:nvCxnSpPr>
        <xdr:cNvPr id="74" name="直線コネクタ 73"/>
        <xdr:cNvCxnSpPr/>
      </xdr:nvCxnSpPr>
      <xdr:spPr>
        <a:xfrm flipV="1">
          <a:off x="2209800" y="70339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1815</xdr:rowOff>
    </xdr:from>
    <xdr:to>
      <xdr:col>11</xdr:col>
      <xdr:colOff>9525</xdr:colOff>
      <xdr:row>42</xdr:row>
      <xdr:rowOff>18143</xdr:rowOff>
    </xdr:to>
    <xdr:cxnSp macro="">
      <xdr:nvCxnSpPr>
        <xdr:cNvPr id="77" name="直線コネクタ 76"/>
        <xdr:cNvCxnSpPr/>
      </xdr:nvCxnSpPr>
      <xdr:spPr>
        <a:xfrm>
          <a:off x="1320800" y="6859815"/>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127907</xdr:rowOff>
    </xdr:from>
    <xdr:to>
      <xdr:col>11</xdr:col>
      <xdr:colOff>60325</xdr:colOff>
      <xdr:row>38</xdr:row>
      <xdr:rowOff>58057</xdr:rowOff>
    </xdr:to>
    <xdr:sp textlink="">
      <xdr:nvSpPr>
        <xdr:cNvPr id="78" name="フローチャート: 判断 77"/>
        <xdr:cNvSpPr/>
      </xdr:nvSpPr>
      <xdr:spPr>
        <a:xfrm>
          <a:off x="2159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68234</xdr:rowOff>
    </xdr:from>
    <xdr:ext cx="762000" cy="259045"/>
    <xdr:sp textlink="">
      <xdr:nvSpPr>
        <xdr:cNvPr id="79" name="テキスト ボックス 78"/>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73478</xdr:rowOff>
    </xdr:from>
    <xdr:to>
      <xdr:col>6</xdr:col>
      <xdr:colOff>171450</xdr:colOff>
      <xdr:row>38</xdr:row>
      <xdr:rowOff>3628</xdr:rowOff>
    </xdr:to>
    <xdr:sp textlink="">
      <xdr:nvSpPr>
        <xdr:cNvPr id="80" name="フローチャート: 判断 79"/>
        <xdr:cNvSpPr/>
      </xdr:nvSpPr>
      <xdr:spPr>
        <a:xfrm>
          <a:off x="1270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13805</xdr:rowOff>
    </xdr:from>
    <xdr:ext cx="762000" cy="259045"/>
    <xdr:sp textlink="">
      <xdr:nvSpPr>
        <xdr:cNvPr id="81" name="テキスト ボックス 80"/>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124477</xdr:rowOff>
    </xdr:from>
    <xdr:ext cx="762000" cy="259045"/>
    <xdr:sp textlink="">
      <xdr:nvSpPr>
        <xdr:cNvPr id="88" name="人件費該当値テキスト"/>
        <xdr:cNvSpPr txBox="1"/>
      </xdr:nvSpPr>
      <xdr:spPr>
        <a:xfrm>
          <a:off x="4914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27215</xdr:rowOff>
    </xdr:from>
    <xdr:to>
      <xdr:col>20</xdr:col>
      <xdr:colOff>38100</xdr:colOff>
      <xdr:row>40</xdr:row>
      <xdr:rowOff>128815</xdr:rowOff>
    </xdr:to>
    <xdr:sp textlink="">
      <xdr:nvSpPr>
        <xdr:cNvPr id="89" name="楕円 88"/>
        <xdr:cNvSpPr/>
      </xdr:nvSpPr>
      <xdr:spPr>
        <a:xfrm>
          <a:off x="3937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113592</xdr:rowOff>
    </xdr:from>
    <xdr:ext cx="736600" cy="259045"/>
    <xdr:sp textlink="">
      <xdr:nvSpPr>
        <xdr:cNvPr id="90" name="テキスト ボックス 89"/>
        <xdr:cNvSpPr txBox="1"/>
      </xdr:nvSpPr>
      <xdr:spPr>
        <a:xfrm>
          <a:off x="3606800" y="697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125185</xdr:rowOff>
    </xdr:from>
    <xdr:to>
      <xdr:col>15</xdr:col>
      <xdr:colOff>149225</xdr:colOff>
      <xdr:row>41</xdr:row>
      <xdr:rowOff>55335</xdr:rowOff>
    </xdr:to>
    <xdr:sp textlink="">
      <xdr:nvSpPr>
        <xdr:cNvPr id="91" name="楕円 90"/>
        <xdr:cNvSpPr/>
      </xdr:nvSpPr>
      <xdr:spPr>
        <a:xfrm>
          <a:off x="3048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40112</xdr:rowOff>
    </xdr:from>
    <xdr:ext cx="762000" cy="259045"/>
    <xdr:sp textlink="">
      <xdr:nvSpPr>
        <xdr:cNvPr id="92" name="テキスト ボックス 91"/>
        <xdr:cNvSpPr txBox="1"/>
      </xdr:nvSpPr>
      <xdr:spPr>
        <a:xfrm>
          <a:off x="2717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138793</xdr:rowOff>
    </xdr:from>
    <xdr:to>
      <xdr:col>11</xdr:col>
      <xdr:colOff>60325</xdr:colOff>
      <xdr:row>42</xdr:row>
      <xdr:rowOff>68943</xdr:rowOff>
    </xdr:to>
    <xdr:sp textlink="">
      <xdr:nvSpPr>
        <xdr:cNvPr id="93" name="楕円 92"/>
        <xdr:cNvSpPr/>
      </xdr:nvSpPr>
      <xdr:spPr>
        <a:xfrm>
          <a:off x="2159000" y="7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53720</xdr:rowOff>
    </xdr:from>
    <xdr:ext cx="762000" cy="259045"/>
    <xdr:sp textlink="">
      <xdr:nvSpPr>
        <xdr:cNvPr id="94" name="テキスト ボックス 93"/>
        <xdr:cNvSpPr txBox="1"/>
      </xdr:nvSpPr>
      <xdr:spPr>
        <a:xfrm>
          <a:off x="1828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122465</xdr:rowOff>
    </xdr:from>
    <xdr:to>
      <xdr:col>6</xdr:col>
      <xdr:colOff>171450</xdr:colOff>
      <xdr:row>40</xdr:row>
      <xdr:rowOff>52615</xdr:rowOff>
    </xdr:to>
    <xdr:sp textlink="">
      <xdr:nvSpPr>
        <xdr:cNvPr id="95" name="楕円 94"/>
        <xdr:cNvSpPr/>
      </xdr:nvSpPr>
      <xdr:spPr>
        <a:xfrm>
          <a:off x="1270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37392</xdr:rowOff>
    </xdr:from>
    <xdr:ext cx="762000" cy="259045"/>
    <xdr:sp textlink="">
      <xdr:nvSpPr>
        <xdr:cNvPr id="96" name="テキスト ボックス 95"/>
        <xdr:cNvSpPr txBox="1"/>
      </xdr:nvSpPr>
      <xdr:spPr>
        <a:xfrm>
          <a:off x="939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りました。児童館・学童保育クラブ委託経費や教育用コンピューター整備に係る経費の増などにより、分子である経常経費充当一般財源が増となった一方で、分母である歳入経常一般財源等がこれを上回って増となったことによるものです。類似団体中１位となっていますが、今後も事業内容の精査や実施方法の工夫を徹底し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4" name="直線コネクタ 123"/>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120650</xdr:rowOff>
    </xdr:to>
    <xdr:cxnSp macro="">
      <xdr:nvCxnSpPr>
        <xdr:cNvPr id="129" name="直線コネクタ 128"/>
        <xdr:cNvCxnSpPr/>
      </xdr:nvCxnSpPr>
      <xdr:spPr>
        <a:xfrm flipV="1">
          <a:off x="15671800" y="2298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textlink="">
      <xdr:nvSpPr>
        <xdr:cNvPr id="130"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textlink="">
      <xdr:nvSpPr>
        <xdr:cNvPr id="131" name="フローチャート: 判断 130"/>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120650</xdr:rowOff>
    </xdr:from>
    <xdr:to>
      <xdr:col>78</xdr:col>
      <xdr:colOff>69850</xdr:colOff>
      <xdr:row>14</xdr:row>
      <xdr:rowOff>38100</xdr:rowOff>
    </xdr:to>
    <xdr:cxnSp macro="">
      <xdr:nvCxnSpPr>
        <xdr:cNvPr id="132" name="直線コネクタ 131"/>
        <xdr:cNvCxnSpPr/>
      </xdr:nvCxnSpPr>
      <xdr:spPr>
        <a:xfrm flipV="1">
          <a:off x="14782800" y="2349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textlink="">
      <xdr:nvSpPr>
        <xdr:cNvPr id="133" name="フローチャート: 判断 132"/>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textlink="">
      <xdr:nvSpPr>
        <xdr:cNvPr id="134" name="テキスト ボックス 133"/>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25400</xdr:rowOff>
    </xdr:from>
    <xdr:to>
      <xdr:col>73</xdr:col>
      <xdr:colOff>180975</xdr:colOff>
      <xdr:row>14</xdr:row>
      <xdr:rowOff>38100</xdr:rowOff>
    </xdr:to>
    <xdr:cxnSp macro="">
      <xdr:nvCxnSpPr>
        <xdr:cNvPr id="135" name="直線コネクタ 134"/>
        <xdr:cNvCxnSpPr/>
      </xdr:nvCxnSpPr>
      <xdr:spPr>
        <a:xfrm>
          <a:off x="13893800" y="2425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textlink="">
      <xdr:nvSpPr>
        <xdr:cNvPr id="136" name="フローチャート: 判断 135"/>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textlink="">
      <xdr:nvSpPr>
        <xdr:cNvPr id="137" name="テキスト ボックス 136"/>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19050</xdr:rowOff>
    </xdr:from>
    <xdr:to>
      <xdr:col>69</xdr:col>
      <xdr:colOff>92075</xdr:colOff>
      <xdr:row>14</xdr:row>
      <xdr:rowOff>25400</xdr:rowOff>
    </xdr:to>
    <xdr:cxnSp macro="">
      <xdr:nvCxnSpPr>
        <xdr:cNvPr id="138" name="直線コネクタ 137"/>
        <xdr:cNvCxnSpPr/>
      </xdr:nvCxnSpPr>
      <xdr:spPr>
        <a:xfrm>
          <a:off x="13004800" y="2247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textlink="">
      <xdr:nvSpPr>
        <xdr:cNvPr id="139" name="フローチャート: 判断 138"/>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textlink="">
      <xdr:nvSpPr>
        <xdr:cNvPr id="140" name="テキスト ボックス 139"/>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textlink="">
      <xdr:nvSpPr>
        <xdr:cNvPr id="141" name="フローチャート: 判断 140"/>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textlink="">
      <xdr:nvSpPr>
        <xdr:cNvPr id="142" name="テキスト ボックス 141"/>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textlink="">
      <xdr:nvSpPr>
        <xdr:cNvPr id="148" name="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99077</xdr:rowOff>
    </xdr:from>
    <xdr:ext cx="762000" cy="259045"/>
    <xdr:sp textlink="">
      <xdr:nvSpPr>
        <xdr:cNvPr id="149" name="物件費該当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69850</xdr:rowOff>
    </xdr:from>
    <xdr:to>
      <xdr:col>78</xdr:col>
      <xdr:colOff>120650</xdr:colOff>
      <xdr:row>14</xdr:row>
      <xdr:rowOff>0</xdr:rowOff>
    </xdr:to>
    <xdr:sp textlink="">
      <xdr:nvSpPr>
        <xdr:cNvPr id="150" name="楕円 149"/>
        <xdr:cNvSpPr/>
      </xdr:nvSpPr>
      <xdr:spPr>
        <a:xfrm>
          <a:off x="15621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10177</xdr:rowOff>
    </xdr:from>
    <xdr:ext cx="736600" cy="259045"/>
    <xdr:sp textlink="">
      <xdr:nvSpPr>
        <xdr:cNvPr id="151" name="テキスト ボックス 150"/>
        <xdr:cNvSpPr txBox="1"/>
      </xdr:nvSpPr>
      <xdr:spPr>
        <a:xfrm>
          <a:off x="15290800" y="206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158750</xdr:rowOff>
    </xdr:from>
    <xdr:to>
      <xdr:col>74</xdr:col>
      <xdr:colOff>31750</xdr:colOff>
      <xdr:row>14</xdr:row>
      <xdr:rowOff>88900</xdr:rowOff>
    </xdr:to>
    <xdr:sp textlink="">
      <xdr:nvSpPr>
        <xdr:cNvPr id="152" name="楕円 151"/>
        <xdr:cNvSpPr/>
      </xdr:nvSpPr>
      <xdr:spPr>
        <a:xfrm>
          <a:off x="14732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99077</xdr:rowOff>
    </xdr:from>
    <xdr:ext cx="762000" cy="259045"/>
    <xdr:sp textlink="">
      <xdr:nvSpPr>
        <xdr:cNvPr id="153" name="テキスト ボックス 152"/>
        <xdr:cNvSpPr txBox="1"/>
      </xdr:nvSpPr>
      <xdr:spPr>
        <a:xfrm>
          <a:off x="14401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146050</xdr:rowOff>
    </xdr:from>
    <xdr:to>
      <xdr:col>69</xdr:col>
      <xdr:colOff>142875</xdr:colOff>
      <xdr:row>14</xdr:row>
      <xdr:rowOff>76200</xdr:rowOff>
    </xdr:to>
    <xdr:sp textlink="">
      <xdr:nvSpPr>
        <xdr:cNvPr id="154" name="楕円 153"/>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86377</xdr:rowOff>
    </xdr:from>
    <xdr:ext cx="762000" cy="259045"/>
    <xdr:sp textlink="">
      <xdr:nvSpPr>
        <xdr:cNvPr id="155" name="テキスト ボックス 154"/>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139700</xdr:rowOff>
    </xdr:from>
    <xdr:to>
      <xdr:col>65</xdr:col>
      <xdr:colOff>53975</xdr:colOff>
      <xdr:row>13</xdr:row>
      <xdr:rowOff>69850</xdr:rowOff>
    </xdr:to>
    <xdr:sp textlink="">
      <xdr:nvSpPr>
        <xdr:cNvPr id="156" name="楕円 155"/>
        <xdr:cNvSpPr/>
      </xdr:nvSpPr>
      <xdr:spPr>
        <a:xfrm>
          <a:off x="12954000" y="21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80027</xdr:rowOff>
    </xdr:from>
    <xdr:ext cx="762000" cy="259045"/>
    <xdr:sp textlink="">
      <xdr:nvSpPr>
        <xdr:cNvPr id="157" name="テキスト ボックス 156"/>
        <xdr:cNvSpPr txBox="1"/>
      </xdr:nvSpPr>
      <xdr:spPr>
        <a:xfrm>
          <a:off x="126238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扶助費は</a:t>
          </a:r>
          <a:r>
            <a:rPr kumimoji="1" lang="en-US" altLang="ja-JP" sz="1250">
              <a:latin typeface="ＭＳ Ｐゴシック" panose="020B0600070205080204" pitchFamily="50" charset="-128"/>
              <a:ea typeface="ＭＳ Ｐゴシック" panose="020B0600070205080204" pitchFamily="50" charset="-128"/>
            </a:rPr>
            <a:t>16.9</a:t>
          </a:r>
          <a:r>
            <a:rPr kumimoji="1" lang="ja-JP" altLang="en-US" sz="1250">
              <a:latin typeface="ＭＳ Ｐゴシック" panose="020B0600070205080204" pitchFamily="50" charset="-128"/>
              <a:ea typeface="ＭＳ Ｐゴシック" panose="020B0600070205080204" pitchFamily="50" charset="-128"/>
            </a:rPr>
            <a:t>％で、類似団体の平均を下回っていますが、前年度比で</a:t>
          </a:r>
          <a:r>
            <a:rPr kumimoji="1" lang="en-US" altLang="ja-JP" sz="1250">
              <a:latin typeface="ＭＳ Ｐゴシック" panose="020B0600070205080204" pitchFamily="50" charset="-128"/>
              <a:ea typeface="ＭＳ Ｐゴシック" panose="020B0600070205080204" pitchFamily="50" charset="-128"/>
            </a:rPr>
            <a:t>0.5</a:t>
          </a:r>
          <a:r>
            <a:rPr kumimoji="1" lang="ja-JP" altLang="en-US" sz="1250">
              <a:latin typeface="ＭＳ Ｐゴシック" panose="020B0600070205080204" pitchFamily="50" charset="-128"/>
              <a:ea typeface="ＭＳ Ｐゴシック" panose="020B0600070205080204" pitchFamily="50" charset="-128"/>
            </a:rPr>
            <a:t>ポイントの増となりました。私立保育所への保育委託経費の増などにより、分子である経常経費充当一般財源が前年度比で</a:t>
          </a:r>
          <a:r>
            <a:rPr kumimoji="1" lang="en-US" altLang="ja-JP" sz="1250">
              <a:latin typeface="ＭＳ Ｐゴシック" panose="020B0600070205080204" pitchFamily="50" charset="-128"/>
              <a:ea typeface="ＭＳ Ｐゴシック" panose="020B0600070205080204" pitchFamily="50" charset="-128"/>
            </a:rPr>
            <a:t>10.3</a:t>
          </a:r>
          <a:r>
            <a:rPr kumimoji="1" lang="ja-JP" altLang="en-US" sz="1250">
              <a:latin typeface="ＭＳ Ｐゴシック" panose="020B0600070205080204" pitchFamily="50" charset="-128"/>
              <a:ea typeface="ＭＳ Ｐゴシック" panose="020B0600070205080204" pitchFamily="50" charset="-128"/>
            </a:rPr>
            <a:t>％、</a:t>
          </a:r>
          <a:r>
            <a:rPr kumimoji="1" lang="en-US" altLang="ja-JP" sz="1250">
              <a:latin typeface="ＭＳ Ｐゴシック" panose="020B0600070205080204" pitchFamily="50" charset="-128"/>
              <a:ea typeface="ＭＳ Ｐゴシック" panose="020B0600070205080204" pitchFamily="50" charset="-128"/>
            </a:rPr>
            <a:t>11</a:t>
          </a:r>
          <a:r>
            <a:rPr kumimoji="1" lang="ja-JP" altLang="en-US" sz="1250">
              <a:latin typeface="ＭＳ Ｐゴシック" panose="020B0600070205080204" pitchFamily="50" charset="-128"/>
              <a:ea typeface="ＭＳ Ｐゴシック" panose="020B0600070205080204" pitchFamily="50" charset="-128"/>
            </a:rPr>
            <a:t>億円余の増となったことによるものです。今後も子育て支援や障害福祉などの社会福祉費の増加が見込まれることから、歳入確保及びビルドアンドスクラップにより活用可能な行政資源を生み出し、重要課題や新たな課題へ再配分する取り組みを行っていきます。</a:t>
          </a:r>
        </a:p>
      </xdr:txBody>
    </xdr:sp>
    <xdr:clientData/>
  </xdr:twoCellAnchor>
  <xdr:oneCellAnchor>
    <xdr:from>
      <xdr:col>3</xdr:col>
      <xdr:colOff>123825</xdr:colOff>
      <xdr:row>49</xdr:row>
      <xdr:rowOff>107950</xdr:rowOff>
    </xdr:from>
    <xdr:ext cx="298543" cy="225703"/>
    <xdr:sp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5" name="直線コネクタ 184"/>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textlink="">
      <xdr:nvSpPr>
        <xdr:cNvPr id="186"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7" name="直線コネクタ 186"/>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textlink="">
      <xdr:nvSpPr>
        <xdr:cNvPr id="188"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9" name="直線コネクタ 188"/>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xdr:rowOff>
    </xdr:from>
    <xdr:to>
      <xdr:col>24</xdr:col>
      <xdr:colOff>25400</xdr:colOff>
      <xdr:row>58</xdr:row>
      <xdr:rowOff>43180</xdr:rowOff>
    </xdr:to>
    <xdr:cxnSp macro="">
      <xdr:nvCxnSpPr>
        <xdr:cNvPr id="190" name="直線コネクタ 189"/>
        <xdr:cNvCxnSpPr/>
      </xdr:nvCxnSpPr>
      <xdr:spPr>
        <a:xfrm>
          <a:off x="3987800" y="994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154957</xdr:rowOff>
    </xdr:from>
    <xdr:ext cx="762000" cy="259045"/>
    <xdr:sp textlink="">
      <xdr:nvSpPr>
        <xdr:cNvPr id="191" name="扶助費平均値テキスト"/>
        <xdr:cNvSpPr txBox="1"/>
      </xdr:nvSpPr>
      <xdr:spPr>
        <a:xfrm>
          <a:off x="4914900" y="1009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textlink="">
      <xdr:nvSpPr>
        <xdr:cNvPr id="192" name="フローチャート: 判断 191"/>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168910</xdr:rowOff>
    </xdr:from>
    <xdr:to>
      <xdr:col>19</xdr:col>
      <xdr:colOff>187325</xdr:colOff>
      <xdr:row>58</xdr:row>
      <xdr:rowOff>5080</xdr:rowOff>
    </xdr:to>
    <xdr:cxnSp macro="">
      <xdr:nvCxnSpPr>
        <xdr:cNvPr id="193" name="直線コネクタ 192"/>
        <xdr:cNvCxnSpPr/>
      </xdr:nvCxnSpPr>
      <xdr:spPr>
        <a:xfrm>
          <a:off x="3098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textlink="">
      <xdr:nvSpPr>
        <xdr:cNvPr id="194" name="フローチャート: 判断 193"/>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textlink="">
      <xdr:nvSpPr>
        <xdr:cNvPr id="195" name="テキスト ボックス 194"/>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85090</xdr:rowOff>
    </xdr:from>
    <xdr:to>
      <xdr:col>15</xdr:col>
      <xdr:colOff>98425</xdr:colOff>
      <xdr:row>57</xdr:row>
      <xdr:rowOff>168910</xdr:rowOff>
    </xdr:to>
    <xdr:cxnSp macro="">
      <xdr:nvCxnSpPr>
        <xdr:cNvPr id="196" name="直線コネクタ 195"/>
        <xdr:cNvCxnSpPr/>
      </xdr:nvCxnSpPr>
      <xdr:spPr>
        <a:xfrm>
          <a:off x="2209800" y="9857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57</xdr:row>
      <xdr:rowOff>85090</xdr:rowOff>
    </xdr:to>
    <xdr:cxnSp macro="">
      <xdr:nvCxnSpPr>
        <xdr:cNvPr id="199" name="直線コネクタ 198"/>
        <xdr:cNvCxnSpPr/>
      </xdr:nvCxnSpPr>
      <xdr:spPr>
        <a:xfrm>
          <a:off x="1320800" y="9720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textlink="">
      <xdr:nvSpPr>
        <xdr:cNvPr id="202" name="フローチャート: 判断 201"/>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147337</xdr:rowOff>
    </xdr:from>
    <xdr:ext cx="762000" cy="259045"/>
    <xdr:sp textlink="">
      <xdr:nvSpPr>
        <xdr:cNvPr id="203" name="テキスト ボックス 202"/>
        <xdr:cNvSpPr txBox="1"/>
      </xdr:nvSpPr>
      <xdr:spPr>
        <a:xfrm>
          <a:off x="939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163830</xdr:rowOff>
    </xdr:from>
    <xdr:to>
      <xdr:col>24</xdr:col>
      <xdr:colOff>76200</xdr:colOff>
      <xdr:row>58</xdr:row>
      <xdr:rowOff>93980</xdr:rowOff>
    </xdr:to>
    <xdr:sp textlink="">
      <xdr:nvSpPr>
        <xdr:cNvPr id="209" name="楕円 208"/>
        <xdr:cNvSpPr/>
      </xdr:nvSpPr>
      <xdr:spPr>
        <a:xfrm>
          <a:off x="4775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8907</xdr:rowOff>
    </xdr:from>
    <xdr:ext cx="762000" cy="259045"/>
    <xdr:sp textlink="">
      <xdr:nvSpPr>
        <xdr:cNvPr id="210" name="扶助費該当値テキスト"/>
        <xdr:cNvSpPr txBox="1"/>
      </xdr:nvSpPr>
      <xdr:spPr>
        <a:xfrm>
          <a:off x="4914900" y="978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125730</xdr:rowOff>
    </xdr:from>
    <xdr:to>
      <xdr:col>20</xdr:col>
      <xdr:colOff>38100</xdr:colOff>
      <xdr:row>58</xdr:row>
      <xdr:rowOff>55880</xdr:rowOff>
    </xdr:to>
    <xdr:sp textlink="">
      <xdr:nvSpPr>
        <xdr:cNvPr id="211" name="楕円 210"/>
        <xdr:cNvSpPr/>
      </xdr:nvSpPr>
      <xdr:spPr>
        <a:xfrm>
          <a:off x="3937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66057</xdr:rowOff>
    </xdr:from>
    <xdr:ext cx="736600" cy="259045"/>
    <xdr:sp textlink="">
      <xdr:nvSpPr>
        <xdr:cNvPr id="212" name="テキスト ボックス 211"/>
        <xdr:cNvSpPr txBox="1"/>
      </xdr:nvSpPr>
      <xdr:spPr>
        <a:xfrm>
          <a:off x="3606800" y="966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118110</xdr:rowOff>
    </xdr:from>
    <xdr:to>
      <xdr:col>15</xdr:col>
      <xdr:colOff>149225</xdr:colOff>
      <xdr:row>58</xdr:row>
      <xdr:rowOff>48260</xdr:rowOff>
    </xdr:to>
    <xdr:sp textlink="">
      <xdr:nvSpPr>
        <xdr:cNvPr id="213" name="楕円 212"/>
        <xdr:cNvSpPr/>
      </xdr:nvSpPr>
      <xdr:spPr>
        <a:xfrm>
          <a:off x="3048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58437</xdr:rowOff>
    </xdr:from>
    <xdr:ext cx="762000" cy="259045"/>
    <xdr:sp textlink="">
      <xdr:nvSpPr>
        <xdr:cNvPr id="214" name="テキスト ボックス 213"/>
        <xdr:cNvSpPr txBox="1"/>
      </xdr:nvSpPr>
      <xdr:spPr>
        <a:xfrm>
          <a:off x="2717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textlink="">
      <xdr:nvSpPr>
        <xdr:cNvPr id="215" name="楕円 214"/>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146067</xdr:rowOff>
    </xdr:from>
    <xdr:ext cx="762000" cy="259045"/>
    <xdr:sp textlink="">
      <xdr:nvSpPr>
        <xdr:cNvPr id="216" name="テキスト ボックス 215"/>
        <xdr:cNvSpPr txBox="1"/>
      </xdr:nvSpPr>
      <xdr:spPr>
        <a:xfrm>
          <a:off x="1828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textlink="">
      <xdr:nvSpPr>
        <xdr:cNvPr id="217" name="楕円 216"/>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textlink="">
      <xdr:nvSpPr>
        <xdr:cNvPr id="218" name="テキスト ボックス 217"/>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その他は</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％で、類似団体のほぼ平均となっていますが、平成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となりました。繰出金の増などにより、分子である経常経費充当一般財源が増となった一方で、分母である歳入経常一般財源等がこれを上回って増となったことによるものです。主な増額要因である特別会計への繰出金については、国民健康保険料・介護保険料などの収入率向上に努めながら、繰出金負担の抑制を図っていき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6" name="直線コネクタ 245"/>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textlink="">
      <xdr:nvSpPr>
        <xdr:cNvPr id="249"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50" name="直線コネクタ 249"/>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xdr:rowOff>
    </xdr:from>
    <xdr:to>
      <xdr:col>82</xdr:col>
      <xdr:colOff>107950</xdr:colOff>
      <xdr:row>57</xdr:row>
      <xdr:rowOff>107950</xdr:rowOff>
    </xdr:to>
    <xdr:cxnSp macro="">
      <xdr:nvCxnSpPr>
        <xdr:cNvPr id="251" name="直線コネクタ 250"/>
        <xdr:cNvCxnSpPr/>
      </xdr:nvCxnSpPr>
      <xdr:spPr>
        <a:xfrm flipV="1">
          <a:off x="15671800" y="9785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textlink="">
      <xdr:nvSpPr>
        <xdr:cNvPr id="253" name="フローチャート: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165100</xdr:rowOff>
    </xdr:to>
    <xdr:cxnSp macro="">
      <xdr:nvCxnSpPr>
        <xdr:cNvPr id="254" name="直線コネクタ 253"/>
        <xdr:cNvCxnSpPr/>
      </xdr:nvCxnSpPr>
      <xdr:spPr>
        <a:xfrm flipV="1">
          <a:off x="14782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textlink="">
      <xdr:nvSpPr>
        <xdr:cNvPr id="256" name="テキスト ボックス 255"/>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165100</xdr:rowOff>
    </xdr:to>
    <xdr:cxnSp macro="">
      <xdr:nvCxnSpPr>
        <xdr:cNvPr id="257" name="直線コネクタ 256"/>
        <xdr:cNvCxnSpPr/>
      </xdr:nvCxnSpPr>
      <xdr:spPr>
        <a:xfrm>
          <a:off x="13893800" y="9918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textlink="">
      <xdr:nvSpPr>
        <xdr:cNvPr id="259" name="テキスト ボックス 25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146050</xdr:rowOff>
    </xdr:to>
    <xdr:cxnSp macro="">
      <xdr:nvCxnSpPr>
        <xdr:cNvPr id="260" name="直線コネクタ 259"/>
        <xdr:cNvCxnSpPr/>
      </xdr:nvCxnSpPr>
      <xdr:spPr>
        <a:xfrm>
          <a:off x="13004800" y="9785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textlink="">
      <xdr:nvSpPr>
        <xdr:cNvPr id="261" name="フローチャート: 判断 260"/>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textlink="">
      <xdr:nvSpPr>
        <xdr:cNvPr id="262" name="テキスト ボックス 261"/>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133350</xdr:rowOff>
    </xdr:from>
    <xdr:to>
      <xdr:col>82</xdr:col>
      <xdr:colOff>158750</xdr:colOff>
      <xdr:row>57</xdr:row>
      <xdr:rowOff>63500</xdr:rowOff>
    </xdr:to>
    <xdr:sp textlink="">
      <xdr:nvSpPr>
        <xdr:cNvPr id="270" name="楕円 269"/>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149877</xdr:rowOff>
    </xdr:from>
    <xdr:ext cx="762000" cy="259045"/>
    <xdr:sp textlink="">
      <xdr:nvSpPr>
        <xdr:cNvPr id="271"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textlink="">
      <xdr:nvSpPr>
        <xdr:cNvPr id="272" name="楕円 271"/>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textlink="">
      <xdr:nvSpPr>
        <xdr:cNvPr id="273" name="テキスト ボックス 272"/>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textlink="">
      <xdr:nvSpPr>
        <xdr:cNvPr id="274" name="楕円 273"/>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textlink="">
      <xdr:nvSpPr>
        <xdr:cNvPr id="275" name="テキスト ボックス 274"/>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textlink="">
      <xdr:nvSpPr>
        <xdr:cNvPr id="276" name="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textlink="">
      <xdr:nvSpPr>
        <xdr:cNvPr id="278" name="楕円 277"/>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textlink="">
      <xdr:nvSpPr>
        <xdr:cNvPr id="279" name="テキスト ボックス 278"/>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％で、類似団体の平均を上回っていますが、平成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りました。一部事務組合分担金の増などにより、分子である経常経費充当一般財源が増となった一方で、分母である歳入経常一般財源等がこれを上回って増となったことによるものです。今後も、補助対象事業の精査を徹底していきます。</a:t>
          </a:r>
        </a:p>
      </xdr:txBody>
    </xdr:sp>
    <xdr:clientData/>
  </xdr:twoCellAnchor>
  <xdr:oneCellAnchor>
    <xdr:from>
      <xdr:col>62</xdr:col>
      <xdr:colOff>6350</xdr:colOff>
      <xdr:row>29</xdr:row>
      <xdr:rowOff>107950</xdr:rowOff>
    </xdr:from>
    <xdr:ext cx="298543" cy="225703"/>
    <xdr:sp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7" name="直線コネクタ 306"/>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textlink="">
      <xdr:nvSpPr>
        <xdr:cNvPr id="308"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9" name="直線コネクタ 308"/>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textlink="">
      <xdr:nvSpPr>
        <xdr:cNvPr id="310"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11" name="直線コネクタ 310"/>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165100</xdr:rowOff>
    </xdr:from>
    <xdr:to>
      <xdr:col>82</xdr:col>
      <xdr:colOff>107950</xdr:colOff>
      <xdr:row>36</xdr:row>
      <xdr:rowOff>50800</xdr:rowOff>
    </xdr:to>
    <xdr:cxnSp macro="">
      <xdr:nvCxnSpPr>
        <xdr:cNvPr id="312" name="直線コネクタ 311"/>
        <xdr:cNvCxnSpPr/>
      </xdr:nvCxnSpPr>
      <xdr:spPr>
        <a:xfrm flipV="1">
          <a:off x="15671800" y="6165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92727</xdr:rowOff>
    </xdr:from>
    <xdr:ext cx="762000" cy="259045"/>
    <xdr:sp textlink="">
      <xdr:nvSpPr>
        <xdr:cNvPr id="313" name="補助費等平均値テキスト"/>
        <xdr:cNvSpPr txBox="1"/>
      </xdr:nvSpPr>
      <xdr:spPr>
        <a:xfrm>
          <a:off x="16598900" y="592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textlink="">
      <xdr:nvSpPr>
        <xdr:cNvPr id="314" name="フローチャート: 判断 313"/>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88900</xdr:rowOff>
    </xdr:to>
    <xdr:cxnSp macro="">
      <xdr:nvCxnSpPr>
        <xdr:cNvPr id="315" name="直線コネクタ 314"/>
        <xdr:cNvCxnSpPr/>
      </xdr:nvCxnSpPr>
      <xdr:spPr>
        <a:xfrm flipV="1">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textlink="">
      <xdr:nvSpPr>
        <xdr:cNvPr id="316" name="フローチャート: 判断 315"/>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textlink="">
      <xdr:nvSpPr>
        <xdr:cNvPr id="317" name="テキスト ボックス 316"/>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69850</xdr:rowOff>
    </xdr:from>
    <xdr:to>
      <xdr:col>73</xdr:col>
      <xdr:colOff>180975</xdr:colOff>
      <xdr:row>36</xdr:row>
      <xdr:rowOff>88900</xdr:rowOff>
    </xdr:to>
    <xdr:cxnSp macro="">
      <xdr:nvCxnSpPr>
        <xdr:cNvPr id="318" name="直線コネクタ 317"/>
        <xdr:cNvCxnSpPr/>
      </xdr:nvCxnSpPr>
      <xdr:spPr>
        <a:xfrm>
          <a:off x="13893800" y="6242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textlink="">
      <xdr:nvSpPr>
        <xdr:cNvPr id="319" name="フローチャート: 判断 318"/>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textlink="">
      <xdr:nvSpPr>
        <xdr:cNvPr id="320" name="テキスト ボックス 319"/>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31750</xdr:rowOff>
    </xdr:from>
    <xdr:to>
      <xdr:col>69</xdr:col>
      <xdr:colOff>92075</xdr:colOff>
      <xdr:row>36</xdr:row>
      <xdr:rowOff>69850</xdr:rowOff>
    </xdr:to>
    <xdr:cxnSp macro="">
      <xdr:nvCxnSpPr>
        <xdr:cNvPr id="321" name="直線コネクタ 320"/>
        <xdr:cNvCxnSpPr/>
      </xdr:nvCxnSpPr>
      <xdr:spPr>
        <a:xfrm>
          <a:off x="13004800" y="6203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textlink="">
      <xdr:nvSpPr>
        <xdr:cNvPr id="322" name="フローチャート: 判断 321"/>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54627</xdr:rowOff>
    </xdr:from>
    <xdr:ext cx="762000" cy="259045"/>
    <xdr:sp textlink="">
      <xdr:nvSpPr>
        <xdr:cNvPr id="323" name="テキスト ボックス 322"/>
        <xdr:cNvSpPr txBox="1"/>
      </xdr:nvSpPr>
      <xdr:spPr>
        <a:xfrm>
          <a:off x="13512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textlink="">
      <xdr:nvSpPr>
        <xdr:cNvPr id="324" name="フローチャート: 判断 323"/>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textlink="">
      <xdr:nvSpPr>
        <xdr:cNvPr id="325" name="テキスト ボックス 324"/>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114300</xdr:rowOff>
    </xdr:from>
    <xdr:to>
      <xdr:col>82</xdr:col>
      <xdr:colOff>158750</xdr:colOff>
      <xdr:row>36</xdr:row>
      <xdr:rowOff>44450</xdr:rowOff>
    </xdr:to>
    <xdr:sp textlink="">
      <xdr:nvSpPr>
        <xdr:cNvPr id="331" name="楕円 330"/>
        <xdr:cNvSpPr/>
      </xdr:nvSpPr>
      <xdr:spPr>
        <a:xfrm>
          <a:off x="16459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86377</xdr:rowOff>
    </xdr:from>
    <xdr:ext cx="762000" cy="259045"/>
    <xdr:sp textlink="">
      <xdr:nvSpPr>
        <xdr:cNvPr id="332" name="補助費等該当値テキスト"/>
        <xdr:cNvSpPr txBox="1"/>
      </xdr:nvSpPr>
      <xdr:spPr>
        <a:xfrm>
          <a:off x="165989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textlink="">
      <xdr:nvSpPr>
        <xdr:cNvPr id="333" name="楕円 332"/>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86377</xdr:rowOff>
    </xdr:from>
    <xdr:ext cx="736600" cy="259045"/>
    <xdr:sp textlink="">
      <xdr:nvSpPr>
        <xdr:cNvPr id="334" name="テキスト ボックス 333"/>
        <xdr:cNvSpPr txBox="1"/>
      </xdr:nvSpPr>
      <xdr:spPr>
        <a:xfrm>
          <a:off x="15290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124477</xdr:rowOff>
    </xdr:from>
    <xdr:ext cx="762000" cy="259045"/>
    <xdr:sp textlink="">
      <xdr:nvSpPr>
        <xdr:cNvPr id="336" name="テキスト ボックス 335"/>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19050</xdr:rowOff>
    </xdr:from>
    <xdr:to>
      <xdr:col>69</xdr:col>
      <xdr:colOff>142875</xdr:colOff>
      <xdr:row>36</xdr:row>
      <xdr:rowOff>120650</xdr:rowOff>
    </xdr:to>
    <xdr:sp textlink="">
      <xdr:nvSpPr>
        <xdr:cNvPr id="337" name="楕円 336"/>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textlink="">
      <xdr:nvSpPr>
        <xdr:cNvPr id="338" name="テキスト ボックス 337"/>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textlink="">
      <xdr:nvSpPr>
        <xdr:cNvPr id="339" name="楕円 338"/>
        <xdr:cNvSpPr/>
      </xdr:nvSpPr>
      <xdr:spPr>
        <a:xfrm>
          <a:off x="12954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textlink="">
      <xdr:nvSpPr>
        <xdr:cNvPr id="340" name="テキスト ボックス 339"/>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年度で臨時税収補てん債（</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年度発行分）の償還が終了となったことなどから、分子である経常経費充当一般財源が前年度比で</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千万円余の減となったため、公債費は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％で、前年度に比べ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ポイントの減となりましたが、類似団体の平均を上回っています。今後も、毎年度の地方債の発行上限額を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億円までとするルール化に基づき、適切な起債管理に努め、数値の改善を図っていきます。</a:t>
          </a:r>
        </a:p>
      </xdr:txBody>
    </xdr:sp>
    <xdr:clientData/>
  </xdr:twoCellAnchor>
  <xdr:oneCellAnchor>
    <xdr:from>
      <xdr:col>3</xdr:col>
      <xdr:colOff>123825</xdr:colOff>
      <xdr:row>69</xdr:row>
      <xdr:rowOff>107950</xdr:rowOff>
    </xdr:from>
    <xdr:ext cx="298543" cy="225703"/>
    <xdr:sp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78</xdr:row>
      <xdr:rowOff>149861</xdr:rowOff>
    </xdr:to>
    <xdr:cxnSp macro="">
      <xdr:nvCxnSpPr>
        <xdr:cNvPr id="365" name="直線コネクタ 364"/>
        <xdr:cNvCxnSpPr/>
      </xdr:nvCxnSpPr>
      <xdr:spPr>
        <a:xfrm flipV="1">
          <a:off x="4826000" y="12608560"/>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121938</xdr:rowOff>
    </xdr:from>
    <xdr:ext cx="762000" cy="259045"/>
    <xdr:sp textlink="">
      <xdr:nvSpPr>
        <xdr:cNvPr id="366" name="公債費最小値テキスト"/>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78</xdr:row>
      <xdr:rowOff>149861</xdr:rowOff>
    </xdr:from>
    <xdr:to>
      <xdr:col>24</xdr:col>
      <xdr:colOff>114300</xdr:colOff>
      <xdr:row>78</xdr:row>
      <xdr:rowOff>149861</xdr:rowOff>
    </xdr:to>
    <xdr:cxnSp macro="">
      <xdr:nvCxnSpPr>
        <xdr:cNvPr id="367" name="直線コネクタ 366"/>
        <xdr:cNvCxnSpPr/>
      </xdr:nvCxnSpPr>
      <xdr:spPr>
        <a:xfrm>
          <a:off x="4737100" y="13522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textlink="">
      <xdr:nvSpPr>
        <xdr:cNvPr id="36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69" name="直線コネクタ 36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58420</xdr:rowOff>
    </xdr:to>
    <xdr:cxnSp macro="">
      <xdr:nvCxnSpPr>
        <xdr:cNvPr id="370" name="直線コネクタ 369"/>
        <xdr:cNvCxnSpPr/>
      </xdr:nvCxnSpPr>
      <xdr:spPr>
        <a:xfrm flipV="1">
          <a:off x="3987800" y="13340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24147</xdr:rowOff>
    </xdr:from>
    <xdr:ext cx="762000" cy="259045"/>
    <xdr:sp textlink="">
      <xdr:nvSpPr>
        <xdr:cNvPr id="371" name="公債費平均値テキスト"/>
        <xdr:cNvSpPr txBox="1"/>
      </xdr:nvSpPr>
      <xdr:spPr>
        <a:xfrm>
          <a:off x="4914900" y="1288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textlink="">
      <xdr:nvSpPr>
        <xdr:cNvPr id="372" name="フローチャート: 判断 371"/>
        <xdr:cNvSpPr/>
      </xdr:nvSpPr>
      <xdr:spPr>
        <a:xfrm>
          <a:off x="47752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79</xdr:row>
      <xdr:rowOff>1270</xdr:rowOff>
    </xdr:to>
    <xdr:cxnSp macro="">
      <xdr:nvCxnSpPr>
        <xdr:cNvPr id="373" name="直線コネクタ 372"/>
        <xdr:cNvCxnSpPr/>
      </xdr:nvCxnSpPr>
      <xdr:spPr>
        <a:xfrm flipV="1">
          <a:off x="3098800" y="134315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textlink="">
      <xdr:nvSpPr>
        <xdr:cNvPr id="374" name="フローチャート: 判断 373"/>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textlink="">
      <xdr:nvSpPr>
        <xdr:cNvPr id="375" name="テキスト ボックス 37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80</xdr:row>
      <xdr:rowOff>104139</xdr:rowOff>
    </xdr:to>
    <xdr:cxnSp macro="">
      <xdr:nvCxnSpPr>
        <xdr:cNvPr id="376" name="直線コネクタ 375"/>
        <xdr:cNvCxnSpPr/>
      </xdr:nvCxnSpPr>
      <xdr:spPr>
        <a:xfrm flipV="1">
          <a:off x="2209800" y="13545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textlink="">
      <xdr:nvSpPr>
        <xdr:cNvPr id="377" name="フローチャート: 判断 376"/>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textlink="">
      <xdr:nvSpPr>
        <xdr:cNvPr id="378" name="テキスト ボックス 377"/>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104139</xdr:rowOff>
    </xdr:from>
    <xdr:to>
      <xdr:col>11</xdr:col>
      <xdr:colOff>9525</xdr:colOff>
      <xdr:row>81</xdr:row>
      <xdr:rowOff>115570</xdr:rowOff>
    </xdr:to>
    <xdr:cxnSp macro="">
      <xdr:nvCxnSpPr>
        <xdr:cNvPr id="379" name="直線コネクタ 378"/>
        <xdr:cNvCxnSpPr/>
      </xdr:nvCxnSpPr>
      <xdr:spPr>
        <a:xfrm flipV="1">
          <a:off x="1320800" y="138201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textlink="">
      <xdr:nvSpPr>
        <xdr:cNvPr id="380" name="フローチャート: 判断 379"/>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textlink="">
      <xdr:nvSpPr>
        <xdr:cNvPr id="381" name="テキスト ボックス 380"/>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textlink="">
      <xdr:nvSpPr>
        <xdr:cNvPr id="382" name="フローチャート: 判断 381"/>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textlink="">
      <xdr:nvSpPr>
        <xdr:cNvPr id="383" name="テキスト ボックス 382"/>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textlink="">
      <xdr:nvSpPr>
        <xdr:cNvPr id="389" name="楕円 388"/>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textlink="">
      <xdr:nvSpPr>
        <xdr:cNvPr id="390" name="公債費該当値テキスト"/>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textlink="">
      <xdr:nvSpPr>
        <xdr:cNvPr id="391" name="楕円 390"/>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textlink="">
      <xdr:nvSpPr>
        <xdr:cNvPr id="392" name="テキスト ボックス 391"/>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textlink="">
      <xdr:nvSpPr>
        <xdr:cNvPr id="393" name="楕円 392"/>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textlink="">
      <xdr:nvSpPr>
        <xdr:cNvPr id="394" name="テキスト ボックス 393"/>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53339</xdr:rowOff>
    </xdr:from>
    <xdr:to>
      <xdr:col>11</xdr:col>
      <xdr:colOff>60325</xdr:colOff>
      <xdr:row>80</xdr:row>
      <xdr:rowOff>154939</xdr:rowOff>
    </xdr:to>
    <xdr:sp textlink="">
      <xdr:nvSpPr>
        <xdr:cNvPr id="395" name="楕円 394"/>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139716</xdr:rowOff>
    </xdr:from>
    <xdr:ext cx="762000" cy="259045"/>
    <xdr:sp textlink="">
      <xdr:nvSpPr>
        <xdr:cNvPr id="396" name="テキスト ボックス 395"/>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64770</xdr:rowOff>
    </xdr:from>
    <xdr:to>
      <xdr:col>6</xdr:col>
      <xdr:colOff>171450</xdr:colOff>
      <xdr:row>81</xdr:row>
      <xdr:rowOff>166370</xdr:rowOff>
    </xdr:to>
    <xdr:sp textlink="">
      <xdr:nvSpPr>
        <xdr:cNvPr id="397" name="楕円 396"/>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151147</xdr:rowOff>
    </xdr:from>
    <xdr:ext cx="762000" cy="259045"/>
    <xdr:sp textlink="">
      <xdr:nvSpPr>
        <xdr:cNvPr id="398" name="テキスト ボックス 397"/>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公債費以外は</a:t>
          </a:r>
          <a:r>
            <a:rPr kumimoji="1" lang="en-US" altLang="ja-JP" sz="1300">
              <a:latin typeface="ＭＳ Ｐゴシック" panose="020B0600070205080204" pitchFamily="50" charset="-128"/>
              <a:ea typeface="ＭＳ Ｐゴシック" panose="020B0600070205080204" pitchFamily="50" charset="-128"/>
            </a:rPr>
            <a:t>75.2</a:t>
          </a:r>
          <a:r>
            <a:rPr kumimoji="1" lang="ja-JP" altLang="en-US" sz="1300">
              <a:latin typeface="ＭＳ Ｐゴシック" panose="020B0600070205080204" pitchFamily="50" charset="-128"/>
              <a:ea typeface="ＭＳ Ｐゴシック" panose="020B0600070205080204" pitchFamily="50" charset="-128"/>
            </a:rPr>
            <a:t>％で、平成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の改善となりました。扶助費の増などにより、分子である経常経費充当一般財源が増となった一方で、分母である歳入経常一般財源がこれを上回って増となったことによるもので、類似団体の平均を下回っています。今後も、事業内容の精査や実施方法の工夫を徹底していきます。</a:t>
          </a:r>
        </a:p>
      </xdr:txBody>
    </xdr:sp>
    <xdr:clientData/>
  </xdr:twoCellAnchor>
  <xdr:oneCellAnchor>
    <xdr:from>
      <xdr:col>62</xdr:col>
      <xdr:colOff>6350</xdr:colOff>
      <xdr:row>69</xdr:row>
      <xdr:rowOff>107950</xdr:rowOff>
    </xdr:from>
    <xdr:ext cx="298543" cy="225703"/>
    <xdr:sp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99786</xdr:rowOff>
    </xdr:from>
    <xdr:to>
      <xdr:col>82</xdr:col>
      <xdr:colOff>107950</xdr:colOff>
      <xdr:row>78</xdr:row>
      <xdr:rowOff>50800</xdr:rowOff>
    </xdr:to>
    <xdr:cxnSp macro="">
      <xdr:nvCxnSpPr>
        <xdr:cNvPr id="433" name="直線コネクタ 432"/>
        <xdr:cNvCxnSpPr/>
      </xdr:nvCxnSpPr>
      <xdr:spPr>
        <a:xfrm flipV="1">
          <a:off x="15671800" y="13129986"/>
          <a:ext cx="8382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textlink="">
      <xdr:nvSpPr>
        <xdr:cNvPr id="434"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50800</xdr:rowOff>
    </xdr:from>
    <xdr:to>
      <xdr:col>78</xdr:col>
      <xdr:colOff>69850</xdr:colOff>
      <xdr:row>79</xdr:row>
      <xdr:rowOff>97064</xdr:rowOff>
    </xdr:to>
    <xdr:cxnSp macro="">
      <xdr:nvCxnSpPr>
        <xdr:cNvPr id="436" name="直線コネクタ 435"/>
        <xdr:cNvCxnSpPr/>
      </xdr:nvCxnSpPr>
      <xdr:spPr>
        <a:xfrm flipV="1">
          <a:off x="14782800" y="13423900"/>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97064</xdr:rowOff>
    </xdr:from>
    <xdr:to>
      <xdr:col>73</xdr:col>
      <xdr:colOff>180975</xdr:colOff>
      <xdr:row>79</xdr:row>
      <xdr:rowOff>129721</xdr:rowOff>
    </xdr:to>
    <xdr:cxnSp macro="">
      <xdr:nvCxnSpPr>
        <xdr:cNvPr id="439" name="直線コネクタ 438"/>
        <xdr:cNvCxnSpPr/>
      </xdr:nvCxnSpPr>
      <xdr:spPr>
        <a:xfrm flipV="1">
          <a:off x="13893800" y="13641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9978</xdr:rowOff>
    </xdr:from>
    <xdr:to>
      <xdr:col>69</xdr:col>
      <xdr:colOff>92075</xdr:colOff>
      <xdr:row>79</xdr:row>
      <xdr:rowOff>129721</xdr:rowOff>
    </xdr:to>
    <xdr:cxnSp macro="">
      <xdr:nvCxnSpPr>
        <xdr:cNvPr id="442" name="直線コネクタ 441"/>
        <xdr:cNvCxnSpPr/>
      </xdr:nvCxnSpPr>
      <xdr:spPr>
        <a:xfrm>
          <a:off x="13004800" y="12868728"/>
          <a:ext cx="889000" cy="80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26506</xdr:rowOff>
    </xdr:from>
    <xdr:ext cx="762000" cy="259045"/>
    <xdr:sp textlink="">
      <xdr:nvSpPr>
        <xdr:cNvPr id="446" name="テキスト ボックス 445"/>
        <xdr:cNvSpPr txBox="1"/>
      </xdr:nvSpPr>
      <xdr:spPr>
        <a:xfrm>
          <a:off x="12623800" y="1305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48986</xdr:rowOff>
    </xdr:from>
    <xdr:to>
      <xdr:col>82</xdr:col>
      <xdr:colOff>158750</xdr:colOff>
      <xdr:row>76</xdr:row>
      <xdr:rowOff>150586</xdr:rowOff>
    </xdr:to>
    <xdr:sp textlink="">
      <xdr:nvSpPr>
        <xdr:cNvPr id="452" name="楕円 451"/>
        <xdr:cNvSpPr/>
      </xdr:nvSpPr>
      <xdr:spPr>
        <a:xfrm>
          <a:off x="164592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65512</xdr:rowOff>
    </xdr:from>
    <xdr:ext cx="762000" cy="259045"/>
    <xdr:sp textlink="">
      <xdr:nvSpPr>
        <xdr:cNvPr id="453" name="公債費以外該当値テキスト"/>
        <xdr:cNvSpPr txBox="1"/>
      </xdr:nvSpPr>
      <xdr:spPr>
        <a:xfrm>
          <a:off x="165989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textlink="">
      <xdr:nvSpPr>
        <xdr:cNvPr id="454" name="楕円 453"/>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textlink="">
      <xdr:nvSpPr>
        <xdr:cNvPr id="455" name="テキスト ボックス 45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46264</xdr:rowOff>
    </xdr:from>
    <xdr:to>
      <xdr:col>74</xdr:col>
      <xdr:colOff>31750</xdr:colOff>
      <xdr:row>79</xdr:row>
      <xdr:rowOff>147864</xdr:rowOff>
    </xdr:to>
    <xdr:sp textlink="">
      <xdr:nvSpPr>
        <xdr:cNvPr id="456" name="楕円 455"/>
        <xdr:cNvSpPr/>
      </xdr:nvSpPr>
      <xdr:spPr>
        <a:xfrm>
          <a:off x="14732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132641</xdr:rowOff>
    </xdr:from>
    <xdr:ext cx="762000" cy="259045"/>
    <xdr:sp textlink="">
      <xdr:nvSpPr>
        <xdr:cNvPr id="457" name="テキスト ボックス 456"/>
        <xdr:cNvSpPr txBox="1"/>
      </xdr:nvSpPr>
      <xdr:spPr>
        <a:xfrm>
          <a:off x="14401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78921</xdr:rowOff>
    </xdr:from>
    <xdr:to>
      <xdr:col>69</xdr:col>
      <xdr:colOff>142875</xdr:colOff>
      <xdr:row>80</xdr:row>
      <xdr:rowOff>9071</xdr:rowOff>
    </xdr:to>
    <xdr:sp textlink="">
      <xdr:nvSpPr>
        <xdr:cNvPr id="458" name="楕円 457"/>
        <xdr:cNvSpPr/>
      </xdr:nvSpPr>
      <xdr:spPr>
        <a:xfrm>
          <a:off x="13843000" y="1362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165298</xdr:rowOff>
    </xdr:from>
    <xdr:ext cx="762000" cy="259045"/>
    <xdr:sp textlink="">
      <xdr:nvSpPr>
        <xdr:cNvPr id="459" name="テキスト ボックス 458"/>
        <xdr:cNvSpPr txBox="1"/>
      </xdr:nvSpPr>
      <xdr:spPr>
        <a:xfrm>
          <a:off x="13512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130628</xdr:rowOff>
    </xdr:from>
    <xdr:to>
      <xdr:col>65</xdr:col>
      <xdr:colOff>53975</xdr:colOff>
      <xdr:row>75</xdr:row>
      <xdr:rowOff>60778</xdr:rowOff>
    </xdr:to>
    <xdr:sp textlink="">
      <xdr:nvSpPr>
        <xdr:cNvPr id="460" name="楕円 459"/>
        <xdr:cNvSpPr/>
      </xdr:nvSpPr>
      <xdr:spPr>
        <a:xfrm>
          <a:off x="12954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70955</xdr:rowOff>
    </xdr:from>
    <xdr:ext cx="762000" cy="259045"/>
    <xdr:sp textlink="">
      <xdr:nvSpPr>
        <xdr:cNvPr id="461" name="テキスト ボックス 460"/>
        <xdr:cNvSpPr txBox="1"/>
      </xdr:nvSpPr>
      <xdr:spPr>
        <a:xfrm>
          <a:off x="12623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14692</xdr:rowOff>
    </xdr:from>
    <xdr:to>
      <xdr:col>29</xdr:col>
      <xdr:colOff>127000</xdr:colOff>
      <xdr:row>18</xdr:row>
      <xdr:rowOff>14866</xdr:rowOff>
    </xdr:to>
    <xdr:cxnSp macro="">
      <xdr:nvCxnSpPr>
        <xdr:cNvPr id="52" name="直線コネクタ 51"/>
        <xdr:cNvCxnSpPr/>
      </xdr:nvCxnSpPr>
      <xdr:spPr bwMode="auto">
        <a:xfrm>
          <a:off x="5003800" y="3148417"/>
          <a:ext cx="647700" cy="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36586</xdr:rowOff>
    </xdr:from>
    <xdr:ext cx="762000" cy="259045"/>
    <xdr:sp textlink="">
      <xdr:nvSpPr>
        <xdr:cNvPr id="53" name="人口1人当たり決算額の推移平均値テキスト130"/>
        <xdr:cNvSpPr txBox="1"/>
      </xdr:nvSpPr>
      <xdr:spPr>
        <a:xfrm>
          <a:off x="5740400" y="3170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170739</xdr:rowOff>
    </xdr:from>
    <xdr:to>
      <xdr:col>26</xdr:col>
      <xdr:colOff>50800</xdr:colOff>
      <xdr:row>18</xdr:row>
      <xdr:rowOff>14692</xdr:rowOff>
    </xdr:to>
    <xdr:cxnSp macro="">
      <xdr:nvCxnSpPr>
        <xdr:cNvPr id="55" name="直線コネクタ 54"/>
        <xdr:cNvCxnSpPr/>
      </xdr:nvCxnSpPr>
      <xdr:spPr bwMode="auto">
        <a:xfrm>
          <a:off x="4305300" y="3133014"/>
          <a:ext cx="698500" cy="1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152375</xdr:rowOff>
    </xdr:from>
    <xdr:to>
      <xdr:col>22</xdr:col>
      <xdr:colOff>114300</xdr:colOff>
      <xdr:row>17</xdr:row>
      <xdr:rowOff>170739</xdr:rowOff>
    </xdr:to>
    <xdr:cxnSp macro="">
      <xdr:nvCxnSpPr>
        <xdr:cNvPr id="58" name="直線コネクタ 57"/>
        <xdr:cNvCxnSpPr/>
      </xdr:nvCxnSpPr>
      <xdr:spPr bwMode="auto">
        <a:xfrm>
          <a:off x="3606800" y="3114650"/>
          <a:ext cx="698500" cy="18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143481</xdr:rowOff>
    </xdr:from>
    <xdr:to>
      <xdr:col>18</xdr:col>
      <xdr:colOff>177800</xdr:colOff>
      <xdr:row>17</xdr:row>
      <xdr:rowOff>152375</xdr:rowOff>
    </xdr:to>
    <xdr:cxnSp macro="">
      <xdr:nvCxnSpPr>
        <xdr:cNvPr id="61" name="直線コネクタ 60"/>
        <xdr:cNvCxnSpPr/>
      </xdr:nvCxnSpPr>
      <xdr:spPr bwMode="auto">
        <a:xfrm>
          <a:off x="2908300" y="3105756"/>
          <a:ext cx="698500" cy="8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135516</xdr:rowOff>
    </xdr:from>
    <xdr:to>
      <xdr:col>29</xdr:col>
      <xdr:colOff>177800</xdr:colOff>
      <xdr:row>18</xdr:row>
      <xdr:rowOff>65666</xdr:rowOff>
    </xdr:to>
    <xdr:sp textlink="">
      <xdr:nvSpPr>
        <xdr:cNvPr id="71" name="楕円 70"/>
        <xdr:cNvSpPr/>
      </xdr:nvSpPr>
      <xdr:spPr bwMode="auto">
        <a:xfrm>
          <a:off x="56007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152043</xdr:rowOff>
    </xdr:from>
    <xdr:ext cx="762000" cy="259045"/>
    <xdr:sp textlink="">
      <xdr:nvSpPr>
        <xdr:cNvPr id="72" name="人口1人当たり決算額の推移該当値テキスト130"/>
        <xdr:cNvSpPr txBox="1"/>
      </xdr:nvSpPr>
      <xdr:spPr>
        <a:xfrm>
          <a:off x="5740400" y="294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135342</xdr:rowOff>
    </xdr:from>
    <xdr:to>
      <xdr:col>26</xdr:col>
      <xdr:colOff>101600</xdr:colOff>
      <xdr:row>18</xdr:row>
      <xdr:rowOff>65492</xdr:rowOff>
    </xdr:to>
    <xdr:sp textlink="">
      <xdr:nvSpPr>
        <xdr:cNvPr id="73" name="楕円 72"/>
        <xdr:cNvSpPr/>
      </xdr:nvSpPr>
      <xdr:spPr bwMode="auto">
        <a:xfrm>
          <a:off x="4953000" y="3097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75669</xdr:rowOff>
    </xdr:from>
    <xdr:ext cx="736600" cy="259045"/>
    <xdr:sp textlink="">
      <xdr:nvSpPr>
        <xdr:cNvPr id="74" name="テキスト ボックス 73"/>
        <xdr:cNvSpPr txBox="1"/>
      </xdr:nvSpPr>
      <xdr:spPr>
        <a:xfrm>
          <a:off x="4622800" y="2866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119939</xdr:rowOff>
    </xdr:from>
    <xdr:to>
      <xdr:col>22</xdr:col>
      <xdr:colOff>165100</xdr:colOff>
      <xdr:row>18</xdr:row>
      <xdr:rowOff>50089</xdr:rowOff>
    </xdr:to>
    <xdr:sp textlink="">
      <xdr:nvSpPr>
        <xdr:cNvPr id="75" name="楕円 74"/>
        <xdr:cNvSpPr/>
      </xdr:nvSpPr>
      <xdr:spPr bwMode="auto">
        <a:xfrm>
          <a:off x="4254500" y="3082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60266</xdr:rowOff>
    </xdr:from>
    <xdr:ext cx="762000" cy="259045"/>
    <xdr:sp textlink="">
      <xdr:nvSpPr>
        <xdr:cNvPr id="76" name="テキスト ボックス 75"/>
        <xdr:cNvSpPr txBox="1"/>
      </xdr:nvSpPr>
      <xdr:spPr>
        <a:xfrm>
          <a:off x="3924300" y="285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101575</xdr:rowOff>
    </xdr:from>
    <xdr:to>
      <xdr:col>19</xdr:col>
      <xdr:colOff>38100</xdr:colOff>
      <xdr:row>18</xdr:row>
      <xdr:rowOff>31725</xdr:rowOff>
    </xdr:to>
    <xdr:sp textlink="">
      <xdr:nvSpPr>
        <xdr:cNvPr id="77" name="楕円 76"/>
        <xdr:cNvSpPr/>
      </xdr:nvSpPr>
      <xdr:spPr bwMode="auto">
        <a:xfrm>
          <a:off x="3556000" y="306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41902</xdr:rowOff>
    </xdr:from>
    <xdr:ext cx="762000" cy="259045"/>
    <xdr:sp textlink="">
      <xdr:nvSpPr>
        <xdr:cNvPr id="78" name="テキスト ボックス 77"/>
        <xdr:cNvSpPr txBox="1"/>
      </xdr:nvSpPr>
      <xdr:spPr>
        <a:xfrm>
          <a:off x="3225800" y="28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92681</xdr:rowOff>
    </xdr:from>
    <xdr:to>
      <xdr:col>15</xdr:col>
      <xdr:colOff>101600</xdr:colOff>
      <xdr:row>18</xdr:row>
      <xdr:rowOff>22831</xdr:rowOff>
    </xdr:to>
    <xdr:sp textlink="">
      <xdr:nvSpPr>
        <xdr:cNvPr id="79" name="楕円 78"/>
        <xdr:cNvSpPr/>
      </xdr:nvSpPr>
      <xdr:spPr bwMode="auto">
        <a:xfrm>
          <a:off x="2857500" y="3054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33008</xdr:rowOff>
    </xdr:from>
    <xdr:ext cx="762000" cy="259045"/>
    <xdr:sp textlink="">
      <xdr:nvSpPr>
        <xdr:cNvPr id="80" name="テキスト ボックス 79"/>
        <xdr:cNvSpPr txBox="1"/>
      </xdr:nvSpPr>
      <xdr:spPr>
        <a:xfrm>
          <a:off x="2527300" y="282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46101</xdr:rowOff>
    </xdr:from>
    <xdr:to>
      <xdr:col>29</xdr:col>
      <xdr:colOff>127000</xdr:colOff>
      <xdr:row>37</xdr:row>
      <xdr:rowOff>76962</xdr:rowOff>
    </xdr:to>
    <xdr:cxnSp macro="">
      <xdr:nvCxnSpPr>
        <xdr:cNvPr id="110" name="直線コネクタ 109"/>
        <xdr:cNvCxnSpPr/>
      </xdr:nvCxnSpPr>
      <xdr:spPr bwMode="auto">
        <a:xfrm>
          <a:off x="5003800" y="7170801"/>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266336</xdr:rowOff>
    </xdr:from>
    <xdr:ext cx="762000" cy="259045"/>
    <xdr:sp textlink="">
      <xdr:nvSpPr>
        <xdr:cNvPr id="111" name="人口1人当たり決算額の推移平均値テキスト445"/>
        <xdr:cNvSpPr txBox="1"/>
      </xdr:nvSpPr>
      <xdr:spPr>
        <a:xfrm>
          <a:off x="5740400" y="6876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42545</xdr:rowOff>
    </xdr:from>
    <xdr:to>
      <xdr:col>26</xdr:col>
      <xdr:colOff>50800</xdr:colOff>
      <xdr:row>37</xdr:row>
      <xdr:rowOff>46101</xdr:rowOff>
    </xdr:to>
    <xdr:cxnSp macro="">
      <xdr:nvCxnSpPr>
        <xdr:cNvPr id="113" name="直線コネクタ 112"/>
        <xdr:cNvCxnSpPr/>
      </xdr:nvCxnSpPr>
      <xdr:spPr bwMode="auto">
        <a:xfrm>
          <a:off x="4305300" y="7167245"/>
          <a:ext cx="698500" cy="3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2286</xdr:rowOff>
    </xdr:from>
    <xdr:to>
      <xdr:col>22</xdr:col>
      <xdr:colOff>114300</xdr:colOff>
      <xdr:row>37</xdr:row>
      <xdr:rowOff>42545</xdr:rowOff>
    </xdr:to>
    <xdr:cxnSp macro="">
      <xdr:nvCxnSpPr>
        <xdr:cNvPr id="116" name="直線コネクタ 115"/>
        <xdr:cNvCxnSpPr/>
      </xdr:nvCxnSpPr>
      <xdr:spPr bwMode="auto">
        <a:xfrm>
          <a:off x="3606800" y="7126986"/>
          <a:ext cx="698500" cy="4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130302</xdr:rowOff>
    </xdr:from>
    <xdr:to>
      <xdr:col>18</xdr:col>
      <xdr:colOff>177800</xdr:colOff>
      <xdr:row>37</xdr:row>
      <xdr:rowOff>2286</xdr:rowOff>
    </xdr:to>
    <xdr:cxnSp macro="">
      <xdr:nvCxnSpPr>
        <xdr:cNvPr id="119" name="直線コネクタ 118"/>
        <xdr:cNvCxnSpPr/>
      </xdr:nvCxnSpPr>
      <xdr:spPr bwMode="auto">
        <a:xfrm>
          <a:off x="2908300" y="7083552"/>
          <a:ext cx="698500" cy="4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342282</xdr:rowOff>
    </xdr:from>
    <xdr:ext cx="762000" cy="259045"/>
    <xdr:sp textlink="">
      <xdr:nvSpPr>
        <xdr:cNvPr id="123" name="テキスト ボックス 122"/>
        <xdr:cNvSpPr txBox="1"/>
      </xdr:nvSpPr>
      <xdr:spPr>
        <a:xfrm>
          <a:off x="2527300" y="66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26162</xdr:rowOff>
    </xdr:from>
    <xdr:to>
      <xdr:col>29</xdr:col>
      <xdr:colOff>177800</xdr:colOff>
      <xdr:row>37</xdr:row>
      <xdr:rowOff>127762</xdr:rowOff>
    </xdr:to>
    <xdr:sp textlink="">
      <xdr:nvSpPr>
        <xdr:cNvPr id="129" name="楕円 128"/>
        <xdr:cNvSpPr/>
      </xdr:nvSpPr>
      <xdr:spPr bwMode="auto">
        <a:xfrm>
          <a:off x="5600700" y="7150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169689</xdr:rowOff>
    </xdr:from>
    <xdr:ext cx="762000" cy="259045"/>
    <xdr:sp textlink="">
      <xdr:nvSpPr>
        <xdr:cNvPr id="130" name="人口1人当たり決算額の推移該当値テキスト445"/>
        <xdr:cNvSpPr txBox="1"/>
      </xdr:nvSpPr>
      <xdr:spPr>
        <a:xfrm>
          <a:off x="5740400" y="712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166751</xdr:rowOff>
    </xdr:from>
    <xdr:to>
      <xdr:col>26</xdr:col>
      <xdr:colOff>101600</xdr:colOff>
      <xdr:row>37</xdr:row>
      <xdr:rowOff>96901</xdr:rowOff>
    </xdr:to>
    <xdr:sp textlink="">
      <xdr:nvSpPr>
        <xdr:cNvPr id="131" name="楕円 130"/>
        <xdr:cNvSpPr/>
      </xdr:nvSpPr>
      <xdr:spPr bwMode="auto">
        <a:xfrm>
          <a:off x="4953000" y="7120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81678</xdr:rowOff>
    </xdr:from>
    <xdr:ext cx="736600" cy="259045"/>
    <xdr:sp textlink="">
      <xdr:nvSpPr>
        <xdr:cNvPr id="132" name="テキスト ボックス 131"/>
        <xdr:cNvSpPr txBox="1"/>
      </xdr:nvSpPr>
      <xdr:spPr>
        <a:xfrm>
          <a:off x="4622800" y="7206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163195</xdr:rowOff>
    </xdr:from>
    <xdr:to>
      <xdr:col>22</xdr:col>
      <xdr:colOff>165100</xdr:colOff>
      <xdr:row>37</xdr:row>
      <xdr:rowOff>93345</xdr:rowOff>
    </xdr:to>
    <xdr:sp textlink="">
      <xdr:nvSpPr>
        <xdr:cNvPr id="133" name="楕円 132"/>
        <xdr:cNvSpPr/>
      </xdr:nvSpPr>
      <xdr:spPr bwMode="auto">
        <a:xfrm>
          <a:off x="4254500" y="7116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78122</xdr:rowOff>
    </xdr:from>
    <xdr:ext cx="762000" cy="259045"/>
    <xdr:sp textlink="">
      <xdr:nvSpPr>
        <xdr:cNvPr id="134" name="テキスト ボックス 133"/>
        <xdr:cNvSpPr txBox="1"/>
      </xdr:nvSpPr>
      <xdr:spPr>
        <a:xfrm>
          <a:off x="3924300" y="720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122936</xdr:rowOff>
    </xdr:from>
    <xdr:to>
      <xdr:col>19</xdr:col>
      <xdr:colOff>38100</xdr:colOff>
      <xdr:row>37</xdr:row>
      <xdr:rowOff>53086</xdr:rowOff>
    </xdr:to>
    <xdr:sp textlink="">
      <xdr:nvSpPr>
        <xdr:cNvPr id="135" name="楕円 134"/>
        <xdr:cNvSpPr/>
      </xdr:nvSpPr>
      <xdr:spPr bwMode="auto">
        <a:xfrm>
          <a:off x="3556000" y="7076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37863</xdr:rowOff>
    </xdr:from>
    <xdr:ext cx="762000" cy="259045"/>
    <xdr:sp textlink="">
      <xdr:nvSpPr>
        <xdr:cNvPr id="136" name="テキスト ボックス 135"/>
        <xdr:cNvSpPr txBox="1"/>
      </xdr:nvSpPr>
      <xdr:spPr>
        <a:xfrm>
          <a:off x="3225800" y="71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79502</xdr:rowOff>
    </xdr:from>
    <xdr:to>
      <xdr:col>15</xdr:col>
      <xdr:colOff>101600</xdr:colOff>
      <xdr:row>37</xdr:row>
      <xdr:rowOff>9652</xdr:rowOff>
    </xdr:to>
    <xdr:sp textlink="">
      <xdr:nvSpPr>
        <xdr:cNvPr id="137" name="楕円 136"/>
        <xdr:cNvSpPr/>
      </xdr:nvSpPr>
      <xdr:spPr bwMode="auto">
        <a:xfrm>
          <a:off x="2857500" y="7032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165879</xdr:rowOff>
    </xdr:from>
    <xdr:ext cx="762000" cy="259045"/>
    <xdr:sp textlink="">
      <xdr:nvSpPr>
        <xdr:cNvPr id="138" name="テキスト ボックス 137"/>
        <xdr:cNvSpPr txBox="1"/>
      </xdr:nvSpPr>
      <xdr:spPr>
        <a:xfrm>
          <a:off x="2527300" y="71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139667</xdr:rowOff>
    </xdr:from>
    <xdr:to>
      <xdr:col>24</xdr:col>
      <xdr:colOff>63500</xdr:colOff>
      <xdr:row>36</xdr:row>
      <xdr:rowOff>150128</xdr:rowOff>
    </xdr:to>
    <xdr:cxnSp macro="">
      <xdr:nvCxnSpPr>
        <xdr:cNvPr id="63" name="直線コネクタ 62"/>
        <xdr:cNvCxnSpPr/>
      </xdr:nvCxnSpPr>
      <xdr:spPr>
        <a:xfrm>
          <a:off x="3797300" y="6311867"/>
          <a:ext cx="838200" cy="1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132319</xdr:rowOff>
    </xdr:from>
    <xdr:to>
      <xdr:col>19</xdr:col>
      <xdr:colOff>177800</xdr:colOff>
      <xdr:row>36</xdr:row>
      <xdr:rowOff>139667</xdr:rowOff>
    </xdr:to>
    <xdr:cxnSp macro="">
      <xdr:nvCxnSpPr>
        <xdr:cNvPr id="66" name="直線コネクタ 65"/>
        <xdr:cNvCxnSpPr/>
      </xdr:nvCxnSpPr>
      <xdr:spPr>
        <a:xfrm>
          <a:off x="2908300" y="630451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93109</xdr:rowOff>
    </xdr:from>
    <xdr:to>
      <xdr:col>15</xdr:col>
      <xdr:colOff>50800</xdr:colOff>
      <xdr:row>36</xdr:row>
      <xdr:rowOff>132319</xdr:rowOff>
    </xdr:to>
    <xdr:cxnSp macro="">
      <xdr:nvCxnSpPr>
        <xdr:cNvPr id="69" name="直線コネクタ 68"/>
        <xdr:cNvCxnSpPr/>
      </xdr:nvCxnSpPr>
      <xdr:spPr>
        <a:xfrm>
          <a:off x="2019300" y="6265309"/>
          <a:ext cx="889000" cy="3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93109</xdr:rowOff>
    </xdr:from>
    <xdr:to>
      <xdr:col>10</xdr:col>
      <xdr:colOff>114300</xdr:colOff>
      <xdr:row>36</xdr:row>
      <xdr:rowOff>113509</xdr:rowOff>
    </xdr:to>
    <xdr:cxnSp macro="">
      <xdr:nvCxnSpPr>
        <xdr:cNvPr id="72" name="直線コネクタ 71"/>
        <xdr:cNvCxnSpPr/>
      </xdr:nvCxnSpPr>
      <xdr:spPr>
        <a:xfrm flipV="1">
          <a:off x="1130300" y="6265309"/>
          <a:ext cx="889000" cy="2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99328</xdr:rowOff>
    </xdr:from>
    <xdr:to>
      <xdr:col>24</xdr:col>
      <xdr:colOff>114300</xdr:colOff>
      <xdr:row>37</xdr:row>
      <xdr:rowOff>29478</xdr:rowOff>
    </xdr:to>
    <xdr:sp textlink="">
      <xdr:nvSpPr>
        <xdr:cNvPr id="82" name="楕円 81"/>
        <xdr:cNvSpPr/>
      </xdr:nvSpPr>
      <xdr:spPr>
        <a:xfrm>
          <a:off x="4584700" y="62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122205</xdr:rowOff>
    </xdr:from>
    <xdr:ext cx="534377" cy="259045"/>
    <xdr:sp textlink="">
      <xdr:nvSpPr>
        <xdr:cNvPr id="83" name="人件費該当値テキスト"/>
        <xdr:cNvSpPr txBox="1"/>
      </xdr:nvSpPr>
      <xdr:spPr>
        <a:xfrm>
          <a:off x="4686300" y="612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88867</xdr:rowOff>
    </xdr:from>
    <xdr:to>
      <xdr:col>20</xdr:col>
      <xdr:colOff>38100</xdr:colOff>
      <xdr:row>37</xdr:row>
      <xdr:rowOff>19017</xdr:rowOff>
    </xdr:to>
    <xdr:sp textlink="">
      <xdr:nvSpPr>
        <xdr:cNvPr id="84" name="楕円 83"/>
        <xdr:cNvSpPr/>
      </xdr:nvSpPr>
      <xdr:spPr>
        <a:xfrm>
          <a:off x="3746500" y="62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35544</xdr:rowOff>
    </xdr:from>
    <xdr:ext cx="534377" cy="259045"/>
    <xdr:sp textlink="">
      <xdr:nvSpPr>
        <xdr:cNvPr id="85" name="テキスト ボックス 84"/>
        <xdr:cNvSpPr txBox="1"/>
      </xdr:nvSpPr>
      <xdr:spPr>
        <a:xfrm>
          <a:off x="3530111" y="60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81519</xdr:rowOff>
    </xdr:from>
    <xdr:to>
      <xdr:col>15</xdr:col>
      <xdr:colOff>101600</xdr:colOff>
      <xdr:row>37</xdr:row>
      <xdr:rowOff>11669</xdr:rowOff>
    </xdr:to>
    <xdr:sp textlink="">
      <xdr:nvSpPr>
        <xdr:cNvPr id="86" name="楕円 85"/>
        <xdr:cNvSpPr/>
      </xdr:nvSpPr>
      <xdr:spPr>
        <a:xfrm>
          <a:off x="2857500" y="62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28196</xdr:rowOff>
    </xdr:from>
    <xdr:ext cx="534377" cy="259045"/>
    <xdr:sp textlink="">
      <xdr:nvSpPr>
        <xdr:cNvPr id="87" name="テキスト ボックス 86"/>
        <xdr:cNvSpPr txBox="1"/>
      </xdr:nvSpPr>
      <xdr:spPr>
        <a:xfrm>
          <a:off x="2641111" y="60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42309</xdr:rowOff>
    </xdr:from>
    <xdr:to>
      <xdr:col>10</xdr:col>
      <xdr:colOff>165100</xdr:colOff>
      <xdr:row>36</xdr:row>
      <xdr:rowOff>143909</xdr:rowOff>
    </xdr:to>
    <xdr:sp textlink="">
      <xdr:nvSpPr>
        <xdr:cNvPr id="88" name="楕円 87"/>
        <xdr:cNvSpPr/>
      </xdr:nvSpPr>
      <xdr:spPr>
        <a:xfrm>
          <a:off x="1968500" y="62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160436</xdr:rowOff>
    </xdr:from>
    <xdr:ext cx="534377" cy="259045"/>
    <xdr:sp textlink="">
      <xdr:nvSpPr>
        <xdr:cNvPr id="89" name="テキスト ボックス 88"/>
        <xdr:cNvSpPr txBox="1"/>
      </xdr:nvSpPr>
      <xdr:spPr>
        <a:xfrm>
          <a:off x="1752111" y="59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62709</xdr:rowOff>
    </xdr:from>
    <xdr:to>
      <xdr:col>6</xdr:col>
      <xdr:colOff>38100</xdr:colOff>
      <xdr:row>36</xdr:row>
      <xdr:rowOff>164309</xdr:rowOff>
    </xdr:to>
    <xdr:sp textlink="">
      <xdr:nvSpPr>
        <xdr:cNvPr id="90" name="楕円 89"/>
        <xdr:cNvSpPr/>
      </xdr:nvSpPr>
      <xdr:spPr>
        <a:xfrm>
          <a:off x="1079500" y="62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9386</xdr:rowOff>
    </xdr:from>
    <xdr:ext cx="534377" cy="259045"/>
    <xdr:sp textlink="">
      <xdr:nvSpPr>
        <xdr:cNvPr id="91" name="テキスト ボックス 90"/>
        <xdr:cNvSpPr txBox="1"/>
      </xdr:nvSpPr>
      <xdr:spPr>
        <a:xfrm>
          <a:off x="863111" y="60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69215</xdr:rowOff>
    </xdr:from>
    <xdr:to>
      <xdr:col>24</xdr:col>
      <xdr:colOff>63500</xdr:colOff>
      <xdr:row>59</xdr:row>
      <xdr:rowOff>129631</xdr:rowOff>
    </xdr:to>
    <xdr:cxnSp macro="">
      <xdr:nvCxnSpPr>
        <xdr:cNvPr id="123" name="直線コネクタ 122"/>
        <xdr:cNvCxnSpPr/>
      </xdr:nvCxnSpPr>
      <xdr:spPr>
        <a:xfrm flipV="1">
          <a:off x="3797300" y="10184765"/>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126299</xdr:rowOff>
    </xdr:from>
    <xdr:ext cx="534377" cy="259045"/>
    <xdr:sp textlink="">
      <xdr:nvSpPr>
        <xdr:cNvPr id="124" name="物件費平均値テキスト"/>
        <xdr:cNvSpPr txBox="1"/>
      </xdr:nvSpPr>
      <xdr:spPr>
        <a:xfrm>
          <a:off x="4686300" y="9898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129631</xdr:rowOff>
    </xdr:from>
    <xdr:to>
      <xdr:col>19</xdr:col>
      <xdr:colOff>177800</xdr:colOff>
      <xdr:row>59</xdr:row>
      <xdr:rowOff>130284</xdr:rowOff>
    </xdr:to>
    <xdr:cxnSp macro="">
      <xdr:nvCxnSpPr>
        <xdr:cNvPr id="126" name="直線コネクタ 125"/>
        <xdr:cNvCxnSpPr/>
      </xdr:nvCxnSpPr>
      <xdr:spPr>
        <a:xfrm flipV="1">
          <a:off x="2908300" y="102451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124415</xdr:rowOff>
    </xdr:from>
    <xdr:ext cx="534377" cy="259045"/>
    <xdr:sp textlink="">
      <xdr:nvSpPr>
        <xdr:cNvPr id="128" name="テキスト ボックス 127"/>
        <xdr:cNvSpPr txBox="1"/>
      </xdr:nvSpPr>
      <xdr:spPr>
        <a:xfrm>
          <a:off x="3530111" y="989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128705</xdr:rowOff>
    </xdr:from>
    <xdr:to>
      <xdr:col>15</xdr:col>
      <xdr:colOff>50800</xdr:colOff>
      <xdr:row>59</xdr:row>
      <xdr:rowOff>130284</xdr:rowOff>
    </xdr:to>
    <xdr:cxnSp macro="">
      <xdr:nvCxnSpPr>
        <xdr:cNvPr id="129" name="直線コネクタ 128"/>
        <xdr:cNvCxnSpPr/>
      </xdr:nvCxnSpPr>
      <xdr:spPr>
        <a:xfrm>
          <a:off x="2019300" y="10244255"/>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142910</xdr:rowOff>
    </xdr:from>
    <xdr:ext cx="534377" cy="259045"/>
    <xdr:sp textlink="">
      <xdr:nvSpPr>
        <xdr:cNvPr id="131" name="テキスト ボックス 130"/>
        <xdr:cNvSpPr txBox="1"/>
      </xdr:nvSpPr>
      <xdr:spPr>
        <a:xfrm>
          <a:off x="2641111" y="991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103940</xdr:rowOff>
    </xdr:from>
    <xdr:to>
      <xdr:col>10</xdr:col>
      <xdr:colOff>114300</xdr:colOff>
      <xdr:row>59</xdr:row>
      <xdr:rowOff>128705</xdr:rowOff>
    </xdr:to>
    <xdr:cxnSp macro="">
      <xdr:nvCxnSpPr>
        <xdr:cNvPr id="132" name="直線コネクタ 131"/>
        <xdr:cNvCxnSpPr/>
      </xdr:nvCxnSpPr>
      <xdr:spPr>
        <a:xfrm>
          <a:off x="1130300" y="102194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129651</xdr:rowOff>
    </xdr:from>
    <xdr:ext cx="534377" cy="259045"/>
    <xdr:sp textlink="">
      <xdr:nvSpPr>
        <xdr:cNvPr id="134" name="テキスト ボックス 133"/>
        <xdr:cNvSpPr txBox="1"/>
      </xdr:nvSpPr>
      <xdr:spPr>
        <a:xfrm>
          <a:off x="1752111" y="990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148810</xdr:rowOff>
    </xdr:from>
    <xdr:ext cx="534377" cy="259045"/>
    <xdr:sp textlink="">
      <xdr:nvSpPr>
        <xdr:cNvPr id="136" name="テキスト ボックス 135"/>
        <xdr:cNvSpPr txBox="1"/>
      </xdr:nvSpPr>
      <xdr:spPr>
        <a:xfrm>
          <a:off x="863111" y="992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18415</xdr:rowOff>
    </xdr:from>
    <xdr:to>
      <xdr:col>24</xdr:col>
      <xdr:colOff>114300</xdr:colOff>
      <xdr:row>59</xdr:row>
      <xdr:rowOff>120015</xdr:rowOff>
    </xdr:to>
    <xdr:sp textlink="">
      <xdr:nvSpPr>
        <xdr:cNvPr id="142" name="楕円 141"/>
        <xdr:cNvSpPr/>
      </xdr:nvSpPr>
      <xdr:spPr>
        <a:xfrm>
          <a:off x="4584700" y="101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104792</xdr:rowOff>
    </xdr:from>
    <xdr:ext cx="534377" cy="259045"/>
    <xdr:sp textlink="">
      <xdr:nvSpPr>
        <xdr:cNvPr id="143" name="物件費該当値テキスト"/>
        <xdr:cNvSpPr txBox="1"/>
      </xdr:nvSpPr>
      <xdr:spPr>
        <a:xfrm>
          <a:off x="4686300" y="100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78831</xdr:rowOff>
    </xdr:from>
    <xdr:to>
      <xdr:col>20</xdr:col>
      <xdr:colOff>38100</xdr:colOff>
      <xdr:row>60</xdr:row>
      <xdr:rowOff>8981</xdr:rowOff>
    </xdr:to>
    <xdr:sp textlink="">
      <xdr:nvSpPr>
        <xdr:cNvPr id="144" name="楕円 143"/>
        <xdr:cNvSpPr/>
      </xdr:nvSpPr>
      <xdr:spPr>
        <a:xfrm>
          <a:off x="37465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60</xdr:row>
      <xdr:rowOff>108</xdr:rowOff>
    </xdr:from>
    <xdr:ext cx="534377" cy="259045"/>
    <xdr:sp textlink="">
      <xdr:nvSpPr>
        <xdr:cNvPr id="145" name="テキスト ボックス 144"/>
        <xdr:cNvSpPr txBox="1"/>
      </xdr:nvSpPr>
      <xdr:spPr>
        <a:xfrm>
          <a:off x="3530111" y="1028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79484</xdr:rowOff>
    </xdr:from>
    <xdr:to>
      <xdr:col>15</xdr:col>
      <xdr:colOff>101600</xdr:colOff>
      <xdr:row>60</xdr:row>
      <xdr:rowOff>9634</xdr:rowOff>
    </xdr:to>
    <xdr:sp textlink="">
      <xdr:nvSpPr>
        <xdr:cNvPr id="146" name="楕円 145"/>
        <xdr:cNvSpPr/>
      </xdr:nvSpPr>
      <xdr:spPr>
        <a:xfrm>
          <a:off x="2857500" y="101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761</xdr:rowOff>
    </xdr:from>
    <xdr:ext cx="534377" cy="259045"/>
    <xdr:sp textlink="">
      <xdr:nvSpPr>
        <xdr:cNvPr id="147" name="テキスト ボックス 146"/>
        <xdr:cNvSpPr txBox="1"/>
      </xdr:nvSpPr>
      <xdr:spPr>
        <a:xfrm>
          <a:off x="2641111" y="102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77905</xdr:rowOff>
    </xdr:from>
    <xdr:to>
      <xdr:col>10</xdr:col>
      <xdr:colOff>165100</xdr:colOff>
      <xdr:row>60</xdr:row>
      <xdr:rowOff>8055</xdr:rowOff>
    </xdr:to>
    <xdr:sp textlink="">
      <xdr:nvSpPr>
        <xdr:cNvPr id="148" name="楕円 147"/>
        <xdr:cNvSpPr/>
      </xdr:nvSpPr>
      <xdr:spPr>
        <a:xfrm>
          <a:off x="1968500" y="101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170632</xdr:rowOff>
    </xdr:from>
    <xdr:ext cx="534377" cy="259045"/>
    <xdr:sp textlink="">
      <xdr:nvSpPr>
        <xdr:cNvPr id="149" name="テキスト ボックス 148"/>
        <xdr:cNvSpPr txBox="1"/>
      </xdr:nvSpPr>
      <xdr:spPr>
        <a:xfrm>
          <a:off x="1752111" y="102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53140</xdr:rowOff>
    </xdr:from>
    <xdr:to>
      <xdr:col>6</xdr:col>
      <xdr:colOff>38100</xdr:colOff>
      <xdr:row>59</xdr:row>
      <xdr:rowOff>154740</xdr:rowOff>
    </xdr:to>
    <xdr:sp textlink="">
      <xdr:nvSpPr>
        <xdr:cNvPr id="150" name="楕円 149"/>
        <xdr:cNvSpPr/>
      </xdr:nvSpPr>
      <xdr:spPr>
        <a:xfrm>
          <a:off x="1079500" y="101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145867</xdr:rowOff>
    </xdr:from>
    <xdr:ext cx="534377" cy="259045"/>
    <xdr:sp textlink="">
      <xdr:nvSpPr>
        <xdr:cNvPr id="151" name="テキスト ボックス 150"/>
        <xdr:cNvSpPr txBox="1"/>
      </xdr:nvSpPr>
      <xdr:spPr>
        <a:xfrm>
          <a:off x="863111" y="1026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2387</xdr:rowOff>
    </xdr:from>
    <xdr:to>
      <xdr:col>24</xdr:col>
      <xdr:colOff>63500</xdr:colOff>
      <xdr:row>77</xdr:row>
      <xdr:rowOff>14656</xdr:rowOff>
    </xdr:to>
    <xdr:cxnSp macro="">
      <xdr:nvCxnSpPr>
        <xdr:cNvPr id="180" name="直線コネクタ 179"/>
        <xdr:cNvCxnSpPr/>
      </xdr:nvCxnSpPr>
      <xdr:spPr>
        <a:xfrm flipV="1">
          <a:off x="3797300" y="13204037"/>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14656</xdr:rowOff>
    </xdr:from>
    <xdr:to>
      <xdr:col>19</xdr:col>
      <xdr:colOff>177800</xdr:colOff>
      <xdr:row>77</xdr:row>
      <xdr:rowOff>19532</xdr:rowOff>
    </xdr:to>
    <xdr:cxnSp macro="">
      <xdr:nvCxnSpPr>
        <xdr:cNvPr id="183" name="直線コネクタ 182"/>
        <xdr:cNvCxnSpPr/>
      </xdr:nvCxnSpPr>
      <xdr:spPr>
        <a:xfrm flipV="1">
          <a:off x="2908300" y="13216306"/>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textlink="">
      <xdr:nvSpPr>
        <xdr:cNvPr id="185" name="テキスト ボックス 184"/>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19532</xdr:rowOff>
    </xdr:from>
    <xdr:to>
      <xdr:col>15</xdr:col>
      <xdr:colOff>50800</xdr:colOff>
      <xdr:row>77</xdr:row>
      <xdr:rowOff>46737</xdr:rowOff>
    </xdr:to>
    <xdr:cxnSp macro="">
      <xdr:nvCxnSpPr>
        <xdr:cNvPr id="186" name="直線コネクタ 185"/>
        <xdr:cNvCxnSpPr/>
      </xdr:nvCxnSpPr>
      <xdr:spPr>
        <a:xfrm flipV="1">
          <a:off x="2019300" y="13221182"/>
          <a:ext cx="889000" cy="2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textlink="">
      <xdr:nvSpPr>
        <xdr:cNvPr id="188" name="テキスト ボックス 187"/>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24104</xdr:rowOff>
    </xdr:from>
    <xdr:to>
      <xdr:col>10</xdr:col>
      <xdr:colOff>114300</xdr:colOff>
      <xdr:row>77</xdr:row>
      <xdr:rowOff>46737</xdr:rowOff>
    </xdr:to>
    <xdr:cxnSp macro="">
      <xdr:nvCxnSpPr>
        <xdr:cNvPr id="189" name="直線コネクタ 188"/>
        <xdr:cNvCxnSpPr/>
      </xdr:nvCxnSpPr>
      <xdr:spPr>
        <a:xfrm>
          <a:off x="1130300" y="13225754"/>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textlink="">
      <xdr:nvSpPr>
        <xdr:cNvPr id="191" name="テキスト ボックス 190"/>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textlink="">
      <xdr:nvSpPr>
        <xdr:cNvPr id="193" name="テキスト ボックス 192"/>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123037</xdr:rowOff>
    </xdr:from>
    <xdr:to>
      <xdr:col>24</xdr:col>
      <xdr:colOff>114300</xdr:colOff>
      <xdr:row>77</xdr:row>
      <xdr:rowOff>53187</xdr:rowOff>
    </xdr:to>
    <xdr:sp textlink="">
      <xdr:nvSpPr>
        <xdr:cNvPr id="199" name="楕円 198"/>
        <xdr:cNvSpPr/>
      </xdr:nvSpPr>
      <xdr:spPr>
        <a:xfrm>
          <a:off x="4584700" y="131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145914</xdr:rowOff>
    </xdr:from>
    <xdr:ext cx="469744" cy="259045"/>
    <xdr:sp textlink="">
      <xdr:nvSpPr>
        <xdr:cNvPr id="200" name="維持補修費該当値テキスト"/>
        <xdr:cNvSpPr txBox="1"/>
      </xdr:nvSpPr>
      <xdr:spPr>
        <a:xfrm>
          <a:off x="4686300" y="1300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135306</xdr:rowOff>
    </xdr:from>
    <xdr:to>
      <xdr:col>20</xdr:col>
      <xdr:colOff>38100</xdr:colOff>
      <xdr:row>77</xdr:row>
      <xdr:rowOff>65456</xdr:rowOff>
    </xdr:to>
    <xdr:sp textlink="">
      <xdr:nvSpPr>
        <xdr:cNvPr id="201" name="楕円 200"/>
        <xdr:cNvSpPr/>
      </xdr:nvSpPr>
      <xdr:spPr>
        <a:xfrm>
          <a:off x="3746500" y="131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81983</xdr:rowOff>
    </xdr:from>
    <xdr:ext cx="469744" cy="259045"/>
    <xdr:sp textlink="">
      <xdr:nvSpPr>
        <xdr:cNvPr id="202" name="テキスト ボックス 201"/>
        <xdr:cNvSpPr txBox="1"/>
      </xdr:nvSpPr>
      <xdr:spPr>
        <a:xfrm>
          <a:off x="3562428" y="1294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140182</xdr:rowOff>
    </xdr:from>
    <xdr:to>
      <xdr:col>15</xdr:col>
      <xdr:colOff>101600</xdr:colOff>
      <xdr:row>77</xdr:row>
      <xdr:rowOff>70332</xdr:rowOff>
    </xdr:to>
    <xdr:sp textlink="">
      <xdr:nvSpPr>
        <xdr:cNvPr id="203" name="楕円 202"/>
        <xdr:cNvSpPr/>
      </xdr:nvSpPr>
      <xdr:spPr>
        <a:xfrm>
          <a:off x="2857500" y="131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86860</xdr:rowOff>
    </xdr:from>
    <xdr:ext cx="469744" cy="259045"/>
    <xdr:sp textlink="">
      <xdr:nvSpPr>
        <xdr:cNvPr id="204" name="テキスト ボックス 203"/>
        <xdr:cNvSpPr txBox="1"/>
      </xdr:nvSpPr>
      <xdr:spPr>
        <a:xfrm>
          <a:off x="2673428" y="1294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167387</xdr:rowOff>
    </xdr:from>
    <xdr:to>
      <xdr:col>10</xdr:col>
      <xdr:colOff>165100</xdr:colOff>
      <xdr:row>77</xdr:row>
      <xdr:rowOff>97537</xdr:rowOff>
    </xdr:to>
    <xdr:sp textlink="">
      <xdr:nvSpPr>
        <xdr:cNvPr id="205" name="楕円 204"/>
        <xdr:cNvSpPr/>
      </xdr:nvSpPr>
      <xdr:spPr>
        <a:xfrm>
          <a:off x="1968500" y="131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114064</xdr:rowOff>
    </xdr:from>
    <xdr:ext cx="469744" cy="259045"/>
    <xdr:sp textlink="">
      <xdr:nvSpPr>
        <xdr:cNvPr id="206" name="テキスト ボックス 205"/>
        <xdr:cNvSpPr txBox="1"/>
      </xdr:nvSpPr>
      <xdr:spPr>
        <a:xfrm>
          <a:off x="1784428" y="1297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144754</xdr:rowOff>
    </xdr:from>
    <xdr:to>
      <xdr:col>6</xdr:col>
      <xdr:colOff>38100</xdr:colOff>
      <xdr:row>77</xdr:row>
      <xdr:rowOff>74904</xdr:rowOff>
    </xdr:to>
    <xdr:sp textlink="">
      <xdr:nvSpPr>
        <xdr:cNvPr id="207" name="楕円 206"/>
        <xdr:cNvSpPr/>
      </xdr:nvSpPr>
      <xdr:spPr>
        <a:xfrm>
          <a:off x="1079500" y="131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91432</xdr:rowOff>
    </xdr:from>
    <xdr:ext cx="469744" cy="259045"/>
    <xdr:sp textlink="">
      <xdr:nvSpPr>
        <xdr:cNvPr id="208" name="テキスト ボックス 207"/>
        <xdr:cNvSpPr txBox="1"/>
      </xdr:nvSpPr>
      <xdr:spPr>
        <a:xfrm>
          <a:off x="895428" y="1295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66917</xdr:rowOff>
    </xdr:from>
    <xdr:to>
      <xdr:col>24</xdr:col>
      <xdr:colOff>62865</xdr:colOff>
      <xdr:row>96</xdr:row>
      <xdr:rowOff>97219</xdr:rowOff>
    </xdr:to>
    <xdr:cxnSp macro="">
      <xdr:nvCxnSpPr>
        <xdr:cNvPr id="233" name="直線コネクタ 232"/>
        <xdr:cNvCxnSpPr/>
      </xdr:nvCxnSpPr>
      <xdr:spPr>
        <a:xfrm flipV="1">
          <a:off x="4633595" y="15497417"/>
          <a:ext cx="1270" cy="10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101046</xdr:rowOff>
    </xdr:from>
    <xdr:ext cx="534377" cy="259045"/>
    <xdr:sp textlink="">
      <xdr:nvSpPr>
        <xdr:cNvPr id="234" name="扶助費最小値テキスト"/>
        <xdr:cNvSpPr txBox="1"/>
      </xdr:nvSpPr>
      <xdr:spPr>
        <a:xfrm>
          <a:off x="4686300"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97219</xdr:rowOff>
    </xdr:from>
    <xdr:to>
      <xdr:col>24</xdr:col>
      <xdr:colOff>152400</xdr:colOff>
      <xdr:row>96</xdr:row>
      <xdr:rowOff>97219</xdr:rowOff>
    </xdr:to>
    <xdr:cxnSp macro="">
      <xdr:nvCxnSpPr>
        <xdr:cNvPr id="235" name="直線コネクタ 234"/>
        <xdr:cNvCxnSpPr/>
      </xdr:nvCxnSpPr>
      <xdr:spPr>
        <a:xfrm>
          <a:off x="4546600" y="1655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13594</xdr:rowOff>
    </xdr:from>
    <xdr:ext cx="599010" cy="259045"/>
    <xdr:sp textlink="">
      <xdr:nvSpPr>
        <xdr:cNvPr id="236" name="扶助費最大値テキスト"/>
        <xdr:cNvSpPr txBox="1"/>
      </xdr:nvSpPr>
      <xdr:spPr>
        <a:xfrm>
          <a:off x="4686300" y="152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66917</xdr:rowOff>
    </xdr:from>
    <xdr:to>
      <xdr:col>24</xdr:col>
      <xdr:colOff>152400</xdr:colOff>
      <xdr:row>90</xdr:row>
      <xdr:rowOff>66917</xdr:rowOff>
    </xdr:to>
    <xdr:cxnSp macro="">
      <xdr:nvCxnSpPr>
        <xdr:cNvPr id="237" name="直線コネクタ 236"/>
        <xdr:cNvCxnSpPr/>
      </xdr:nvCxnSpPr>
      <xdr:spPr>
        <a:xfrm>
          <a:off x="4546600" y="1549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91669</xdr:rowOff>
    </xdr:from>
    <xdr:to>
      <xdr:col>24</xdr:col>
      <xdr:colOff>63500</xdr:colOff>
      <xdr:row>97</xdr:row>
      <xdr:rowOff>33210</xdr:rowOff>
    </xdr:to>
    <xdr:cxnSp macro="">
      <xdr:nvCxnSpPr>
        <xdr:cNvPr id="238" name="直線コネクタ 237"/>
        <xdr:cNvCxnSpPr/>
      </xdr:nvCxnSpPr>
      <xdr:spPr>
        <a:xfrm flipV="1">
          <a:off x="3797300" y="16550869"/>
          <a:ext cx="838200" cy="1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9338</xdr:rowOff>
    </xdr:from>
    <xdr:ext cx="599010" cy="259045"/>
    <xdr:sp textlink="">
      <xdr:nvSpPr>
        <xdr:cNvPr id="239" name="扶助費平均値テキスト"/>
        <xdr:cNvSpPr txBox="1"/>
      </xdr:nvSpPr>
      <xdr:spPr>
        <a:xfrm>
          <a:off x="4686300" y="15954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157911</xdr:rowOff>
    </xdr:from>
    <xdr:to>
      <xdr:col>24</xdr:col>
      <xdr:colOff>114300</xdr:colOff>
      <xdr:row>94</xdr:row>
      <xdr:rowOff>88061</xdr:rowOff>
    </xdr:to>
    <xdr:sp textlink="">
      <xdr:nvSpPr>
        <xdr:cNvPr id="240" name="フローチャート: 判断 239"/>
        <xdr:cNvSpPr/>
      </xdr:nvSpPr>
      <xdr:spPr>
        <a:xfrm>
          <a:off x="4584700" y="1610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33210</xdr:rowOff>
    </xdr:from>
    <xdr:to>
      <xdr:col>19</xdr:col>
      <xdr:colOff>177800</xdr:colOff>
      <xdr:row>97</xdr:row>
      <xdr:rowOff>58141</xdr:rowOff>
    </xdr:to>
    <xdr:cxnSp macro="">
      <xdr:nvCxnSpPr>
        <xdr:cNvPr id="241" name="直線コネクタ 240"/>
        <xdr:cNvCxnSpPr/>
      </xdr:nvCxnSpPr>
      <xdr:spPr>
        <a:xfrm flipV="1">
          <a:off x="2908300" y="16663860"/>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40780</xdr:rowOff>
    </xdr:from>
    <xdr:to>
      <xdr:col>20</xdr:col>
      <xdr:colOff>38100</xdr:colOff>
      <xdr:row>94</xdr:row>
      <xdr:rowOff>142380</xdr:rowOff>
    </xdr:to>
    <xdr:sp textlink="">
      <xdr:nvSpPr>
        <xdr:cNvPr id="242" name="フローチャート: 判断 241"/>
        <xdr:cNvSpPr/>
      </xdr:nvSpPr>
      <xdr:spPr>
        <a:xfrm>
          <a:off x="3746500" y="161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158907</xdr:rowOff>
    </xdr:from>
    <xdr:ext cx="599010" cy="259045"/>
    <xdr:sp textlink="">
      <xdr:nvSpPr>
        <xdr:cNvPr id="243" name="テキスト ボックス 242"/>
        <xdr:cNvSpPr txBox="1"/>
      </xdr:nvSpPr>
      <xdr:spPr>
        <a:xfrm>
          <a:off x="3497795" y="1593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58141</xdr:rowOff>
    </xdr:from>
    <xdr:to>
      <xdr:col>15</xdr:col>
      <xdr:colOff>50800</xdr:colOff>
      <xdr:row>97</xdr:row>
      <xdr:rowOff>118911</xdr:rowOff>
    </xdr:to>
    <xdr:cxnSp macro="">
      <xdr:nvCxnSpPr>
        <xdr:cNvPr id="244" name="直線コネクタ 243"/>
        <xdr:cNvCxnSpPr/>
      </xdr:nvCxnSpPr>
      <xdr:spPr>
        <a:xfrm flipV="1">
          <a:off x="2019300" y="1668879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50279</xdr:rowOff>
    </xdr:from>
    <xdr:to>
      <xdr:col>15</xdr:col>
      <xdr:colOff>101600</xdr:colOff>
      <xdr:row>94</xdr:row>
      <xdr:rowOff>151879</xdr:rowOff>
    </xdr:to>
    <xdr:sp textlink="">
      <xdr:nvSpPr>
        <xdr:cNvPr id="245" name="フローチャート: 判断 244"/>
        <xdr:cNvSpPr/>
      </xdr:nvSpPr>
      <xdr:spPr>
        <a:xfrm>
          <a:off x="2857500" y="1616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168406</xdr:rowOff>
    </xdr:from>
    <xdr:ext cx="599010" cy="259045"/>
    <xdr:sp textlink="">
      <xdr:nvSpPr>
        <xdr:cNvPr id="246" name="テキスト ボックス 245"/>
        <xdr:cNvSpPr txBox="1"/>
      </xdr:nvSpPr>
      <xdr:spPr>
        <a:xfrm>
          <a:off x="2608795" y="15941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118911</xdr:rowOff>
    </xdr:from>
    <xdr:to>
      <xdr:col>10</xdr:col>
      <xdr:colOff>114300</xdr:colOff>
      <xdr:row>98</xdr:row>
      <xdr:rowOff>10821</xdr:rowOff>
    </xdr:to>
    <xdr:cxnSp macro="">
      <xdr:nvCxnSpPr>
        <xdr:cNvPr id="247" name="直線コネクタ 246"/>
        <xdr:cNvCxnSpPr/>
      </xdr:nvCxnSpPr>
      <xdr:spPr>
        <a:xfrm flipV="1">
          <a:off x="1130300" y="16749561"/>
          <a:ext cx="889000" cy="6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104814</xdr:rowOff>
    </xdr:from>
    <xdr:to>
      <xdr:col>10</xdr:col>
      <xdr:colOff>165100</xdr:colOff>
      <xdr:row>95</xdr:row>
      <xdr:rowOff>34964</xdr:rowOff>
    </xdr:to>
    <xdr:sp textlink="">
      <xdr:nvSpPr>
        <xdr:cNvPr id="248" name="フローチャート: 判断 247"/>
        <xdr:cNvSpPr/>
      </xdr:nvSpPr>
      <xdr:spPr>
        <a:xfrm>
          <a:off x="1968500" y="1622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51491</xdr:rowOff>
    </xdr:from>
    <xdr:ext cx="599010" cy="259045"/>
    <xdr:sp textlink="">
      <xdr:nvSpPr>
        <xdr:cNvPr id="249" name="テキスト ボックス 248"/>
        <xdr:cNvSpPr txBox="1"/>
      </xdr:nvSpPr>
      <xdr:spPr>
        <a:xfrm>
          <a:off x="1719795" y="159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164021</xdr:rowOff>
    </xdr:from>
    <xdr:to>
      <xdr:col>6</xdr:col>
      <xdr:colOff>38100</xdr:colOff>
      <xdr:row>95</xdr:row>
      <xdr:rowOff>94171</xdr:rowOff>
    </xdr:to>
    <xdr:sp textlink="">
      <xdr:nvSpPr>
        <xdr:cNvPr id="250" name="フローチャート: 判断 249"/>
        <xdr:cNvSpPr/>
      </xdr:nvSpPr>
      <xdr:spPr>
        <a:xfrm>
          <a:off x="10795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110698</xdr:rowOff>
    </xdr:from>
    <xdr:ext cx="599010" cy="259045"/>
    <xdr:sp textlink="">
      <xdr:nvSpPr>
        <xdr:cNvPr id="251" name="テキスト ボックス 250"/>
        <xdr:cNvSpPr txBox="1"/>
      </xdr:nvSpPr>
      <xdr:spPr>
        <a:xfrm>
          <a:off x="830795" y="1605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40869</xdr:rowOff>
    </xdr:from>
    <xdr:to>
      <xdr:col>24</xdr:col>
      <xdr:colOff>114300</xdr:colOff>
      <xdr:row>96</xdr:row>
      <xdr:rowOff>142469</xdr:rowOff>
    </xdr:to>
    <xdr:sp textlink="">
      <xdr:nvSpPr>
        <xdr:cNvPr id="257" name="楕円 256"/>
        <xdr:cNvSpPr/>
      </xdr:nvSpPr>
      <xdr:spPr>
        <a:xfrm>
          <a:off x="4584700" y="165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127246</xdr:rowOff>
    </xdr:from>
    <xdr:ext cx="534377" cy="259045"/>
    <xdr:sp textlink="">
      <xdr:nvSpPr>
        <xdr:cNvPr id="258" name="扶助費該当値テキスト"/>
        <xdr:cNvSpPr txBox="1"/>
      </xdr:nvSpPr>
      <xdr:spPr>
        <a:xfrm>
          <a:off x="4686300" y="164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153860</xdr:rowOff>
    </xdr:from>
    <xdr:to>
      <xdr:col>20</xdr:col>
      <xdr:colOff>38100</xdr:colOff>
      <xdr:row>97</xdr:row>
      <xdr:rowOff>84010</xdr:rowOff>
    </xdr:to>
    <xdr:sp textlink="">
      <xdr:nvSpPr>
        <xdr:cNvPr id="259" name="楕円 258"/>
        <xdr:cNvSpPr/>
      </xdr:nvSpPr>
      <xdr:spPr>
        <a:xfrm>
          <a:off x="3746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75137</xdr:rowOff>
    </xdr:from>
    <xdr:ext cx="534377" cy="259045"/>
    <xdr:sp textlink="">
      <xdr:nvSpPr>
        <xdr:cNvPr id="260" name="テキスト ボックス 259"/>
        <xdr:cNvSpPr txBox="1"/>
      </xdr:nvSpPr>
      <xdr:spPr>
        <a:xfrm>
          <a:off x="3530111" y="1670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7341</xdr:rowOff>
    </xdr:from>
    <xdr:to>
      <xdr:col>15</xdr:col>
      <xdr:colOff>101600</xdr:colOff>
      <xdr:row>97</xdr:row>
      <xdr:rowOff>108941</xdr:rowOff>
    </xdr:to>
    <xdr:sp textlink="">
      <xdr:nvSpPr>
        <xdr:cNvPr id="261" name="楕円 260"/>
        <xdr:cNvSpPr/>
      </xdr:nvSpPr>
      <xdr:spPr>
        <a:xfrm>
          <a:off x="28575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100068</xdr:rowOff>
    </xdr:from>
    <xdr:ext cx="534377" cy="259045"/>
    <xdr:sp textlink="">
      <xdr:nvSpPr>
        <xdr:cNvPr id="262" name="テキスト ボックス 261"/>
        <xdr:cNvSpPr txBox="1"/>
      </xdr:nvSpPr>
      <xdr:spPr>
        <a:xfrm>
          <a:off x="2641111" y="167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68111</xdr:rowOff>
    </xdr:from>
    <xdr:to>
      <xdr:col>10</xdr:col>
      <xdr:colOff>165100</xdr:colOff>
      <xdr:row>97</xdr:row>
      <xdr:rowOff>169711</xdr:rowOff>
    </xdr:to>
    <xdr:sp textlink="">
      <xdr:nvSpPr>
        <xdr:cNvPr id="263" name="楕円 262"/>
        <xdr:cNvSpPr/>
      </xdr:nvSpPr>
      <xdr:spPr>
        <a:xfrm>
          <a:off x="1968500" y="1669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160838</xdr:rowOff>
    </xdr:from>
    <xdr:ext cx="534377" cy="259045"/>
    <xdr:sp textlink="">
      <xdr:nvSpPr>
        <xdr:cNvPr id="264" name="テキスト ボックス 263"/>
        <xdr:cNvSpPr txBox="1"/>
      </xdr:nvSpPr>
      <xdr:spPr>
        <a:xfrm>
          <a:off x="1752111" y="1679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131471</xdr:rowOff>
    </xdr:from>
    <xdr:to>
      <xdr:col>6</xdr:col>
      <xdr:colOff>38100</xdr:colOff>
      <xdr:row>98</xdr:row>
      <xdr:rowOff>61621</xdr:rowOff>
    </xdr:to>
    <xdr:sp textlink="">
      <xdr:nvSpPr>
        <xdr:cNvPr id="265" name="楕円 264"/>
        <xdr:cNvSpPr/>
      </xdr:nvSpPr>
      <xdr:spPr>
        <a:xfrm>
          <a:off x="1079500" y="1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52748</xdr:rowOff>
    </xdr:from>
    <xdr:ext cx="534377" cy="259045"/>
    <xdr:sp textlink="">
      <xdr:nvSpPr>
        <xdr:cNvPr id="266" name="テキスト ボックス 265"/>
        <xdr:cNvSpPr txBox="1"/>
      </xdr:nvSpPr>
      <xdr:spPr>
        <a:xfrm>
          <a:off x="863111" y="168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83141</xdr:rowOff>
    </xdr:from>
    <xdr:to>
      <xdr:col>55</xdr:col>
      <xdr:colOff>0</xdr:colOff>
      <xdr:row>38</xdr:row>
      <xdr:rowOff>169151</xdr:rowOff>
    </xdr:to>
    <xdr:cxnSp macro="">
      <xdr:nvCxnSpPr>
        <xdr:cNvPr id="296" name="直線コネクタ 295"/>
        <xdr:cNvCxnSpPr/>
      </xdr:nvCxnSpPr>
      <xdr:spPr>
        <a:xfrm flipV="1">
          <a:off x="9639300" y="6598241"/>
          <a:ext cx="838200" cy="8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169151</xdr:rowOff>
    </xdr:from>
    <xdr:to>
      <xdr:col>50</xdr:col>
      <xdr:colOff>114300</xdr:colOff>
      <xdr:row>39</xdr:row>
      <xdr:rowOff>22295</xdr:rowOff>
    </xdr:to>
    <xdr:cxnSp macro="">
      <xdr:nvCxnSpPr>
        <xdr:cNvPr id="299" name="直線コネクタ 298"/>
        <xdr:cNvCxnSpPr/>
      </xdr:nvCxnSpPr>
      <xdr:spPr>
        <a:xfrm flipV="1">
          <a:off x="8750300" y="6684251"/>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22295</xdr:rowOff>
    </xdr:from>
    <xdr:to>
      <xdr:col>45</xdr:col>
      <xdr:colOff>177800</xdr:colOff>
      <xdr:row>39</xdr:row>
      <xdr:rowOff>66167</xdr:rowOff>
    </xdr:to>
    <xdr:cxnSp macro="">
      <xdr:nvCxnSpPr>
        <xdr:cNvPr id="302" name="直線コネクタ 301"/>
        <xdr:cNvCxnSpPr/>
      </xdr:nvCxnSpPr>
      <xdr:spPr>
        <a:xfrm flipV="1">
          <a:off x="7861300" y="6708845"/>
          <a:ext cx="889000" cy="4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66167</xdr:rowOff>
    </xdr:from>
    <xdr:to>
      <xdr:col>41</xdr:col>
      <xdr:colOff>50800</xdr:colOff>
      <xdr:row>39</xdr:row>
      <xdr:rowOff>71482</xdr:rowOff>
    </xdr:to>
    <xdr:cxnSp macro="">
      <xdr:nvCxnSpPr>
        <xdr:cNvPr id="305" name="直線コネクタ 304"/>
        <xdr:cNvCxnSpPr/>
      </xdr:nvCxnSpPr>
      <xdr:spPr>
        <a:xfrm flipV="1">
          <a:off x="6972300" y="6752717"/>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textlink="">
      <xdr:nvSpPr>
        <xdr:cNvPr id="309" name="テキスト ボックス 308"/>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32341</xdr:rowOff>
    </xdr:from>
    <xdr:to>
      <xdr:col>55</xdr:col>
      <xdr:colOff>50800</xdr:colOff>
      <xdr:row>38</xdr:row>
      <xdr:rowOff>133941</xdr:rowOff>
    </xdr:to>
    <xdr:sp textlink="">
      <xdr:nvSpPr>
        <xdr:cNvPr id="315" name="楕円 314"/>
        <xdr:cNvSpPr/>
      </xdr:nvSpPr>
      <xdr:spPr>
        <a:xfrm>
          <a:off x="10426700" y="65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55218</xdr:rowOff>
    </xdr:from>
    <xdr:ext cx="534377" cy="259045"/>
    <xdr:sp textlink="">
      <xdr:nvSpPr>
        <xdr:cNvPr id="316" name="補助費等該当値テキスト"/>
        <xdr:cNvSpPr txBox="1"/>
      </xdr:nvSpPr>
      <xdr:spPr>
        <a:xfrm>
          <a:off x="10528300" y="63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118351</xdr:rowOff>
    </xdr:from>
    <xdr:to>
      <xdr:col>50</xdr:col>
      <xdr:colOff>165100</xdr:colOff>
      <xdr:row>39</xdr:row>
      <xdr:rowOff>48501</xdr:rowOff>
    </xdr:to>
    <xdr:sp textlink="">
      <xdr:nvSpPr>
        <xdr:cNvPr id="317" name="楕円 316"/>
        <xdr:cNvSpPr/>
      </xdr:nvSpPr>
      <xdr:spPr>
        <a:xfrm>
          <a:off x="9588500" y="66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65028</xdr:rowOff>
    </xdr:from>
    <xdr:ext cx="534377" cy="259045"/>
    <xdr:sp textlink="">
      <xdr:nvSpPr>
        <xdr:cNvPr id="318" name="テキスト ボックス 317"/>
        <xdr:cNvSpPr txBox="1"/>
      </xdr:nvSpPr>
      <xdr:spPr>
        <a:xfrm>
          <a:off x="9372111" y="64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142945</xdr:rowOff>
    </xdr:from>
    <xdr:to>
      <xdr:col>46</xdr:col>
      <xdr:colOff>38100</xdr:colOff>
      <xdr:row>39</xdr:row>
      <xdr:rowOff>73095</xdr:rowOff>
    </xdr:to>
    <xdr:sp textlink="">
      <xdr:nvSpPr>
        <xdr:cNvPr id="319" name="楕円 318"/>
        <xdr:cNvSpPr/>
      </xdr:nvSpPr>
      <xdr:spPr>
        <a:xfrm>
          <a:off x="8699500" y="66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89622</xdr:rowOff>
    </xdr:from>
    <xdr:ext cx="534377" cy="259045"/>
    <xdr:sp textlink="">
      <xdr:nvSpPr>
        <xdr:cNvPr id="320" name="テキスト ボックス 319"/>
        <xdr:cNvSpPr txBox="1"/>
      </xdr:nvSpPr>
      <xdr:spPr>
        <a:xfrm>
          <a:off x="8483111" y="64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15367</xdr:rowOff>
    </xdr:from>
    <xdr:to>
      <xdr:col>41</xdr:col>
      <xdr:colOff>101600</xdr:colOff>
      <xdr:row>39</xdr:row>
      <xdr:rowOff>116967</xdr:rowOff>
    </xdr:to>
    <xdr:sp textlink="">
      <xdr:nvSpPr>
        <xdr:cNvPr id="321" name="楕円 320"/>
        <xdr:cNvSpPr/>
      </xdr:nvSpPr>
      <xdr:spPr>
        <a:xfrm>
          <a:off x="7810500" y="670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133494</xdr:rowOff>
    </xdr:from>
    <xdr:ext cx="534377" cy="259045"/>
    <xdr:sp textlink="">
      <xdr:nvSpPr>
        <xdr:cNvPr id="322" name="テキスト ボックス 321"/>
        <xdr:cNvSpPr txBox="1"/>
      </xdr:nvSpPr>
      <xdr:spPr>
        <a:xfrm>
          <a:off x="7594111" y="64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20682</xdr:rowOff>
    </xdr:from>
    <xdr:to>
      <xdr:col>36</xdr:col>
      <xdr:colOff>165100</xdr:colOff>
      <xdr:row>39</xdr:row>
      <xdr:rowOff>122282</xdr:rowOff>
    </xdr:to>
    <xdr:sp textlink="">
      <xdr:nvSpPr>
        <xdr:cNvPr id="323" name="楕円 322"/>
        <xdr:cNvSpPr/>
      </xdr:nvSpPr>
      <xdr:spPr>
        <a:xfrm>
          <a:off x="6921500" y="67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113409</xdr:rowOff>
    </xdr:from>
    <xdr:ext cx="534377" cy="259045"/>
    <xdr:sp textlink="">
      <xdr:nvSpPr>
        <xdr:cNvPr id="324" name="テキスト ボックス 323"/>
        <xdr:cNvSpPr txBox="1"/>
      </xdr:nvSpPr>
      <xdr:spPr>
        <a:xfrm>
          <a:off x="6705111" y="67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2997</xdr:rowOff>
    </xdr:from>
    <xdr:to>
      <xdr:col>55</xdr:col>
      <xdr:colOff>0</xdr:colOff>
      <xdr:row>59</xdr:row>
      <xdr:rowOff>92695</xdr:rowOff>
    </xdr:to>
    <xdr:cxnSp macro="">
      <xdr:nvCxnSpPr>
        <xdr:cNvPr id="356" name="直線コネクタ 355"/>
        <xdr:cNvCxnSpPr/>
      </xdr:nvCxnSpPr>
      <xdr:spPr>
        <a:xfrm flipV="1">
          <a:off x="9639300" y="10118547"/>
          <a:ext cx="838200" cy="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textlink="">
      <xdr:nvSpPr>
        <xdr:cNvPr id="357"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92695</xdr:rowOff>
    </xdr:from>
    <xdr:to>
      <xdr:col>50</xdr:col>
      <xdr:colOff>114300</xdr:colOff>
      <xdr:row>59</xdr:row>
      <xdr:rowOff>122283</xdr:rowOff>
    </xdr:to>
    <xdr:cxnSp macro="">
      <xdr:nvCxnSpPr>
        <xdr:cNvPr id="359" name="直線コネクタ 358"/>
        <xdr:cNvCxnSpPr/>
      </xdr:nvCxnSpPr>
      <xdr:spPr>
        <a:xfrm flipV="1">
          <a:off x="8750300" y="10208245"/>
          <a:ext cx="889000" cy="2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122162</xdr:rowOff>
    </xdr:from>
    <xdr:ext cx="534377" cy="259045"/>
    <xdr:sp textlink="">
      <xdr:nvSpPr>
        <xdr:cNvPr id="361" name="テキスト ボックス 360"/>
        <xdr:cNvSpPr txBox="1"/>
      </xdr:nvSpPr>
      <xdr:spPr>
        <a:xfrm>
          <a:off x="9372111" y="972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76998</xdr:rowOff>
    </xdr:from>
    <xdr:to>
      <xdr:col>45</xdr:col>
      <xdr:colOff>177800</xdr:colOff>
      <xdr:row>59</xdr:row>
      <xdr:rowOff>122283</xdr:rowOff>
    </xdr:to>
    <xdr:cxnSp macro="">
      <xdr:nvCxnSpPr>
        <xdr:cNvPr id="362" name="直線コネクタ 361"/>
        <xdr:cNvCxnSpPr/>
      </xdr:nvCxnSpPr>
      <xdr:spPr>
        <a:xfrm>
          <a:off x="7861300" y="10192548"/>
          <a:ext cx="889000" cy="4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textlink="">
      <xdr:nvSpPr>
        <xdr:cNvPr id="364" name="テキスト ボックス 363"/>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76998</xdr:rowOff>
    </xdr:from>
    <xdr:to>
      <xdr:col>41</xdr:col>
      <xdr:colOff>50800</xdr:colOff>
      <xdr:row>59</xdr:row>
      <xdr:rowOff>156704</xdr:rowOff>
    </xdr:to>
    <xdr:cxnSp macro="">
      <xdr:nvCxnSpPr>
        <xdr:cNvPr id="365" name="直線コネクタ 364"/>
        <xdr:cNvCxnSpPr/>
      </xdr:nvCxnSpPr>
      <xdr:spPr>
        <a:xfrm flipV="1">
          <a:off x="6972300" y="10192548"/>
          <a:ext cx="889000" cy="7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textlink="">
      <xdr:nvSpPr>
        <xdr:cNvPr id="367" name="テキスト ボックス 366"/>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textlink="">
      <xdr:nvSpPr>
        <xdr:cNvPr id="369" name="テキスト ボックス 368"/>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123647</xdr:rowOff>
    </xdr:from>
    <xdr:to>
      <xdr:col>55</xdr:col>
      <xdr:colOff>50800</xdr:colOff>
      <xdr:row>59</xdr:row>
      <xdr:rowOff>53797</xdr:rowOff>
    </xdr:to>
    <xdr:sp textlink="">
      <xdr:nvSpPr>
        <xdr:cNvPr id="375" name="楕円 374"/>
        <xdr:cNvSpPr/>
      </xdr:nvSpPr>
      <xdr:spPr>
        <a:xfrm>
          <a:off x="10426700" y="100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102074</xdr:rowOff>
    </xdr:from>
    <xdr:ext cx="534377" cy="259045"/>
    <xdr:sp textlink="">
      <xdr:nvSpPr>
        <xdr:cNvPr id="376" name="普通建設事業費該当値テキスト"/>
        <xdr:cNvSpPr txBox="1"/>
      </xdr:nvSpPr>
      <xdr:spPr>
        <a:xfrm>
          <a:off x="10528300" y="10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41895</xdr:rowOff>
    </xdr:from>
    <xdr:to>
      <xdr:col>50</xdr:col>
      <xdr:colOff>165100</xdr:colOff>
      <xdr:row>59</xdr:row>
      <xdr:rowOff>143495</xdr:rowOff>
    </xdr:to>
    <xdr:sp textlink="">
      <xdr:nvSpPr>
        <xdr:cNvPr id="377" name="楕円 376"/>
        <xdr:cNvSpPr/>
      </xdr:nvSpPr>
      <xdr:spPr>
        <a:xfrm>
          <a:off x="9588500" y="101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134622</xdr:rowOff>
    </xdr:from>
    <xdr:ext cx="534377" cy="259045"/>
    <xdr:sp textlink="">
      <xdr:nvSpPr>
        <xdr:cNvPr id="378" name="テキスト ボックス 377"/>
        <xdr:cNvSpPr txBox="1"/>
      </xdr:nvSpPr>
      <xdr:spPr>
        <a:xfrm>
          <a:off x="9372111" y="1025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71483</xdr:rowOff>
    </xdr:from>
    <xdr:to>
      <xdr:col>46</xdr:col>
      <xdr:colOff>38100</xdr:colOff>
      <xdr:row>60</xdr:row>
      <xdr:rowOff>1633</xdr:rowOff>
    </xdr:to>
    <xdr:sp textlink="">
      <xdr:nvSpPr>
        <xdr:cNvPr id="379" name="楕円 378"/>
        <xdr:cNvSpPr/>
      </xdr:nvSpPr>
      <xdr:spPr>
        <a:xfrm>
          <a:off x="8699500" y="101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164210</xdr:rowOff>
    </xdr:from>
    <xdr:ext cx="534377" cy="259045"/>
    <xdr:sp textlink="">
      <xdr:nvSpPr>
        <xdr:cNvPr id="380" name="テキスト ボックス 379"/>
        <xdr:cNvSpPr txBox="1"/>
      </xdr:nvSpPr>
      <xdr:spPr>
        <a:xfrm>
          <a:off x="8483111" y="1027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26198</xdr:rowOff>
    </xdr:from>
    <xdr:to>
      <xdr:col>41</xdr:col>
      <xdr:colOff>101600</xdr:colOff>
      <xdr:row>59</xdr:row>
      <xdr:rowOff>127798</xdr:rowOff>
    </xdr:to>
    <xdr:sp textlink="">
      <xdr:nvSpPr>
        <xdr:cNvPr id="381" name="楕円 380"/>
        <xdr:cNvSpPr/>
      </xdr:nvSpPr>
      <xdr:spPr>
        <a:xfrm>
          <a:off x="7810500" y="101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118925</xdr:rowOff>
    </xdr:from>
    <xdr:ext cx="534377" cy="259045"/>
    <xdr:sp textlink="">
      <xdr:nvSpPr>
        <xdr:cNvPr id="382" name="テキスト ボックス 381"/>
        <xdr:cNvSpPr txBox="1"/>
      </xdr:nvSpPr>
      <xdr:spPr>
        <a:xfrm>
          <a:off x="7594111" y="102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105904</xdr:rowOff>
    </xdr:from>
    <xdr:to>
      <xdr:col>36</xdr:col>
      <xdr:colOff>165100</xdr:colOff>
      <xdr:row>60</xdr:row>
      <xdr:rowOff>36054</xdr:rowOff>
    </xdr:to>
    <xdr:sp textlink="">
      <xdr:nvSpPr>
        <xdr:cNvPr id="383" name="楕円 382"/>
        <xdr:cNvSpPr/>
      </xdr:nvSpPr>
      <xdr:spPr>
        <a:xfrm>
          <a:off x="6921500" y="102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60</xdr:row>
      <xdr:rowOff>27181</xdr:rowOff>
    </xdr:from>
    <xdr:ext cx="534377" cy="259045"/>
    <xdr:sp textlink="">
      <xdr:nvSpPr>
        <xdr:cNvPr id="384" name="テキスト ボックス 383"/>
        <xdr:cNvSpPr txBox="1"/>
      </xdr:nvSpPr>
      <xdr:spPr>
        <a:xfrm>
          <a:off x="6705111" y="1031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111971</xdr:rowOff>
    </xdr:from>
    <xdr:to>
      <xdr:col>55</xdr:col>
      <xdr:colOff>0</xdr:colOff>
      <xdr:row>78</xdr:row>
      <xdr:rowOff>118075</xdr:rowOff>
    </xdr:to>
    <xdr:cxnSp macro="">
      <xdr:nvCxnSpPr>
        <xdr:cNvPr id="411" name="直線コネクタ 410"/>
        <xdr:cNvCxnSpPr/>
      </xdr:nvCxnSpPr>
      <xdr:spPr>
        <a:xfrm flipV="1">
          <a:off x="9639300" y="13485071"/>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textlink="">
      <xdr:nvSpPr>
        <xdr:cNvPr id="412"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115812</xdr:rowOff>
    </xdr:from>
    <xdr:to>
      <xdr:col>50</xdr:col>
      <xdr:colOff>114300</xdr:colOff>
      <xdr:row>78</xdr:row>
      <xdr:rowOff>118075</xdr:rowOff>
    </xdr:to>
    <xdr:cxnSp macro="">
      <xdr:nvCxnSpPr>
        <xdr:cNvPr id="414" name="直線コネクタ 413"/>
        <xdr:cNvCxnSpPr/>
      </xdr:nvCxnSpPr>
      <xdr:spPr>
        <a:xfrm>
          <a:off x="8750300" y="13488912"/>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72153</xdr:rowOff>
    </xdr:from>
    <xdr:ext cx="469744" cy="259045"/>
    <xdr:sp textlink="">
      <xdr:nvSpPr>
        <xdr:cNvPr id="416" name="テキスト ボックス 415"/>
        <xdr:cNvSpPr txBox="1"/>
      </xdr:nvSpPr>
      <xdr:spPr>
        <a:xfrm>
          <a:off x="9404428" y="131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115812</xdr:rowOff>
    </xdr:from>
    <xdr:to>
      <xdr:col>45</xdr:col>
      <xdr:colOff>177800</xdr:colOff>
      <xdr:row>78</xdr:row>
      <xdr:rowOff>126053</xdr:rowOff>
    </xdr:to>
    <xdr:cxnSp macro="">
      <xdr:nvCxnSpPr>
        <xdr:cNvPr id="417" name="直線コネクタ 416"/>
        <xdr:cNvCxnSpPr/>
      </xdr:nvCxnSpPr>
      <xdr:spPr>
        <a:xfrm flipV="1">
          <a:off x="7861300" y="1348891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65016</xdr:rowOff>
    </xdr:from>
    <xdr:to>
      <xdr:col>41</xdr:col>
      <xdr:colOff>50800</xdr:colOff>
      <xdr:row>78</xdr:row>
      <xdr:rowOff>126053</xdr:rowOff>
    </xdr:to>
    <xdr:cxnSp macro="">
      <xdr:nvCxnSpPr>
        <xdr:cNvPr id="420" name="直線コネクタ 419"/>
        <xdr:cNvCxnSpPr/>
      </xdr:nvCxnSpPr>
      <xdr:spPr>
        <a:xfrm>
          <a:off x="6972300" y="13438116"/>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textlink="">
      <xdr:nvSpPr>
        <xdr:cNvPr id="422" name="テキスト ボックス 421"/>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textlink="">
      <xdr:nvSpPr>
        <xdr:cNvPr id="424" name="テキスト ボックス 423"/>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61171</xdr:rowOff>
    </xdr:from>
    <xdr:to>
      <xdr:col>55</xdr:col>
      <xdr:colOff>50800</xdr:colOff>
      <xdr:row>78</xdr:row>
      <xdr:rowOff>162771</xdr:rowOff>
    </xdr:to>
    <xdr:sp textlink="">
      <xdr:nvSpPr>
        <xdr:cNvPr id="430" name="楕円 429"/>
        <xdr:cNvSpPr/>
      </xdr:nvSpPr>
      <xdr:spPr>
        <a:xfrm>
          <a:off x="10426700" y="134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147548</xdr:rowOff>
    </xdr:from>
    <xdr:ext cx="469744" cy="259045"/>
    <xdr:sp textlink="">
      <xdr:nvSpPr>
        <xdr:cNvPr id="431" name="普通建設事業費 （ うち新規整備　）該当値テキスト"/>
        <xdr:cNvSpPr txBox="1"/>
      </xdr:nvSpPr>
      <xdr:spPr>
        <a:xfrm>
          <a:off x="10528300" y="1334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67275</xdr:rowOff>
    </xdr:from>
    <xdr:to>
      <xdr:col>50</xdr:col>
      <xdr:colOff>165100</xdr:colOff>
      <xdr:row>78</xdr:row>
      <xdr:rowOff>168875</xdr:rowOff>
    </xdr:to>
    <xdr:sp textlink="">
      <xdr:nvSpPr>
        <xdr:cNvPr id="432" name="楕円 431"/>
        <xdr:cNvSpPr/>
      </xdr:nvSpPr>
      <xdr:spPr>
        <a:xfrm>
          <a:off x="9588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160002</xdr:rowOff>
    </xdr:from>
    <xdr:ext cx="378565" cy="259045"/>
    <xdr:sp textlink="">
      <xdr:nvSpPr>
        <xdr:cNvPr id="433" name="テキスト ボックス 432"/>
        <xdr:cNvSpPr txBox="1"/>
      </xdr:nvSpPr>
      <xdr:spPr>
        <a:xfrm>
          <a:off x="9450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65012</xdr:rowOff>
    </xdr:from>
    <xdr:to>
      <xdr:col>46</xdr:col>
      <xdr:colOff>38100</xdr:colOff>
      <xdr:row>78</xdr:row>
      <xdr:rowOff>166612</xdr:rowOff>
    </xdr:to>
    <xdr:sp textlink="">
      <xdr:nvSpPr>
        <xdr:cNvPr id="434" name="楕円 433"/>
        <xdr:cNvSpPr/>
      </xdr:nvSpPr>
      <xdr:spPr>
        <a:xfrm>
          <a:off x="8699500" y="134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157739</xdr:rowOff>
    </xdr:from>
    <xdr:ext cx="469744" cy="259045"/>
    <xdr:sp textlink="">
      <xdr:nvSpPr>
        <xdr:cNvPr id="435" name="テキスト ボックス 434"/>
        <xdr:cNvSpPr txBox="1"/>
      </xdr:nvSpPr>
      <xdr:spPr>
        <a:xfrm>
          <a:off x="8515428"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75253</xdr:rowOff>
    </xdr:from>
    <xdr:to>
      <xdr:col>41</xdr:col>
      <xdr:colOff>101600</xdr:colOff>
      <xdr:row>79</xdr:row>
      <xdr:rowOff>5403</xdr:rowOff>
    </xdr:to>
    <xdr:sp textlink="">
      <xdr:nvSpPr>
        <xdr:cNvPr id="436" name="楕円 435"/>
        <xdr:cNvSpPr/>
      </xdr:nvSpPr>
      <xdr:spPr>
        <a:xfrm>
          <a:off x="7810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167980</xdr:rowOff>
    </xdr:from>
    <xdr:ext cx="378565" cy="259045"/>
    <xdr:sp textlink="">
      <xdr:nvSpPr>
        <xdr:cNvPr id="437" name="テキスト ボックス 436"/>
        <xdr:cNvSpPr txBox="1"/>
      </xdr:nvSpPr>
      <xdr:spPr>
        <a:xfrm>
          <a:off x="7672017" y="13541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14216</xdr:rowOff>
    </xdr:from>
    <xdr:to>
      <xdr:col>36</xdr:col>
      <xdr:colOff>165100</xdr:colOff>
      <xdr:row>78</xdr:row>
      <xdr:rowOff>115816</xdr:rowOff>
    </xdr:to>
    <xdr:sp textlink="">
      <xdr:nvSpPr>
        <xdr:cNvPr id="438" name="楕円 437"/>
        <xdr:cNvSpPr/>
      </xdr:nvSpPr>
      <xdr:spPr>
        <a:xfrm>
          <a:off x="6921500" y="1338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106943</xdr:rowOff>
    </xdr:from>
    <xdr:ext cx="469744" cy="259045"/>
    <xdr:sp textlink="">
      <xdr:nvSpPr>
        <xdr:cNvPr id="439" name="テキスト ボックス 438"/>
        <xdr:cNvSpPr txBox="1"/>
      </xdr:nvSpPr>
      <xdr:spPr>
        <a:xfrm>
          <a:off x="6737428" y="1348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168390</xdr:rowOff>
    </xdr:from>
    <xdr:to>
      <xdr:col>55</xdr:col>
      <xdr:colOff>0</xdr:colOff>
      <xdr:row>98</xdr:row>
      <xdr:rowOff>92894</xdr:rowOff>
    </xdr:to>
    <xdr:cxnSp macro="">
      <xdr:nvCxnSpPr>
        <xdr:cNvPr id="472" name="直線コネクタ 471"/>
        <xdr:cNvCxnSpPr/>
      </xdr:nvCxnSpPr>
      <xdr:spPr>
        <a:xfrm flipV="1">
          <a:off x="9639300" y="16799040"/>
          <a:ext cx="838200" cy="9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textlink="">
      <xdr:nvSpPr>
        <xdr:cNvPr id="473"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50247</xdr:rowOff>
    </xdr:from>
    <xdr:to>
      <xdr:col>50</xdr:col>
      <xdr:colOff>114300</xdr:colOff>
      <xdr:row>98</xdr:row>
      <xdr:rowOff>92894</xdr:rowOff>
    </xdr:to>
    <xdr:cxnSp macro="">
      <xdr:nvCxnSpPr>
        <xdr:cNvPr id="475" name="直線コネクタ 474"/>
        <xdr:cNvCxnSpPr/>
      </xdr:nvCxnSpPr>
      <xdr:spPr>
        <a:xfrm>
          <a:off x="8750300" y="16852347"/>
          <a:ext cx="889000" cy="4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textlink="">
      <xdr:nvSpPr>
        <xdr:cNvPr id="477" name="テキスト ボックス 476"/>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150572</xdr:rowOff>
    </xdr:from>
    <xdr:to>
      <xdr:col>45</xdr:col>
      <xdr:colOff>177800</xdr:colOff>
      <xdr:row>98</xdr:row>
      <xdr:rowOff>50247</xdr:rowOff>
    </xdr:to>
    <xdr:cxnSp macro="">
      <xdr:nvCxnSpPr>
        <xdr:cNvPr id="478" name="直線コネクタ 477"/>
        <xdr:cNvCxnSpPr/>
      </xdr:nvCxnSpPr>
      <xdr:spPr>
        <a:xfrm>
          <a:off x="7861300" y="16781222"/>
          <a:ext cx="889000" cy="7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textlink="">
      <xdr:nvSpPr>
        <xdr:cNvPr id="480" name="テキスト ボックス 479"/>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150572</xdr:rowOff>
    </xdr:from>
    <xdr:to>
      <xdr:col>41</xdr:col>
      <xdr:colOff>50800</xdr:colOff>
      <xdr:row>98</xdr:row>
      <xdr:rowOff>68948</xdr:rowOff>
    </xdr:to>
    <xdr:cxnSp macro="">
      <xdr:nvCxnSpPr>
        <xdr:cNvPr id="481" name="直線コネクタ 480"/>
        <xdr:cNvCxnSpPr/>
      </xdr:nvCxnSpPr>
      <xdr:spPr>
        <a:xfrm flipV="1">
          <a:off x="6972300" y="16781222"/>
          <a:ext cx="889000" cy="8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textlink="">
      <xdr:nvSpPr>
        <xdr:cNvPr id="483" name="テキスト ボックス 482"/>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textlink="">
      <xdr:nvSpPr>
        <xdr:cNvPr id="485" name="テキスト ボックス 484"/>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117590</xdr:rowOff>
    </xdr:from>
    <xdr:to>
      <xdr:col>55</xdr:col>
      <xdr:colOff>50800</xdr:colOff>
      <xdr:row>98</xdr:row>
      <xdr:rowOff>47740</xdr:rowOff>
    </xdr:to>
    <xdr:sp textlink="">
      <xdr:nvSpPr>
        <xdr:cNvPr id="491" name="楕円 490"/>
        <xdr:cNvSpPr/>
      </xdr:nvSpPr>
      <xdr:spPr>
        <a:xfrm>
          <a:off x="104267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32517</xdr:rowOff>
    </xdr:from>
    <xdr:ext cx="534377" cy="259045"/>
    <xdr:sp textlink="">
      <xdr:nvSpPr>
        <xdr:cNvPr id="492" name="普通建設事業費 （ うち更新整備　）該当値テキスト"/>
        <xdr:cNvSpPr txBox="1"/>
      </xdr:nvSpPr>
      <xdr:spPr>
        <a:xfrm>
          <a:off x="10528300" y="1666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42094</xdr:rowOff>
    </xdr:from>
    <xdr:to>
      <xdr:col>50</xdr:col>
      <xdr:colOff>165100</xdr:colOff>
      <xdr:row>98</xdr:row>
      <xdr:rowOff>143694</xdr:rowOff>
    </xdr:to>
    <xdr:sp textlink="">
      <xdr:nvSpPr>
        <xdr:cNvPr id="493" name="楕円 492"/>
        <xdr:cNvSpPr/>
      </xdr:nvSpPr>
      <xdr:spPr>
        <a:xfrm>
          <a:off x="9588500" y="168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134821</xdr:rowOff>
    </xdr:from>
    <xdr:ext cx="534377" cy="259045"/>
    <xdr:sp textlink="">
      <xdr:nvSpPr>
        <xdr:cNvPr id="494" name="テキスト ボックス 493"/>
        <xdr:cNvSpPr txBox="1"/>
      </xdr:nvSpPr>
      <xdr:spPr>
        <a:xfrm>
          <a:off x="9372111" y="1693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170897</xdr:rowOff>
    </xdr:from>
    <xdr:to>
      <xdr:col>46</xdr:col>
      <xdr:colOff>38100</xdr:colOff>
      <xdr:row>98</xdr:row>
      <xdr:rowOff>101047</xdr:rowOff>
    </xdr:to>
    <xdr:sp textlink="">
      <xdr:nvSpPr>
        <xdr:cNvPr id="495" name="楕円 494"/>
        <xdr:cNvSpPr/>
      </xdr:nvSpPr>
      <xdr:spPr>
        <a:xfrm>
          <a:off x="8699500" y="16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92174</xdr:rowOff>
    </xdr:from>
    <xdr:ext cx="534377" cy="259045"/>
    <xdr:sp textlink="">
      <xdr:nvSpPr>
        <xdr:cNvPr id="496" name="テキスト ボックス 495"/>
        <xdr:cNvSpPr txBox="1"/>
      </xdr:nvSpPr>
      <xdr:spPr>
        <a:xfrm>
          <a:off x="8483111" y="168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99772</xdr:rowOff>
    </xdr:from>
    <xdr:to>
      <xdr:col>41</xdr:col>
      <xdr:colOff>101600</xdr:colOff>
      <xdr:row>98</xdr:row>
      <xdr:rowOff>29922</xdr:rowOff>
    </xdr:to>
    <xdr:sp textlink="">
      <xdr:nvSpPr>
        <xdr:cNvPr id="497" name="楕円 496"/>
        <xdr:cNvSpPr/>
      </xdr:nvSpPr>
      <xdr:spPr>
        <a:xfrm>
          <a:off x="7810500" y="16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21049</xdr:rowOff>
    </xdr:from>
    <xdr:ext cx="534377" cy="259045"/>
    <xdr:sp textlink="">
      <xdr:nvSpPr>
        <xdr:cNvPr id="498" name="テキスト ボックス 497"/>
        <xdr:cNvSpPr txBox="1"/>
      </xdr:nvSpPr>
      <xdr:spPr>
        <a:xfrm>
          <a:off x="7594111" y="168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18148</xdr:rowOff>
    </xdr:from>
    <xdr:to>
      <xdr:col>36</xdr:col>
      <xdr:colOff>165100</xdr:colOff>
      <xdr:row>98</xdr:row>
      <xdr:rowOff>119748</xdr:rowOff>
    </xdr:to>
    <xdr:sp textlink="">
      <xdr:nvSpPr>
        <xdr:cNvPr id="499" name="楕円 498"/>
        <xdr:cNvSpPr/>
      </xdr:nvSpPr>
      <xdr:spPr>
        <a:xfrm>
          <a:off x="6921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110875</xdr:rowOff>
    </xdr:from>
    <xdr:ext cx="534377" cy="259045"/>
    <xdr:sp textlink="">
      <xdr:nvSpPr>
        <xdr:cNvPr id="500" name="テキスト ボックス 499"/>
        <xdr:cNvSpPr txBox="1"/>
      </xdr:nvSpPr>
      <xdr:spPr>
        <a:xfrm>
          <a:off x="6705111" y="1691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1" name="直線コネクタ 53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textlink="">
      <xdr:nvSpPr>
        <xdr:cNvPr id="532"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textlink="">
      <xdr:nvSpPr>
        <xdr:cNvPr id="544" name="テキスト ボックス 543"/>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textlink="">
      <xdr:nvSpPr>
        <xdr:cNvPr id="550" name="楕円 54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textlink="">
      <xdr:nvSpPr>
        <xdr:cNvPr id="55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52832</xdr:rowOff>
    </xdr:from>
    <xdr:to>
      <xdr:col>85</xdr:col>
      <xdr:colOff>127000</xdr:colOff>
      <xdr:row>75</xdr:row>
      <xdr:rowOff>89332</xdr:rowOff>
    </xdr:to>
    <xdr:cxnSp macro="">
      <xdr:nvCxnSpPr>
        <xdr:cNvPr id="637" name="直線コネクタ 636"/>
        <xdr:cNvCxnSpPr/>
      </xdr:nvCxnSpPr>
      <xdr:spPr>
        <a:xfrm>
          <a:off x="15481300" y="12911582"/>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148996</xdr:rowOff>
    </xdr:from>
    <xdr:to>
      <xdr:col>81</xdr:col>
      <xdr:colOff>50800</xdr:colOff>
      <xdr:row>75</xdr:row>
      <xdr:rowOff>52832</xdr:rowOff>
    </xdr:to>
    <xdr:cxnSp macro="">
      <xdr:nvCxnSpPr>
        <xdr:cNvPr id="640" name="直線コネクタ 639"/>
        <xdr:cNvCxnSpPr/>
      </xdr:nvCxnSpPr>
      <xdr:spPr>
        <a:xfrm>
          <a:off x="14592300" y="12836296"/>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112344</xdr:rowOff>
    </xdr:from>
    <xdr:to>
      <xdr:col>76</xdr:col>
      <xdr:colOff>114300</xdr:colOff>
      <xdr:row>74</xdr:row>
      <xdr:rowOff>148996</xdr:rowOff>
    </xdr:to>
    <xdr:cxnSp macro="">
      <xdr:nvCxnSpPr>
        <xdr:cNvPr id="643" name="直線コネクタ 642"/>
        <xdr:cNvCxnSpPr/>
      </xdr:nvCxnSpPr>
      <xdr:spPr>
        <a:xfrm>
          <a:off x="13703300" y="12628194"/>
          <a:ext cx="889000" cy="20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52680</xdr:rowOff>
    </xdr:from>
    <xdr:to>
      <xdr:col>71</xdr:col>
      <xdr:colOff>177800</xdr:colOff>
      <xdr:row>73</xdr:row>
      <xdr:rowOff>112344</xdr:rowOff>
    </xdr:to>
    <xdr:cxnSp macro="">
      <xdr:nvCxnSpPr>
        <xdr:cNvPr id="646" name="直線コネクタ 645"/>
        <xdr:cNvCxnSpPr/>
      </xdr:nvCxnSpPr>
      <xdr:spPr>
        <a:xfrm>
          <a:off x="12814300" y="12397080"/>
          <a:ext cx="889000" cy="2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textlink="">
      <xdr:nvSpPr>
        <xdr:cNvPr id="650" name="テキスト ボックス 649"/>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38532</xdr:rowOff>
    </xdr:from>
    <xdr:to>
      <xdr:col>85</xdr:col>
      <xdr:colOff>177800</xdr:colOff>
      <xdr:row>75</xdr:row>
      <xdr:rowOff>140132</xdr:rowOff>
    </xdr:to>
    <xdr:sp textlink="">
      <xdr:nvSpPr>
        <xdr:cNvPr id="656" name="楕円 655"/>
        <xdr:cNvSpPr/>
      </xdr:nvSpPr>
      <xdr:spPr>
        <a:xfrm>
          <a:off x="162687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61409</xdr:rowOff>
    </xdr:from>
    <xdr:ext cx="469744" cy="259045"/>
    <xdr:sp textlink="">
      <xdr:nvSpPr>
        <xdr:cNvPr id="657" name="公債費該当値テキスト"/>
        <xdr:cNvSpPr txBox="1"/>
      </xdr:nvSpPr>
      <xdr:spPr>
        <a:xfrm>
          <a:off x="16370300"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2032</xdr:rowOff>
    </xdr:from>
    <xdr:to>
      <xdr:col>81</xdr:col>
      <xdr:colOff>101600</xdr:colOff>
      <xdr:row>75</xdr:row>
      <xdr:rowOff>103632</xdr:rowOff>
    </xdr:to>
    <xdr:sp textlink="">
      <xdr:nvSpPr>
        <xdr:cNvPr id="658" name="楕円 657"/>
        <xdr:cNvSpPr/>
      </xdr:nvSpPr>
      <xdr:spPr>
        <a:xfrm>
          <a:off x="15430500" y="128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120159</xdr:rowOff>
    </xdr:from>
    <xdr:ext cx="469744" cy="259045"/>
    <xdr:sp textlink="">
      <xdr:nvSpPr>
        <xdr:cNvPr id="659" name="テキスト ボックス 658"/>
        <xdr:cNvSpPr txBox="1"/>
      </xdr:nvSpPr>
      <xdr:spPr>
        <a:xfrm>
          <a:off x="15246428" y="1263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98196</xdr:rowOff>
    </xdr:from>
    <xdr:to>
      <xdr:col>76</xdr:col>
      <xdr:colOff>165100</xdr:colOff>
      <xdr:row>75</xdr:row>
      <xdr:rowOff>28346</xdr:rowOff>
    </xdr:to>
    <xdr:sp textlink="">
      <xdr:nvSpPr>
        <xdr:cNvPr id="660" name="楕円 659"/>
        <xdr:cNvSpPr/>
      </xdr:nvSpPr>
      <xdr:spPr>
        <a:xfrm>
          <a:off x="14541500" y="127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44873</xdr:rowOff>
    </xdr:from>
    <xdr:ext cx="469744" cy="259045"/>
    <xdr:sp textlink="">
      <xdr:nvSpPr>
        <xdr:cNvPr id="661" name="テキスト ボックス 660"/>
        <xdr:cNvSpPr txBox="1"/>
      </xdr:nvSpPr>
      <xdr:spPr>
        <a:xfrm>
          <a:off x="14357428" y="1256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61544</xdr:rowOff>
    </xdr:from>
    <xdr:to>
      <xdr:col>72</xdr:col>
      <xdr:colOff>38100</xdr:colOff>
      <xdr:row>73</xdr:row>
      <xdr:rowOff>163144</xdr:rowOff>
    </xdr:to>
    <xdr:sp textlink="">
      <xdr:nvSpPr>
        <xdr:cNvPr id="662" name="楕円 661"/>
        <xdr:cNvSpPr/>
      </xdr:nvSpPr>
      <xdr:spPr>
        <a:xfrm>
          <a:off x="13652500" y="1257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8221</xdr:rowOff>
    </xdr:from>
    <xdr:ext cx="534377" cy="259045"/>
    <xdr:sp textlink="">
      <xdr:nvSpPr>
        <xdr:cNvPr id="663" name="テキスト ボックス 662"/>
        <xdr:cNvSpPr txBox="1"/>
      </xdr:nvSpPr>
      <xdr:spPr>
        <a:xfrm>
          <a:off x="13436111" y="123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1880</xdr:rowOff>
    </xdr:from>
    <xdr:to>
      <xdr:col>67</xdr:col>
      <xdr:colOff>101600</xdr:colOff>
      <xdr:row>72</xdr:row>
      <xdr:rowOff>103480</xdr:rowOff>
    </xdr:to>
    <xdr:sp textlink="">
      <xdr:nvSpPr>
        <xdr:cNvPr id="664" name="楕円 663"/>
        <xdr:cNvSpPr/>
      </xdr:nvSpPr>
      <xdr:spPr>
        <a:xfrm>
          <a:off x="12763500" y="123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120007</xdr:rowOff>
    </xdr:from>
    <xdr:ext cx="534377" cy="259045"/>
    <xdr:sp textlink="">
      <xdr:nvSpPr>
        <xdr:cNvPr id="665" name="テキスト ボックス 664"/>
        <xdr:cNvSpPr txBox="1"/>
      </xdr:nvSpPr>
      <xdr:spPr>
        <a:xfrm>
          <a:off x="12547111" y="1212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53556</xdr:rowOff>
    </xdr:from>
    <xdr:to>
      <xdr:col>85</xdr:col>
      <xdr:colOff>127000</xdr:colOff>
      <xdr:row>96</xdr:row>
      <xdr:rowOff>77997</xdr:rowOff>
    </xdr:to>
    <xdr:cxnSp macro="">
      <xdr:nvCxnSpPr>
        <xdr:cNvPr id="694" name="直線コネクタ 693"/>
        <xdr:cNvCxnSpPr/>
      </xdr:nvCxnSpPr>
      <xdr:spPr>
        <a:xfrm>
          <a:off x="15481300" y="16512756"/>
          <a:ext cx="8382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34351</xdr:rowOff>
    </xdr:from>
    <xdr:ext cx="534377" cy="259045"/>
    <xdr:sp textlink="">
      <xdr:nvSpPr>
        <xdr:cNvPr id="695" name="積立金平均値テキスト"/>
        <xdr:cNvSpPr txBox="1"/>
      </xdr:nvSpPr>
      <xdr:spPr>
        <a:xfrm>
          <a:off x="16370300" y="16493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53556</xdr:rowOff>
    </xdr:from>
    <xdr:to>
      <xdr:col>81</xdr:col>
      <xdr:colOff>50800</xdr:colOff>
      <xdr:row>97</xdr:row>
      <xdr:rowOff>134862</xdr:rowOff>
    </xdr:to>
    <xdr:cxnSp macro="">
      <xdr:nvCxnSpPr>
        <xdr:cNvPr id="697" name="直線コネクタ 696"/>
        <xdr:cNvCxnSpPr/>
      </xdr:nvCxnSpPr>
      <xdr:spPr>
        <a:xfrm flipV="1">
          <a:off x="14592300" y="16512756"/>
          <a:ext cx="889000" cy="2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157185</xdr:rowOff>
    </xdr:from>
    <xdr:ext cx="534377" cy="259045"/>
    <xdr:sp textlink="">
      <xdr:nvSpPr>
        <xdr:cNvPr id="699" name="テキスト ボックス 698"/>
        <xdr:cNvSpPr txBox="1"/>
      </xdr:nvSpPr>
      <xdr:spPr>
        <a:xfrm>
          <a:off x="15214111" y="166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133395</xdr:rowOff>
    </xdr:from>
    <xdr:to>
      <xdr:col>76</xdr:col>
      <xdr:colOff>114300</xdr:colOff>
      <xdr:row>97</xdr:row>
      <xdr:rowOff>134862</xdr:rowOff>
    </xdr:to>
    <xdr:cxnSp macro="">
      <xdr:nvCxnSpPr>
        <xdr:cNvPr id="700" name="直線コネクタ 699"/>
        <xdr:cNvCxnSpPr/>
      </xdr:nvCxnSpPr>
      <xdr:spPr>
        <a:xfrm>
          <a:off x="13703300" y="16764045"/>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84817</xdr:rowOff>
    </xdr:from>
    <xdr:to>
      <xdr:col>71</xdr:col>
      <xdr:colOff>177800</xdr:colOff>
      <xdr:row>97</xdr:row>
      <xdr:rowOff>133395</xdr:rowOff>
    </xdr:to>
    <xdr:cxnSp macro="">
      <xdr:nvCxnSpPr>
        <xdr:cNvPr id="703" name="直線コネクタ 702"/>
        <xdr:cNvCxnSpPr/>
      </xdr:nvCxnSpPr>
      <xdr:spPr>
        <a:xfrm>
          <a:off x="12814300" y="16201117"/>
          <a:ext cx="889000" cy="56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textlink="">
      <xdr:nvSpPr>
        <xdr:cNvPr id="705" name="テキスト ボックス 704"/>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151985</xdr:rowOff>
    </xdr:from>
    <xdr:ext cx="534377" cy="259045"/>
    <xdr:sp textlink="">
      <xdr:nvSpPr>
        <xdr:cNvPr id="707" name="テキスト ボックス 706"/>
        <xdr:cNvSpPr txBox="1"/>
      </xdr:nvSpPr>
      <xdr:spPr>
        <a:xfrm>
          <a:off x="12547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27197</xdr:rowOff>
    </xdr:from>
    <xdr:to>
      <xdr:col>85</xdr:col>
      <xdr:colOff>177800</xdr:colOff>
      <xdr:row>96</xdr:row>
      <xdr:rowOff>128797</xdr:rowOff>
    </xdr:to>
    <xdr:sp textlink="">
      <xdr:nvSpPr>
        <xdr:cNvPr id="713" name="楕円 712"/>
        <xdr:cNvSpPr/>
      </xdr:nvSpPr>
      <xdr:spPr>
        <a:xfrm>
          <a:off x="16268700" y="1648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50074</xdr:rowOff>
    </xdr:from>
    <xdr:ext cx="534377" cy="259045"/>
    <xdr:sp textlink="">
      <xdr:nvSpPr>
        <xdr:cNvPr id="714" name="積立金該当値テキスト"/>
        <xdr:cNvSpPr txBox="1"/>
      </xdr:nvSpPr>
      <xdr:spPr>
        <a:xfrm>
          <a:off x="16370300" y="1633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2756</xdr:rowOff>
    </xdr:from>
    <xdr:to>
      <xdr:col>81</xdr:col>
      <xdr:colOff>101600</xdr:colOff>
      <xdr:row>96</xdr:row>
      <xdr:rowOff>104356</xdr:rowOff>
    </xdr:to>
    <xdr:sp textlink="">
      <xdr:nvSpPr>
        <xdr:cNvPr id="715" name="楕円 714"/>
        <xdr:cNvSpPr/>
      </xdr:nvSpPr>
      <xdr:spPr>
        <a:xfrm>
          <a:off x="15430500" y="1646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120883</xdr:rowOff>
    </xdr:from>
    <xdr:ext cx="534377" cy="259045"/>
    <xdr:sp textlink="">
      <xdr:nvSpPr>
        <xdr:cNvPr id="716" name="テキスト ボックス 715"/>
        <xdr:cNvSpPr txBox="1"/>
      </xdr:nvSpPr>
      <xdr:spPr>
        <a:xfrm>
          <a:off x="15214111" y="162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84062</xdr:rowOff>
    </xdr:from>
    <xdr:to>
      <xdr:col>76</xdr:col>
      <xdr:colOff>165100</xdr:colOff>
      <xdr:row>98</xdr:row>
      <xdr:rowOff>14212</xdr:rowOff>
    </xdr:to>
    <xdr:sp textlink="">
      <xdr:nvSpPr>
        <xdr:cNvPr id="717" name="楕円 716"/>
        <xdr:cNvSpPr/>
      </xdr:nvSpPr>
      <xdr:spPr>
        <a:xfrm>
          <a:off x="14541500" y="167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5339</xdr:rowOff>
    </xdr:from>
    <xdr:ext cx="534377" cy="259045"/>
    <xdr:sp textlink="">
      <xdr:nvSpPr>
        <xdr:cNvPr id="718" name="テキスト ボックス 717"/>
        <xdr:cNvSpPr txBox="1"/>
      </xdr:nvSpPr>
      <xdr:spPr>
        <a:xfrm>
          <a:off x="14325111" y="168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82595</xdr:rowOff>
    </xdr:from>
    <xdr:to>
      <xdr:col>72</xdr:col>
      <xdr:colOff>38100</xdr:colOff>
      <xdr:row>98</xdr:row>
      <xdr:rowOff>12745</xdr:rowOff>
    </xdr:to>
    <xdr:sp textlink="">
      <xdr:nvSpPr>
        <xdr:cNvPr id="719" name="楕円 718"/>
        <xdr:cNvSpPr/>
      </xdr:nvSpPr>
      <xdr:spPr>
        <a:xfrm>
          <a:off x="13652500" y="167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3872</xdr:rowOff>
    </xdr:from>
    <xdr:ext cx="534377" cy="259045"/>
    <xdr:sp textlink="">
      <xdr:nvSpPr>
        <xdr:cNvPr id="720" name="テキスト ボックス 719"/>
        <xdr:cNvSpPr txBox="1"/>
      </xdr:nvSpPr>
      <xdr:spPr>
        <a:xfrm>
          <a:off x="13436111" y="168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34017</xdr:rowOff>
    </xdr:from>
    <xdr:to>
      <xdr:col>67</xdr:col>
      <xdr:colOff>101600</xdr:colOff>
      <xdr:row>94</xdr:row>
      <xdr:rowOff>135617</xdr:rowOff>
    </xdr:to>
    <xdr:sp textlink="">
      <xdr:nvSpPr>
        <xdr:cNvPr id="721" name="楕円 720"/>
        <xdr:cNvSpPr/>
      </xdr:nvSpPr>
      <xdr:spPr>
        <a:xfrm>
          <a:off x="12763500" y="161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152144</xdr:rowOff>
    </xdr:from>
    <xdr:ext cx="534377" cy="259045"/>
    <xdr:sp textlink="">
      <xdr:nvSpPr>
        <xdr:cNvPr id="722" name="テキスト ボックス 721"/>
        <xdr:cNvSpPr txBox="1"/>
      </xdr:nvSpPr>
      <xdr:spPr>
        <a:xfrm>
          <a:off x="12547111" y="159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133665</xdr:rowOff>
    </xdr:from>
    <xdr:to>
      <xdr:col>116</xdr:col>
      <xdr:colOff>63500</xdr:colOff>
      <xdr:row>58</xdr:row>
      <xdr:rowOff>136865</xdr:rowOff>
    </xdr:to>
    <xdr:cxnSp macro="">
      <xdr:nvCxnSpPr>
        <xdr:cNvPr id="804" name="直線コネクタ 803"/>
        <xdr:cNvCxnSpPr/>
      </xdr:nvCxnSpPr>
      <xdr:spPr>
        <a:xfrm>
          <a:off x="21323300" y="1007776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textlink="">
      <xdr:nvSpPr>
        <xdr:cNvPr id="805"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133207</xdr:rowOff>
    </xdr:from>
    <xdr:to>
      <xdr:col>111</xdr:col>
      <xdr:colOff>177800</xdr:colOff>
      <xdr:row>58</xdr:row>
      <xdr:rowOff>133665</xdr:rowOff>
    </xdr:to>
    <xdr:cxnSp macro="">
      <xdr:nvCxnSpPr>
        <xdr:cNvPr id="807" name="直線コネクタ 806"/>
        <xdr:cNvCxnSpPr/>
      </xdr:nvCxnSpPr>
      <xdr:spPr>
        <a:xfrm>
          <a:off x="20434300" y="1007730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textlink="">
      <xdr:nvSpPr>
        <xdr:cNvPr id="809" name="テキスト ボックス 808"/>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130465</xdr:rowOff>
    </xdr:from>
    <xdr:to>
      <xdr:col>107</xdr:col>
      <xdr:colOff>50800</xdr:colOff>
      <xdr:row>58</xdr:row>
      <xdr:rowOff>133207</xdr:rowOff>
    </xdr:to>
    <xdr:cxnSp macro="">
      <xdr:nvCxnSpPr>
        <xdr:cNvPr id="810" name="直線コネクタ 809"/>
        <xdr:cNvCxnSpPr/>
      </xdr:nvCxnSpPr>
      <xdr:spPr>
        <a:xfrm>
          <a:off x="19545300" y="10074565"/>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textlink="">
      <xdr:nvSpPr>
        <xdr:cNvPr id="812" name="テキスト ボックス 811"/>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130465</xdr:rowOff>
    </xdr:from>
    <xdr:to>
      <xdr:col>102</xdr:col>
      <xdr:colOff>114300</xdr:colOff>
      <xdr:row>58</xdr:row>
      <xdr:rowOff>132659</xdr:rowOff>
    </xdr:to>
    <xdr:cxnSp macro="">
      <xdr:nvCxnSpPr>
        <xdr:cNvPr id="813" name="直線コネクタ 812"/>
        <xdr:cNvCxnSpPr/>
      </xdr:nvCxnSpPr>
      <xdr:spPr>
        <a:xfrm flipV="1">
          <a:off x="18656300" y="10074565"/>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textlink="">
      <xdr:nvSpPr>
        <xdr:cNvPr id="815" name="テキスト ボックス 814"/>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textlink="">
      <xdr:nvSpPr>
        <xdr:cNvPr id="817" name="テキスト ボックス 816"/>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86065</xdr:rowOff>
    </xdr:from>
    <xdr:to>
      <xdr:col>116</xdr:col>
      <xdr:colOff>114300</xdr:colOff>
      <xdr:row>59</xdr:row>
      <xdr:rowOff>16215</xdr:rowOff>
    </xdr:to>
    <xdr:sp textlink="">
      <xdr:nvSpPr>
        <xdr:cNvPr id="823" name="楕円 822"/>
        <xdr:cNvSpPr/>
      </xdr:nvSpPr>
      <xdr:spPr>
        <a:xfrm>
          <a:off x="22110700" y="100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992</xdr:rowOff>
    </xdr:from>
    <xdr:ext cx="313932" cy="259045"/>
    <xdr:sp textlink="">
      <xdr:nvSpPr>
        <xdr:cNvPr id="824" name="貸付金該当値テキスト"/>
        <xdr:cNvSpPr txBox="1"/>
      </xdr:nvSpPr>
      <xdr:spPr>
        <a:xfrm>
          <a:off x="22212300" y="99450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82865</xdr:rowOff>
    </xdr:from>
    <xdr:to>
      <xdr:col>112</xdr:col>
      <xdr:colOff>38100</xdr:colOff>
      <xdr:row>59</xdr:row>
      <xdr:rowOff>13015</xdr:rowOff>
    </xdr:to>
    <xdr:sp textlink="">
      <xdr:nvSpPr>
        <xdr:cNvPr id="825" name="楕円 824"/>
        <xdr:cNvSpPr/>
      </xdr:nvSpPr>
      <xdr:spPr>
        <a:xfrm>
          <a:off x="21272500" y="100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4142</xdr:rowOff>
    </xdr:from>
    <xdr:ext cx="313932" cy="259045"/>
    <xdr:sp textlink="">
      <xdr:nvSpPr>
        <xdr:cNvPr id="826" name="テキスト ボックス 825"/>
        <xdr:cNvSpPr txBox="1"/>
      </xdr:nvSpPr>
      <xdr:spPr>
        <a:xfrm>
          <a:off x="21166333" y="10119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82407</xdr:rowOff>
    </xdr:from>
    <xdr:to>
      <xdr:col>107</xdr:col>
      <xdr:colOff>101600</xdr:colOff>
      <xdr:row>59</xdr:row>
      <xdr:rowOff>12557</xdr:rowOff>
    </xdr:to>
    <xdr:sp textlink="">
      <xdr:nvSpPr>
        <xdr:cNvPr id="827" name="楕円 826"/>
        <xdr:cNvSpPr/>
      </xdr:nvSpPr>
      <xdr:spPr>
        <a:xfrm>
          <a:off x="20383500" y="1002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3684</xdr:rowOff>
    </xdr:from>
    <xdr:ext cx="313932" cy="259045"/>
    <xdr:sp textlink="">
      <xdr:nvSpPr>
        <xdr:cNvPr id="828" name="テキスト ボックス 827"/>
        <xdr:cNvSpPr txBox="1"/>
      </xdr:nvSpPr>
      <xdr:spPr>
        <a:xfrm>
          <a:off x="20277333" y="10119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79665</xdr:rowOff>
    </xdr:from>
    <xdr:to>
      <xdr:col>102</xdr:col>
      <xdr:colOff>165100</xdr:colOff>
      <xdr:row>59</xdr:row>
      <xdr:rowOff>9815</xdr:rowOff>
    </xdr:to>
    <xdr:sp textlink="">
      <xdr:nvSpPr>
        <xdr:cNvPr id="829" name="楕円 828"/>
        <xdr:cNvSpPr/>
      </xdr:nvSpPr>
      <xdr:spPr>
        <a:xfrm>
          <a:off x="19494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942</xdr:rowOff>
    </xdr:from>
    <xdr:ext cx="378565" cy="259045"/>
    <xdr:sp textlink="">
      <xdr:nvSpPr>
        <xdr:cNvPr id="830" name="テキスト ボックス 829"/>
        <xdr:cNvSpPr txBox="1"/>
      </xdr:nvSpPr>
      <xdr:spPr>
        <a:xfrm>
          <a:off x="19356017" y="10116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81859</xdr:rowOff>
    </xdr:from>
    <xdr:to>
      <xdr:col>98</xdr:col>
      <xdr:colOff>38100</xdr:colOff>
      <xdr:row>59</xdr:row>
      <xdr:rowOff>12009</xdr:rowOff>
    </xdr:to>
    <xdr:sp textlink="">
      <xdr:nvSpPr>
        <xdr:cNvPr id="831" name="楕円 830"/>
        <xdr:cNvSpPr/>
      </xdr:nvSpPr>
      <xdr:spPr>
        <a:xfrm>
          <a:off x="18605500" y="100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3136</xdr:rowOff>
    </xdr:from>
    <xdr:ext cx="313932" cy="259045"/>
    <xdr:sp textlink="">
      <xdr:nvSpPr>
        <xdr:cNvPr id="832" name="テキスト ボックス 831"/>
        <xdr:cNvSpPr txBox="1"/>
      </xdr:nvSpPr>
      <xdr:spPr>
        <a:xfrm>
          <a:off x="18499333" y="101186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28372</xdr:rowOff>
    </xdr:from>
    <xdr:to>
      <xdr:col>116</xdr:col>
      <xdr:colOff>62864</xdr:colOff>
      <xdr:row>77</xdr:row>
      <xdr:rowOff>105868</xdr:rowOff>
    </xdr:to>
    <xdr:cxnSp macro="">
      <xdr:nvCxnSpPr>
        <xdr:cNvPr id="857" name="直線コネクタ 856"/>
        <xdr:cNvCxnSpPr/>
      </xdr:nvCxnSpPr>
      <xdr:spPr>
        <a:xfrm flipV="1">
          <a:off x="22159595" y="12201322"/>
          <a:ext cx="1269" cy="1106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109695</xdr:rowOff>
    </xdr:from>
    <xdr:ext cx="534377" cy="259045"/>
    <xdr:sp textlink="">
      <xdr:nvSpPr>
        <xdr:cNvPr id="858" name="繰出金最小値テキスト"/>
        <xdr:cNvSpPr txBox="1"/>
      </xdr:nvSpPr>
      <xdr:spPr>
        <a:xfrm>
          <a:off x="22212300"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105868</xdr:rowOff>
    </xdr:from>
    <xdr:to>
      <xdr:col>116</xdr:col>
      <xdr:colOff>152400</xdr:colOff>
      <xdr:row>77</xdr:row>
      <xdr:rowOff>105868</xdr:rowOff>
    </xdr:to>
    <xdr:cxnSp macro="">
      <xdr:nvCxnSpPr>
        <xdr:cNvPr id="859" name="直線コネクタ 858"/>
        <xdr:cNvCxnSpPr/>
      </xdr:nvCxnSpPr>
      <xdr:spPr>
        <a:xfrm>
          <a:off x="22072600" y="13307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146499</xdr:rowOff>
    </xdr:from>
    <xdr:ext cx="534377" cy="259045"/>
    <xdr:sp textlink="">
      <xdr:nvSpPr>
        <xdr:cNvPr id="860" name="繰出金最大値テキスト"/>
        <xdr:cNvSpPr txBox="1"/>
      </xdr:nvSpPr>
      <xdr:spPr>
        <a:xfrm>
          <a:off x="22212300" y="119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28372</xdr:rowOff>
    </xdr:from>
    <xdr:to>
      <xdr:col>116</xdr:col>
      <xdr:colOff>152400</xdr:colOff>
      <xdr:row>71</xdr:row>
      <xdr:rowOff>28372</xdr:rowOff>
    </xdr:to>
    <xdr:cxnSp macro="">
      <xdr:nvCxnSpPr>
        <xdr:cNvPr id="861" name="直線コネクタ 860"/>
        <xdr:cNvCxnSpPr/>
      </xdr:nvCxnSpPr>
      <xdr:spPr>
        <a:xfrm>
          <a:off x="22072600" y="122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32105</xdr:rowOff>
    </xdr:from>
    <xdr:to>
      <xdr:col>116</xdr:col>
      <xdr:colOff>63500</xdr:colOff>
      <xdr:row>77</xdr:row>
      <xdr:rowOff>105868</xdr:rowOff>
    </xdr:to>
    <xdr:cxnSp macro="">
      <xdr:nvCxnSpPr>
        <xdr:cNvPr id="862" name="直線コネクタ 861"/>
        <xdr:cNvCxnSpPr/>
      </xdr:nvCxnSpPr>
      <xdr:spPr>
        <a:xfrm>
          <a:off x="21323300" y="13233755"/>
          <a:ext cx="838200" cy="7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92880</xdr:rowOff>
    </xdr:from>
    <xdr:ext cx="534377" cy="259045"/>
    <xdr:sp textlink="">
      <xdr:nvSpPr>
        <xdr:cNvPr id="863" name="繰出金平均値テキスト"/>
        <xdr:cNvSpPr txBox="1"/>
      </xdr:nvSpPr>
      <xdr:spPr>
        <a:xfrm>
          <a:off x="22212300" y="12780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70003</xdr:rowOff>
    </xdr:from>
    <xdr:to>
      <xdr:col>116</xdr:col>
      <xdr:colOff>114300</xdr:colOff>
      <xdr:row>76</xdr:row>
      <xdr:rowOff>152</xdr:rowOff>
    </xdr:to>
    <xdr:sp textlink="">
      <xdr:nvSpPr>
        <xdr:cNvPr id="864" name="フローチャート: 判断 863"/>
        <xdr:cNvSpPr/>
      </xdr:nvSpPr>
      <xdr:spPr>
        <a:xfrm>
          <a:off x="221107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32105</xdr:rowOff>
    </xdr:from>
    <xdr:to>
      <xdr:col>111</xdr:col>
      <xdr:colOff>177800</xdr:colOff>
      <xdr:row>78</xdr:row>
      <xdr:rowOff>26085</xdr:rowOff>
    </xdr:to>
    <xdr:cxnSp macro="">
      <xdr:nvCxnSpPr>
        <xdr:cNvPr id="865" name="直線コネクタ 864"/>
        <xdr:cNvCxnSpPr/>
      </xdr:nvCxnSpPr>
      <xdr:spPr>
        <a:xfrm flipV="1">
          <a:off x="20434300" y="13233755"/>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92710</xdr:rowOff>
    </xdr:from>
    <xdr:to>
      <xdr:col>112</xdr:col>
      <xdr:colOff>38100</xdr:colOff>
      <xdr:row>76</xdr:row>
      <xdr:rowOff>22861</xdr:rowOff>
    </xdr:to>
    <xdr:sp textlink="">
      <xdr:nvSpPr>
        <xdr:cNvPr id="866" name="フローチャート: 判断 865"/>
        <xdr:cNvSpPr/>
      </xdr:nvSpPr>
      <xdr:spPr>
        <a:xfrm>
          <a:off x="21272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39387</xdr:rowOff>
    </xdr:from>
    <xdr:ext cx="534377" cy="259045"/>
    <xdr:sp textlink="">
      <xdr:nvSpPr>
        <xdr:cNvPr id="867" name="テキスト ボックス 866"/>
        <xdr:cNvSpPr txBox="1"/>
      </xdr:nvSpPr>
      <xdr:spPr>
        <a:xfrm>
          <a:off x="21056111" y="127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142672</xdr:rowOff>
    </xdr:from>
    <xdr:to>
      <xdr:col>107</xdr:col>
      <xdr:colOff>50800</xdr:colOff>
      <xdr:row>78</xdr:row>
      <xdr:rowOff>26085</xdr:rowOff>
    </xdr:to>
    <xdr:cxnSp macro="">
      <xdr:nvCxnSpPr>
        <xdr:cNvPr id="868" name="直線コネクタ 867"/>
        <xdr:cNvCxnSpPr/>
      </xdr:nvCxnSpPr>
      <xdr:spPr>
        <a:xfrm>
          <a:off x="19545300" y="13172872"/>
          <a:ext cx="889000" cy="2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61087</xdr:rowOff>
    </xdr:from>
    <xdr:to>
      <xdr:col>107</xdr:col>
      <xdr:colOff>101600</xdr:colOff>
      <xdr:row>75</xdr:row>
      <xdr:rowOff>162688</xdr:rowOff>
    </xdr:to>
    <xdr:sp textlink="">
      <xdr:nvSpPr>
        <xdr:cNvPr id="869" name="フローチャート: 判断 868"/>
        <xdr:cNvSpPr/>
      </xdr:nvSpPr>
      <xdr:spPr>
        <a:xfrm>
          <a:off x="20383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7764</xdr:rowOff>
    </xdr:from>
    <xdr:ext cx="534377" cy="259045"/>
    <xdr:sp textlink="">
      <xdr:nvSpPr>
        <xdr:cNvPr id="870" name="テキスト ボックス 869"/>
        <xdr:cNvSpPr txBox="1"/>
      </xdr:nvSpPr>
      <xdr:spPr>
        <a:xfrm>
          <a:off x="20167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27609</xdr:rowOff>
    </xdr:from>
    <xdr:to>
      <xdr:col>102</xdr:col>
      <xdr:colOff>114300</xdr:colOff>
      <xdr:row>76</xdr:row>
      <xdr:rowOff>142672</xdr:rowOff>
    </xdr:to>
    <xdr:cxnSp macro="">
      <xdr:nvCxnSpPr>
        <xdr:cNvPr id="871" name="直線コネクタ 870"/>
        <xdr:cNvCxnSpPr/>
      </xdr:nvCxnSpPr>
      <xdr:spPr>
        <a:xfrm>
          <a:off x="18656300" y="13057809"/>
          <a:ext cx="889000" cy="1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56438</xdr:rowOff>
    </xdr:from>
    <xdr:to>
      <xdr:col>102</xdr:col>
      <xdr:colOff>165100</xdr:colOff>
      <xdr:row>74</xdr:row>
      <xdr:rowOff>158038</xdr:rowOff>
    </xdr:to>
    <xdr:sp textlink="">
      <xdr:nvSpPr>
        <xdr:cNvPr id="872" name="フローチャート: 判断 871"/>
        <xdr:cNvSpPr/>
      </xdr:nvSpPr>
      <xdr:spPr>
        <a:xfrm>
          <a:off x="19494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3115</xdr:rowOff>
    </xdr:from>
    <xdr:ext cx="534377" cy="259045"/>
    <xdr:sp textlink="">
      <xdr:nvSpPr>
        <xdr:cNvPr id="873" name="テキスト ボックス 872"/>
        <xdr:cNvSpPr txBox="1"/>
      </xdr:nvSpPr>
      <xdr:spPr>
        <a:xfrm>
          <a:off x="19278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66345</xdr:rowOff>
    </xdr:from>
    <xdr:to>
      <xdr:col>98</xdr:col>
      <xdr:colOff>38100</xdr:colOff>
      <xdr:row>74</xdr:row>
      <xdr:rowOff>167945</xdr:rowOff>
    </xdr:to>
    <xdr:sp textlink="">
      <xdr:nvSpPr>
        <xdr:cNvPr id="874" name="フローチャート: 判断 873"/>
        <xdr:cNvSpPr/>
      </xdr:nvSpPr>
      <xdr:spPr>
        <a:xfrm>
          <a:off x="18605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13022</xdr:rowOff>
    </xdr:from>
    <xdr:ext cx="534377" cy="259045"/>
    <xdr:sp textlink="">
      <xdr:nvSpPr>
        <xdr:cNvPr id="875" name="テキスト ボックス 874"/>
        <xdr:cNvSpPr txBox="1"/>
      </xdr:nvSpPr>
      <xdr:spPr>
        <a:xfrm>
          <a:off x="18389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55068</xdr:rowOff>
    </xdr:from>
    <xdr:to>
      <xdr:col>116</xdr:col>
      <xdr:colOff>114300</xdr:colOff>
      <xdr:row>77</xdr:row>
      <xdr:rowOff>156668</xdr:rowOff>
    </xdr:to>
    <xdr:sp textlink="">
      <xdr:nvSpPr>
        <xdr:cNvPr id="881" name="楕円 880"/>
        <xdr:cNvSpPr/>
      </xdr:nvSpPr>
      <xdr:spPr>
        <a:xfrm>
          <a:off x="221107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141445</xdr:rowOff>
    </xdr:from>
    <xdr:ext cx="534377" cy="259045"/>
    <xdr:sp textlink="">
      <xdr:nvSpPr>
        <xdr:cNvPr id="882" name="繰出金該当値テキスト"/>
        <xdr:cNvSpPr txBox="1"/>
      </xdr:nvSpPr>
      <xdr:spPr>
        <a:xfrm>
          <a:off x="22212300" y="1317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152755</xdr:rowOff>
    </xdr:from>
    <xdr:to>
      <xdr:col>112</xdr:col>
      <xdr:colOff>38100</xdr:colOff>
      <xdr:row>77</xdr:row>
      <xdr:rowOff>82905</xdr:rowOff>
    </xdr:to>
    <xdr:sp textlink="">
      <xdr:nvSpPr>
        <xdr:cNvPr id="883" name="楕円 882"/>
        <xdr:cNvSpPr/>
      </xdr:nvSpPr>
      <xdr:spPr>
        <a:xfrm>
          <a:off x="21272500" y="131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74032</xdr:rowOff>
    </xdr:from>
    <xdr:ext cx="534377" cy="259045"/>
    <xdr:sp textlink="">
      <xdr:nvSpPr>
        <xdr:cNvPr id="884" name="テキスト ボックス 883"/>
        <xdr:cNvSpPr txBox="1"/>
      </xdr:nvSpPr>
      <xdr:spPr>
        <a:xfrm>
          <a:off x="21056111" y="132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146735</xdr:rowOff>
    </xdr:from>
    <xdr:to>
      <xdr:col>107</xdr:col>
      <xdr:colOff>101600</xdr:colOff>
      <xdr:row>78</xdr:row>
      <xdr:rowOff>76885</xdr:rowOff>
    </xdr:to>
    <xdr:sp textlink="">
      <xdr:nvSpPr>
        <xdr:cNvPr id="885" name="楕円 884"/>
        <xdr:cNvSpPr/>
      </xdr:nvSpPr>
      <xdr:spPr>
        <a:xfrm>
          <a:off x="20383500" y="133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68012</xdr:rowOff>
    </xdr:from>
    <xdr:ext cx="534377" cy="259045"/>
    <xdr:sp textlink="">
      <xdr:nvSpPr>
        <xdr:cNvPr id="886" name="テキスト ボックス 885"/>
        <xdr:cNvSpPr txBox="1"/>
      </xdr:nvSpPr>
      <xdr:spPr>
        <a:xfrm>
          <a:off x="20167111" y="1344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91872</xdr:rowOff>
    </xdr:from>
    <xdr:to>
      <xdr:col>102</xdr:col>
      <xdr:colOff>165100</xdr:colOff>
      <xdr:row>77</xdr:row>
      <xdr:rowOff>22022</xdr:rowOff>
    </xdr:to>
    <xdr:sp textlink="">
      <xdr:nvSpPr>
        <xdr:cNvPr id="887" name="楕円 886"/>
        <xdr:cNvSpPr/>
      </xdr:nvSpPr>
      <xdr:spPr>
        <a:xfrm>
          <a:off x="19494500" y="1312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13149</xdr:rowOff>
    </xdr:from>
    <xdr:ext cx="534377" cy="259045"/>
    <xdr:sp textlink="">
      <xdr:nvSpPr>
        <xdr:cNvPr id="888" name="テキスト ボックス 887"/>
        <xdr:cNvSpPr txBox="1"/>
      </xdr:nvSpPr>
      <xdr:spPr>
        <a:xfrm>
          <a:off x="19278111" y="132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148259</xdr:rowOff>
    </xdr:from>
    <xdr:to>
      <xdr:col>98</xdr:col>
      <xdr:colOff>38100</xdr:colOff>
      <xdr:row>76</xdr:row>
      <xdr:rowOff>78409</xdr:rowOff>
    </xdr:to>
    <xdr:sp textlink="">
      <xdr:nvSpPr>
        <xdr:cNvPr id="889" name="楕円 888"/>
        <xdr:cNvSpPr/>
      </xdr:nvSpPr>
      <xdr:spPr>
        <a:xfrm>
          <a:off x="18605500" y="1300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69536</xdr:rowOff>
    </xdr:from>
    <xdr:ext cx="534377" cy="259045"/>
    <xdr:sp textlink="">
      <xdr:nvSpPr>
        <xdr:cNvPr id="890" name="テキスト ボックス 889"/>
        <xdr:cNvSpPr txBox="1"/>
      </xdr:nvSpPr>
      <xdr:spPr>
        <a:xfrm>
          <a:off x="18389111" y="1309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365,253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23,637</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72,542</a:t>
          </a:r>
          <a:r>
            <a:rPr kumimoji="1" lang="ja-JP" altLang="en-US" sz="1300">
              <a:latin typeface="ＭＳ Ｐゴシック" panose="020B0600070205080204" pitchFamily="50" charset="-128"/>
              <a:ea typeface="ＭＳ Ｐゴシック" panose="020B0600070205080204" pitchFamily="50" charset="-128"/>
            </a:rPr>
            <a:t>円で、過去５年間では最も少ない額となっていますが、いまだ類似団体平均と比べて高い水準にあります。</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歳以上の職員構成比が類似団体を上回っていることが主な人件費の負担要因であることから、引き続き職員数の適正化に取り組んでいきます。</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96,782</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円となっており、類似団体平均に比べて低い水準にありますが、平成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右肩上がりで増加しています。待機児童対策に伴う保育所等の整備を重点的に行ってきたことに伴う運営費の増加が主な要因となっています。また普通建設事業費は中央体育館大規模改修や、待機児童対策に伴う私立保育所整備費補助を行ったことなどにより、</a:t>
          </a:r>
          <a:r>
            <a:rPr kumimoji="1" lang="en-US" altLang="ja-JP" sz="1300">
              <a:latin typeface="ＭＳ Ｐゴシック" panose="020B0600070205080204" pitchFamily="50" charset="-128"/>
              <a:ea typeface="ＭＳ Ｐゴシック" panose="020B0600070205080204" pitchFamily="50" charset="-128"/>
            </a:rPr>
            <a:t>38,808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8,240</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財政健全化対策として、平成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年度から積立基金（貯金）の自律的な積立及び毎年度の地方債（借金）の発行上限額の設定（</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億円）を内容とする財政運営上のルール化に取り組んだ結果、積立金は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万円台以上を維持しているとともに、公債費は地方債の償還を着実に行ったこともあり、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7,231</a:t>
          </a:r>
          <a:r>
            <a:rPr kumimoji="1" lang="ja-JP" altLang="en-US" sz="1300">
              <a:latin typeface="ＭＳ Ｐゴシック" panose="020B0600070205080204" pitchFamily="50" charset="-128"/>
              <a:ea typeface="ＭＳ Ｐゴシック" panose="020B0600070205080204" pitchFamily="50" charset="-128"/>
            </a:rPr>
            <a:t>円減少しています。</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東京都目黒区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281,474
271,801
14.67
108,539,900
102,809,237
5,729,994
70,542,833
13,858,460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69786</xdr:rowOff>
    </xdr:from>
    <xdr:to>
      <xdr:col>24</xdr:col>
      <xdr:colOff>63500</xdr:colOff>
      <xdr:row>36</xdr:row>
      <xdr:rowOff>79692</xdr:rowOff>
    </xdr:to>
    <xdr:cxnSp macro="">
      <xdr:nvCxnSpPr>
        <xdr:cNvPr id="60" name="直線コネクタ 59"/>
        <xdr:cNvCxnSpPr/>
      </xdr:nvCxnSpPr>
      <xdr:spPr>
        <a:xfrm flipV="1">
          <a:off x="3797300" y="624198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71691</xdr:rowOff>
    </xdr:from>
    <xdr:to>
      <xdr:col>19</xdr:col>
      <xdr:colOff>177800</xdr:colOff>
      <xdr:row>36</xdr:row>
      <xdr:rowOff>79692</xdr:rowOff>
    </xdr:to>
    <xdr:cxnSp macro="">
      <xdr:nvCxnSpPr>
        <xdr:cNvPr id="63" name="直線コネクタ 62"/>
        <xdr:cNvCxnSpPr/>
      </xdr:nvCxnSpPr>
      <xdr:spPr>
        <a:xfrm>
          <a:off x="2908300" y="624389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57785</xdr:rowOff>
    </xdr:from>
    <xdr:to>
      <xdr:col>15</xdr:col>
      <xdr:colOff>50800</xdr:colOff>
      <xdr:row>36</xdr:row>
      <xdr:rowOff>71691</xdr:rowOff>
    </xdr:to>
    <xdr:cxnSp macro="">
      <xdr:nvCxnSpPr>
        <xdr:cNvPr id="66" name="直線コネクタ 65"/>
        <xdr:cNvCxnSpPr/>
      </xdr:nvCxnSpPr>
      <xdr:spPr>
        <a:xfrm>
          <a:off x="2019300" y="6229985"/>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34734</xdr:rowOff>
    </xdr:from>
    <xdr:to>
      <xdr:col>10</xdr:col>
      <xdr:colOff>114300</xdr:colOff>
      <xdr:row>36</xdr:row>
      <xdr:rowOff>57785</xdr:rowOff>
    </xdr:to>
    <xdr:cxnSp macro="">
      <xdr:nvCxnSpPr>
        <xdr:cNvPr id="69" name="直線コネクタ 68"/>
        <xdr:cNvCxnSpPr/>
      </xdr:nvCxnSpPr>
      <xdr:spPr>
        <a:xfrm>
          <a:off x="1130300" y="620693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18986</xdr:rowOff>
    </xdr:from>
    <xdr:to>
      <xdr:col>24</xdr:col>
      <xdr:colOff>114300</xdr:colOff>
      <xdr:row>36</xdr:row>
      <xdr:rowOff>120586</xdr:rowOff>
    </xdr:to>
    <xdr:sp textlink="">
      <xdr:nvSpPr>
        <xdr:cNvPr id="79" name="楕円 78"/>
        <xdr:cNvSpPr/>
      </xdr:nvSpPr>
      <xdr:spPr>
        <a:xfrm>
          <a:off x="4584700" y="61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41863</xdr:rowOff>
    </xdr:from>
    <xdr:ext cx="469744" cy="259045"/>
    <xdr:sp textlink="">
      <xdr:nvSpPr>
        <xdr:cNvPr id="80" name="議会費該当値テキスト"/>
        <xdr:cNvSpPr txBox="1"/>
      </xdr:nvSpPr>
      <xdr:spPr>
        <a:xfrm>
          <a:off x="4686300" y="604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28892</xdr:rowOff>
    </xdr:from>
    <xdr:to>
      <xdr:col>20</xdr:col>
      <xdr:colOff>38100</xdr:colOff>
      <xdr:row>36</xdr:row>
      <xdr:rowOff>130492</xdr:rowOff>
    </xdr:to>
    <xdr:sp textlink="">
      <xdr:nvSpPr>
        <xdr:cNvPr id="81" name="楕円 80"/>
        <xdr:cNvSpPr/>
      </xdr:nvSpPr>
      <xdr:spPr>
        <a:xfrm>
          <a:off x="3746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147019</xdr:rowOff>
    </xdr:from>
    <xdr:ext cx="469744" cy="259045"/>
    <xdr:sp textlink="">
      <xdr:nvSpPr>
        <xdr:cNvPr id="82" name="テキスト ボックス 81"/>
        <xdr:cNvSpPr txBox="1"/>
      </xdr:nvSpPr>
      <xdr:spPr>
        <a:xfrm>
          <a:off x="3562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20891</xdr:rowOff>
    </xdr:from>
    <xdr:to>
      <xdr:col>15</xdr:col>
      <xdr:colOff>101600</xdr:colOff>
      <xdr:row>36</xdr:row>
      <xdr:rowOff>122491</xdr:rowOff>
    </xdr:to>
    <xdr:sp textlink="">
      <xdr:nvSpPr>
        <xdr:cNvPr id="83" name="楕円 82"/>
        <xdr:cNvSpPr/>
      </xdr:nvSpPr>
      <xdr:spPr>
        <a:xfrm>
          <a:off x="2857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139018</xdr:rowOff>
    </xdr:from>
    <xdr:ext cx="469744" cy="259045"/>
    <xdr:sp textlink="">
      <xdr:nvSpPr>
        <xdr:cNvPr id="84" name="テキスト ボックス 83"/>
        <xdr:cNvSpPr txBox="1"/>
      </xdr:nvSpPr>
      <xdr:spPr>
        <a:xfrm>
          <a:off x="2673428" y="596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6985</xdr:rowOff>
    </xdr:from>
    <xdr:to>
      <xdr:col>10</xdr:col>
      <xdr:colOff>165100</xdr:colOff>
      <xdr:row>36</xdr:row>
      <xdr:rowOff>108585</xdr:rowOff>
    </xdr:to>
    <xdr:sp textlink="">
      <xdr:nvSpPr>
        <xdr:cNvPr id="85" name="楕円 84"/>
        <xdr:cNvSpPr/>
      </xdr:nvSpPr>
      <xdr:spPr>
        <a:xfrm>
          <a:off x="19685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125112</xdr:rowOff>
    </xdr:from>
    <xdr:ext cx="469744" cy="259045"/>
    <xdr:sp textlink="">
      <xdr:nvSpPr>
        <xdr:cNvPr id="86" name="テキスト ボックス 85"/>
        <xdr:cNvSpPr txBox="1"/>
      </xdr:nvSpPr>
      <xdr:spPr>
        <a:xfrm>
          <a:off x="1784428" y="595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155384</xdr:rowOff>
    </xdr:from>
    <xdr:to>
      <xdr:col>6</xdr:col>
      <xdr:colOff>38100</xdr:colOff>
      <xdr:row>36</xdr:row>
      <xdr:rowOff>85534</xdr:rowOff>
    </xdr:to>
    <xdr:sp textlink="">
      <xdr:nvSpPr>
        <xdr:cNvPr id="87" name="楕円 86"/>
        <xdr:cNvSpPr/>
      </xdr:nvSpPr>
      <xdr:spPr>
        <a:xfrm>
          <a:off x="1079500" y="61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102061</xdr:rowOff>
    </xdr:from>
    <xdr:ext cx="469744" cy="259045"/>
    <xdr:sp textlink="">
      <xdr:nvSpPr>
        <xdr:cNvPr id="88" name="テキスト ボックス 87"/>
        <xdr:cNvSpPr txBox="1"/>
      </xdr:nvSpPr>
      <xdr:spPr>
        <a:xfrm>
          <a:off x="895428" y="59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124613</xdr:rowOff>
    </xdr:from>
    <xdr:to>
      <xdr:col>24</xdr:col>
      <xdr:colOff>63500</xdr:colOff>
      <xdr:row>57</xdr:row>
      <xdr:rowOff>136935</xdr:rowOff>
    </xdr:to>
    <xdr:cxnSp macro="">
      <xdr:nvCxnSpPr>
        <xdr:cNvPr id="120" name="直線コネクタ 119"/>
        <xdr:cNvCxnSpPr/>
      </xdr:nvCxnSpPr>
      <xdr:spPr>
        <a:xfrm>
          <a:off x="3797300" y="9897263"/>
          <a:ext cx="838200" cy="12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124613</xdr:rowOff>
    </xdr:from>
    <xdr:to>
      <xdr:col>19</xdr:col>
      <xdr:colOff>177800</xdr:colOff>
      <xdr:row>58</xdr:row>
      <xdr:rowOff>102079</xdr:rowOff>
    </xdr:to>
    <xdr:cxnSp macro="">
      <xdr:nvCxnSpPr>
        <xdr:cNvPr id="123" name="直線コネクタ 122"/>
        <xdr:cNvCxnSpPr/>
      </xdr:nvCxnSpPr>
      <xdr:spPr>
        <a:xfrm flipV="1">
          <a:off x="2908300" y="9897263"/>
          <a:ext cx="889000" cy="14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75126</xdr:rowOff>
    </xdr:from>
    <xdr:to>
      <xdr:col>15</xdr:col>
      <xdr:colOff>50800</xdr:colOff>
      <xdr:row>58</xdr:row>
      <xdr:rowOff>102079</xdr:rowOff>
    </xdr:to>
    <xdr:cxnSp macro="">
      <xdr:nvCxnSpPr>
        <xdr:cNvPr id="126" name="直線コネクタ 125"/>
        <xdr:cNvCxnSpPr/>
      </xdr:nvCxnSpPr>
      <xdr:spPr>
        <a:xfrm>
          <a:off x="2019300" y="10019226"/>
          <a:ext cx="889000" cy="2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100087</xdr:rowOff>
    </xdr:from>
    <xdr:to>
      <xdr:col>10</xdr:col>
      <xdr:colOff>114300</xdr:colOff>
      <xdr:row>58</xdr:row>
      <xdr:rowOff>75126</xdr:rowOff>
    </xdr:to>
    <xdr:cxnSp macro="">
      <xdr:nvCxnSpPr>
        <xdr:cNvPr id="129" name="直線コネクタ 128"/>
        <xdr:cNvCxnSpPr/>
      </xdr:nvCxnSpPr>
      <xdr:spPr>
        <a:xfrm>
          <a:off x="1130300" y="9701287"/>
          <a:ext cx="889000" cy="31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92429</xdr:rowOff>
    </xdr:from>
    <xdr:ext cx="534377" cy="259045"/>
    <xdr:sp textlink="">
      <xdr:nvSpPr>
        <xdr:cNvPr id="133" name="テキスト ボックス 132"/>
        <xdr:cNvSpPr txBox="1"/>
      </xdr:nvSpPr>
      <xdr:spPr>
        <a:xfrm>
          <a:off x="863111" y="1003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86135</xdr:rowOff>
    </xdr:from>
    <xdr:to>
      <xdr:col>24</xdr:col>
      <xdr:colOff>114300</xdr:colOff>
      <xdr:row>58</xdr:row>
      <xdr:rowOff>16285</xdr:rowOff>
    </xdr:to>
    <xdr:sp textlink="">
      <xdr:nvSpPr>
        <xdr:cNvPr id="139" name="楕円 138"/>
        <xdr:cNvSpPr/>
      </xdr:nvSpPr>
      <xdr:spPr>
        <a:xfrm>
          <a:off x="4584700" y="985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109012</xdr:rowOff>
    </xdr:from>
    <xdr:ext cx="534377" cy="259045"/>
    <xdr:sp textlink="">
      <xdr:nvSpPr>
        <xdr:cNvPr id="140" name="総務費該当値テキスト"/>
        <xdr:cNvSpPr txBox="1"/>
      </xdr:nvSpPr>
      <xdr:spPr>
        <a:xfrm>
          <a:off x="4686300" y="971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73813</xdr:rowOff>
    </xdr:from>
    <xdr:to>
      <xdr:col>20</xdr:col>
      <xdr:colOff>38100</xdr:colOff>
      <xdr:row>58</xdr:row>
      <xdr:rowOff>3963</xdr:rowOff>
    </xdr:to>
    <xdr:sp textlink="">
      <xdr:nvSpPr>
        <xdr:cNvPr id="141" name="楕円 140"/>
        <xdr:cNvSpPr/>
      </xdr:nvSpPr>
      <xdr:spPr>
        <a:xfrm>
          <a:off x="37465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20490</xdr:rowOff>
    </xdr:from>
    <xdr:ext cx="534377" cy="259045"/>
    <xdr:sp textlink="">
      <xdr:nvSpPr>
        <xdr:cNvPr id="142" name="テキスト ボックス 141"/>
        <xdr:cNvSpPr txBox="1"/>
      </xdr:nvSpPr>
      <xdr:spPr>
        <a:xfrm>
          <a:off x="3530111" y="9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51279</xdr:rowOff>
    </xdr:from>
    <xdr:to>
      <xdr:col>15</xdr:col>
      <xdr:colOff>101600</xdr:colOff>
      <xdr:row>58</xdr:row>
      <xdr:rowOff>152879</xdr:rowOff>
    </xdr:to>
    <xdr:sp textlink="">
      <xdr:nvSpPr>
        <xdr:cNvPr id="143" name="楕円 142"/>
        <xdr:cNvSpPr/>
      </xdr:nvSpPr>
      <xdr:spPr>
        <a:xfrm>
          <a:off x="2857500" y="999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144006</xdr:rowOff>
    </xdr:from>
    <xdr:ext cx="534377" cy="259045"/>
    <xdr:sp textlink="">
      <xdr:nvSpPr>
        <xdr:cNvPr id="144" name="テキスト ボックス 143"/>
        <xdr:cNvSpPr txBox="1"/>
      </xdr:nvSpPr>
      <xdr:spPr>
        <a:xfrm>
          <a:off x="2641111" y="100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24326</xdr:rowOff>
    </xdr:from>
    <xdr:to>
      <xdr:col>10</xdr:col>
      <xdr:colOff>165100</xdr:colOff>
      <xdr:row>58</xdr:row>
      <xdr:rowOff>125926</xdr:rowOff>
    </xdr:to>
    <xdr:sp textlink="">
      <xdr:nvSpPr>
        <xdr:cNvPr id="145" name="楕円 144"/>
        <xdr:cNvSpPr/>
      </xdr:nvSpPr>
      <xdr:spPr>
        <a:xfrm>
          <a:off x="1968500" y="99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142453</xdr:rowOff>
    </xdr:from>
    <xdr:ext cx="534377" cy="259045"/>
    <xdr:sp textlink="">
      <xdr:nvSpPr>
        <xdr:cNvPr id="146" name="テキスト ボックス 145"/>
        <xdr:cNvSpPr txBox="1"/>
      </xdr:nvSpPr>
      <xdr:spPr>
        <a:xfrm>
          <a:off x="1752111" y="97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49287</xdr:rowOff>
    </xdr:from>
    <xdr:to>
      <xdr:col>6</xdr:col>
      <xdr:colOff>38100</xdr:colOff>
      <xdr:row>56</xdr:row>
      <xdr:rowOff>150887</xdr:rowOff>
    </xdr:to>
    <xdr:sp textlink="">
      <xdr:nvSpPr>
        <xdr:cNvPr id="147" name="楕円 146"/>
        <xdr:cNvSpPr/>
      </xdr:nvSpPr>
      <xdr:spPr>
        <a:xfrm>
          <a:off x="1079500" y="96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167414</xdr:rowOff>
    </xdr:from>
    <xdr:ext cx="534377" cy="259045"/>
    <xdr:sp textlink="">
      <xdr:nvSpPr>
        <xdr:cNvPr id="148" name="テキスト ボックス 147"/>
        <xdr:cNvSpPr txBox="1"/>
      </xdr:nvSpPr>
      <xdr:spPr>
        <a:xfrm>
          <a:off x="863111" y="94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98323</xdr:rowOff>
    </xdr:from>
    <xdr:to>
      <xdr:col>24</xdr:col>
      <xdr:colOff>62865</xdr:colOff>
      <xdr:row>77</xdr:row>
      <xdr:rowOff>153188</xdr:rowOff>
    </xdr:to>
    <xdr:cxnSp macro="">
      <xdr:nvCxnSpPr>
        <xdr:cNvPr id="175" name="直線コネクタ 174"/>
        <xdr:cNvCxnSpPr/>
      </xdr:nvCxnSpPr>
      <xdr:spPr>
        <a:xfrm flipV="1">
          <a:off x="4633595" y="12099823"/>
          <a:ext cx="127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157015</xdr:rowOff>
    </xdr:from>
    <xdr:ext cx="599010" cy="259045"/>
    <xdr:sp textlink="">
      <xdr:nvSpPr>
        <xdr:cNvPr id="176" name="民生費最小値テキスト"/>
        <xdr:cNvSpPr txBox="1"/>
      </xdr:nvSpPr>
      <xdr:spPr>
        <a:xfrm>
          <a:off x="4686300" y="133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153188</xdr:rowOff>
    </xdr:from>
    <xdr:to>
      <xdr:col>24</xdr:col>
      <xdr:colOff>152400</xdr:colOff>
      <xdr:row>77</xdr:row>
      <xdr:rowOff>153188</xdr:rowOff>
    </xdr:to>
    <xdr:cxnSp macro="">
      <xdr:nvCxnSpPr>
        <xdr:cNvPr id="177" name="直線コネクタ 176"/>
        <xdr:cNvCxnSpPr/>
      </xdr:nvCxnSpPr>
      <xdr:spPr>
        <a:xfrm>
          <a:off x="4546600" y="133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45000</xdr:rowOff>
    </xdr:from>
    <xdr:ext cx="599010" cy="259045"/>
    <xdr:sp textlink="">
      <xdr:nvSpPr>
        <xdr:cNvPr id="178" name="民生費最大値テキスト"/>
        <xdr:cNvSpPr txBox="1"/>
      </xdr:nvSpPr>
      <xdr:spPr>
        <a:xfrm>
          <a:off x="4686300" y="118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98323</xdr:rowOff>
    </xdr:from>
    <xdr:to>
      <xdr:col>24</xdr:col>
      <xdr:colOff>152400</xdr:colOff>
      <xdr:row>70</xdr:row>
      <xdr:rowOff>98323</xdr:rowOff>
    </xdr:to>
    <xdr:cxnSp macro="">
      <xdr:nvCxnSpPr>
        <xdr:cNvPr id="179" name="直線コネクタ 178"/>
        <xdr:cNvCxnSpPr/>
      </xdr:nvCxnSpPr>
      <xdr:spPr>
        <a:xfrm>
          <a:off x="4546600" y="1209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19402</xdr:rowOff>
    </xdr:from>
    <xdr:to>
      <xdr:col>24</xdr:col>
      <xdr:colOff>63500</xdr:colOff>
      <xdr:row>77</xdr:row>
      <xdr:rowOff>168069</xdr:rowOff>
    </xdr:to>
    <xdr:cxnSp macro="">
      <xdr:nvCxnSpPr>
        <xdr:cNvPr id="180" name="直線コネクタ 179"/>
        <xdr:cNvCxnSpPr/>
      </xdr:nvCxnSpPr>
      <xdr:spPr>
        <a:xfrm flipV="1">
          <a:off x="3797300" y="13221052"/>
          <a:ext cx="838200" cy="14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81417</xdr:rowOff>
    </xdr:from>
    <xdr:ext cx="599010" cy="259045"/>
    <xdr:sp textlink="">
      <xdr:nvSpPr>
        <xdr:cNvPr id="181" name="民生費平均値テキスト"/>
        <xdr:cNvSpPr txBox="1"/>
      </xdr:nvSpPr>
      <xdr:spPr>
        <a:xfrm>
          <a:off x="4686300" y="1276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58540</xdr:rowOff>
    </xdr:from>
    <xdr:to>
      <xdr:col>24</xdr:col>
      <xdr:colOff>114300</xdr:colOff>
      <xdr:row>75</xdr:row>
      <xdr:rowOff>160139</xdr:rowOff>
    </xdr:to>
    <xdr:sp textlink="">
      <xdr:nvSpPr>
        <xdr:cNvPr id="182" name="フローチャート: 判断 181"/>
        <xdr:cNvSpPr/>
      </xdr:nvSpPr>
      <xdr:spPr>
        <a:xfrm>
          <a:off x="4584700" y="129172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168069</xdr:rowOff>
    </xdr:from>
    <xdr:to>
      <xdr:col>19</xdr:col>
      <xdr:colOff>177800</xdr:colOff>
      <xdr:row>78</xdr:row>
      <xdr:rowOff>100315</xdr:rowOff>
    </xdr:to>
    <xdr:cxnSp macro="">
      <xdr:nvCxnSpPr>
        <xdr:cNvPr id="183" name="直線コネクタ 182"/>
        <xdr:cNvCxnSpPr/>
      </xdr:nvCxnSpPr>
      <xdr:spPr>
        <a:xfrm flipV="1">
          <a:off x="2908300" y="13369719"/>
          <a:ext cx="889000" cy="10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149120</xdr:rowOff>
    </xdr:from>
    <xdr:to>
      <xdr:col>20</xdr:col>
      <xdr:colOff>38100</xdr:colOff>
      <xdr:row>76</xdr:row>
      <xdr:rowOff>79270</xdr:rowOff>
    </xdr:to>
    <xdr:sp textlink="">
      <xdr:nvSpPr>
        <xdr:cNvPr id="184" name="フローチャート: 判断 183"/>
        <xdr:cNvSpPr/>
      </xdr:nvSpPr>
      <xdr:spPr>
        <a:xfrm>
          <a:off x="37465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95797</xdr:rowOff>
    </xdr:from>
    <xdr:ext cx="599010" cy="259045"/>
    <xdr:sp textlink="">
      <xdr:nvSpPr>
        <xdr:cNvPr id="185" name="テキスト ボックス 184"/>
        <xdr:cNvSpPr txBox="1"/>
      </xdr:nvSpPr>
      <xdr:spPr>
        <a:xfrm>
          <a:off x="3497795" y="127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100315</xdr:rowOff>
    </xdr:from>
    <xdr:to>
      <xdr:col>15</xdr:col>
      <xdr:colOff>50800</xdr:colOff>
      <xdr:row>79</xdr:row>
      <xdr:rowOff>18422</xdr:rowOff>
    </xdr:to>
    <xdr:cxnSp macro="">
      <xdr:nvCxnSpPr>
        <xdr:cNvPr id="186" name="直線コネクタ 185"/>
        <xdr:cNvCxnSpPr/>
      </xdr:nvCxnSpPr>
      <xdr:spPr>
        <a:xfrm flipV="1">
          <a:off x="2019300" y="13473415"/>
          <a:ext cx="889000" cy="8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164261</xdr:rowOff>
    </xdr:from>
    <xdr:to>
      <xdr:col>15</xdr:col>
      <xdr:colOff>101600</xdr:colOff>
      <xdr:row>76</xdr:row>
      <xdr:rowOff>94411</xdr:rowOff>
    </xdr:to>
    <xdr:sp textlink="">
      <xdr:nvSpPr>
        <xdr:cNvPr id="187" name="フローチャート: 判断 186"/>
        <xdr:cNvSpPr/>
      </xdr:nvSpPr>
      <xdr:spPr>
        <a:xfrm>
          <a:off x="2857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110939</xdr:rowOff>
    </xdr:from>
    <xdr:ext cx="599010" cy="259045"/>
    <xdr:sp textlink="">
      <xdr:nvSpPr>
        <xdr:cNvPr id="188" name="テキスト ボックス 187"/>
        <xdr:cNvSpPr txBox="1"/>
      </xdr:nvSpPr>
      <xdr:spPr>
        <a:xfrm>
          <a:off x="2608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18422</xdr:rowOff>
    </xdr:from>
    <xdr:to>
      <xdr:col>10</xdr:col>
      <xdr:colOff>114300</xdr:colOff>
      <xdr:row>79</xdr:row>
      <xdr:rowOff>71926</xdr:rowOff>
    </xdr:to>
    <xdr:cxnSp macro="">
      <xdr:nvCxnSpPr>
        <xdr:cNvPr id="189" name="直線コネクタ 188"/>
        <xdr:cNvCxnSpPr/>
      </xdr:nvCxnSpPr>
      <xdr:spPr>
        <a:xfrm flipV="1">
          <a:off x="1130300" y="13562972"/>
          <a:ext cx="889000" cy="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23944</xdr:rowOff>
    </xdr:from>
    <xdr:to>
      <xdr:col>10</xdr:col>
      <xdr:colOff>165100</xdr:colOff>
      <xdr:row>76</xdr:row>
      <xdr:rowOff>125544</xdr:rowOff>
    </xdr:to>
    <xdr:sp textlink="">
      <xdr:nvSpPr>
        <xdr:cNvPr id="190" name="フローチャート: 判断 189"/>
        <xdr:cNvSpPr/>
      </xdr:nvSpPr>
      <xdr:spPr>
        <a:xfrm>
          <a:off x="1968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142072</xdr:rowOff>
    </xdr:from>
    <xdr:ext cx="599010" cy="259045"/>
    <xdr:sp textlink="">
      <xdr:nvSpPr>
        <xdr:cNvPr id="191" name="テキスト ボックス 190"/>
        <xdr:cNvSpPr txBox="1"/>
      </xdr:nvSpPr>
      <xdr:spPr>
        <a:xfrm>
          <a:off x="1719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100798</xdr:rowOff>
    </xdr:from>
    <xdr:to>
      <xdr:col>6</xdr:col>
      <xdr:colOff>38100</xdr:colOff>
      <xdr:row>77</xdr:row>
      <xdr:rowOff>30948</xdr:rowOff>
    </xdr:to>
    <xdr:sp textlink="">
      <xdr:nvSpPr>
        <xdr:cNvPr id="192" name="フローチャート: 判断 191"/>
        <xdr:cNvSpPr/>
      </xdr:nvSpPr>
      <xdr:spPr>
        <a:xfrm>
          <a:off x="1079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47475</xdr:rowOff>
    </xdr:from>
    <xdr:ext cx="599010" cy="259045"/>
    <xdr:sp textlink="">
      <xdr:nvSpPr>
        <xdr:cNvPr id="193" name="テキスト ボックス 192"/>
        <xdr:cNvSpPr txBox="1"/>
      </xdr:nvSpPr>
      <xdr:spPr>
        <a:xfrm>
          <a:off x="830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140052</xdr:rowOff>
    </xdr:from>
    <xdr:to>
      <xdr:col>24</xdr:col>
      <xdr:colOff>114300</xdr:colOff>
      <xdr:row>77</xdr:row>
      <xdr:rowOff>70202</xdr:rowOff>
    </xdr:to>
    <xdr:sp textlink="">
      <xdr:nvSpPr>
        <xdr:cNvPr id="199" name="楕円 198"/>
        <xdr:cNvSpPr/>
      </xdr:nvSpPr>
      <xdr:spPr>
        <a:xfrm>
          <a:off x="4584700" y="131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118479</xdr:rowOff>
    </xdr:from>
    <xdr:ext cx="599010" cy="259045"/>
    <xdr:sp textlink="">
      <xdr:nvSpPr>
        <xdr:cNvPr id="200" name="民生費該当値テキスト"/>
        <xdr:cNvSpPr txBox="1"/>
      </xdr:nvSpPr>
      <xdr:spPr>
        <a:xfrm>
          <a:off x="4686300" y="1314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117269</xdr:rowOff>
    </xdr:from>
    <xdr:to>
      <xdr:col>20</xdr:col>
      <xdr:colOff>38100</xdr:colOff>
      <xdr:row>78</xdr:row>
      <xdr:rowOff>47419</xdr:rowOff>
    </xdr:to>
    <xdr:sp textlink="">
      <xdr:nvSpPr>
        <xdr:cNvPr id="201" name="楕円 200"/>
        <xdr:cNvSpPr/>
      </xdr:nvSpPr>
      <xdr:spPr>
        <a:xfrm>
          <a:off x="3746500" y="1331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38546</xdr:rowOff>
    </xdr:from>
    <xdr:ext cx="599010" cy="259045"/>
    <xdr:sp textlink="">
      <xdr:nvSpPr>
        <xdr:cNvPr id="202" name="テキスト ボックス 201"/>
        <xdr:cNvSpPr txBox="1"/>
      </xdr:nvSpPr>
      <xdr:spPr>
        <a:xfrm>
          <a:off x="3497795" y="1341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49515</xdr:rowOff>
    </xdr:from>
    <xdr:to>
      <xdr:col>15</xdr:col>
      <xdr:colOff>101600</xdr:colOff>
      <xdr:row>78</xdr:row>
      <xdr:rowOff>151115</xdr:rowOff>
    </xdr:to>
    <xdr:sp textlink="">
      <xdr:nvSpPr>
        <xdr:cNvPr id="203" name="楕円 202"/>
        <xdr:cNvSpPr/>
      </xdr:nvSpPr>
      <xdr:spPr>
        <a:xfrm>
          <a:off x="2857500" y="1342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142242</xdr:rowOff>
    </xdr:from>
    <xdr:ext cx="599010" cy="259045"/>
    <xdr:sp textlink="">
      <xdr:nvSpPr>
        <xdr:cNvPr id="204" name="テキスト ボックス 203"/>
        <xdr:cNvSpPr txBox="1"/>
      </xdr:nvSpPr>
      <xdr:spPr>
        <a:xfrm>
          <a:off x="2608795" y="1351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139072</xdr:rowOff>
    </xdr:from>
    <xdr:to>
      <xdr:col>10</xdr:col>
      <xdr:colOff>165100</xdr:colOff>
      <xdr:row>79</xdr:row>
      <xdr:rowOff>69222</xdr:rowOff>
    </xdr:to>
    <xdr:sp textlink="">
      <xdr:nvSpPr>
        <xdr:cNvPr id="205" name="楕円 204"/>
        <xdr:cNvSpPr/>
      </xdr:nvSpPr>
      <xdr:spPr>
        <a:xfrm>
          <a:off x="1968500" y="135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60349</xdr:rowOff>
    </xdr:from>
    <xdr:ext cx="599010" cy="259045"/>
    <xdr:sp textlink="">
      <xdr:nvSpPr>
        <xdr:cNvPr id="206" name="テキスト ボックス 205"/>
        <xdr:cNvSpPr txBox="1"/>
      </xdr:nvSpPr>
      <xdr:spPr>
        <a:xfrm>
          <a:off x="1719795" y="1360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21126</xdr:rowOff>
    </xdr:from>
    <xdr:to>
      <xdr:col>6</xdr:col>
      <xdr:colOff>38100</xdr:colOff>
      <xdr:row>79</xdr:row>
      <xdr:rowOff>122726</xdr:rowOff>
    </xdr:to>
    <xdr:sp textlink="">
      <xdr:nvSpPr>
        <xdr:cNvPr id="207" name="楕円 206"/>
        <xdr:cNvSpPr/>
      </xdr:nvSpPr>
      <xdr:spPr>
        <a:xfrm>
          <a:off x="1079500" y="135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113853</xdr:rowOff>
    </xdr:from>
    <xdr:ext cx="599010" cy="259045"/>
    <xdr:sp textlink="">
      <xdr:nvSpPr>
        <xdr:cNvPr id="208" name="テキスト ボックス 207"/>
        <xdr:cNvSpPr txBox="1"/>
      </xdr:nvSpPr>
      <xdr:spPr>
        <a:xfrm>
          <a:off x="830795" y="1365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5" name="直線コネクタ 234"/>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textlink="">
      <xdr:nvSpPr>
        <xdr:cNvPr id="236"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7" name="直線コネクタ 236"/>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textlink="">
      <xdr:nvSpPr>
        <xdr:cNvPr id="238"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9" name="直線コネクタ 238"/>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95940</xdr:rowOff>
    </xdr:from>
    <xdr:to>
      <xdr:col>24</xdr:col>
      <xdr:colOff>63500</xdr:colOff>
      <xdr:row>97</xdr:row>
      <xdr:rowOff>136108</xdr:rowOff>
    </xdr:to>
    <xdr:cxnSp macro="">
      <xdr:nvCxnSpPr>
        <xdr:cNvPr id="240" name="直線コネクタ 239"/>
        <xdr:cNvCxnSpPr/>
      </xdr:nvCxnSpPr>
      <xdr:spPr>
        <a:xfrm flipV="1">
          <a:off x="3797300" y="16726590"/>
          <a:ext cx="8382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94335</xdr:rowOff>
    </xdr:from>
    <xdr:ext cx="534377" cy="259045"/>
    <xdr:sp textlink="">
      <xdr:nvSpPr>
        <xdr:cNvPr id="241" name="衛生費平均値テキスト"/>
        <xdr:cNvSpPr txBox="1"/>
      </xdr:nvSpPr>
      <xdr:spPr>
        <a:xfrm>
          <a:off x="4686300" y="167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textlink="">
      <xdr:nvSpPr>
        <xdr:cNvPr id="242" name="フローチャート: 判断 241"/>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115501</xdr:rowOff>
    </xdr:from>
    <xdr:to>
      <xdr:col>19</xdr:col>
      <xdr:colOff>177800</xdr:colOff>
      <xdr:row>97</xdr:row>
      <xdr:rowOff>136108</xdr:rowOff>
    </xdr:to>
    <xdr:cxnSp macro="">
      <xdr:nvCxnSpPr>
        <xdr:cNvPr id="243" name="直線コネクタ 242"/>
        <xdr:cNvCxnSpPr/>
      </xdr:nvCxnSpPr>
      <xdr:spPr>
        <a:xfrm>
          <a:off x="2908300" y="16746151"/>
          <a:ext cx="889000" cy="2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textlink="">
      <xdr:nvSpPr>
        <xdr:cNvPr id="244" name="フローチャート: 判断 243"/>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64420</xdr:rowOff>
    </xdr:from>
    <xdr:ext cx="534377" cy="259045"/>
    <xdr:sp textlink="">
      <xdr:nvSpPr>
        <xdr:cNvPr id="245" name="テキスト ボックス 244"/>
        <xdr:cNvSpPr txBox="1"/>
      </xdr:nvSpPr>
      <xdr:spPr>
        <a:xfrm>
          <a:off x="3530111" y="168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115501</xdr:rowOff>
    </xdr:from>
    <xdr:to>
      <xdr:col>15</xdr:col>
      <xdr:colOff>50800</xdr:colOff>
      <xdr:row>97</xdr:row>
      <xdr:rowOff>144924</xdr:rowOff>
    </xdr:to>
    <xdr:cxnSp macro="">
      <xdr:nvCxnSpPr>
        <xdr:cNvPr id="246" name="直線コネクタ 245"/>
        <xdr:cNvCxnSpPr/>
      </xdr:nvCxnSpPr>
      <xdr:spPr>
        <a:xfrm flipV="1">
          <a:off x="2019300" y="16746151"/>
          <a:ext cx="889000" cy="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textlink="">
      <xdr:nvSpPr>
        <xdr:cNvPr id="247" name="フローチャート: 判断 246"/>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textlink="">
      <xdr:nvSpPr>
        <xdr:cNvPr id="248" name="テキスト ボックス 247"/>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125853</xdr:rowOff>
    </xdr:from>
    <xdr:to>
      <xdr:col>10</xdr:col>
      <xdr:colOff>114300</xdr:colOff>
      <xdr:row>97</xdr:row>
      <xdr:rowOff>144924</xdr:rowOff>
    </xdr:to>
    <xdr:cxnSp macro="">
      <xdr:nvCxnSpPr>
        <xdr:cNvPr id="249" name="直線コネクタ 248"/>
        <xdr:cNvCxnSpPr/>
      </xdr:nvCxnSpPr>
      <xdr:spPr>
        <a:xfrm>
          <a:off x="1130300" y="16756503"/>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textlink="">
      <xdr:nvSpPr>
        <xdr:cNvPr id="250" name="フローチャート: 判断 249"/>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44009</xdr:rowOff>
    </xdr:from>
    <xdr:ext cx="534377" cy="259045"/>
    <xdr:sp textlink="">
      <xdr:nvSpPr>
        <xdr:cNvPr id="251" name="テキスト ボックス 250"/>
        <xdr:cNvSpPr txBox="1"/>
      </xdr:nvSpPr>
      <xdr:spPr>
        <a:xfrm>
          <a:off x="1752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textlink="">
      <xdr:nvSpPr>
        <xdr:cNvPr id="252" name="フローチャート: 判断 251"/>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textlink="">
      <xdr:nvSpPr>
        <xdr:cNvPr id="253" name="テキスト ボックス 252"/>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45140</xdr:rowOff>
    </xdr:from>
    <xdr:to>
      <xdr:col>24</xdr:col>
      <xdr:colOff>114300</xdr:colOff>
      <xdr:row>97</xdr:row>
      <xdr:rowOff>146740</xdr:rowOff>
    </xdr:to>
    <xdr:sp textlink="">
      <xdr:nvSpPr>
        <xdr:cNvPr id="259" name="楕円 258"/>
        <xdr:cNvSpPr/>
      </xdr:nvSpPr>
      <xdr:spPr>
        <a:xfrm>
          <a:off x="4584700" y="1667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68017</xdr:rowOff>
    </xdr:from>
    <xdr:ext cx="534377" cy="259045"/>
    <xdr:sp textlink="">
      <xdr:nvSpPr>
        <xdr:cNvPr id="260" name="衛生費該当値テキスト"/>
        <xdr:cNvSpPr txBox="1"/>
      </xdr:nvSpPr>
      <xdr:spPr>
        <a:xfrm>
          <a:off x="4686300" y="1652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85308</xdr:rowOff>
    </xdr:from>
    <xdr:to>
      <xdr:col>20</xdr:col>
      <xdr:colOff>38100</xdr:colOff>
      <xdr:row>98</xdr:row>
      <xdr:rowOff>15458</xdr:rowOff>
    </xdr:to>
    <xdr:sp textlink="">
      <xdr:nvSpPr>
        <xdr:cNvPr id="261" name="楕円 260"/>
        <xdr:cNvSpPr/>
      </xdr:nvSpPr>
      <xdr:spPr>
        <a:xfrm>
          <a:off x="3746500" y="167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31985</xdr:rowOff>
    </xdr:from>
    <xdr:ext cx="534377" cy="259045"/>
    <xdr:sp textlink="">
      <xdr:nvSpPr>
        <xdr:cNvPr id="262" name="テキスト ボックス 261"/>
        <xdr:cNvSpPr txBox="1"/>
      </xdr:nvSpPr>
      <xdr:spPr>
        <a:xfrm>
          <a:off x="3530111" y="1649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64701</xdr:rowOff>
    </xdr:from>
    <xdr:to>
      <xdr:col>15</xdr:col>
      <xdr:colOff>101600</xdr:colOff>
      <xdr:row>97</xdr:row>
      <xdr:rowOff>166301</xdr:rowOff>
    </xdr:to>
    <xdr:sp textlink="">
      <xdr:nvSpPr>
        <xdr:cNvPr id="263" name="楕円 262"/>
        <xdr:cNvSpPr/>
      </xdr:nvSpPr>
      <xdr:spPr>
        <a:xfrm>
          <a:off x="2857500" y="166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11378</xdr:rowOff>
    </xdr:from>
    <xdr:ext cx="534377" cy="259045"/>
    <xdr:sp textlink="">
      <xdr:nvSpPr>
        <xdr:cNvPr id="264" name="テキスト ボックス 263"/>
        <xdr:cNvSpPr txBox="1"/>
      </xdr:nvSpPr>
      <xdr:spPr>
        <a:xfrm>
          <a:off x="2641111" y="1647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94124</xdr:rowOff>
    </xdr:from>
    <xdr:to>
      <xdr:col>10</xdr:col>
      <xdr:colOff>165100</xdr:colOff>
      <xdr:row>98</xdr:row>
      <xdr:rowOff>24274</xdr:rowOff>
    </xdr:to>
    <xdr:sp textlink="">
      <xdr:nvSpPr>
        <xdr:cNvPr id="265" name="楕円 264"/>
        <xdr:cNvSpPr/>
      </xdr:nvSpPr>
      <xdr:spPr>
        <a:xfrm>
          <a:off x="1968500" y="167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40801</xdr:rowOff>
    </xdr:from>
    <xdr:ext cx="534377" cy="259045"/>
    <xdr:sp textlink="">
      <xdr:nvSpPr>
        <xdr:cNvPr id="266" name="テキスト ボックス 265"/>
        <xdr:cNvSpPr txBox="1"/>
      </xdr:nvSpPr>
      <xdr:spPr>
        <a:xfrm>
          <a:off x="1752111" y="165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75053</xdr:rowOff>
    </xdr:from>
    <xdr:to>
      <xdr:col>6</xdr:col>
      <xdr:colOff>38100</xdr:colOff>
      <xdr:row>98</xdr:row>
      <xdr:rowOff>5203</xdr:rowOff>
    </xdr:to>
    <xdr:sp textlink="">
      <xdr:nvSpPr>
        <xdr:cNvPr id="267" name="楕円 266"/>
        <xdr:cNvSpPr/>
      </xdr:nvSpPr>
      <xdr:spPr>
        <a:xfrm>
          <a:off x="1079500" y="1670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21730</xdr:rowOff>
    </xdr:from>
    <xdr:ext cx="534377" cy="259045"/>
    <xdr:sp textlink="">
      <xdr:nvSpPr>
        <xdr:cNvPr id="268" name="テキスト ボックス 267"/>
        <xdr:cNvSpPr txBox="1"/>
      </xdr:nvSpPr>
      <xdr:spPr>
        <a:xfrm>
          <a:off x="863111" y="164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2" name="直線コネクタ 291"/>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textlink="">
      <xdr:nvSpPr>
        <xdr:cNvPr id="293"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4" name="直線コネクタ 293"/>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textlink="">
      <xdr:nvSpPr>
        <xdr:cNvPr id="295"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6" name="直線コネクタ 295"/>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93218</xdr:rowOff>
    </xdr:from>
    <xdr:to>
      <xdr:col>55</xdr:col>
      <xdr:colOff>0</xdr:colOff>
      <xdr:row>37</xdr:row>
      <xdr:rowOff>94361</xdr:rowOff>
    </xdr:to>
    <xdr:cxnSp macro="">
      <xdr:nvCxnSpPr>
        <xdr:cNvPr id="297" name="直線コネクタ 296"/>
        <xdr:cNvCxnSpPr/>
      </xdr:nvCxnSpPr>
      <xdr:spPr>
        <a:xfrm flipV="1">
          <a:off x="9639300" y="643686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45610</xdr:rowOff>
    </xdr:from>
    <xdr:ext cx="378565" cy="259045"/>
    <xdr:sp textlink="">
      <xdr:nvSpPr>
        <xdr:cNvPr id="298" name="労働費平均値テキスト"/>
        <xdr:cNvSpPr txBox="1"/>
      </xdr:nvSpPr>
      <xdr:spPr>
        <a:xfrm>
          <a:off x="10528300" y="6389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textlink="">
      <xdr:nvSpPr>
        <xdr:cNvPr id="299" name="フローチャート: 判断 298"/>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94361</xdr:rowOff>
    </xdr:to>
    <xdr:cxnSp macro="">
      <xdr:nvCxnSpPr>
        <xdr:cNvPr id="300" name="直線コネクタ 299"/>
        <xdr:cNvCxnSpPr/>
      </xdr:nvCxnSpPr>
      <xdr:spPr>
        <a:xfrm>
          <a:off x="8750300" y="642658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textlink="">
      <xdr:nvSpPr>
        <xdr:cNvPr id="301" name="フローチャート: 判断 300"/>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155719</xdr:rowOff>
    </xdr:from>
    <xdr:ext cx="378565" cy="259045"/>
    <xdr:sp textlink="">
      <xdr:nvSpPr>
        <xdr:cNvPr id="302" name="テキスト ボックス 301"/>
        <xdr:cNvSpPr txBox="1"/>
      </xdr:nvSpPr>
      <xdr:spPr>
        <a:xfrm>
          <a:off x="9450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82931</xdr:rowOff>
    </xdr:from>
    <xdr:to>
      <xdr:col>45</xdr:col>
      <xdr:colOff>177800</xdr:colOff>
      <xdr:row>37</xdr:row>
      <xdr:rowOff>97790</xdr:rowOff>
    </xdr:to>
    <xdr:cxnSp macro="">
      <xdr:nvCxnSpPr>
        <xdr:cNvPr id="303" name="直線コネクタ 302"/>
        <xdr:cNvCxnSpPr/>
      </xdr:nvCxnSpPr>
      <xdr:spPr>
        <a:xfrm flipV="1">
          <a:off x="7861300" y="642658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textlink="">
      <xdr:nvSpPr>
        <xdr:cNvPr id="304" name="フローチャート: 判断 303"/>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143146</xdr:rowOff>
    </xdr:from>
    <xdr:ext cx="378565" cy="259045"/>
    <xdr:sp textlink="">
      <xdr:nvSpPr>
        <xdr:cNvPr id="305" name="テキスト ボックス 304"/>
        <xdr:cNvSpPr txBox="1"/>
      </xdr:nvSpPr>
      <xdr:spPr>
        <a:xfrm>
          <a:off x="8561017"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88265</xdr:rowOff>
    </xdr:from>
    <xdr:to>
      <xdr:col>41</xdr:col>
      <xdr:colOff>50800</xdr:colOff>
      <xdr:row>37</xdr:row>
      <xdr:rowOff>97790</xdr:rowOff>
    </xdr:to>
    <xdr:cxnSp macro="">
      <xdr:nvCxnSpPr>
        <xdr:cNvPr id="306" name="直線コネクタ 305"/>
        <xdr:cNvCxnSpPr/>
      </xdr:nvCxnSpPr>
      <xdr:spPr>
        <a:xfrm>
          <a:off x="6972300" y="64319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textlink="">
      <xdr:nvSpPr>
        <xdr:cNvPr id="307" name="フローチャート: 判断 306"/>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textlink="">
      <xdr:nvSpPr>
        <xdr:cNvPr id="308" name="テキスト ボックス 307"/>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textlink="">
      <xdr:nvSpPr>
        <xdr:cNvPr id="309" name="フローチャート: 判断 308"/>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textlink="">
      <xdr:nvSpPr>
        <xdr:cNvPr id="310" name="テキスト ボックス 309"/>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42418</xdr:rowOff>
    </xdr:from>
    <xdr:to>
      <xdr:col>55</xdr:col>
      <xdr:colOff>50800</xdr:colOff>
      <xdr:row>37</xdr:row>
      <xdr:rowOff>144018</xdr:rowOff>
    </xdr:to>
    <xdr:sp textlink="">
      <xdr:nvSpPr>
        <xdr:cNvPr id="316" name="楕円 315"/>
        <xdr:cNvSpPr/>
      </xdr:nvSpPr>
      <xdr:spPr>
        <a:xfrm>
          <a:off x="104267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65295</xdr:rowOff>
    </xdr:from>
    <xdr:ext cx="378565" cy="259045"/>
    <xdr:sp textlink="">
      <xdr:nvSpPr>
        <xdr:cNvPr id="317" name="労働費該当値テキスト"/>
        <xdr:cNvSpPr txBox="1"/>
      </xdr:nvSpPr>
      <xdr:spPr>
        <a:xfrm>
          <a:off x="10528300"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43561</xdr:rowOff>
    </xdr:from>
    <xdr:to>
      <xdr:col>50</xdr:col>
      <xdr:colOff>165100</xdr:colOff>
      <xdr:row>37</xdr:row>
      <xdr:rowOff>145161</xdr:rowOff>
    </xdr:to>
    <xdr:sp textlink="">
      <xdr:nvSpPr>
        <xdr:cNvPr id="318" name="楕円 317"/>
        <xdr:cNvSpPr/>
      </xdr:nvSpPr>
      <xdr:spPr>
        <a:xfrm>
          <a:off x="958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161688</xdr:rowOff>
    </xdr:from>
    <xdr:ext cx="378565" cy="259045"/>
    <xdr:sp textlink="">
      <xdr:nvSpPr>
        <xdr:cNvPr id="319" name="テキスト ボックス 318"/>
        <xdr:cNvSpPr txBox="1"/>
      </xdr:nvSpPr>
      <xdr:spPr>
        <a:xfrm>
          <a:off x="9450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32131</xdr:rowOff>
    </xdr:from>
    <xdr:to>
      <xdr:col>46</xdr:col>
      <xdr:colOff>38100</xdr:colOff>
      <xdr:row>37</xdr:row>
      <xdr:rowOff>133731</xdr:rowOff>
    </xdr:to>
    <xdr:sp textlink="">
      <xdr:nvSpPr>
        <xdr:cNvPr id="320" name="楕円 319"/>
        <xdr:cNvSpPr/>
      </xdr:nvSpPr>
      <xdr:spPr>
        <a:xfrm>
          <a:off x="869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150258</xdr:rowOff>
    </xdr:from>
    <xdr:ext cx="378565" cy="259045"/>
    <xdr:sp textlink="">
      <xdr:nvSpPr>
        <xdr:cNvPr id="321" name="テキスト ボックス 320"/>
        <xdr:cNvSpPr txBox="1"/>
      </xdr:nvSpPr>
      <xdr:spPr>
        <a:xfrm>
          <a:off x="8561017" y="615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46990</xdr:rowOff>
    </xdr:from>
    <xdr:to>
      <xdr:col>41</xdr:col>
      <xdr:colOff>101600</xdr:colOff>
      <xdr:row>37</xdr:row>
      <xdr:rowOff>148590</xdr:rowOff>
    </xdr:to>
    <xdr:sp textlink="">
      <xdr:nvSpPr>
        <xdr:cNvPr id="322" name="楕円 321"/>
        <xdr:cNvSpPr/>
      </xdr:nvSpPr>
      <xdr:spPr>
        <a:xfrm>
          <a:off x="7810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139717</xdr:rowOff>
    </xdr:from>
    <xdr:ext cx="378565" cy="259045"/>
    <xdr:sp textlink="">
      <xdr:nvSpPr>
        <xdr:cNvPr id="323" name="テキスト ボックス 322"/>
        <xdr:cNvSpPr txBox="1"/>
      </xdr:nvSpPr>
      <xdr:spPr>
        <a:xfrm>
          <a:off x="7672017" y="64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37465</xdr:rowOff>
    </xdr:from>
    <xdr:to>
      <xdr:col>36</xdr:col>
      <xdr:colOff>165100</xdr:colOff>
      <xdr:row>37</xdr:row>
      <xdr:rowOff>139065</xdr:rowOff>
    </xdr:to>
    <xdr:sp textlink="">
      <xdr:nvSpPr>
        <xdr:cNvPr id="324" name="楕円 323"/>
        <xdr:cNvSpPr/>
      </xdr:nvSpPr>
      <xdr:spPr>
        <a:xfrm>
          <a:off x="6921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155592</xdr:rowOff>
    </xdr:from>
    <xdr:ext cx="378565" cy="259045"/>
    <xdr:sp textlink="">
      <xdr:nvSpPr>
        <xdr:cNvPr id="325" name="テキスト ボックス 324"/>
        <xdr:cNvSpPr txBox="1"/>
      </xdr:nvSpPr>
      <xdr:spPr>
        <a:xfrm>
          <a:off x="6783017" y="615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textlink="">
      <xdr:nvSpPr>
        <xdr:cNvPr id="339" name="テキスト ボックス 338"/>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textlink="">
      <xdr:nvSpPr>
        <xdr:cNvPr id="341" name="テキスト ボックス 340"/>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textlink="">
      <xdr:nvSpPr>
        <xdr:cNvPr id="343" name="テキスト ボックス 342"/>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textlink="">
      <xdr:nvSpPr>
        <xdr:cNvPr id="345" name="テキスト ボックス 344"/>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7" name="直線コネクタ 346"/>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textlink="">
      <xdr:nvSpPr>
        <xdr:cNvPr id="348"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9" name="直線コネクタ 348"/>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textlink="">
      <xdr:nvSpPr>
        <xdr:cNvPr id="350"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51" name="直線コネクタ 350"/>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109525</xdr:rowOff>
    </xdr:from>
    <xdr:to>
      <xdr:col>55</xdr:col>
      <xdr:colOff>0</xdr:colOff>
      <xdr:row>58</xdr:row>
      <xdr:rowOff>115012</xdr:rowOff>
    </xdr:to>
    <xdr:cxnSp macro="">
      <xdr:nvCxnSpPr>
        <xdr:cNvPr id="352" name="直線コネクタ 351"/>
        <xdr:cNvCxnSpPr/>
      </xdr:nvCxnSpPr>
      <xdr:spPr>
        <a:xfrm flipV="1">
          <a:off x="9639300" y="1005362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textlink="">
      <xdr:nvSpPr>
        <xdr:cNvPr id="353"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textlink="">
      <xdr:nvSpPr>
        <xdr:cNvPr id="354" name="フローチャート: 判断 353"/>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115012</xdr:rowOff>
    </xdr:from>
    <xdr:to>
      <xdr:col>50</xdr:col>
      <xdr:colOff>114300</xdr:colOff>
      <xdr:row>58</xdr:row>
      <xdr:rowOff>116840</xdr:rowOff>
    </xdr:to>
    <xdr:cxnSp macro="">
      <xdr:nvCxnSpPr>
        <xdr:cNvPr id="355" name="直線コネクタ 354"/>
        <xdr:cNvCxnSpPr/>
      </xdr:nvCxnSpPr>
      <xdr:spPr>
        <a:xfrm flipV="1">
          <a:off x="8750300" y="100591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textlink="">
      <xdr:nvSpPr>
        <xdr:cNvPr id="356" name="フローチャート: 判断 355"/>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textlink="">
      <xdr:nvSpPr>
        <xdr:cNvPr id="357" name="テキスト ボックス 356"/>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116840</xdr:rowOff>
    </xdr:from>
    <xdr:to>
      <xdr:col>45</xdr:col>
      <xdr:colOff>177800</xdr:colOff>
      <xdr:row>58</xdr:row>
      <xdr:rowOff>117754</xdr:rowOff>
    </xdr:to>
    <xdr:cxnSp macro="">
      <xdr:nvCxnSpPr>
        <xdr:cNvPr id="358" name="直線コネクタ 357"/>
        <xdr:cNvCxnSpPr/>
      </xdr:nvCxnSpPr>
      <xdr:spPr>
        <a:xfrm flipV="1">
          <a:off x="7861300" y="100609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textlink="">
      <xdr:nvSpPr>
        <xdr:cNvPr id="359" name="フローチャート: 判断 358"/>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textlink="">
      <xdr:nvSpPr>
        <xdr:cNvPr id="360" name="テキスト ボックス 359"/>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116840</xdr:rowOff>
    </xdr:from>
    <xdr:to>
      <xdr:col>41</xdr:col>
      <xdr:colOff>50800</xdr:colOff>
      <xdr:row>58</xdr:row>
      <xdr:rowOff>117754</xdr:rowOff>
    </xdr:to>
    <xdr:cxnSp macro="">
      <xdr:nvCxnSpPr>
        <xdr:cNvPr id="361" name="直線コネクタ 360"/>
        <xdr:cNvCxnSpPr/>
      </xdr:nvCxnSpPr>
      <xdr:spPr>
        <a:xfrm>
          <a:off x="6972300" y="1006094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textlink="">
      <xdr:nvSpPr>
        <xdr:cNvPr id="362" name="フローチャート: 判断 361"/>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textlink="">
      <xdr:nvSpPr>
        <xdr:cNvPr id="363" name="テキスト ボックス 362"/>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textlink="">
      <xdr:nvSpPr>
        <xdr:cNvPr id="364" name="フローチャート: 判断 363"/>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textlink="">
      <xdr:nvSpPr>
        <xdr:cNvPr id="365" name="テキスト ボックス 364"/>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58725</xdr:rowOff>
    </xdr:from>
    <xdr:to>
      <xdr:col>55</xdr:col>
      <xdr:colOff>50800</xdr:colOff>
      <xdr:row>58</xdr:row>
      <xdr:rowOff>160325</xdr:rowOff>
    </xdr:to>
    <xdr:sp textlink="">
      <xdr:nvSpPr>
        <xdr:cNvPr id="371" name="楕円 370"/>
        <xdr:cNvSpPr/>
      </xdr:nvSpPr>
      <xdr:spPr>
        <a:xfrm>
          <a:off x="10426700" y="100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145102</xdr:rowOff>
    </xdr:from>
    <xdr:ext cx="313932" cy="259045"/>
    <xdr:sp textlink="">
      <xdr:nvSpPr>
        <xdr:cNvPr id="372" name="農林水産業費該当値テキスト"/>
        <xdr:cNvSpPr txBox="1"/>
      </xdr:nvSpPr>
      <xdr:spPr>
        <a:xfrm>
          <a:off x="10528300" y="9917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64212</xdr:rowOff>
    </xdr:from>
    <xdr:to>
      <xdr:col>50</xdr:col>
      <xdr:colOff>165100</xdr:colOff>
      <xdr:row>58</xdr:row>
      <xdr:rowOff>165812</xdr:rowOff>
    </xdr:to>
    <xdr:sp textlink="">
      <xdr:nvSpPr>
        <xdr:cNvPr id="373" name="楕円 372"/>
        <xdr:cNvSpPr/>
      </xdr:nvSpPr>
      <xdr:spPr>
        <a:xfrm>
          <a:off x="9588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156939</xdr:rowOff>
    </xdr:from>
    <xdr:ext cx="313932" cy="259045"/>
    <xdr:sp textlink="">
      <xdr:nvSpPr>
        <xdr:cNvPr id="374" name="テキスト ボックス 373"/>
        <xdr:cNvSpPr txBox="1"/>
      </xdr:nvSpPr>
      <xdr:spPr>
        <a:xfrm>
          <a:off x="9482333" y="10101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66040</xdr:rowOff>
    </xdr:from>
    <xdr:to>
      <xdr:col>46</xdr:col>
      <xdr:colOff>38100</xdr:colOff>
      <xdr:row>58</xdr:row>
      <xdr:rowOff>167640</xdr:rowOff>
    </xdr:to>
    <xdr:sp textlink="">
      <xdr:nvSpPr>
        <xdr:cNvPr id="375" name="楕円 374"/>
        <xdr:cNvSpPr/>
      </xdr:nvSpPr>
      <xdr:spPr>
        <a:xfrm>
          <a:off x="8699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158767</xdr:rowOff>
    </xdr:from>
    <xdr:ext cx="313932" cy="259045"/>
    <xdr:sp textlink="">
      <xdr:nvSpPr>
        <xdr:cNvPr id="376" name="テキスト ボックス 375"/>
        <xdr:cNvSpPr txBox="1"/>
      </xdr:nvSpPr>
      <xdr:spPr>
        <a:xfrm>
          <a:off x="8593333" y="10102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66954</xdr:rowOff>
    </xdr:from>
    <xdr:to>
      <xdr:col>41</xdr:col>
      <xdr:colOff>101600</xdr:colOff>
      <xdr:row>58</xdr:row>
      <xdr:rowOff>168554</xdr:rowOff>
    </xdr:to>
    <xdr:sp textlink="">
      <xdr:nvSpPr>
        <xdr:cNvPr id="377" name="楕円 376"/>
        <xdr:cNvSpPr/>
      </xdr:nvSpPr>
      <xdr:spPr>
        <a:xfrm>
          <a:off x="7810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159681</xdr:rowOff>
    </xdr:from>
    <xdr:ext cx="313932" cy="259045"/>
    <xdr:sp textlink="">
      <xdr:nvSpPr>
        <xdr:cNvPr id="378" name="テキスト ボックス 377"/>
        <xdr:cNvSpPr txBox="1"/>
      </xdr:nvSpPr>
      <xdr:spPr>
        <a:xfrm>
          <a:off x="7704333" y="1010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66040</xdr:rowOff>
    </xdr:from>
    <xdr:to>
      <xdr:col>36</xdr:col>
      <xdr:colOff>165100</xdr:colOff>
      <xdr:row>58</xdr:row>
      <xdr:rowOff>167640</xdr:rowOff>
    </xdr:to>
    <xdr:sp textlink="">
      <xdr:nvSpPr>
        <xdr:cNvPr id="379" name="楕円 378"/>
        <xdr:cNvSpPr/>
      </xdr:nvSpPr>
      <xdr:spPr>
        <a:xfrm>
          <a:off x="6921500" y="100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158767</xdr:rowOff>
    </xdr:from>
    <xdr:ext cx="313932" cy="259045"/>
    <xdr:sp textlink="">
      <xdr:nvSpPr>
        <xdr:cNvPr id="380" name="テキスト ボックス 379"/>
        <xdr:cNvSpPr txBox="1"/>
      </xdr:nvSpPr>
      <xdr:spPr>
        <a:xfrm>
          <a:off x="6815333" y="10102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2" name="直線コネクタ 401"/>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textlink="">
      <xdr:nvSpPr>
        <xdr:cNvPr id="403"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4" name="直線コネクタ 403"/>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textlink="">
      <xdr:nvSpPr>
        <xdr:cNvPr id="405"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6" name="直線コネクタ 405"/>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171430</xdr:rowOff>
    </xdr:from>
    <xdr:to>
      <xdr:col>55</xdr:col>
      <xdr:colOff>0</xdr:colOff>
      <xdr:row>78</xdr:row>
      <xdr:rowOff>31938</xdr:rowOff>
    </xdr:to>
    <xdr:cxnSp macro="">
      <xdr:nvCxnSpPr>
        <xdr:cNvPr id="407" name="直線コネクタ 406"/>
        <xdr:cNvCxnSpPr/>
      </xdr:nvCxnSpPr>
      <xdr:spPr>
        <a:xfrm flipV="1">
          <a:off x="9639300" y="13373080"/>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21251</xdr:rowOff>
    </xdr:from>
    <xdr:ext cx="469744" cy="259045"/>
    <xdr:sp textlink="">
      <xdr:nvSpPr>
        <xdr:cNvPr id="408" name="商工費平均値テキスト"/>
        <xdr:cNvSpPr txBox="1"/>
      </xdr:nvSpPr>
      <xdr:spPr>
        <a:xfrm>
          <a:off x="10528300" y="1305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textlink="">
      <xdr:nvSpPr>
        <xdr:cNvPr id="409" name="フローチャート: 判断 408"/>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25719</xdr:rowOff>
    </xdr:from>
    <xdr:to>
      <xdr:col>50</xdr:col>
      <xdr:colOff>114300</xdr:colOff>
      <xdr:row>78</xdr:row>
      <xdr:rowOff>31938</xdr:rowOff>
    </xdr:to>
    <xdr:cxnSp macro="">
      <xdr:nvCxnSpPr>
        <xdr:cNvPr id="410" name="直線コネクタ 409"/>
        <xdr:cNvCxnSpPr/>
      </xdr:nvCxnSpPr>
      <xdr:spPr>
        <a:xfrm>
          <a:off x="8750300" y="13398819"/>
          <a:ext cx="889000" cy="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textlink="">
      <xdr:nvSpPr>
        <xdr:cNvPr id="411" name="フローチャート: 判断 410"/>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textlink="">
      <xdr:nvSpPr>
        <xdr:cNvPr id="412" name="テキスト ボックス 411"/>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25719</xdr:rowOff>
    </xdr:from>
    <xdr:to>
      <xdr:col>45</xdr:col>
      <xdr:colOff>177800</xdr:colOff>
      <xdr:row>78</xdr:row>
      <xdr:rowOff>31252</xdr:rowOff>
    </xdr:to>
    <xdr:cxnSp macro="">
      <xdr:nvCxnSpPr>
        <xdr:cNvPr id="413" name="直線コネクタ 412"/>
        <xdr:cNvCxnSpPr/>
      </xdr:nvCxnSpPr>
      <xdr:spPr>
        <a:xfrm flipV="1">
          <a:off x="7861300" y="1339881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textlink="">
      <xdr:nvSpPr>
        <xdr:cNvPr id="414" name="フローチャート: 判断 413"/>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6225</xdr:rowOff>
    </xdr:from>
    <xdr:ext cx="469744" cy="259045"/>
    <xdr:sp textlink="">
      <xdr:nvSpPr>
        <xdr:cNvPr id="415" name="テキスト ボックス 414"/>
        <xdr:cNvSpPr txBox="1"/>
      </xdr:nvSpPr>
      <xdr:spPr>
        <a:xfrm>
          <a:off x="8515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6334</xdr:rowOff>
    </xdr:from>
    <xdr:to>
      <xdr:col>41</xdr:col>
      <xdr:colOff>50800</xdr:colOff>
      <xdr:row>78</xdr:row>
      <xdr:rowOff>31252</xdr:rowOff>
    </xdr:to>
    <xdr:cxnSp macro="">
      <xdr:nvCxnSpPr>
        <xdr:cNvPr id="416" name="直線コネクタ 415"/>
        <xdr:cNvCxnSpPr/>
      </xdr:nvCxnSpPr>
      <xdr:spPr>
        <a:xfrm>
          <a:off x="6972300" y="13379434"/>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textlink="">
      <xdr:nvSpPr>
        <xdr:cNvPr id="417" name="フローチャート: 判断 416"/>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2156</xdr:rowOff>
    </xdr:from>
    <xdr:ext cx="469744" cy="259045"/>
    <xdr:sp textlink="">
      <xdr:nvSpPr>
        <xdr:cNvPr id="418" name="テキスト ボックス 417"/>
        <xdr:cNvSpPr txBox="1"/>
      </xdr:nvSpPr>
      <xdr:spPr>
        <a:xfrm>
          <a:off x="7626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textlink="">
      <xdr:nvSpPr>
        <xdr:cNvPr id="419" name="フローチャート: 判断 418"/>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154357</xdr:rowOff>
    </xdr:from>
    <xdr:ext cx="469744" cy="259045"/>
    <xdr:sp textlink="">
      <xdr:nvSpPr>
        <xdr:cNvPr id="420" name="テキスト ボックス 419"/>
        <xdr:cNvSpPr txBox="1"/>
      </xdr:nvSpPr>
      <xdr:spPr>
        <a:xfrm>
          <a:off x="6737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120630</xdr:rowOff>
    </xdr:from>
    <xdr:to>
      <xdr:col>55</xdr:col>
      <xdr:colOff>50800</xdr:colOff>
      <xdr:row>78</xdr:row>
      <xdr:rowOff>50780</xdr:rowOff>
    </xdr:to>
    <xdr:sp textlink="">
      <xdr:nvSpPr>
        <xdr:cNvPr id="426" name="楕円 425"/>
        <xdr:cNvSpPr/>
      </xdr:nvSpPr>
      <xdr:spPr>
        <a:xfrm>
          <a:off x="104267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35557</xdr:rowOff>
    </xdr:from>
    <xdr:ext cx="469744" cy="259045"/>
    <xdr:sp textlink="">
      <xdr:nvSpPr>
        <xdr:cNvPr id="427" name="商工費該当値テキスト"/>
        <xdr:cNvSpPr txBox="1"/>
      </xdr:nvSpPr>
      <xdr:spPr>
        <a:xfrm>
          <a:off x="10528300" y="132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152588</xdr:rowOff>
    </xdr:from>
    <xdr:to>
      <xdr:col>50</xdr:col>
      <xdr:colOff>165100</xdr:colOff>
      <xdr:row>78</xdr:row>
      <xdr:rowOff>82738</xdr:rowOff>
    </xdr:to>
    <xdr:sp textlink="">
      <xdr:nvSpPr>
        <xdr:cNvPr id="428" name="楕円 427"/>
        <xdr:cNvSpPr/>
      </xdr:nvSpPr>
      <xdr:spPr>
        <a:xfrm>
          <a:off x="9588500" y="133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73865</xdr:rowOff>
    </xdr:from>
    <xdr:ext cx="469744" cy="259045"/>
    <xdr:sp textlink="">
      <xdr:nvSpPr>
        <xdr:cNvPr id="429" name="テキスト ボックス 428"/>
        <xdr:cNvSpPr txBox="1"/>
      </xdr:nvSpPr>
      <xdr:spPr>
        <a:xfrm>
          <a:off x="9404428" y="1344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146369</xdr:rowOff>
    </xdr:from>
    <xdr:to>
      <xdr:col>46</xdr:col>
      <xdr:colOff>38100</xdr:colOff>
      <xdr:row>78</xdr:row>
      <xdr:rowOff>76519</xdr:rowOff>
    </xdr:to>
    <xdr:sp textlink="">
      <xdr:nvSpPr>
        <xdr:cNvPr id="430" name="楕円 429"/>
        <xdr:cNvSpPr/>
      </xdr:nvSpPr>
      <xdr:spPr>
        <a:xfrm>
          <a:off x="8699500" y="133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67646</xdr:rowOff>
    </xdr:from>
    <xdr:ext cx="469744" cy="259045"/>
    <xdr:sp textlink="">
      <xdr:nvSpPr>
        <xdr:cNvPr id="431" name="テキスト ボックス 430"/>
        <xdr:cNvSpPr txBox="1"/>
      </xdr:nvSpPr>
      <xdr:spPr>
        <a:xfrm>
          <a:off x="8515428" y="1344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151902</xdr:rowOff>
    </xdr:from>
    <xdr:to>
      <xdr:col>41</xdr:col>
      <xdr:colOff>101600</xdr:colOff>
      <xdr:row>78</xdr:row>
      <xdr:rowOff>82052</xdr:rowOff>
    </xdr:to>
    <xdr:sp textlink="">
      <xdr:nvSpPr>
        <xdr:cNvPr id="432" name="楕円 431"/>
        <xdr:cNvSpPr/>
      </xdr:nvSpPr>
      <xdr:spPr>
        <a:xfrm>
          <a:off x="7810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73179</xdr:rowOff>
    </xdr:from>
    <xdr:ext cx="469744" cy="259045"/>
    <xdr:sp textlink="">
      <xdr:nvSpPr>
        <xdr:cNvPr id="433" name="テキスト ボックス 432"/>
        <xdr:cNvSpPr txBox="1"/>
      </xdr:nvSpPr>
      <xdr:spPr>
        <a:xfrm>
          <a:off x="7626428"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126984</xdr:rowOff>
    </xdr:from>
    <xdr:to>
      <xdr:col>36</xdr:col>
      <xdr:colOff>165100</xdr:colOff>
      <xdr:row>78</xdr:row>
      <xdr:rowOff>57134</xdr:rowOff>
    </xdr:to>
    <xdr:sp textlink="">
      <xdr:nvSpPr>
        <xdr:cNvPr id="434" name="楕円 433"/>
        <xdr:cNvSpPr/>
      </xdr:nvSpPr>
      <xdr:spPr>
        <a:xfrm>
          <a:off x="6921500" y="133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48261</xdr:rowOff>
    </xdr:from>
    <xdr:ext cx="469744" cy="259045"/>
    <xdr:sp textlink="">
      <xdr:nvSpPr>
        <xdr:cNvPr id="435" name="テキスト ボックス 434"/>
        <xdr:cNvSpPr txBox="1"/>
      </xdr:nvSpPr>
      <xdr:spPr>
        <a:xfrm>
          <a:off x="6737428" y="1342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61" name="直線コネクタ 460"/>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textlink="">
      <xdr:nvSpPr>
        <xdr:cNvPr id="462"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3" name="直線コネクタ 462"/>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textlink="">
      <xdr:nvSpPr>
        <xdr:cNvPr id="464"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5" name="直線コネクタ 464"/>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59592</xdr:rowOff>
    </xdr:from>
    <xdr:to>
      <xdr:col>55</xdr:col>
      <xdr:colOff>0</xdr:colOff>
      <xdr:row>98</xdr:row>
      <xdr:rowOff>62771</xdr:rowOff>
    </xdr:to>
    <xdr:cxnSp macro="">
      <xdr:nvCxnSpPr>
        <xdr:cNvPr id="466" name="直線コネクタ 465"/>
        <xdr:cNvCxnSpPr/>
      </xdr:nvCxnSpPr>
      <xdr:spPr>
        <a:xfrm flipV="1">
          <a:off x="9639300" y="16861692"/>
          <a:ext cx="8382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textlink="">
      <xdr:nvSpPr>
        <xdr:cNvPr id="467"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textlink="">
      <xdr:nvSpPr>
        <xdr:cNvPr id="468" name="フローチャート: 判断 467"/>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50274</xdr:rowOff>
    </xdr:from>
    <xdr:to>
      <xdr:col>50</xdr:col>
      <xdr:colOff>114300</xdr:colOff>
      <xdr:row>98</xdr:row>
      <xdr:rowOff>62771</xdr:rowOff>
    </xdr:to>
    <xdr:cxnSp macro="">
      <xdr:nvCxnSpPr>
        <xdr:cNvPr id="469" name="直線コネクタ 468"/>
        <xdr:cNvCxnSpPr/>
      </xdr:nvCxnSpPr>
      <xdr:spPr>
        <a:xfrm>
          <a:off x="8750300" y="16852374"/>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textlink="">
      <xdr:nvSpPr>
        <xdr:cNvPr id="470" name="フローチャート: 判断 469"/>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138121</xdr:rowOff>
    </xdr:from>
    <xdr:ext cx="534377" cy="259045"/>
    <xdr:sp textlink="">
      <xdr:nvSpPr>
        <xdr:cNvPr id="471" name="テキスト ボックス 470"/>
        <xdr:cNvSpPr txBox="1"/>
      </xdr:nvSpPr>
      <xdr:spPr>
        <a:xfrm>
          <a:off x="9372111" y="1642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33662</xdr:rowOff>
    </xdr:from>
    <xdr:to>
      <xdr:col>45</xdr:col>
      <xdr:colOff>177800</xdr:colOff>
      <xdr:row>98</xdr:row>
      <xdr:rowOff>50274</xdr:rowOff>
    </xdr:to>
    <xdr:cxnSp macro="">
      <xdr:nvCxnSpPr>
        <xdr:cNvPr id="472" name="直線コネクタ 471"/>
        <xdr:cNvCxnSpPr/>
      </xdr:nvCxnSpPr>
      <xdr:spPr>
        <a:xfrm>
          <a:off x="7861300" y="16835762"/>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textlink="">
      <xdr:nvSpPr>
        <xdr:cNvPr id="473" name="フローチャート: 判断 472"/>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textlink="">
      <xdr:nvSpPr>
        <xdr:cNvPr id="474" name="テキスト ボックス 473"/>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33662</xdr:rowOff>
    </xdr:from>
    <xdr:to>
      <xdr:col>41</xdr:col>
      <xdr:colOff>50800</xdr:colOff>
      <xdr:row>98</xdr:row>
      <xdr:rowOff>37288</xdr:rowOff>
    </xdr:to>
    <xdr:cxnSp macro="">
      <xdr:nvCxnSpPr>
        <xdr:cNvPr id="475" name="直線コネクタ 474"/>
        <xdr:cNvCxnSpPr/>
      </xdr:nvCxnSpPr>
      <xdr:spPr>
        <a:xfrm flipV="1">
          <a:off x="6972300" y="16835762"/>
          <a:ext cx="889000" cy="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textlink="">
      <xdr:nvSpPr>
        <xdr:cNvPr id="476" name="フローチャート: 判断 475"/>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textlink="">
      <xdr:nvSpPr>
        <xdr:cNvPr id="477" name="テキスト ボックス 476"/>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textlink="">
      <xdr:nvSpPr>
        <xdr:cNvPr id="478" name="フローチャート: 判断 477"/>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textlink="">
      <xdr:nvSpPr>
        <xdr:cNvPr id="479" name="テキスト ボックス 478"/>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8792</xdr:rowOff>
    </xdr:from>
    <xdr:to>
      <xdr:col>55</xdr:col>
      <xdr:colOff>50800</xdr:colOff>
      <xdr:row>98</xdr:row>
      <xdr:rowOff>110392</xdr:rowOff>
    </xdr:to>
    <xdr:sp textlink="">
      <xdr:nvSpPr>
        <xdr:cNvPr id="485" name="楕円 484"/>
        <xdr:cNvSpPr/>
      </xdr:nvSpPr>
      <xdr:spPr>
        <a:xfrm>
          <a:off x="10426700" y="168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95169</xdr:rowOff>
    </xdr:from>
    <xdr:ext cx="534377" cy="259045"/>
    <xdr:sp textlink="">
      <xdr:nvSpPr>
        <xdr:cNvPr id="486" name="土木費該当値テキスト"/>
        <xdr:cNvSpPr txBox="1"/>
      </xdr:nvSpPr>
      <xdr:spPr>
        <a:xfrm>
          <a:off x="10528300" y="1672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11971</xdr:rowOff>
    </xdr:from>
    <xdr:to>
      <xdr:col>50</xdr:col>
      <xdr:colOff>165100</xdr:colOff>
      <xdr:row>98</xdr:row>
      <xdr:rowOff>113571</xdr:rowOff>
    </xdr:to>
    <xdr:sp textlink="">
      <xdr:nvSpPr>
        <xdr:cNvPr id="487" name="楕円 486"/>
        <xdr:cNvSpPr/>
      </xdr:nvSpPr>
      <xdr:spPr>
        <a:xfrm>
          <a:off x="9588500" y="168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104698</xdr:rowOff>
    </xdr:from>
    <xdr:ext cx="534377" cy="259045"/>
    <xdr:sp textlink="">
      <xdr:nvSpPr>
        <xdr:cNvPr id="488" name="テキスト ボックス 487"/>
        <xdr:cNvSpPr txBox="1"/>
      </xdr:nvSpPr>
      <xdr:spPr>
        <a:xfrm>
          <a:off x="9372111" y="169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170924</xdr:rowOff>
    </xdr:from>
    <xdr:to>
      <xdr:col>46</xdr:col>
      <xdr:colOff>38100</xdr:colOff>
      <xdr:row>98</xdr:row>
      <xdr:rowOff>101074</xdr:rowOff>
    </xdr:to>
    <xdr:sp textlink="">
      <xdr:nvSpPr>
        <xdr:cNvPr id="489" name="楕円 488"/>
        <xdr:cNvSpPr/>
      </xdr:nvSpPr>
      <xdr:spPr>
        <a:xfrm>
          <a:off x="8699500" y="168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92201</xdr:rowOff>
    </xdr:from>
    <xdr:ext cx="534377" cy="259045"/>
    <xdr:sp textlink="">
      <xdr:nvSpPr>
        <xdr:cNvPr id="490" name="テキスト ボックス 489"/>
        <xdr:cNvSpPr txBox="1"/>
      </xdr:nvSpPr>
      <xdr:spPr>
        <a:xfrm>
          <a:off x="8483111" y="168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154312</xdr:rowOff>
    </xdr:from>
    <xdr:to>
      <xdr:col>41</xdr:col>
      <xdr:colOff>101600</xdr:colOff>
      <xdr:row>98</xdr:row>
      <xdr:rowOff>84462</xdr:rowOff>
    </xdr:to>
    <xdr:sp textlink="">
      <xdr:nvSpPr>
        <xdr:cNvPr id="491" name="楕円 490"/>
        <xdr:cNvSpPr/>
      </xdr:nvSpPr>
      <xdr:spPr>
        <a:xfrm>
          <a:off x="7810500" y="1678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75589</xdr:rowOff>
    </xdr:from>
    <xdr:ext cx="534377" cy="259045"/>
    <xdr:sp textlink="">
      <xdr:nvSpPr>
        <xdr:cNvPr id="492" name="テキスト ボックス 491"/>
        <xdr:cNvSpPr txBox="1"/>
      </xdr:nvSpPr>
      <xdr:spPr>
        <a:xfrm>
          <a:off x="7594111" y="168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157938</xdr:rowOff>
    </xdr:from>
    <xdr:to>
      <xdr:col>36</xdr:col>
      <xdr:colOff>165100</xdr:colOff>
      <xdr:row>98</xdr:row>
      <xdr:rowOff>88088</xdr:rowOff>
    </xdr:to>
    <xdr:sp textlink="">
      <xdr:nvSpPr>
        <xdr:cNvPr id="493" name="楕円 492"/>
        <xdr:cNvSpPr/>
      </xdr:nvSpPr>
      <xdr:spPr>
        <a:xfrm>
          <a:off x="69215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79215</xdr:rowOff>
    </xdr:from>
    <xdr:ext cx="534377" cy="259045"/>
    <xdr:sp textlink="">
      <xdr:nvSpPr>
        <xdr:cNvPr id="494" name="テキスト ボックス 493"/>
        <xdr:cNvSpPr txBox="1"/>
      </xdr:nvSpPr>
      <xdr:spPr>
        <a:xfrm>
          <a:off x="6705111" y="1688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20" name="直線コネクタ 519"/>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textlink="">
      <xdr:nvSpPr>
        <xdr:cNvPr id="521"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2" name="直線コネクタ 521"/>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textlink="">
      <xdr:nvSpPr>
        <xdr:cNvPr id="523"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4" name="直線コネクタ 523"/>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10737</xdr:rowOff>
    </xdr:from>
    <xdr:to>
      <xdr:col>85</xdr:col>
      <xdr:colOff>127000</xdr:colOff>
      <xdr:row>39</xdr:row>
      <xdr:rowOff>17497</xdr:rowOff>
    </xdr:to>
    <xdr:cxnSp macro="">
      <xdr:nvCxnSpPr>
        <xdr:cNvPr id="525" name="直線コネクタ 524"/>
        <xdr:cNvCxnSpPr/>
      </xdr:nvCxnSpPr>
      <xdr:spPr>
        <a:xfrm flipV="1">
          <a:off x="15481300" y="6697287"/>
          <a:ext cx="8382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textlink="">
      <xdr:nvSpPr>
        <xdr:cNvPr id="526"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textlink="">
      <xdr:nvSpPr>
        <xdr:cNvPr id="527" name="フローチャート: 判断 526"/>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17497</xdr:rowOff>
    </xdr:from>
    <xdr:to>
      <xdr:col>81</xdr:col>
      <xdr:colOff>50800</xdr:colOff>
      <xdr:row>39</xdr:row>
      <xdr:rowOff>36308</xdr:rowOff>
    </xdr:to>
    <xdr:cxnSp macro="">
      <xdr:nvCxnSpPr>
        <xdr:cNvPr id="528" name="直線コネクタ 527"/>
        <xdr:cNvCxnSpPr/>
      </xdr:nvCxnSpPr>
      <xdr:spPr>
        <a:xfrm flipV="1">
          <a:off x="14592300" y="6704047"/>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textlink="">
      <xdr:nvSpPr>
        <xdr:cNvPr id="529" name="フローチャート: 判断 528"/>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textlink="">
      <xdr:nvSpPr>
        <xdr:cNvPr id="530" name="テキスト ボックス 529"/>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36308</xdr:rowOff>
    </xdr:from>
    <xdr:to>
      <xdr:col>76</xdr:col>
      <xdr:colOff>114300</xdr:colOff>
      <xdr:row>39</xdr:row>
      <xdr:rowOff>37353</xdr:rowOff>
    </xdr:to>
    <xdr:cxnSp macro="">
      <xdr:nvCxnSpPr>
        <xdr:cNvPr id="531" name="直線コネクタ 530"/>
        <xdr:cNvCxnSpPr/>
      </xdr:nvCxnSpPr>
      <xdr:spPr>
        <a:xfrm flipV="1">
          <a:off x="13703300" y="6722858"/>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textlink="">
      <xdr:nvSpPr>
        <xdr:cNvPr id="532" name="フローチャート: 判断 531"/>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textlink="">
      <xdr:nvSpPr>
        <xdr:cNvPr id="533" name="テキスト ボックス 532"/>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37353</xdr:rowOff>
    </xdr:from>
    <xdr:to>
      <xdr:col>71</xdr:col>
      <xdr:colOff>177800</xdr:colOff>
      <xdr:row>39</xdr:row>
      <xdr:rowOff>46660</xdr:rowOff>
    </xdr:to>
    <xdr:cxnSp macro="">
      <xdr:nvCxnSpPr>
        <xdr:cNvPr id="534" name="直線コネクタ 533"/>
        <xdr:cNvCxnSpPr/>
      </xdr:nvCxnSpPr>
      <xdr:spPr>
        <a:xfrm flipV="1">
          <a:off x="12814300" y="6723903"/>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textlink="">
      <xdr:nvSpPr>
        <xdr:cNvPr id="535" name="フローチャート: 判断 534"/>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textlink="">
      <xdr:nvSpPr>
        <xdr:cNvPr id="536" name="テキスト ボックス 535"/>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textlink="">
      <xdr:nvSpPr>
        <xdr:cNvPr id="537" name="フローチャート: 判断 536"/>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textlink="">
      <xdr:nvSpPr>
        <xdr:cNvPr id="538" name="テキスト ボックス 537"/>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131387</xdr:rowOff>
    </xdr:from>
    <xdr:to>
      <xdr:col>85</xdr:col>
      <xdr:colOff>177800</xdr:colOff>
      <xdr:row>39</xdr:row>
      <xdr:rowOff>61537</xdr:rowOff>
    </xdr:to>
    <xdr:sp textlink="">
      <xdr:nvSpPr>
        <xdr:cNvPr id="544" name="楕円 543"/>
        <xdr:cNvSpPr/>
      </xdr:nvSpPr>
      <xdr:spPr>
        <a:xfrm>
          <a:off x="16268700" y="664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46314</xdr:rowOff>
    </xdr:from>
    <xdr:ext cx="469744" cy="259045"/>
    <xdr:sp textlink="">
      <xdr:nvSpPr>
        <xdr:cNvPr id="545" name="消防費該当値テキスト"/>
        <xdr:cNvSpPr txBox="1"/>
      </xdr:nvSpPr>
      <xdr:spPr>
        <a:xfrm>
          <a:off x="16370300" y="656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138147</xdr:rowOff>
    </xdr:from>
    <xdr:to>
      <xdr:col>81</xdr:col>
      <xdr:colOff>101600</xdr:colOff>
      <xdr:row>39</xdr:row>
      <xdr:rowOff>68297</xdr:rowOff>
    </xdr:to>
    <xdr:sp textlink="">
      <xdr:nvSpPr>
        <xdr:cNvPr id="546" name="楕円 545"/>
        <xdr:cNvSpPr/>
      </xdr:nvSpPr>
      <xdr:spPr>
        <a:xfrm>
          <a:off x="15430500" y="66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59424</xdr:rowOff>
    </xdr:from>
    <xdr:ext cx="469744" cy="259045"/>
    <xdr:sp textlink="">
      <xdr:nvSpPr>
        <xdr:cNvPr id="547" name="テキスト ボックス 546"/>
        <xdr:cNvSpPr txBox="1"/>
      </xdr:nvSpPr>
      <xdr:spPr>
        <a:xfrm>
          <a:off x="15246428" y="674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156958</xdr:rowOff>
    </xdr:from>
    <xdr:to>
      <xdr:col>76</xdr:col>
      <xdr:colOff>165100</xdr:colOff>
      <xdr:row>39</xdr:row>
      <xdr:rowOff>87108</xdr:rowOff>
    </xdr:to>
    <xdr:sp textlink="">
      <xdr:nvSpPr>
        <xdr:cNvPr id="548" name="楕円 547"/>
        <xdr:cNvSpPr/>
      </xdr:nvSpPr>
      <xdr:spPr>
        <a:xfrm>
          <a:off x="14541500" y="66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78235</xdr:rowOff>
    </xdr:from>
    <xdr:ext cx="469744" cy="259045"/>
    <xdr:sp textlink="">
      <xdr:nvSpPr>
        <xdr:cNvPr id="549" name="テキスト ボックス 548"/>
        <xdr:cNvSpPr txBox="1"/>
      </xdr:nvSpPr>
      <xdr:spPr>
        <a:xfrm>
          <a:off x="14357428" y="676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158003</xdr:rowOff>
    </xdr:from>
    <xdr:to>
      <xdr:col>72</xdr:col>
      <xdr:colOff>38100</xdr:colOff>
      <xdr:row>39</xdr:row>
      <xdr:rowOff>88153</xdr:rowOff>
    </xdr:to>
    <xdr:sp textlink="">
      <xdr:nvSpPr>
        <xdr:cNvPr id="550" name="楕円 549"/>
        <xdr:cNvSpPr/>
      </xdr:nvSpPr>
      <xdr:spPr>
        <a:xfrm>
          <a:off x="13652500" y="66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79280</xdr:rowOff>
    </xdr:from>
    <xdr:ext cx="469744" cy="259045"/>
    <xdr:sp textlink="">
      <xdr:nvSpPr>
        <xdr:cNvPr id="551" name="テキスト ボックス 550"/>
        <xdr:cNvSpPr txBox="1"/>
      </xdr:nvSpPr>
      <xdr:spPr>
        <a:xfrm>
          <a:off x="13468428" y="67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167310</xdr:rowOff>
    </xdr:from>
    <xdr:to>
      <xdr:col>67</xdr:col>
      <xdr:colOff>101600</xdr:colOff>
      <xdr:row>39</xdr:row>
      <xdr:rowOff>97460</xdr:rowOff>
    </xdr:to>
    <xdr:sp textlink="">
      <xdr:nvSpPr>
        <xdr:cNvPr id="552" name="楕円 551"/>
        <xdr:cNvSpPr/>
      </xdr:nvSpPr>
      <xdr:spPr>
        <a:xfrm>
          <a:off x="12763500" y="66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88587</xdr:rowOff>
    </xdr:from>
    <xdr:ext cx="469744" cy="259045"/>
    <xdr:sp textlink="">
      <xdr:nvSpPr>
        <xdr:cNvPr id="553" name="テキスト ボックス 552"/>
        <xdr:cNvSpPr txBox="1"/>
      </xdr:nvSpPr>
      <xdr:spPr>
        <a:xfrm>
          <a:off x="12579428" y="67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80" name="直線コネクタ 579"/>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textlink="">
      <xdr:nvSpPr>
        <xdr:cNvPr id="581"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2" name="直線コネクタ 581"/>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textlink="">
      <xdr:nvSpPr>
        <xdr:cNvPr id="583"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4" name="直線コネクタ 583"/>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91531</xdr:rowOff>
    </xdr:from>
    <xdr:to>
      <xdr:col>85</xdr:col>
      <xdr:colOff>127000</xdr:colOff>
      <xdr:row>59</xdr:row>
      <xdr:rowOff>68605</xdr:rowOff>
    </xdr:to>
    <xdr:cxnSp macro="">
      <xdr:nvCxnSpPr>
        <xdr:cNvPr id="585" name="直線コネクタ 584"/>
        <xdr:cNvCxnSpPr/>
      </xdr:nvCxnSpPr>
      <xdr:spPr>
        <a:xfrm flipV="1">
          <a:off x="15481300" y="10035631"/>
          <a:ext cx="8382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textlink="">
      <xdr:nvSpPr>
        <xdr:cNvPr id="586"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textlink="">
      <xdr:nvSpPr>
        <xdr:cNvPr id="587" name="フローチャート: 判断 586"/>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53273</xdr:rowOff>
    </xdr:from>
    <xdr:to>
      <xdr:col>81</xdr:col>
      <xdr:colOff>50800</xdr:colOff>
      <xdr:row>59</xdr:row>
      <xdr:rowOff>68605</xdr:rowOff>
    </xdr:to>
    <xdr:cxnSp macro="">
      <xdr:nvCxnSpPr>
        <xdr:cNvPr id="588" name="直線コネクタ 587"/>
        <xdr:cNvCxnSpPr/>
      </xdr:nvCxnSpPr>
      <xdr:spPr>
        <a:xfrm>
          <a:off x="14592300" y="10168823"/>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textlink="">
      <xdr:nvSpPr>
        <xdr:cNvPr id="589" name="フローチャート: 判断 588"/>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textlink="">
      <xdr:nvSpPr>
        <xdr:cNvPr id="590" name="テキスト ボックス 589"/>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81407</xdr:rowOff>
    </xdr:from>
    <xdr:to>
      <xdr:col>76</xdr:col>
      <xdr:colOff>114300</xdr:colOff>
      <xdr:row>59</xdr:row>
      <xdr:rowOff>53273</xdr:rowOff>
    </xdr:to>
    <xdr:cxnSp macro="">
      <xdr:nvCxnSpPr>
        <xdr:cNvPr id="591" name="直線コネクタ 590"/>
        <xdr:cNvCxnSpPr/>
      </xdr:nvCxnSpPr>
      <xdr:spPr>
        <a:xfrm>
          <a:off x="13703300" y="10025507"/>
          <a:ext cx="889000" cy="1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textlink="">
      <xdr:nvSpPr>
        <xdr:cNvPr id="592" name="フローチャート: 判断 591"/>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textlink="">
      <xdr:nvSpPr>
        <xdr:cNvPr id="593" name="テキスト ボックス 592"/>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81407</xdr:rowOff>
    </xdr:from>
    <xdr:to>
      <xdr:col>71</xdr:col>
      <xdr:colOff>177800</xdr:colOff>
      <xdr:row>59</xdr:row>
      <xdr:rowOff>4549</xdr:rowOff>
    </xdr:to>
    <xdr:cxnSp macro="">
      <xdr:nvCxnSpPr>
        <xdr:cNvPr id="594" name="直線コネクタ 593"/>
        <xdr:cNvCxnSpPr/>
      </xdr:nvCxnSpPr>
      <xdr:spPr>
        <a:xfrm flipV="1">
          <a:off x="12814300" y="10025507"/>
          <a:ext cx="889000" cy="9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textlink="">
      <xdr:nvSpPr>
        <xdr:cNvPr id="595" name="フローチャート: 判断 594"/>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124127</xdr:rowOff>
    </xdr:from>
    <xdr:ext cx="534377" cy="259045"/>
    <xdr:sp textlink="">
      <xdr:nvSpPr>
        <xdr:cNvPr id="596" name="テキスト ボックス 595"/>
        <xdr:cNvSpPr txBox="1"/>
      </xdr:nvSpPr>
      <xdr:spPr>
        <a:xfrm>
          <a:off x="13436111" y="972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textlink="">
      <xdr:nvSpPr>
        <xdr:cNvPr id="597" name="フローチャート: 判断 596"/>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164344</xdr:rowOff>
    </xdr:from>
    <xdr:ext cx="534377" cy="259045"/>
    <xdr:sp textlink="">
      <xdr:nvSpPr>
        <xdr:cNvPr id="598" name="テキスト ボックス 597"/>
        <xdr:cNvSpPr txBox="1"/>
      </xdr:nvSpPr>
      <xdr:spPr>
        <a:xfrm>
          <a:off x="12547111" y="97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40731</xdr:rowOff>
    </xdr:from>
    <xdr:to>
      <xdr:col>85</xdr:col>
      <xdr:colOff>177800</xdr:colOff>
      <xdr:row>58</xdr:row>
      <xdr:rowOff>142331</xdr:rowOff>
    </xdr:to>
    <xdr:sp textlink="">
      <xdr:nvSpPr>
        <xdr:cNvPr id="604" name="楕円 603"/>
        <xdr:cNvSpPr/>
      </xdr:nvSpPr>
      <xdr:spPr>
        <a:xfrm>
          <a:off x="16268700" y="99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19158</xdr:rowOff>
    </xdr:from>
    <xdr:ext cx="534377" cy="259045"/>
    <xdr:sp textlink="">
      <xdr:nvSpPr>
        <xdr:cNvPr id="605" name="教育費該当値テキスト"/>
        <xdr:cNvSpPr txBox="1"/>
      </xdr:nvSpPr>
      <xdr:spPr>
        <a:xfrm>
          <a:off x="16370300" y="99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17805</xdr:rowOff>
    </xdr:from>
    <xdr:to>
      <xdr:col>81</xdr:col>
      <xdr:colOff>101600</xdr:colOff>
      <xdr:row>59</xdr:row>
      <xdr:rowOff>119405</xdr:rowOff>
    </xdr:to>
    <xdr:sp textlink="">
      <xdr:nvSpPr>
        <xdr:cNvPr id="606" name="楕円 605"/>
        <xdr:cNvSpPr/>
      </xdr:nvSpPr>
      <xdr:spPr>
        <a:xfrm>
          <a:off x="15430500" y="101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110532</xdr:rowOff>
    </xdr:from>
    <xdr:ext cx="534377" cy="259045"/>
    <xdr:sp textlink="">
      <xdr:nvSpPr>
        <xdr:cNvPr id="607" name="テキスト ボックス 606"/>
        <xdr:cNvSpPr txBox="1"/>
      </xdr:nvSpPr>
      <xdr:spPr>
        <a:xfrm>
          <a:off x="15214111" y="102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2473</xdr:rowOff>
    </xdr:from>
    <xdr:to>
      <xdr:col>76</xdr:col>
      <xdr:colOff>165100</xdr:colOff>
      <xdr:row>59</xdr:row>
      <xdr:rowOff>104073</xdr:rowOff>
    </xdr:to>
    <xdr:sp textlink="">
      <xdr:nvSpPr>
        <xdr:cNvPr id="608" name="楕円 607"/>
        <xdr:cNvSpPr/>
      </xdr:nvSpPr>
      <xdr:spPr>
        <a:xfrm>
          <a:off x="14541500" y="1011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95200</xdr:rowOff>
    </xdr:from>
    <xdr:ext cx="534377" cy="259045"/>
    <xdr:sp textlink="">
      <xdr:nvSpPr>
        <xdr:cNvPr id="609" name="テキスト ボックス 608"/>
        <xdr:cNvSpPr txBox="1"/>
      </xdr:nvSpPr>
      <xdr:spPr>
        <a:xfrm>
          <a:off x="14325111" y="1021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30607</xdr:rowOff>
    </xdr:from>
    <xdr:to>
      <xdr:col>72</xdr:col>
      <xdr:colOff>38100</xdr:colOff>
      <xdr:row>58</xdr:row>
      <xdr:rowOff>132207</xdr:rowOff>
    </xdr:to>
    <xdr:sp textlink="">
      <xdr:nvSpPr>
        <xdr:cNvPr id="610" name="楕円 609"/>
        <xdr:cNvSpPr/>
      </xdr:nvSpPr>
      <xdr:spPr>
        <a:xfrm>
          <a:off x="13652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123334</xdr:rowOff>
    </xdr:from>
    <xdr:ext cx="534377" cy="259045"/>
    <xdr:sp textlink="">
      <xdr:nvSpPr>
        <xdr:cNvPr id="611" name="テキスト ボックス 610"/>
        <xdr:cNvSpPr txBox="1"/>
      </xdr:nvSpPr>
      <xdr:spPr>
        <a:xfrm>
          <a:off x="13436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125199</xdr:rowOff>
    </xdr:from>
    <xdr:to>
      <xdr:col>67</xdr:col>
      <xdr:colOff>101600</xdr:colOff>
      <xdr:row>59</xdr:row>
      <xdr:rowOff>55349</xdr:rowOff>
    </xdr:to>
    <xdr:sp textlink="">
      <xdr:nvSpPr>
        <xdr:cNvPr id="612" name="楕円 611"/>
        <xdr:cNvSpPr/>
      </xdr:nvSpPr>
      <xdr:spPr>
        <a:xfrm>
          <a:off x="12763500" y="100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46476</xdr:rowOff>
    </xdr:from>
    <xdr:ext cx="534377" cy="259045"/>
    <xdr:sp textlink="">
      <xdr:nvSpPr>
        <xdr:cNvPr id="613" name="テキスト ボックス 612"/>
        <xdr:cNvSpPr txBox="1"/>
      </xdr:nvSpPr>
      <xdr:spPr>
        <a:xfrm>
          <a:off x="12547111" y="101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textlink="">
      <xdr:nvSpPr>
        <xdr:cNvPr id="645"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textlink="">
      <xdr:nvSpPr>
        <xdr:cNvPr id="665" name="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textlink="">
      <xdr:nvSpPr>
        <xdr:cNvPr id="666" name="テキスト ボックス 66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52451</xdr:rowOff>
    </xdr:from>
    <xdr:to>
      <xdr:col>85</xdr:col>
      <xdr:colOff>127000</xdr:colOff>
      <xdr:row>95</xdr:row>
      <xdr:rowOff>88570</xdr:rowOff>
    </xdr:to>
    <xdr:cxnSp macro="">
      <xdr:nvCxnSpPr>
        <xdr:cNvPr id="701" name="直線コネクタ 700"/>
        <xdr:cNvCxnSpPr/>
      </xdr:nvCxnSpPr>
      <xdr:spPr>
        <a:xfrm>
          <a:off x="15481300" y="16340201"/>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textlink="">
      <xdr:nvSpPr>
        <xdr:cNvPr id="702"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148386</xdr:rowOff>
    </xdr:from>
    <xdr:to>
      <xdr:col>81</xdr:col>
      <xdr:colOff>50800</xdr:colOff>
      <xdr:row>95</xdr:row>
      <xdr:rowOff>52451</xdr:rowOff>
    </xdr:to>
    <xdr:cxnSp macro="">
      <xdr:nvCxnSpPr>
        <xdr:cNvPr id="704" name="直線コネクタ 703"/>
        <xdr:cNvCxnSpPr/>
      </xdr:nvCxnSpPr>
      <xdr:spPr>
        <a:xfrm>
          <a:off x="14592300" y="16264686"/>
          <a:ext cx="889000" cy="7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textlink="">
      <xdr:nvSpPr>
        <xdr:cNvPr id="706" name="テキスト ボックス 705"/>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111201</xdr:rowOff>
    </xdr:from>
    <xdr:to>
      <xdr:col>76</xdr:col>
      <xdr:colOff>114300</xdr:colOff>
      <xdr:row>94</xdr:row>
      <xdr:rowOff>148386</xdr:rowOff>
    </xdr:to>
    <xdr:cxnSp macro="">
      <xdr:nvCxnSpPr>
        <xdr:cNvPr id="707" name="直線コネクタ 706"/>
        <xdr:cNvCxnSpPr/>
      </xdr:nvCxnSpPr>
      <xdr:spPr>
        <a:xfrm>
          <a:off x="13703300" y="16056051"/>
          <a:ext cx="889000" cy="2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textlink="">
      <xdr:nvSpPr>
        <xdr:cNvPr id="709" name="テキスト ボックス 708"/>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52375</xdr:rowOff>
    </xdr:from>
    <xdr:to>
      <xdr:col>71</xdr:col>
      <xdr:colOff>177800</xdr:colOff>
      <xdr:row>93</xdr:row>
      <xdr:rowOff>111201</xdr:rowOff>
    </xdr:to>
    <xdr:cxnSp macro="">
      <xdr:nvCxnSpPr>
        <xdr:cNvPr id="710" name="直線コネクタ 709"/>
        <xdr:cNvCxnSpPr/>
      </xdr:nvCxnSpPr>
      <xdr:spPr>
        <a:xfrm>
          <a:off x="12814300" y="15825775"/>
          <a:ext cx="889000" cy="2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textlink="">
      <xdr:nvSpPr>
        <xdr:cNvPr id="712" name="テキスト ボックス 711"/>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textlink="">
      <xdr:nvSpPr>
        <xdr:cNvPr id="714" name="テキスト ボックス 713"/>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37770</xdr:rowOff>
    </xdr:from>
    <xdr:to>
      <xdr:col>85</xdr:col>
      <xdr:colOff>177800</xdr:colOff>
      <xdr:row>95</xdr:row>
      <xdr:rowOff>139370</xdr:rowOff>
    </xdr:to>
    <xdr:sp textlink="">
      <xdr:nvSpPr>
        <xdr:cNvPr id="720" name="楕円 719"/>
        <xdr:cNvSpPr/>
      </xdr:nvSpPr>
      <xdr:spPr>
        <a:xfrm>
          <a:off x="16268700" y="1632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60647</xdr:rowOff>
    </xdr:from>
    <xdr:ext cx="469744" cy="259045"/>
    <xdr:sp textlink="">
      <xdr:nvSpPr>
        <xdr:cNvPr id="721" name="公債費該当値テキスト"/>
        <xdr:cNvSpPr txBox="1"/>
      </xdr:nvSpPr>
      <xdr:spPr>
        <a:xfrm>
          <a:off x="16370300" y="1617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1651</xdr:rowOff>
    </xdr:from>
    <xdr:to>
      <xdr:col>81</xdr:col>
      <xdr:colOff>101600</xdr:colOff>
      <xdr:row>95</xdr:row>
      <xdr:rowOff>103251</xdr:rowOff>
    </xdr:to>
    <xdr:sp textlink="">
      <xdr:nvSpPr>
        <xdr:cNvPr id="722" name="楕円 721"/>
        <xdr:cNvSpPr/>
      </xdr:nvSpPr>
      <xdr:spPr>
        <a:xfrm>
          <a:off x="15430500" y="162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119778</xdr:rowOff>
    </xdr:from>
    <xdr:ext cx="469744" cy="259045"/>
    <xdr:sp textlink="">
      <xdr:nvSpPr>
        <xdr:cNvPr id="723" name="テキスト ボックス 722"/>
        <xdr:cNvSpPr txBox="1"/>
      </xdr:nvSpPr>
      <xdr:spPr>
        <a:xfrm>
          <a:off x="15246428" y="1606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97586</xdr:rowOff>
    </xdr:from>
    <xdr:to>
      <xdr:col>76</xdr:col>
      <xdr:colOff>165100</xdr:colOff>
      <xdr:row>95</xdr:row>
      <xdr:rowOff>27736</xdr:rowOff>
    </xdr:to>
    <xdr:sp textlink="">
      <xdr:nvSpPr>
        <xdr:cNvPr id="724" name="楕円 723"/>
        <xdr:cNvSpPr/>
      </xdr:nvSpPr>
      <xdr:spPr>
        <a:xfrm>
          <a:off x="14541500" y="162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44263</xdr:rowOff>
    </xdr:from>
    <xdr:ext cx="469744" cy="259045"/>
    <xdr:sp textlink="">
      <xdr:nvSpPr>
        <xdr:cNvPr id="725" name="テキスト ボックス 724"/>
        <xdr:cNvSpPr txBox="1"/>
      </xdr:nvSpPr>
      <xdr:spPr>
        <a:xfrm>
          <a:off x="14357428" y="159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60401</xdr:rowOff>
    </xdr:from>
    <xdr:to>
      <xdr:col>72</xdr:col>
      <xdr:colOff>38100</xdr:colOff>
      <xdr:row>93</xdr:row>
      <xdr:rowOff>162001</xdr:rowOff>
    </xdr:to>
    <xdr:sp textlink="">
      <xdr:nvSpPr>
        <xdr:cNvPr id="726" name="楕円 725"/>
        <xdr:cNvSpPr/>
      </xdr:nvSpPr>
      <xdr:spPr>
        <a:xfrm>
          <a:off x="13652500" y="160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7078</xdr:rowOff>
    </xdr:from>
    <xdr:ext cx="534377" cy="259045"/>
    <xdr:sp textlink="">
      <xdr:nvSpPr>
        <xdr:cNvPr id="727" name="テキスト ボックス 726"/>
        <xdr:cNvSpPr txBox="1"/>
      </xdr:nvSpPr>
      <xdr:spPr>
        <a:xfrm>
          <a:off x="13436111" y="157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1575</xdr:rowOff>
    </xdr:from>
    <xdr:to>
      <xdr:col>67</xdr:col>
      <xdr:colOff>101600</xdr:colOff>
      <xdr:row>92</xdr:row>
      <xdr:rowOff>103175</xdr:rowOff>
    </xdr:to>
    <xdr:sp textlink="">
      <xdr:nvSpPr>
        <xdr:cNvPr id="728" name="楕円 727"/>
        <xdr:cNvSpPr/>
      </xdr:nvSpPr>
      <xdr:spPr>
        <a:xfrm>
          <a:off x="12763500" y="157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119702</xdr:rowOff>
    </xdr:from>
    <xdr:ext cx="534377" cy="259045"/>
    <xdr:sp textlink="">
      <xdr:nvSpPr>
        <xdr:cNvPr id="729" name="テキスト ボックス 728"/>
        <xdr:cNvSpPr txBox="1"/>
      </xdr:nvSpPr>
      <xdr:spPr>
        <a:xfrm>
          <a:off x="12547111" y="155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万円台、</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万円台、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万円台となり、元年度は住民一人当たり</a:t>
          </a:r>
          <a:r>
            <a:rPr kumimoji="1" lang="en-US" altLang="ja-JP" sz="1300">
              <a:latin typeface="ＭＳ Ｐゴシック" panose="020B0600070205080204" pitchFamily="50" charset="-128"/>
              <a:ea typeface="ＭＳ Ｐゴシック" panose="020B0600070205080204" pitchFamily="50" charset="-128"/>
            </a:rPr>
            <a:t>188,801</a:t>
          </a:r>
          <a:r>
            <a:rPr kumimoji="1" lang="ja-JP" altLang="en-US" sz="1300">
              <a:latin typeface="ＭＳ Ｐゴシック" panose="020B0600070205080204" pitchFamily="50" charset="-128"/>
              <a:ea typeface="ＭＳ Ｐゴシック" panose="020B0600070205080204" pitchFamily="50" charset="-128"/>
            </a:rPr>
            <a:t>円となっています。民生費のうち、児童福祉行政に要する経費である児童福祉費が</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年度以降右肩上がりで増加していることが要因となっています。これは待機児童解消のため、私立保育所の整備を重点的に行ってきたことによるものです。総務費は、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年度は、上目黒一丁目旧国鉄清算事業団宿舎跡地の売却収入を施設整備基金（貯金）に積立を行ったことにより、一時的に</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万円台となりましたが、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万円台に、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年度は同基金の積立額の増額に伴い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万円台となり、元年度は</a:t>
          </a:r>
          <a:r>
            <a:rPr kumimoji="1" lang="en-US" altLang="ja-JP" sz="1300">
              <a:latin typeface="ＭＳ Ｐゴシック" panose="020B0600070205080204" pitchFamily="50" charset="-128"/>
              <a:ea typeface="ＭＳ Ｐゴシック" panose="020B0600070205080204" pitchFamily="50" charset="-128"/>
            </a:rPr>
            <a:t>58,004</a:t>
          </a:r>
          <a:r>
            <a:rPr kumimoji="1" lang="ja-JP" altLang="en-US" sz="1300">
              <a:latin typeface="ＭＳ Ｐゴシック" panose="020B0600070205080204" pitchFamily="50" charset="-128"/>
              <a:ea typeface="ＭＳ Ｐゴシック" panose="020B0600070205080204" pitchFamily="50" charset="-128"/>
            </a:rPr>
            <a:t>円で類似団体平均を上回っています。</a:t>
          </a:r>
        </a:p>
        <a:p>
          <a:r>
            <a:rPr kumimoji="1" lang="ja-JP" altLang="en-US" sz="1300">
              <a:latin typeface="ＭＳ Ｐゴシック" panose="020B0600070205080204" pitchFamily="50" charset="-128"/>
              <a:ea typeface="ＭＳ Ｐゴシック" panose="020B0600070205080204" pitchFamily="50" charset="-128"/>
            </a:rPr>
            <a:t>教育費は、中央体育館大規模改修経費が増となったことなどにより、元年度は住民一人当たり</a:t>
          </a:r>
          <a:r>
            <a:rPr kumimoji="1" lang="en-US" altLang="ja-JP" sz="1300">
              <a:latin typeface="ＭＳ Ｐゴシック" panose="020B0600070205080204" pitchFamily="50" charset="-128"/>
              <a:ea typeface="ＭＳ Ｐゴシック" panose="020B0600070205080204" pitchFamily="50" charset="-128"/>
            </a:rPr>
            <a:t>50,950</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9,096</a:t>
          </a:r>
          <a:r>
            <a:rPr kumimoji="1" lang="ja-JP" altLang="en-US" sz="1300">
              <a:latin typeface="ＭＳ Ｐゴシック" panose="020B0600070205080204" pitchFamily="50" charset="-128"/>
              <a:ea typeface="ＭＳ Ｐゴシック" panose="020B0600070205080204" pitchFamily="50" charset="-128"/>
            </a:rPr>
            <a:t>円の増となっています。</a:t>
          </a:r>
        </a:p>
        <a:p>
          <a:r>
            <a:rPr kumimoji="1" lang="ja-JP" altLang="en-US" sz="1300">
              <a:latin typeface="ＭＳ Ｐゴシック" panose="020B0600070205080204" pitchFamily="50" charset="-128"/>
              <a:ea typeface="ＭＳ Ｐゴシック" panose="020B0600070205080204" pitchFamily="50" charset="-128"/>
            </a:rPr>
            <a:t>また、公債費は毎年度の地方債（借金）の発行上限額を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億円までとする財政運営上のルール化を行い、</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万円台に比べ、元年度は住民一人当たり</a:t>
          </a:r>
          <a:r>
            <a:rPr kumimoji="1" lang="en-US" altLang="ja-JP" sz="1300">
              <a:latin typeface="ＭＳ Ｐゴシック" panose="020B0600070205080204" pitchFamily="50" charset="-128"/>
              <a:ea typeface="ＭＳ Ｐゴシック" panose="020B0600070205080204" pitchFamily="50" charset="-128"/>
            </a:rPr>
            <a:t>8,421</a:t>
          </a:r>
          <a:r>
            <a:rPr kumimoji="1" lang="ja-JP" altLang="en-US" sz="1300">
              <a:latin typeface="ＭＳ Ｐゴシック" panose="020B0600070205080204" pitchFamily="50" charset="-128"/>
              <a:ea typeface="ＭＳ Ｐゴシック" panose="020B0600070205080204" pitchFamily="50" charset="-128"/>
            </a:rPr>
            <a:t>円になりましたが、類似団体平均と比較すると高いコストとなっています。</a:t>
          </a:r>
        </a:p>
        <a:p>
          <a:r>
            <a:rPr kumimoji="1" lang="ja-JP" altLang="en-US" sz="1300">
              <a:latin typeface="ＭＳ Ｐゴシック" panose="020B0600070205080204" pitchFamily="50" charset="-128"/>
              <a:ea typeface="ＭＳ Ｐゴシック" panose="020B0600070205080204" pitchFamily="50" charset="-128"/>
            </a:rPr>
            <a:t>引き続き今後も喫緊の課題にスピード感を持って財源を配分していくとともに、健全で安定的な財政基盤の確立に努めていきます。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財政調整基金残高の標準財政規模比は、前年度と比べ、基金残高が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余の増となったことから、増となっています。実質収支額の標準財政規模比は、前年度と比べ、歳入の増が歳出の増を上回ったことにより、増となりました。実質単年度収支は、単年度収支の増及び財政調整基金の積立額の計上により、増となりました。今後も、歳出の徹底した見直しと歳入確保を行い、基金に頼らず歳入の範囲内での予算編成など、財政の健全化を図り、中長期的に安定した財政運営に努めていきます。</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東京都目黒区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一般会計は、分母となる標準財政規模が前年度比</a:t>
          </a:r>
          <a:r>
            <a:rPr kumimoji="1" lang="en-US" altLang="ja-JP" sz="1400">
              <a:latin typeface="ＭＳ ゴシック" panose="020B0609070205080204" pitchFamily="49" charset="-128"/>
              <a:ea typeface="ＭＳ ゴシック" panose="020B0609070205080204" pitchFamily="49" charset="-128"/>
            </a:rPr>
            <a:t>36</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4</a:t>
          </a:r>
          <a:r>
            <a:rPr kumimoji="1" lang="ja-JP" altLang="en-US" sz="1400">
              <a:latin typeface="ＭＳ ゴシック" panose="020B0609070205080204" pitchFamily="49" charset="-128"/>
              <a:ea typeface="ＭＳ ゴシック" panose="020B0609070205080204" pitchFamily="49" charset="-128"/>
            </a:rPr>
            <a:t>千万円余の増となった一方で、分子となる実質収支額が</a:t>
          </a:r>
          <a:r>
            <a:rPr kumimoji="1" lang="en-US" altLang="ja-JP" sz="1400">
              <a:latin typeface="ＭＳ ゴシック" panose="020B0609070205080204" pitchFamily="49" charset="-128"/>
              <a:ea typeface="ＭＳ ゴシック" panose="020B0609070205080204" pitchFamily="49" charset="-128"/>
            </a:rPr>
            <a:t>16</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9</a:t>
          </a:r>
          <a:r>
            <a:rPr kumimoji="1" lang="ja-JP" altLang="en-US" sz="1400">
              <a:latin typeface="ＭＳ ゴシック" panose="020B0609070205080204" pitchFamily="49" charset="-128"/>
              <a:ea typeface="ＭＳ ゴシック" panose="020B0609070205080204" pitchFamily="49" charset="-128"/>
            </a:rPr>
            <a:t>千万円余の増となったため、前年度比増となっています。国民健康保険特別会計は標準財政規模の増に伴う減、介護保険特別会計は、実質収支額が</a:t>
          </a:r>
          <a:r>
            <a:rPr kumimoji="1" lang="en-US" altLang="ja-JP" sz="1400">
              <a:latin typeface="ＭＳ ゴシック" panose="020B0609070205080204" pitchFamily="49" charset="-128"/>
              <a:ea typeface="ＭＳ ゴシック" panose="020B0609070205080204" pitchFamily="49" charset="-128"/>
            </a:rPr>
            <a:t>4</a:t>
          </a:r>
          <a:r>
            <a:rPr kumimoji="1" lang="ja-JP" altLang="en-US" sz="1400">
              <a:latin typeface="ＭＳ ゴシック" panose="020B0609070205080204" pitchFamily="49" charset="-128"/>
              <a:ea typeface="ＭＳ ゴシック" panose="020B0609070205080204" pitchFamily="49" charset="-128"/>
            </a:rPr>
            <a:t>億</a:t>
          </a:r>
          <a:r>
            <a:rPr kumimoji="1" lang="en-US" altLang="ja-JP" sz="1400">
              <a:latin typeface="ＭＳ ゴシック" panose="020B0609070205080204" pitchFamily="49" charset="-128"/>
              <a:ea typeface="ＭＳ ゴシック" panose="020B0609070205080204" pitchFamily="49" charset="-128"/>
            </a:rPr>
            <a:t>9</a:t>
          </a:r>
          <a:r>
            <a:rPr kumimoji="1" lang="ja-JP" altLang="en-US" sz="1400">
              <a:latin typeface="ＭＳ ゴシック" panose="020B0609070205080204" pitchFamily="49" charset="-128"/>
              <a:ea typeface="ＭＳ ゴシック" panose="020B0609070205080204" pitchFamily="49" charset="-128"/>
            </a:rPr>
            <a:t>千万円余の減に伴う減、後期高齢者医療特別会計は、標準財政規模及び実質収支額が増となった結果、前年度比で同率となりました。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108539900</v>
      </c>
      <c r="BO4" s="393"/>
      <c r="BP4" s="393"/>
      <c r="BQ4" s="393"/>
      <c r="BR4" s="393"/>
      <c r="BS4" s="393"/>
      <c r="BT4" s="393"/>
      <c r="BU4" s="394"/>
      <c r="BV4" s="392">
        <v>99460961</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8.1</v>
      </c>
      <c r="CU4" s="399"/>
      <c r="CV4" s="399"/>
      <c r="CW4" s="399"/>
      <c r="CX4" s="399"/>
      <c r="CY4" s="399"/>
      <c r="CZ4" s="399"/>
      <c r="DA4" s="400"/>
      <c r="DB4" s="398">
        <v>6</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102809237</v>
      </c>
      <c r="BO5" s="430"/>
      <c r="BP5" s="430"/>
      <c r="BQ5" s="430"/>
      <c r="BR5" s="430"/>
      <c r="BS5" s="430"/>
      <c r="BT5" s="430"/>
      <c r="BU5" s="431"/>
      <c r="BV5" s="429">
        <v>95427640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78.5</v>
      </c>
      <c r="CU5" s="427"/>
      <c r="CV5" s="427"/>
      <c r="CW5" s="427"/>
      <c r="CX5" s="427"/>
      <c r="CY5" s="427"/>
      <c r="CZ5" s="427"/>
      <c r="DA5" s="428"/>
      <c r="DB5" s="426">
        <v>81.599999999999994</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5730663</v>
      </c>
      <c r="BO6" s="430"/>
      <c r="BP6" s="430"/>
      <c r="BQ6" s="430"/>
      <c r="BR6" s="430"/>
      <c r="BS6" s="430"/>
      <c r="BT6" s="430"/>
      <c r="BU6" s="431"/>
      <c r="BV6" s="429">
        <v>4033321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78.5</v>
      </c>
      <c r="CU6" s="467"/>
      <c r="CV6" s="467"/>
      <c r="CW6" s="467"/>
      <c r="CX6" s="467"/>
      <c r="CY6" s="467"/>
      <c r="CZ6" s="467"/>
      <c r="DA6" s="468"/>
      <c r="DB6" s="466">
        <v>81.599999999999994</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669</v>
      </c>
      <c r="BO7" s="430"/>
      <c r="BP7" s="430"/>
      <c r="BQ7" s="430"/>
      <c r="BR7" s="430"/>
      <c r="BS7" s="430"/>
      <c r="BT7" s="430"/>
      <c r="BU7" s="431"/>
      <c r="BV7" s="429">
        <v>0</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70542833</v>
      </c>
      <c r="CU7" s="430"/>
      <c r="CV7" s="430"/>
      <c r="CW7" s="430"/>
      <c r="CX7" s="430"/>
      <c r="CY7" s="430"/>
      <c r="CZ7" s="430"/>
      <c r="DA7" s="431"/>
      <c r="DB7" s="429">
        <v>66901982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5729994</v>
      </c>
      <c r="BO8" s="430"/>
      <c r="BP8" s="430"/>
      <c r="BQ8" s="430"/>
      <c r="BR8" s="430"/>
      <c r="BS8" s="430"/>
      <c r="BT8" s="430"/>
      <c r="BU8" s="431"/>
      <c r="BV8" s="429">
        <v>4033321</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0.75</v>
      </c>
      <c r="CU8" s="470"/>
      <c r="CV8" s="470"/>
      <c r="CW8" s="470"/>
      <c r="CX8" s="470"/>
      <c r="CY8" s="470"/>
      <c r="CZ8" s="470"/>
      <c r="DA8" s="471"/>
      <c r="DB8" s="469">
        <v>0.78</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277622</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110</v>
      </c>
      <c r="AV9" s="462"/>
      <c r="AW9" s="462"/>
      <c r="AX9" s="462"/>
      <c r="AY9" s="463" t="s">
        <v>117</v>
      </c>
      <c r="AZ9" s="464"/>
      <c r="BA9" s="464"/>
      <c r="BB9" s="464"/>
      <c r="BC9" s="464"/>
      <c r="BD9" s="464"/>
      <c r="BE9" s="464"/>
      <c r="BF9" s="464"/>
      <c r="BG9" s="464"/>
      <c r="BH9" s="464"/>
      <c r="BI9" s="464"/>
      <c r="BJ9" s="464"/>
      <c r="BK9" s="464"/>
      <c r="BL9" s="464"/>
      <c r="BM9" s="465"/>
      <c r="BN9" s="429">
        <v>1696673</v>
      </c>
      <c r="BO9" s="430"/>
      <c r="BP9" s="430"/>
      <c r="BQ9" s="430"/>
      <c r="BR9" s="430"/>
      <c r="BS9" s="430"/>
      <c r="BT9" s="430"/>
      <c r="BU9" s="431"/>
      <c r="BV9" s="429">
        <v>-798593</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3</v>
      </c>
      <c r="CU9" s="427"/>
      <c r="CV9" s="427"/>
      <c r="CW9" s="427"/>
      <c r="CX9" s="427"/>
      <c r="CY9" s="427"/>
      <c r="CZ9" s="427"/>
      <c r="DA9" s="428"/>
      <c r="DB9" s="426">
        <v>3.3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268330</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110</v>
      </c>
      <c r="AV10" s="462"/>
      <c r="AW10" s="462"/>
      <c r="AX10" s="462"/>
      <c r="AY10" s="463" t="s">
        <v>121</v>
      </c>
      <c r="AZ10" s="464"/>
      <c r="BA10" s="464"/>
      <c r="BB10" s="464"/>
      <c r="BC10" s="464"/>
      <c r="BD10" s="464"/>
      <c r="BE10" s="464"/>
      <c r="BF10" s="464"/>
      <c r="BG10" s="464"/>
      <c r="BH10" s="464"/>
      <c r="BI10" s="464"/>
      <c r="BJ10" s="464"/>
      <c r="BK10" s="464"/>
      <c r="BL10" s="464"/>
      <c r="BM10" s="465"/>
      <c r="BN10" s="429">
        <v>2038659</v>
      </c>
      <c r="BO10" s="430"/>
      <c r="BP10" s="430"/>
      <c r="BQ10" s="430"/>
      <c r="BR10" s="430"/>
      <c r="BS10" s="430"/>
      <c r="BT10" s="430"/>
      <c r="BU10" s="431"/>
      <c r="BV10" s="429">
        <v>3312862</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281474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110</v>
      </c>
      <c r="AV12" s="462"/>
      <c r="AW12" s="462"/>
      <c r="AX12" s="462"/>
      <c r="AY12" s="463" t="s">
        <v>135</v>
      </c>
      <c r="AZ12" s="464"/>
      <c r="BA12" s="464"/>
      <c r="BB12" s="464"/>
      <c r="BC12" s="464"/>
      <c r="BD12" s="464"/>
      <c r="BE12" s="464"/>
      <c r="BF12" s="464"/>
      <c r="BG12" s="464"/>
      <c r="BH12" s="464"/>
      <c r="BI12" s="464"/>
      <c r="BJ12" s="464"/>
      <c r="BK12" s="464"/>
      <c r="BL12" s="464"/>
      <c r="BM12" s="465"/>
      <c r="BN12" s="429">
        <v>1500</v>
      </c>
      <c r="BO12" s="430"/>
      <c r="BP12" s="430"/>
      <c r="BQ12" s="430"/>
      <c r="BR12" s="430"/>
      <c r="BS12" s="430"/>
      <c r="BT12" s="430"/>
      <c r="BU12" s="431"/>
      <c r="BV12" s="429">
        <v>366</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271801</v>
      </c>
      <c r="S13" s="514"/>
      <c r="T13" s="514"/>
      <c r="U13" s="514"/>
      <c r="V13" s="515"/>
      <c r="W13" s="445" t="s">
        <v>140</v>
      </c>
      <c r="X13" s="446"/>
      <c r="Y13" s="446"/>
      <c r="Z13" s="446"/>
      <c r="AA13" s="446"/>
      <c r="AB13" s="436"/>
      <c r="AC13" s="480">
        <v>207</v>
      </c>
      <c r="AD13" s="481"/>
      <c r="AE13" s="481"/>
      <c r="AF13" s="481"/>
      <c r="AG13" s="523"/>
      <c r="AH13" s="480">
        <v>165</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3733832</v>
      </c>
      <c r="BO13" s="430"/>
      <c r="BP13" s="430"/>
      <c r="BQ13" s="430"/>
      <c r="BR13" s="430"/>
      <c r="BS13" s="430"/>
      <c r="BT13" s="430"/>
      <c r="BU13" s="431"/>
      <c r="BV13" s="429">
        <v>2513903</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-4</v>
      </c>
      <c r="CU13" s="427"/>
      <c r="CV13" s="427"/>
      <c r="CW13" s="427"/>
      <c r="CX13" s="427"/>
      <c r="CY13" s="427"/>
      <c r="CZ13" s="427"/>
      <c r="DA13" s="428"/>
      <c r="DB13" s="426">
        <v>-4</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279342</v>
      </c>
      <c r="S14" s="514"/>
      <c r="T14" s="514"/>
      <c r="U14" s="514"/>
      <c r="V14" s="515"/>
      <c r="W14" s="419"/>
      <c r="X14" s="420"/>
      <c r="Y14" s="420"/>
      <c r="Z14" s="420"/>
      <c r="AA14" s="420"/>
      <c r="AB14" s="409"/>
      <c r="AC14" s="516">
        <v>0.2</v>
      </c>
      <c r="AD14" s="517"/>
      <c r="AE14" s="517"/>
      <c r="AF14" s="517"/>
      <c r="AG14" s="518"/>
      <c r="AH14" s="516">
        <v>0.2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137</v>
      </c>
      <c r="CU14" s="528"/>
      <c r="CV14" s="528"/>
      <c r="CW14" s="528"/>
      <c r="CX14" s="528"/>
      <c r="CY14" s="528"/>
      <c r="CZ14" s="528"/>
      <c r="DA14" s="529"/>
      <c r="DB14" s="527" t="s">
        <v>147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148</v>
      </c>
      <c r="N15" s="521"/>
      <c r="O15" s="521"/>
      <c r="P15" s="521"/>
      <c r="Q15" s="522"/>
      <c r="R15" s="513">
        <v>270240</v>
      </c>
      <c r="S15" s="514"/>
      <c r="T15" s="514"/>
      <c r="U15" s="514"/>
      <c r="V15" s="515"/>
      <c r="W15" s="445" t="s">
        <v>149</v>
      </c>
      <c r="X15" s="446"/>
      <c r="Y15" s="446"/>
      <c r="Z15" s="446"/>
      <c r="AA15" s="446"/>
      <c r="AB15" s="436"/>
      <c r="AC15" s="480">
        <v>12883</v>
      </c>
      <c r="AD15" s="481"/>
      <c r="AE15" s="481"/>
      <c r="AF15" s="481"/>
      <c r="AG15" s="523"/>
      <c r="AH15" s="480">
        <v>11553</v>
      </c>
      <c r="AI15" s="481"/>
      <c r="AJ15" s="481"/>
      <c r="AK15" s="481"/>
      <c r="AL15" s="482"/>
      <c r="AM15" s="458"/>
      <c r="AN15" s="459"/>
      <c r="AO15" s="459"/>
      <c r="AP15" s="459"/>
      <c r="AQ15" s="459"/>
      <c r="AR15" s="459"/>
      <c r="AS15" s="459"/>
      <c r="AT15" s="460"/>
      <c r="AU15" s="461"/>
      <c r="AV15" s="462"/>
      <c r="AW15" s="462"/>
      <c r="AX15" s="462"/>
      <c r="AY15" s="389" t="s">
        <v>150</v>
      </c>
      <c r="AZ15" s="390"/>
      <c r="BA15" s="390"/>
      <c r="BB15" s="390"/>
      <c r="BC15" s="390"/>
      <c r="BD15" s="390"/>
      <c r="BE15" s="390"/>
      <c r="BF15" s="390"/>
      <c r="BG15" s="390"/>
      <c r="BH15" s="390"/>
      <c r="BI15" s="390"/>
      <c r="BJ15" s="390"/>
      <c r="BK15" s="390"/>
      <c r="BL15" s="390"/>
      <c r="BM15" s="391"/>
      <c r="BN15" s="392">
        <v>44567433</v>
      </c>
      <c r="BO15" s="393"/>
      <c r="BP15" s="393"/>
      <c r="BQ15" s="393"/>
      <c r="BR15" s="393"/>
      <c r="BS15" s="393"/>
      <c r="BT15" s="393"/>
      <c r="BU15" s="394"/>
      <c r="BV15" s="392">
        <v>43801824</v>
      </c>
      <c r="BW15" s="393"/>
      <c r="BX15" s="393"/>
      <c r="BY15" s="393"/>
      <c r="BZ15" s="393"/>
      <c r="CA15" s="393"/>
      <c r="CB15" s="393"/>
      <c r="CC15" s="394"/>
      <c r="CD15" s="530" t="s">
        <v>151</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152</v>
      </c>
      <c r="M16" s="541"/>
      <c r="N16" s="541"/>
      <c r="O16" s="541"/>
      <c r="P16" s="541"/>
      <c r="Q16" s="542"/>
      <c r="R16" s="533" t="s">
        <v>153</v>
      </c>
      <c r="S16" s="534"/>
      <c r="T16" s="534"/>
      <c r="U16" s="534"/>
      <c r="V16" s="535"/>
      <c r="W16" s="419"/>
      <c r="X16" s="420"/>
      <c r="Y16" s="420"/>
      <c r="Z16" s="420"/>
      <c r="AA16" s="420"/>
      <c r="AB16" s="409"/>
      <c r="AC16" s="516">
        <v>12.7</v>
      </c>
      <c r="AD16" s="517"/>
      <c r="AE16" s="517"/>
      <c r="AF16" s="517"/>
      <c r="AG16" s="518"/>
      <c r="AH16" s="516">
        <v>11.8</v>
      </c>
      <c r="AI16" s="517"/>
      <c r="AJ16" s="517"/>
      <c r="AK16" s="517"/>
      <c r="AL16" s="519"/>
      <c r="AM16" s="458"/>
      <c r="AN16" s="459"/>
      <c r="AO16" s="459"/>
      <c r="AP16" s="459"/>
      <c r="AQ16" s="459"/>
      <c r="AR16" s="459"/>
      <c r="AS16" s="459"/>
      <c r="AT16" s="460"/>
      <c r="AU16" s="461"/>
      <c r="AV16" s="462"/>
      <c r="AW16" s="462"/>
      <c r="AX16" s="462"/>
      <c r="AY16" s="463" t="s">
        <v>154</v>
      </c>
      <c r="AZ16" s="464"/>
      <c r="BA16" s="464"/>
      <c r="BB16" s="464"/>
      <c r="BC16" s="464"/>
      <c r="BD16" s="464"/>
      <c r="BE16" s="464"/>
      <c r="BF16" s="464"/>
      <c r="BG16" s="464"/>
      <c r="BH16" s="464"/>
      <c r="BI16" s="464"/>
      <c r="BJ16" s="464"/>
      <c r="BK16" s="464"/>
      <c r="BL16" s="464"/>
      <c r="BM16" s="465"/>
      <c r="BN16" s="429">
        <v>61542047</v>
      </c>
      <c r="BO16" s="430"/>
      <c r="BP16" s="430"/>
      <c r="BQ16" s="430"/>
      <c r="BR16" s="430"/>
      <c r="BS16" s="430"/>
      <c r="BT16" s="430"/>
      <c r="BU16" s="431"/>
      <c r="BV16" s="429">
        <v>58269085</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155</v>
      </c>
      <c r="N17" s="537"/>
      <c r="O17" s="537"/>
      <c r="P17" s="537"/>
      <c r="Q17" s="538"/>
      <c r="R17" s="533" t="s">
        <v>156</v>
      </c>
      <c r="S17" s="534"/>
      <c r="T17" s="534"/>
      <c r="U17" s="534"/>
      <c r="V17" s="535"/>
      <c r="W17" s="445" t="s">
        <v>157</v>
      </c>
      <c r="X17" s="446"/>
      <c r="Y17" s="446"/>
      <c r="Z17" s="446"/>
      <c r="AA17" s="446"/>
      <c r="AB17" s="436"/>
      <c r="AC17" s="480">
        <v>88582</v>
      </c>
      <c r="AD17" s="481"/>
      <c r="AE17" s="481"/>
      <c r="AF17" s="481"/>
      <c r="AG17" s="523"/>
      <c r="AH17" s="480">
        <v>85813</v>
      </c>
      <c r="AI17" s="481"/>
      <c r="AJ17" s="481"/>
      <c r="AK17" s="481"/>
      <c r="AL17" s="482"/>
      <c r="AM17" s="458"/>
      <c r="AN17" s="459"/>
      <c r="AO17" s="459"/>
      <c r="AP17" s="459"/>
      <c r="AQ17" s="459"/>
      <c r="AR17" s="459"/>
      <c r="AS17" s="459"/>
      <c r="AT17" s="460"/>
      <c r="AU17" s="461"/>
      <c r="AV17" s="462"/>
      <c r="AW17" s="462"/>
      <c r="AX17" s="462"/>
      <c r="AY17" s="463" t="s">
        <v>158</v>
      </c>
      <c r="AZ17" s="464"/>
      <c r="BA17" s="464"/>
      <c r="BB17" s="464"/>
      <c r="BC17" s="464"/>
      <c r="BD17" s="464"/>
      <c r="BE17" s="464"/>
      <c r="BF17" s="464"/>
      <c r="BG17" s="464"/>
      <c r="BH17" s="464"/>
      <c r="BI17" s="464"/>
      <c r="BJ17" s="464"/>
      <c r="BK17" s="464"/>
      <c r="BL17" s="464"/>
      <c r="BM17" s="465"/>
      <c r="BN17" s="429">
        <v>70542833</v>
      </c>
      <c r="BO17" s="430"/>
      <c r="BP17" s="430"/>
      <c r="BQ17" s="430"/>
      <c r="BR17" s="430"/>
      <c r="BS17" s="430"/>
      <c r="BT17" s="430"/>
      <c r="BU17" s="431"/>
      <c r="BV17" s="429">
        <v>66901982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159</v>
      </c>
      <c r="C18" s="472"/>
      <c r="D18" s="472"/>
      <c r="E18" s="544"/>
      <c r="F18" s="544"/>
      <c r="G18" s="544"/>
      <c r="H18" s="544"/>
      <c r="I18" s="544"/>
      <c r="J18" s="544"/>
      <c r="K18" s="544"/>
      <c r="L18" s="545">
        <v>14.67</v>
      </c>
      <c r="M18" s="545"/>
      <c r="N18" s="545"/>
      <c r="O18" s="545"/>
      <c r="P18" s="545"/>
      <c r="Q18" s="545"/>
      <c r="R18" s="546"/>
      <c r="S18" s="546"/>
      <c r="T18" s="546"/>
      <c r="U18" s="546"/>
      <c r="V18" s="547"/>
      <c r="W18" s="447"/>
      <c r="X18" s="448"/>
      <c r="Y18" s="448"/>
      <c r="Z18" s="448"/>
      <c r="AA18" s="448"/>
      <c r="AB18" s="439"/>
      <c r="AC18" s="548">
        <v>87.1</v>
      </c>
      <c r="AD18" s="549"/>
      <c r="AE18" s="549"/>
      <c r="AF18" s="549"/>
      <c r="AG18" s="550"/>
      <c r="AH18" s="548">
        <v>88</v>
      </c>
      <c r="AI18" s="549"/>
      <c r="AJ18" s="549"/>
      <c r="AK18" s="549"/>
      <c r="AL18" s="551"/>
      <c r="AM18" s="458"/>
      <c r="AN18" s="459"/>
      <c r="AO18" s="459"/>
      <c r="AP18" s="459"/>
      <c r="AQ18" s="459"/>
      <c r="AR18" s="459"/>
      <c r="AS18" s="459"/>
      <c r="AT18" s="460"/>
      <c r="AU18" s="461"/>
      <c r="AV18" s="462"/>
      <c r="AW18" s="462"/>
      <c r="AX18" s="462"/>
      <c r="AY18" s="463" t="s">
        <v>160</v>
      </c>
      <c r="AZ18" s="464"/>
      <c r="BA18" s="464"/>
      <c r="BB18" s="464"/>
      <c r="BC18" s="464"/>
      <c r="BD18" s="464"/>
      <c r="BE18" s="464"/>
      <c r="BF18" s="464"/>
      <c r="BG18" s="464"/>
      <c r="BH18" s="464"/>
      <c r="BI18" s="464"/>
      <c r="BJ18" s="464"/>
      <c r="BK18" s="464"/>
      <c r="BL18" s="464"/>
      <c r="BM18" s="465"/>
      <c r="BN18" s="429">
        <v>57191294</v>
      </c>
      <c r="BO18" s="430"/>
      <c r="BP18" s="430"/>
      <c r="BQ18" s="430"/>
      <c r="BR18" s="430"/>
      <c r="BS18" s="430"/>
      <c r="BT18" s="430"/>
      <c r="BU18" s="431"/>
      <c r="BV18" s="429">
        <v>55436423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161</v>
      </c>
      <c r="C19" s="472"/>
      <c r="D19" s="472"/>
      <c r="E19" s="544"/>
      <c r="F19" s="544"/>
      <c r="G19" s="544"/>
      <c r="H19" s="544"/>
      <c r="I19" s="544"/>
      <c r="J19" s="544"/>
      <c r="K19" s="544"/>
      <c r="L19" s="552">
        <v>18924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162</v>
      </c>
      <c r="AZ19" s="464"/>
      <c r="BA19" s="464"/>
      <c r="BB19" s="464"/>
      <c r="BC19" s="464"/>
      <c r="BD19" s="464"/>
      <c r="BE19" s="464"/>
      <c r="BF19" s="464"/>
      <c r="BG19" s="464"/>
      <c r="BH19" s="464"/>
      <c r="BI19" s="464"/>
      <c r="BJ19" s="464"/>
      <c r="BK19" s="464"/>
      <c r="BL19" s="464"/>
      <c r="BM19" s="465"/>
      <c r="BN19" s="429">
        <v>79710060</v>
      </c>
      <c r="BO19" s="430"/>
      <c r="BP19" s="430"/>
      <c r="BQ19" s="430"/>
      <c r="BR19" s="430"/>
      <c r="BS19" s="430"/>
      <c r="BT19" s="430"/>
      <c r="BU19" s="431"/>
      <c r="BV19" s="429">
        <v>75006445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163</v>
      </c>
      <c r="C20" s="472"/>
      <c r="D20" s="472"/>
      <c r="E20" s="544"/>
      <c r="F20" s="544"/>
      <c r="G20" s="544"/>
      <c r="H20" s="544"/>
      <c r="I20" s="544"/>
      <c r="J20" s="544"/>
      <c r="K20" s="544"/>
      <c r="L20" s="552">
        <v>146162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164</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165</v>
      </c>
      <c r="C22" s="567"/>
      <c r="D22" s="568"/>
      <c r="E22" s="441" t="s">
        <v>1</v>
      </c>
      <c r="F22" s="446"/>
      <c r="G22" s="446"/>
      <c r="H22" s="446"/>
      <c r="I22" s="446"/>
      <c r="J22" s="446"/>
      <c r="K22" s="436"/>
      <c r="L22" s="441" t="s">
        <v>166</v>
      </c>
      <c r="M22" s="446"/>
      <c r="N22" s="446"/>
      <c r="O22" s="446"/>
      <c r="P22" s="436"/>
      <c r="Q22" s="575" t="s">
        <v>167</v>
      </c>
      <c r="R22" s="576"/>
      <c r="S22" s="576"/>
      <c r="T22" s="576"/>
      <c r="U22" s="576"/>
      <c r="V22" s="577"/>
      <c r="W22" s="581" t="s">
        <v>168</v>
      </c>
      <c r="X22" s="567"/>
      <c r="Y22" s="568"/>
      <c r="Z22" s="441" t="s">
        <v>1</v>
      </c>
      <c r="AA22" s="446"/>
      <c r="AB22" s="446"/>
      <c r="AC22" s="446"/>
      <c r="AD22" s="446"/>
      <c r="AE22" s="446"/>
      <c r="AF22" s="446"/>
      <c r="AG22" s="436"/>
      <c r="AH22" s="594" t="s">
        <v>169</v>
      </c>
      <c r="AI22" s="446"/>
      <c r="AJ22" s="446"/>
      <c r="AK22" s="446"/>
      <c r="AL22" s="436"/>
      <c r="AM22" s="594" t="s">
        <v>170</v>
      </c>
      <c r="AN22" s="595"/>
      <c r="AO22" s="595"/>
      <c r="AP22" s="595"/>
      <c r="AQ22" s="595"/>
      <c r="AR22" s="596"/>
      <c r="AS22" s="575" t="s">
        <v>167</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171</v>
      </c>
      <c r="AZ23" s="390"/>
      <c r="BA23" s="390"/>
      <c r="BB23" s="390"/>
      <c r="BC23" s="390"/>
      <c r="BD23" s="390"/>
      <c r="BE23" s="390"/>
      <c r="BF23" s="390"/>
      <c r="BG23" s="390"/>
      <c r="BH23" s="390"/>
      <c r="BI23" s="390"/>
      <c r="BJ23" s="390"/>
      <c r="BK23" s="390"/>
      <c r="BL23" s="390"/>
      <c r="BM23" s="391"/>
      <c r="BN23" s="429">
        <v>13858460</v>
      </c>
      <c r="BO23" s="430"/>
      <c r="BP23" s="430"/>
      <c r="BQ23" s="430"/>
      <c r="BR23" s="430"/>
      <c r="BS23" s="430"/>
      <c r="BT23" s="430"/>
      <c r="BU23" s="431"/>
      <c r="BV23" s="429">
        <v>14819925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172</v>
      </c>
      <c r="F24" s="459"/>
      <c r="G24" s="459"/>
      <c r="H24" s="459"/>
      <c r="I24" s="459"/>
      <c r="J24" s="459"/>
      <c r="K24" s="460"/>
      <c r="L24" s="480">
        <v>1</v>
      </c>
      <c r="M24" s="481"/>
      <c r="N24" s="481"/>
      <c r="O24" s="481"/>
      <c r="P24" s="523"/>
      <c r="Q24" s="480">
        <v>10610</v>
      </c>
      <c r="R24" s="481"/>
      <c r="S24" s="481"/>
      <c r="T24" s="481"/>
      <c r="U24" s="481"/>
      <c r="V24" s="523"/>
      <c r="W24" s="582"/>
      <c r="X24" s="570"/>
      <c r="Y24" s="571"/>
      <c r="Z24" s="479" t="s">
        <v>173</v>
      </c>
      <c r="AA24" s="459"/>
      <c r="AB24" s="459"/>
      <c r="AC24" s="459"/>
      <c r="AD24" s="459"/>
      <c r="AE24" s="459"/>
      <c r="AF24" s="459"/>
      <c r="AG24" s="460"/>
      <c r="AH24" s="480">
        <v>1916</v>
      </c>
      <c r="AI24" s="481"/>
      <c r="AJ24" s="481"/>
      <c r="AK24" s="481"/>
      <c r="AL24" s="523"/>
      <c r="AM24" s="480">
        <v>5738420</v>
      </c>
      <c r="AN24" s="481"/>
      <c r="AO24" s="481"/>
      <c r="AP24" s="481"/>
      <c r="AQ24" s="481"/>
      <c r="AR24" s="523"/>
      <c r="AS24" s="480">
        <v>2995</v>
      </c>
      <c r="AT24" s="481"/>
      <c r="AU24" s="481"/>
      <c r="AV24" s="481"/>
      <c r="AW24" s="481"/>
      <c r="AX24" s="482"/>
      <c r="AY24" s="602" t="s">
        <v>174</v>
      </c>
      <c r="AZ24" s="603"/>
      <c r="BA24" s="603"/>
      <c r="BB24" s="603"/>
      <c r="BC24" s="603"/>
      <c r="BD24" s="603"/>
      <c r="BE24" s="603"/>
      <c r="BF24" s="603"/>
      <c r="BG24" s="603"/>
      <c r="BH24" s="603"/>
      <c r="BI24" s="603"/>
      <c r="BJ24" s="603"/>
      <c r="BK24" s="603"/>
      <c r="BL24" s="603"/>
      <c r="BM24" s="604"/>
      <c r="BN24" s="429">
        <v>7102651</v>
      </c>
      <c r="BO24" s="430"/>
      <c r="BP24" s="430"/>
      <c r="BQ24" s="430"/>
      <c r="BR24" s="430"/>
      <c r="BS24" s="430"/>
      <c r="BT24" s="430"/>
      <c r="BU24" s="431"/>
      <c r="BV24" s="429">
        <v>8555932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175</v>
      </c>
      <c r="F25" s="459"/>
      <c r="G25" s="459"/>
      <c r="H25" s="459"/>
      <c r="I25" s="459"/>
      <c r="J25" s="459"/>
      <c r="K25" s="460"/>
      <c r="L25" s="480">
        <v>2</v>
      </c>
      <c r="M25" s="481"/>
      <c r="N25" s="481"/>
      <c r="O25" s="481"/>
      <c r="P25" s="523"/>
      <c r="Q25" s="480">
        <v>8490</v>
      </c>
      <c r="R25" s="481"/>
      <c r="S25" s="481"/>
      <c r="T25" s="481"/>
      <c r="U25" s="481"/>
      <c r="V25" s="523"/>
      <c r="W25" s="582"/>
      <c r="X25" s="570"/>
      <c r="Y25" s="571"/>
      <c r="Z25" s="479" t="s">
        <v>176</v>
      </c>
      <c r="AA25" s="459"/>
      <c r="AB25" s="459"/>
      <c r="AC25" s="459"/>
      <c r="AD25" s="459"/>
      <c r="AE25" s="459"/>
      <c r="AF25" s="459"/>
      <c r="AG25" s="460"/>
      <c r="AH25" s="480" t="s">
        <v>129</v>
      </c>
      <c r="AI25" s="481"/>
      <c r="AJ25" s="481"/>
      <c r="AK25" s="481"/>
      <c r="AL25" s="523"/>
      <c r="AM25" s="480" t="s">
        <v>129</v>
      </c>
      <c r="AN25" s="481"/>
      <c r="AO25" s="481"/>
      <c r="AP25" s="481"/>
      <c r="AQ25" s="481"/>
      <c r="AR25" s="523"/>
      <c r="AS25" s="480" t="s">
        <v>129</v>
      </c>
      <c r="AT25" s="481"/>
      <c r="AU25" s="481"/>
      <c r="AV25" s="481"/>
      <c r="AW25" s="481"/>
      <c r="AX25" s="482"/>
      <c r="AY25" s="389" t="s">
        <v>177</v>
      </c>
      <c r="AZ25" s="390"/>
      <c r="BA25" s="390"/>
      <c r="BB25" s="390"/>
      <c r="BC25" s="390"/>
      <c r="BD25" s="390"/>
      <c r="BE25" s="390"/>
      <c r="BF25" s="390"/>
      <c r="BG25" s="390"/>
      <c r="BH25" s="390"/>
      <c r="BI25" s="390"/>
      <c r="BJ25" s="390"/>
      <c r="BK25" s="390"/>
      <c r="BL25" s="390"/>
      <c r="BM25" s="391"/>
      <c r="BN25" s="392">
        <v>1537249</v>
      </c>
      <c r="BO25" s="393"/>
      <c r="BP25" s="393"/>
      <c r="BQ25" s="393"/>
      <c r="BR25" s="393"/>
      <c r="BS25" s="393"/>
      <c r="BT25" s="393"/>
      <c r="BU25" s="394"/>
      <c r="BV25" s="392">
        <v>5109417</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178</v>
      </c>
      <c r="F26" s="459"/>
      <c r="G26" s="459"/>
      <c r="H26" s="459"/>
      <c r="I26" s="459"/>
      <c r="J26" s="459"/>
      <c r="K26" s="460"/>
      <c r="L26" s="480">
        <v>1</v>
      </c>
      <c r="M26" s="481"/>
      <c r="N26" s="481"/>
      <c r="O26" s="481"/>
      <c r="P26" s="523"/>
      <c r="Q26" s="480">
        <v>7430</v>
      </c>
      <c r="R26" s="481"/>
      <c r="S26" s="481"/>
      <c r="T26" s="481"/>
      <c r="U26" s="481"/>
      <c r="V26" s="523"/>
      <c r="W26" s="582"/>
      <c r="X26" s="570"/>
      <c r="Y26" s="571"/>
      <c r="Z26" s="479" t="s">
        <v>179</v>
      </c>
      <c r="AA26" s="592"/>
      <c r="AB26" s="592"/>
      <c r="AC26" s="592"/>
      <c r="AD26" s="592"/>
      <c r="AE26" s="592"/>
      <c r="AF26" s="592"/>
      <c r="AG26" s="593"/>
      <c r="AH26" s="480">
        <v>184</v>
      </c>
      <c r="AI26" s="481"/>
      <c r="AJ26" s="481"/>
      <c r="AK26" s="481"/>
      <c r="AL26" s="523"/>
      <c r="AM26" s="480">
        <v>538016</v>
      </c>
      <c r="AN26" s="481"/>
      <c r="AO26" s="481"/>
      <c r="AP26" s="481"/>
      <c r="AQ26" s="481"/>
      <c r="AR26" s="523"/>
      <c r="AS26" s="480">
        <v>2924</v>
      </c>
      <c r="AT26" s="481"/>
      <c r="AU26" s="481"/>
      <c r="AV26" s="481"/>
      <c r="AW26" s="481"/>
      <c r="AX26" s="482"/>
      <c r="AY26" s="432" t="s">
        <v>180</v>
      </c>
      <c r="AZ26" s="433"/>
      <c r="BA26" s="433"/>
      <c r="BB26" s="433"/>
      <c r="BC26" s="433"/>
      <c r="BD26" s="433"/>
      <c r="BE26" s="433"/>
      <c r="BF26" s="433"/>
      <c r="BG26" s="433"/>
      <c r="BH26" s="433"/>
      <c r="BI26" s="433"/>
      <c r="BJ26" s="433"/>
      <c r="BK26" s="433"/>
      <c r="BL26" s="433"/>
      <c r="BM26" s="434"/>
      <c r="BN26" s="429">
        <v>150000</v>
      </c>
      <c r="BO26" s="430"/>
      <c r="BP26" s="430"/>
      <c r="BQ26" s="430"/>
      <c r="BR26" s="430"/>
      <c r="BS26" s="430"/>
      <c r="BT26" s="430"/>
      <c r="BU26" s="431"/>
      <c r="BV26" s="429">
        <v>100000</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181</v>
      </c>
      <c r="F27" s="459"/>
      <c r="G27" s="459"/>
      <c r="H27" s="459"/>
      <c r="I27" s="459"/>
      <c r="J27" s="459"/>
      <c r="K27" s="460"/>
      <c r="L27" s="480">
        <v>1</v>
      </c>
      <c r="M27" s="481"/>
      <c r="N27" s="481"/>
      <c r="O27" s="481"/>
      <c r="P27" s="523"/>
      <c r="Q27" s="480">
        <v>9070</v>
      </c>
      <c r="R27" s="481"/>
      <c r="S27" s="481"/>
      <c r="T27" s="481"/>
      <c r="U27" s="481"/>
      <c r="V27" s="523"/>
      <c r="W27" s="582"/>
      <c r="X27" s="570"/>
      <c r="Y27" s="571"/>
      <c r="Z27" s="479" t="s">
        <v>182</v>
      </c>
      <c r="AA27" s="459"/>
      <c r="AB27" s="459"/>
      <c r="AC27" s="459"/>
      <c r="AD27" s="459"/>
      <c r="AE27" s="459"/>
      <c r="AF27" s="459"/>
      <c r="AG27" s="460"/>
      <c r="AH27" s="480">
        <v>24</v>
      </c>
      <c r="AI27" s="481"/>
      <c r="AJ27" s="481"/>
      <c r="AK27" s="481"/>
      <c r="AL27" s="523"/>
      <c r="AM27" s="480">
        <v>81816</v>
      </c>
      <c r="AN27" s="481"/>
      <c r="AO27" s="481"/>
      <c r="AP27" s="481"/>
      <c r="AQ27" s="481"/>
      <c r="AR27" s="523"/>
      <c r="AS27" s="480">
        <v>3409</v>
      </c>
      <c r="AT27" s="481"/>
      <c r="AU27" s="481"/>
      <c r="AV27" s="481"/>
      <c r="AW27" s="481"/>
      <c r="AX27" s="482"/>
      <c r="AY27" s="524" t="s">
        <v>183</v>
      </c>
      <c r="AZ27" s="525"/>
      <c r="BA27" s="525"/>
      <c r="BB27" s="525"/>
      <c r="BC27" s="525"/>
      <c r="BD27" s="525"/>
      <c r="BE27" s="525"/>
      <c r="BF27" s="525"/>
      <c r="BG27" s="525"/>
      <c r="BH27" s="525"/>
      <c r="BI27" s="525"/>
      <c r="BJ27" s="525"/>
      <c r="BK27" s="525"/>
      <c r="BL27" s="525"/>
      <c r="BM27" s="526"/>
      <c r="BN27" s="605" t="s">
        <v>147</v>
      </c>
      <c r="BO27" s="606"/>
      <c r="BP27" s="606"/>
      <c r="BQ27" s="606"/>
      <c r="BR27" s="606"/>
      <c r="BS27" s="606"/>
      <c r="BT27" s="606"/>
      <c r="BU27" s="607"/>
      <c r="BV27" s="605" t="s">
        <v>129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184</v>
      </c>
      <c r="F28" s="459"/>
      <c r="G28" s="459"/>
      <c r="H28" s="459"/>
      <c r="I28" s="459"/>
      <c r="J28" s="459"/>
      <c r="K28" s="460"/>
      <c r="L28" s="480">
        <v>1</v>
      </c>
      <c r="M28" s="481"/>
      <c r="N28" s="481"/>
      <c r="O28" s="481"/>
      <c r="P28" s="523"/>
      <c r="Q28" s="480">
        <v>7940</v>
      </c>
      <c r="R28" s="481"/>
      <c r="S28" s="481"/>
      <c r="T28" s="481"/>
      <c r="U28" s="481"/>
      <c r="V28" s="523"/>
      <c r="W28" s="582"/>
      <c r="X28" s="570"/>
      <c r="Y28" s="571"/>
      <c r="Z28" s="479" t="s">
        <v>185</v>
      </c>
      <c r="AA28" s="459"/>
      <c r="AB28" s="459"/>
      <c r="AC28" s="459"/>
      <c r="AD28" s="459"/>
      <c r="AE28" s="459"/>
      <c r="AF28" s="459"/>
      <c r="AG28" s="460"/>
      <c r="AH28" s="480" t="s">
        <v>138</v>
      </c>
      <c r="AI28" s="481"/>
      <c r="AJ28" s="481"/>
      <c r="AK28" s="481"/>
      <c r="AL28" s="523"/>
      <c r="AM28" s="480" t="s">
        <v>137</v>
      </c>
      <c r="AN28" s="481"/>
      <c r="AO28" s="481"/>
      <c r="AP28" s="481"/>
      <c r="AQ28" s="481"/>
      <c r="AR28" s="523"/>
      <c r="AS28" s="480" t="s">
        <v>129</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22695097</v>
      </c>
      <c r="BO28" s="393"/>
      <c r="BP28" s="393"/>
      <c r="BQ28" s="393"/>
      <c r="BR28" s="393"/>
      <c r="BS28" s="393"/>
      <c r="BT28" s="393"/>
      <c r="BU28" s="394"/>
      <c r="BV28" s="392">
        <v>20657938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34</v>
      </c>
      <c r="M29" s="481"/>
      <c r="N29" s="481"/>
      <c r="O29" s="481"/>
      <c r="P29" s="523"/>
      <c r="Q29" s="480">
        <v>5990</v>
      </c>
      <c r="R29" s="481"/>
      <c r="S29" s="481"/>
      <c r="T29" s="481"/>
      <c r="U29" s="481"/>
      <c r="V29" s="523"/>
      <c r="W29" s="583"/>
      <c r="X29" s="584"/>
      <c r="Y29" s="585"/>
      <c r="Z29" s="479" t="s">
        <v>188</v>
      </c>
      <c r="AA29" s="459"/>
      <c r="AB29" s="459"/>
      <c r="AC29" s="459"/>
      <c r="AD29" s="459"/>
      <c r="AE29" s="459"/>
      <c r="AF29" s="459"/>
      <c r="AG29" s="460"/>
      <c r="AH29" s="480">
        <v>1940</v>
      </c>
      <c r="AI29" s="481"/>
      <c r="AJ29" s="481"/>
      <c r="AK29" s="481"/>
      <c r="AL29" s="523"/>
      <c r="AM29" s="480">
        <v>5820236</v>
      </c>
      <c r="AN29" s="481"/>
      <c r="AO29" s="481"/>
      <c r="AP29" s="481"/>
      <c r="AQ29" s="481"/>
      <c r="AR29" s="523"/>
      <c r="AS29" s="480">
        <v>3000</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1107527</v>
      </c>
      <c r="BO29" s="430"/>
      <c r="BP29" s="430"/>
      <c r="BQ29" s="430"/>
      <c r="BR29" s="430"/>
      <c r="BS29" s="430"/>
      <c r="BT29" s="430"/>
      <c r="BU29" s="431"/>
      <c r="BV29" s="429">
        <v>1319594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99.2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25464715</v>
      </c>
      <c r="BO30" s="606"/>
      <c r="BP30" s="606"/>
      <c r="BQ30" s="606"/>
      <c r="BR30" s="606"/>
      <c r="BS30" s="606"/>
      <c r="BT30" s="606"/>
      <c r="BU30" s="607"/>
      <c r="BV30" s="605">
        <v>20504880</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203</v>
      </c>
      <c r="CP33" s="453"/>
      <c r="CQ33" s="418" t="s">
        <v>204</v>
      </c>
      <c r="CR33" s="418"/>
      <c r="CS33" s="418"/>
      <c r="CT33" s="418"/>
      <c r="CU33" s="418"/>
      <c r="CV33" s="418"/>
      <c r="CW33" s="418"/>
      <c r="CX33" s="418"/>
      <c r="CY33" s="418"/>
      <c r="CZ33" s="418"/>
      <c r="DA33" s="418"/>
      <c r="DB33" s="418"/>
      <c r="DC33" s="418"/>
      <c r="DD33" s="418"/>
      <c r="DE33" s="418"/>
      <c r="DF33" s="216"/>
      <c r="DG33" s="617" t="s">
        <v>205</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5</v>
      </c>
      <c r="BX34" s="618"/>
      <c r="BY34" s="619" t="str">
        <f>IF('各会計、関係団体の財政状況及び健全化判断比率'!B68="","",'各会計、関係団体の財政状況及び健全化判断比率'!B68)</f>
        <v>特別区人事・厚生事務組合</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（公財）目黒区芸術文化振興財団</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6</v>
      </c>
      <c r="BX35" s="618"/>
      <c r="BY35" s="619" t="str">
        <f>IF('各会計、関係団体の財政状況及び健全化判断比率'!B69="","",'各会計、関係団体の財政状況及び健全化判断比率'!B69)</f>
        <v>特別区競馬組合</v>
      </c>
      <c r="BZ35" s="619"/>
      <c r="CA35" s="619"/>
      <c r="CB35" s="619"/>
      <c r="CC35" s="619"/>
      <c r="CD35" s="619"/>
      <c r="CE35" s="619"/>
      <c r="CF35" s="619"/>
      <c r="CG35" s="619"/>
      <c r="CH35" s="619"/>
      <c r="CI35" s="619"/>
      <c r="CJ35" s="619"/>
      <c r="CK35" s="619"/>
      <c r="CL35" s="619"/>
      <c r="CM35" s="619"/>
      <c r="CN35" s="214"/>
      <c r="CO35" s="618">
        <f t="shared" ref="CO35:CO43" si="3">IF(CQ35="","",CO34+1)</f>
        <v>12</v>
      </c>
      <c r="CP35" s="618"/>
      <c r="CQ35" s="619" t="str">
        <f>IF('各会計、関係団体の財政状況及び健全化判断比率'!BS8="","",'各会計、関係団体の財政状況及び健全化判断比率'!BS8)</f>
        <v>（公財）目黒区勤労者サービスセンター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7</v>
      </c>
      <c r="BX36" s="618"/>
      <c r="BY36" s="619" t="str">
        <f>IF('各会計、関係団体の財政状況及び健全化判断比率'!B70="","",'各会計、関係団体の財政状況及び健全化判断比率'!B70)</f>
        <v>臨海部広域斎場組合</v>
      </c>
      <c r="BZ36" s="619"/>
      <c r="CA36" s="619"/>
      <c r="CB36" s="619"/>
      <c r="CC36" s="619"/>
      <c r="CD36" s="619"/>
      <c r="CE36" s="619"/>
      <c r="CF36" s="619"/>
      <c r="CG36" s="619"/>
      <c r="CH36" s="619"/>
      <c r="CI36" s="619"/>
      <c r="CJ36" s="619"/>
      <c r="CK36" s="619"/>
      <c r="CL36" s="619"/>
      <c r="CM36" s="619"/>
      <c r="CN36" s="214"/>
      <c r="CO36" s="618">
        <f t="shared" si="3"/>
        <v>13</v>
      </c>
      <c r="CP36" s="618"/>
      <c r="CQ36" s="619" t="str">
        <f>IF('各会計、関係団体の財政状況及び健全化判断比率'!BS9="","",'各会計、関係団体の財政状況及び健全化判断比率'!BS9)</f>
        <v>（公財）目黒区国際交流協会</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8</v>
      </c>
      <c r="BX37" s="618"/>
      <c r="BY37" s="619" t="str">
        <f>IF('各会計、関係団体の財政状況及び健全化判断比率'!B71="","",'各会計、関係団体の財政状況及び健全化判断比率'!B71)</f>
        <v>東京二十三区清掃一部事務組合</v>
      </c>
      <c r="BZ37" s="619"/>
      <c r="CA37" s="619"/>
      <c r="CB37" s="619"/>
      <c r="CC37" s="619"/>
      <c r="CD37" s="619"/>
      <c r="CE37" s="619"/>
      <c r="CF37" s="619"/>
      <c r="CG37" s="619"/>
      <c r="CH37" s="619"/>
      <c r="CI37" s="619"/>
      <c r="CJ37" s="619"/>
      <c r="CK37" s="619"/>
      <c r="CL37" s="619"/>
      <c r="CM37" s="619"/>
      <c r="CN37" s="214"/>
      <c r="CO37" s="618">
        <f t="shared" si="3"/>
        <v>14</v>
      </c>
      <c r="CP37" s="618"/>
      <c r="CQ37" s="619" t="str">
        <f>IF('各会計、関係団体の財政状況及び健全化判断比率'!BS10="","",'各会計、関係団体の財政状況及び健全化判断比率'!BS10)</f>
        <v>目黒区土地開発公社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〇</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9</v>
      </c>
      <c r="BX38" s="618"/>
      <c r="BY38" s="619" t="str">
        <f>IF('各会計、関係団体の財政状況及び健全化判断比率'!B72="","",'各会計、関係団体の財政状況及び健全化判断比率'!B72)</f>
        <v>東京都後期高齢者医療広域連合（一般会計）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10</v>
      </c>
      <c r="BX39" s="618"/>
      <c r="BY39" s="619" t="str">
        <f>IF('各会計、関係団体の財政状況及び健全化判断比率'!B73="","",'各会計、関係団体の財政状況及び健全化判断比率'!B73)</f>
        <v>東京都後期高齢者医療広域連合
（後期高齢者医療特別会計）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neUgLj7JyJGk+qT0NCUGPTitSzn3yFOtQnA5lsZOe4KYB2bUF47Kl+lGe9rwg34G8llQvwhXJ0t0l/yKjPJAng==" saltValue="dC32ejUnDXPm65Q7cWc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09" t="s">
        <v>561</v>
      </c>
      <c r="D34" s="1209"/>
      <c r="E34" s="1210"/>
      <c r="F34" s="32">
        <v>5.76</v>
      </c>
      <c r="G34" s="33">
        <v>5.45</v>
      </c>
      <c r="H34" s="33">
        <v>7.61</v>
      </c>
      <c r="I34" s="33">
        <v>6.02</v>
      </c>
      <c r="J34" s="34">
        <v>8.1199999999999992</v>
      </c>
      <c r="K34" s="22"/>
      <c r="L34" s="22"/>
      <c r="M34" s="22"/>
      <c r="N34" s="22"/>
      <c r="O34" s="22"/>
      <c r="P34" s="22"/>
    </row>
    <row r="35" spans="1:16" ht="39" customHeight="1" x14ac:dyDescent="0.15">
      <c r="A35" s="22"/>
      <c r="B35" s="35"/>
      <c r="C35" s="1203" t="s">
        <v>562</v>
      </c>
      <c r="D35" s="1204"/>
      <c r="E35" s="1205"/>
      <c r="F35" s="36">
        <v>0.46</v>
      </c>
      <c r="G35" s="37">
        <v>0.46</v>
      </c>
      <c r="H35" s="37">
        <v>0.47</v>
      </c>
      <c r="I35" s="37">
        <v>0.44</v>
      </c>
      <c r="J35" s="38">
        <v>0.42</v>
      </c>
      <c r="K35" s="22"/>
      <c r="L35" s="22"/>
      <c r="M35" s="22"/>
      <c r="N35" s="22"/>
      <c r="O35" s="22"/>
      <c r="P35" s="22"/>
    </row>
    <row r="36" spans="1:16" ht="39" customHeight="1" x14ac:dyDescent="0.15">
      <c r="A36" s="22"/>
      <c r="B36" s="35"/>
      <c r="C36" s="1203" t="s">
        <v>563</v>
      </c>
      <c r="D36" s="1204"/>
      <c r="E36" s="1205"/>
      <c r="F36" s="36">
        <v>0.98</v>
      </c>
      <c r="G36" s="37">
        <v>0.75</v>
      </c>
      <c r="H36" s="37">
        <v>0.99</v>
      </c>
      <c r="I36" s="37">
        <v>1.1499999999999999</v>
      </c>
      <c r="J36" s="38">
        <v>0.38</v>
      </c>
      <c r="K36" s="22"/>
      <c r="L36" s="22"/>
      <c r="M36" s="22"/>
      <c r="N36" s="22"/>
      <c r="O36" s="22"/>
      <c r="P36" s="22"/>
    </row>
    <row r="37" spans="1:16" ht="39" customHeight="1" x14ac:dyDescent="0.15">
      <c r="A37" s="22"/>
      <c r="B37" s="35"/>
      <c r="C37" s="1203" t="s">
        <v>564</v>
      </c>
      <c r="D37" s="1204"/>
      <c r="E37" s="1205"/>
      <c r="F37" s="36">
        <v>0.01</v>
      </c>
      <c r="G37" s="37">
        <v>0.03</v>
      </c>
      <c r="H37" s="37">
        <v>0.04</v>
      </c>
      <c r="I37" s="37">
        <v>0.08</v>
      </c>
      <c r="J37" s="38">
        <v>0.08</v>
      </c>
      <c r="K37" s="22"/>
      <c r="L37" s="22"/>
      <c r="M37" s="22"/>
      <c r="N37" s="22"/>
      <c r="O37" s="22"/>
      <c r="P37" s="22"/>
    </row>
    <row r="38" spans="1:16" ht="39" customHeight="1" x14ac:dyDescent="0.15">
      <c r="A38" s="22"/>
      <c r="B38" s="35"/>
      <c r="C38" s="1203"/>
      <c r="D38" s="1204"/>
      <c r="E38" s="1205"/>
      <c r="F38" s="36"/>
      <c r="G38" s="37"/>
      <c r="H38" s="37"/>
      <c r="I38" s="37"/>
      <c r="J38" s="38"/>
      <c r="K38" s="22"/>
      <c r="L38" s="22"/>
      <c r="M38" s="22"/>
      <c r="N38" s="22"/>
      <c r="O38" s="22"/>
      <c r="P38" s="22"/>
    </row>
    <row r="39" spans="1:16" ht="39" customHeight="1" x14ac:dyDescent="0.15">
      <c r="A39" s="22"/>
      <c r="B39" s="35"/>
      <c r="C39" s="1203"/>
      <c r="D39" s="1204"/>
      <c r="E39" s="1205"/>
      <c r="F39" s="36"/>
      <c r="G39" s="37"/>
      <c r="H39" s="37"/>
      <c r="I39" s="37"/>
      <c r="J39" s="38"/>
      <c r="K39" s="22"/>
      <c r="L39" s="22"/>
      <c r="M39" s="22"/>
      <c r="N39" s="22"/>
      <c r="O39" s="22"/>
      <c r="P39" s="22"/>
    </row>
    <row r="40" spans="1:16" ht="39" customHeight="1" x14ac:dyDescent="0.15">
      <c r="A40" s="22"/>
      <c r="B40" s="35"/>
      <c r="C40" s="1203"/>
      <c r="D40" s="1204"/>
      <c r="E40" s="1205"/>
      <c r="F40" s="36"/>
      <c r="G40" s="37"/>
      <c r="H40" s="37"/>
      <c r="I40" s="37"/>
      <c r="J40" s="38"/>
      <c r="K40" s="22"/>
      <c r="L40" s="22"/>
      <c r="M40" s="22"/>
      <c r="N40" s="22"/>
      <c r="O40" s="22"/>
      <c r="P40" s="22"/>
    </row>
    <row r="41" spans="1:16" ht="39" customHeight="1" x14ac:dyDescent="0.15">
      <c r="A41" s="22"/>
      <c r="B41" s="35"/>
      <c r="C41" s="1203"/>
      <c r="D41" s="1204"/>
      <c r="E41" s="1205"/>
      <c r="F41" s="36"/>
      <c r="G41" s="37"/>
      <c r="H41" s="37"/>
      <c r="I41" s="37"/>
      <c r="J41" s="38"/>
      <c r="K41" s="22"/>
      <c r="L41" s="22"/>
      <c r="M41" s="22"/>
      <c r="N41" s="22"/>
      <c r="O41" s="22"/>
      <c r="P41" s="22"/>
    </row>
    <row r="42" spans="1:16" ht="39" customHeight="1" x14ac:dyDescent="0.15">
      <c r="A42" s="22"/>
      <c r="B42" s="39"/>
      <c r="C42" s="1203" t="s">
        <v>565</v>
      </c>
      <c r="D42" s="1204"/>
      <c r="E42" s="1205"/>
      <c r="F42" s="36" t="s">
        <v>514</v>
      </c>
      <c r="G42" s="37" t="s">
        <v>514</v>
      </c>
      <c r="H42" s="37" t="s">
        <v>514</v>
      </c>
      <c r="I42" s="37" t="s">
        <v>514</v>
      </c>
      <c r="J42" s="38" t="s">
        <v>514</v>
      </c>
      <c r="K42" s="22"/>
      <c r="L42" s="22"/>
      <c r="M42" s="22"/>
      <c r="N42" s="22"/>
      <c r="O42" s="22"/>
      <c r="P42" s="22"/>
    </row>
    <row r="43" spans="1:16" ht="39" customHeight="1" thickBot="1" x14ac:dyDescent="0.2">
      <c r="A43" s="22"/>
      <c r="B43" s="40"/>
      <c r="C43" s="1206" t="s">
        <v>566</v>
      </c>
      <c r="D43" s="1207"/>
      <c r="E43" s="1208"/>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SrhwCM+T5MqpwZqzpS728PCvJK9nOK6PTZd+wLRb2Who8B8sbTlTog1lTOmdd5edHco+VDI3ZGW+jaUPQJvjg==" saltValue="ZQbFbdccXLpjOEUZvlvw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2723</v>
      </c>
      <c r="L45" s="60">
        <v>2555</v>
      </c>
      <c r="M45" s="60">
        <v>2278</v>
      </c>
      <c r="N45" s="60">
        <v>2158</v>
      </c>
      <c r="O45" s="61">
        <v>2013</v>
      </c>
      <c r="P45" s="48"/>
      <c r="Q45" s="48"/>
      <c r="R45" s="48"/>
      <c r="S45" s="48"/>
      <c r="T45" s="48"/>
      <c r="U45" s="48"/>
    </row>
    <row r="46" spans="1:21" ht="30.75" customHeight="1" x14ac:dyDescent="0.15">
      <c r="A46" s="48"/>
      <c r="B46" s="1213"/>
      <c r="C46" s="1214"/>
      <c r="D46" s="62"/>
      <c r="E46" s="1219" t="s">
        <v>13</v>
      </c>
      <c r="F46" s="1219"/>
      <c r="G46" s="1219"/>
      <c r="H46" s="1219"/>
      <c r="I46" s="1219"/>
      <c r="J46" s="1220"/>
      <c r="K46" s="63" t="s">
        <v>514</v>
      </c>
      <c r="L46" s="64" t="s">
        <v>514</v>
      </c>
      <c r="M46" s="64" t="s">
        <v>514</v>
      </c>
      <c r="N46" s="64" t="s">
        <v>514</v>
      </c>
      <c r="O46" s="65" t="s">
        <v>514</v>
      </c>
      <c r="P46" s="48"/>
      <c r="Q46" s="48"/>
      <c r="R46" s="48"/>
      <c r="S46" s="48"/>
      <c r="T46" s="48"/>
      <c r="U46" s="48"/>
    </row>
    <row r="47" spans="1:21" ht="30.75" customHeight="1" x14ac:dyDescent="0.15">
      <c r="A47" s="48"/>
      <c r="B47" s="1213"/>
      <c r="C47" s="1214"/>
      <c r="D47" s="62"/>
      <c r="E47" s="1219" t="s">
        <v>14</v>
      </c>
      <c r="F47" s="1219"/>
      <c r="G47" s="1219"/>
      <c r="H47" s="1219"/>
      <c r="I47" s="1219"/>
      <c r="J47" s="1220"/>
      <c r="K47" s="63">
        <v>345</v>
      </c>
      <c r="L47" s="64">
        <v>280</v>
      </c>
      <c r="M47" s="64">
        <v>278</v>
      </c>
      <c r="N47" s="64">
        <v>275</v>
      </c>
      <c r="O47" s="65">
        <v>278</v>
      </c>
      <c r="P47" s="48"/>
      <c r="Q47" s="48"/>
      <c r="R47" s="48"/>
      <c r="S47" s="48"/>
      <c r="T47" s="48"/>
      <c r="U47" s="48"/>
    </row>
    <row r="48" spans="1:21" ht="30.75" customHeight="1" x14ac:dyDescent="0.15">
      <c r="A48" s="48"/>
      <c r="B48" s="1213"/>
      <c r="C48" s="1214"/>
      <c r="D48" s="62"/>
      <c r="E48" s="1219" t="s">
        <v>15</v>
      </c>
      <c r="F48" s="1219"/>
      <c r="G48" s="1219"/>
      <c r="H48" s="1219"/>
      <c r="I48" s="1219"/>
      <c r="J48" s="1220"/>
      <c r="K48" s="63" t="s">
        <v>514</v>
      </c>
      <c r="L48" s="64" t="s">
        <v>514</v>
      </c>
      <c r="M48" s="64" t="s">
        <v>514</v>
      </c>
      <c r="N48" s="64" t="s">
        <v>514</v>
      </c>
      <c r="O48" s="65" t="s">
        <v>514</v>
      </c>
      <c r="P48" s="48"/>
      <c r="Q48" s="48"/>
      <c r="R48" s="48"/>
      <c r="S48" s="48"/>
      <c r="T48" s="48"/>
      <c r="U48" s="48"/>
    </row>
    <row r="49" spans="1:21" ht="30.75" customHeight="1" x14ac:dyDescent="0.15">
      <c r="A49" s="48"/>
      <c r="B49" s="1213"/>
      <c r="C49" s="1214"/>
      <c r="D49" s="62"/>
      <c r="E49" s="1219" t="s">
        <v>16</v>
      </c>
      <c r="F49" s="1219"/>
      <c r="G49" s="1219"/>
      <c r="H49" s="1219"/>
      <c r="I49" s="1219"/>
      <c r="J49" s="1220"/>
      <c r="K49" s="63">
        <v>175</v>
      </c>
      <c r="L49" s="64">
        <v>112</v>
      </c>
      <c r="M49" s="64">
        <v>91</v>
      </c>
      <c r="N49" s="64">
        <v>93</v>
      </c>
      <c r="O49" s="65">
        <v>87</v>
      </c>
      <c r="P49" s="48"/>
      <c r="Q49" s="48"/>
      <c r="R49" s="48"/>
      <c r="S49" s="48"/>
      <c r="T49" s="48"/>
      <c r="U49" s="48"/>
    </row>
    <row r="50" spans="1:21" ht="30.75" customHeight="1" x14ac:dyDescent="0.15">
      <c r="A50" s="48"/>
      <c r="B50" s="1213"/>
      <c r="C50" s="1214"/>
      <c r="D50" s="62"/>
      <c r="E50" s="1219" t="s">
        <v>17</v>
      </c>
      <c r="F50" s="1219"/>
      <c r="G50" s="1219"/>
      <c r="H50" s="1219"/>
      <c r="I50" s="1219"/>
      <c r="J50" s="1220"/>
      <c r="K50" s="63">
        <v>157</v>
      </c>
      <c r="L50" s="64">
        <v>135</v>
      </c>
      <c r="M50" s="64">
        <v>119</v>
      </c>
      <c r="N50" s="64">
        <v>59</v>
      </c>
      <c r="O50" s="65">
        <v>22</v>
      </c>
      <c r="P50" s="48"/>
      <c r="Q50" s="48"/>
      <c r="R50" s="48"/>
      <c r="S50" s="48"/>
      <c r="T50" s="48"/>
      <c r="U50" s="48"/>
    </row>
    <row r="51" spans="1:21" ht="30.75" customHeight="1" x14ac:dyDescent="0.15">
      <c r="A51" s="48"/>
      <c r="B51" s="1215"/>
      <c r="C51" s="1216"/>
      <c r="D51" s="66"/>
      <c r="E51" s="1219" t="s">
        <v>18</v>
      </c>
      <c r="F51" s="1219"/>
      <c r="G51" s="1219"/>
      <c r="H51" s="1219"/>
      <c r="I51" s="1219"/>
      <c r="J51" s="1220"/>
      <c r="K51" s="63" t="s">
        <v>514</v>
      </c>
      <c r="L51" s="64" t="s">
        <v>514</v>
      </c>
      <c r="M51" s="64" t="s">
        <v>514</v>
      </c>
      <c r="N51" s="64" t="s">
        <v>514</v>
      </c>
      <c r="O51" s="65" t="s">
        <v>514</v>
      </c>
      <c r="P51" s="48"/>
      <c r="Q51" s="48"/>
      <c r="R51" s="48"/>
      <c r="S51" s="48"/>
      <c r="T51" s="48"/>
      <c r="U51" s="48"/>
    </row>
    <row r="52" spans="1:21" ht="30.75" customHeight="1" x14ac:dyDescent="0.15">
      <c r="A52" s="48"/>
      <c r="B52" s="1221" t="s">
        <v>19</v>
      </c>
      <c r="C52" s="1222"/>
      <c r="D52" s="66"/>
      <c r="E52" s="1219" t="s">
        <v>20</v>
      </c>
      <c r="F52" s="1219"/>
      <c r="G52" s="1219"/>
      <c r="H52" s="1219"/>
      <c r="I52" s="1219"/>
      <c r="J52" s="1220"/>
      <c r="K52" s="63">
        <v>5647</v>
      </c>
      <c r="L52" s="64">
        <v>5441</v>
      </c>
      <c r="M52" s="64">
        <v>5240</v>
      </c>
      <c r="N52" s="64">
        <v>5088</v>
      </c>
      <c r="O52" s="65">
        <v>4991</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-2247</v>
      </c>
      <c r="L53" s="69">
        <v>-2359</v>
      </c>
      <c r="M53" s="69">
        <v>-2474</v>
      </c>
      <c r="N53" s="69">
        <v>-2503</v>
      </c>
      <c r="O53" s="70">
        <v>-2591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7" t="s">
        <v>25</v>
      </c>
      <c r="C57" s="1228"/>
      <c r="D57" s="1231" t="s">
        <v>26</v>
      </c>
      <c r="E57" s="1232"/>
      <c r="F57" s="1232"/>
      <c r="G57" s="1232"/>
      <c r="H57" s="1232"/>
      <c r="I57" s="1232"/>
      <c r="J57" s="1233"/>
      <c r="K57" s="83">
        <v>1996</v>
      </c>
      <c r="L57" s="84">
        <v>1689</v>
      </c>
      <c r="M57" s="84">
        <v>1740</v>
      </c>
      <c r="N57" s="84">
        <v>1822</v>
      </c>
      <c r="O57" s="85">
        <v>2030</v>
      </c>
    </row>
    <row r="58" spans="1:21" ht="31.5" customHeight="1" thickBot="1" x14ac:dyDescent="0.2">
      <c r="B58" s="1229"/>
      <c r="C58" s="1230"/>
      <c r="D58" s="1234" t="s">
        <v>27</v>
      </c>
      <c r="E58" s="1235"/>
      <c r="F58" s="1235"/>
      <c r="G58" s="1235"/>
      <c r="H58" s="1235"/>
      <c r="I58" s="1235"/>
      <c r="J58" s="1236"/>
      <c r="K58" s="86">
        <v>1693</v>
      </c>
      <c r="L58" s="87">
        <v>1350</v>
      </c>
      <c r="M58" s="87">
        <v>1274</v>
      </c>
      <c r="N58" s="87">
        <v>1242</v>
      </c>
      <c r="O58" s="88">
        <v>1517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qf1xRq12XwZ5vkdBb+Uyp0TJgC2/x20nMACepd+bVnndsdWOY9HkCjFwMY9iTthQGVOpEbtbFPQgypELqvesg==" saltValue="077qKR5Q9+705dg8zsci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7" t="s">
        <v>30</v>
      </c>
      <c r="C41" s="1238"/>
      <c r="D41" s="102"/>
      <c r="E41" s="1243" t="s">
        <v>31</v>
      </c>
      <c r="F41" s="1243"/>
      <c r="G41" s="1243"/>
      <c r="H41" s="1244"/>
      <c r="I41" s="103">
        <v>22204</v>
      </c>
      <c r="J41" s="104">
        <v>20598</v>
      </c>
      <c r="K41" s="104">
        <v>18729</v>
      </c>
      <c r="L41" s="104">
        <v>16944</v>
      </c>
      <c r="M41" s="105">
        <v>16338</v>
      </c>
    </row>
    <row r="42" spans="2:13" ht="27.75" customHeight="1" x14ac:dyDescent="0.15">
      <c r="B42" s="1239"/>
      <c r="C42" s="1240"/>
      <c r="D42" s="106"/>
      <c r="E42" s="1245" t="s">
        <v>32</v>
      </c>
      <c r="F42" s="1245"/>
      <c r="G42" s="1245"/>
      <c r="H42" s="1246"/>
      <c r="I42" s="107">
        <v>1299</v>
      </c>
      <c r="J42" s="108">
        <v>535</v>
      </c>
      <c r="K42" s="108">
        <v>334</v>
      </c>
      <c r="L42" s="108">
        <v>196</v>
      </c>
      <c r="M42" s="109">
        <v>134</v>
      </c>
    </row>
    <row r="43" spans="2:13" ht="27.75" customHeight="1" x14ac:dyDescent="0.15">
      <c r="B43" s="1239"/>
      <c r="C43" s="1240"/>
      <c r="D43" s="106"/>
      <c r="E43" s="1245" t="s">
        <v>33</v>
      </c>
      <c r="F43" s="1245"/>
      <c r="G43" s="1245"/>
      <c r="H43" s="1246"/>
      <c r="I43" s="107" t="s">
        <v>514</v>
      </c>
      <c r="J43" s="108" t="s">
        <v>514</v>
      </c>
      <c r="K43" s="108" t="s">
        <v>514</v>
      </c>
      <c r="L43" s="108" t="s">
        <v>514</v>
      </c>
      <c r="M43" s="109" t="s">
        <v>514</v>
      </c>
    </row>
    <row r="44" spans="2:13" ht="27.75" customHeight="1" x14ac:dyDescent="0.15">
      <c r="B44" s="1239"/>
      <c r="C44" s="1240"/>
      <c r="D44" s="106"/>
      <c r="E44" s="1245" t="s">
        <v>34</v>
      </c>
      <c r="F44" s="1245"/>
      <c r="G44" s="1245"/>
      <c r="H44" s="1246"/>
      <c r="I44" s="107">
        <v>886</v>
      </c>
      <c r="J44" s="108">
        <v>901</v>
      </c>
      <c r="K44" s="108">
        <v>1037</v>
      </c>
      <c r="L44" s="108">
        <v>1039</v>
      </c>
      <c r="M44" s="109">
        <v>1063</v>
      </c>
    </row>
    <row r="45" spans="2:13" ht="27.75" customHeight="1" x14ac:dyDescent="0.15">
      <c r="B45" s="1239"/>
      <c r="C45" s="1240"/>
      <c r="D45" s="106"/>
      <c r="E45" s="1245" t="s">
        <v>35</v>
      </c>
      <c r="F45" s="1245"/>
      <c r="G45" s="1245"/>
      <c r="H45" s="1246"/>
      <c r="I45" s="107">
        <v>16500</v>
      </c>
      <c r="J45" s="108">
        <v>16323</v>
      </c>
      <c r="K45" s="108">
        <v>14958</v>
      </c>
      <c r="L45" s="108">
        <v>13011</v>
      </c>
      <c r="M45" s="109">
        <v>11901</v>
      </c>
    </row>
    <row r="46" spans="2:13" ht="27.75" customHeight="1" x14ac:dyDescent="0.15">
      <c r="B46" s="1239"/>
      <c r="C46" s="1240"/>
      <c r="D46" s="110"/>
      <c r="E46" s="1245" t="s">
        <v>36</v>
      </c>
      <c r="F46" s="1245"/>
      <c r="G46" s="1245"/>
      <c r="H46" s="1246"/>
      <c r="I46" s="107" t="s">
        <v>514</v>
      </c>
      <c r="J46" s="108" t="s">
        <v>514</v>
      </c>
      <c r="K46" s="108" t="s">
        <v>514</v>
      </c>
      <c r="L46" s="108" t="s">
        <v>514</v>
      </c>
      <c r="M46" s="109" t="s">
        <v>514</v>
      </c>
    </row>
    <row r="47" spans="2:13" ht="27.75" customHeight="1" x14ac:dyDescent="0.15">
      <c r="B47" s="1239"/>
      <c r="C47" s="1240"/>
      <c r="D47" s="111"/>
      <c r="E47" s="1247" t="s">
        <v>37</v>
      </c>
      <c r="F47" s="1248"/>
      <c r="G47" s="1248"/>
      <c r="H47" s="1249"/>
      <c r="I47" s="107" t="s">
        <v>514</v>
      </c>
      <c r="J47" s="108" t="s">
        <v>514</v>
      </c>
      <c r="K47" s="108" t="s">
        <v>514</v>
      </c>
      <c r="L47" s="108" t="s">
        <v>514</v>
      </c>
      <c r="M47" s="109" t="s">
        <v>514</v>
      </c>
    </row>
    <row r="48" spans="2:13" ht="27.75" customHeight="1" x14ac:dyDescent="0.15">
      <c r="B48" s="1239"/>
      <c r="C48" s="1240"/>
      <c r="D48" s="106"/>
      <c r="E48" s="1245" t="s">
        <v>38</v>
      </c>
      <c r="F48" s="1245"/>
      <c r="G48" s="1245"/>
      <c r="H48" s="1246"/>
      <c r="I48" s="107" t="s">
        <v>514</v>
      </c>
      <c r="J48" s="108" t="s">
        <v>514</v>
      </c>
      <c r="K48" s="108" t="s">
        <v>514</v>
      </c>
      <c r="L48" s="108" t="s">
        <v>514</v>
      </c>
      <c r="M48" s="109" t="s">
        <v>514</v>
      </c>
    </row>
    <row r="49" spans="2:13" ht="27.75" customHeight="1" x14ac:dyDescent="0.15">
      <c r="B49" s="1241"/>
      <c r="C49" s="1242"/>
      <c r="D49" s="106"/>
      <c r="E49" s="1245" t="s">
        <v>39</v>
      </c>
      <c r="F49" s="1245"/>
      <c r="G49" s="1245"/>
      <c r="H49" s="1246"/>
      <c r="I49" s="107" t="s">
        <v>514</v>
      </c>
      <c r="J49" s="108" t="s">
        <v>514</v>
      </c>
      <c r="K49" s="108" t="s">
        <v>514</v>
      </c>
      <c r="L49" s="108" t="s">
        <v>514</v>
      </c>
      <c r="M49" s="109" t="s">
        <v>514</v>
      </c>
    </row>
    <row r="50" spans="2:13" ht="27.75" customHeight="1" x14ac:dyDescent="0.15">
      <c r="B50" s="1250" t="s">
        <v>40</v>
      </c>
      <c r="C50" s="1251"/>
      <c r="D50" s="112"/>
      <c r="E50" s="1245" t="s">
        <v>41</v>
      </c>
      <c r="F50" s="1245"/>
      <c r="G50" s="1245"/>
      <c r="H50" s="1246"/>
      <c r="I50" s="107">
        <v>32487</v>
      </c>
      <c r="J50" s="108">
        <v>35227</v>
      </c>
      <c r="K50" s="108">
        <v>38468</v>
      </c>
      <c r="L50" s="108">
        <v>45759</v>
      </c>
      <c r="M50" s="109">
        <v>51703</v>
      </c>
    </row>
    <row r="51" spans="2:13" ht="27.75" customHeight="1" x14ac:dyDescent="0.15">
      <c r="B51" s="1239"/>
      <c r="C51" s="1240"/>
      <c r="D51" s="106"/>
      <c r="E51" s="1245" t="s">
        <v>42</v>
      </c>
      <c r="F51" s="1245"/>
      <c r="G51" s="1245"/>
      <c r="H51" s="1246"/>
      <c r="I51" s="107" t="s">
        <v>514</v>
      </c>
      <c r="J51" s="108" t="s">
        <v>514</v>
      </c>
      <c r="K51" s="108" t="s">
        <v>514</v>
      </c>
      <c r="L51" s="108" t="s">
        <v>514</v>
      </c>
      <c r="M51" s="109" t="s">
        <v>514</v>
      </c>
    </row>
    <row r="52" spans="2:13" ht="27.75" customHeight="1" x14ac:dyDescent="0.15">
      <c r="B52" s="1241"/>
      <c r="C52" s="1242"/>
      <c r="D52" s="106"/>
      <c r="E52" s="1245" t="s">
        <v>43</v>
      </c>
      <c r="F52" s="1245"/>
      <c r="G52" s="1245"/>
      <c r="H52" s="1246"/>
      <c r="I52" s="107">
        <v>58456</v>
      </c>
      <c r="J52" s="108">
        <v>53682</v>
      </c>
      <c r="K52" s="108">
        <v>49108</v>
      </c>
      <c r="L52" s="108">
        <v>44453</v>
      </c>
      <c r="M52" s="109">
        <v>40218</v>
      </c>
    </row>
    <row r="53" spans="2:13" ht="27.75" customHeight="1" thickBot="1" x14ac:dyDescent="0.2">
      <c r="B53" s="1252" t="s">
        <v>44</v>
      </c>
      <c r="C53" s="1253"/>
      <c r="D53" s="113"/>
      <c r="E53" s="1254" t="s">
        <v>45</v>
      </c>
      <c r="F53" s="1254"/>
      <c r="G53" s="1254"/>
      <c r="H53" s="1255"/>
      <c r="I53" s="114">
        <v>-50052</v>
      </c>
      <c r="J53" s="115">
        <v>-50551</v>
      </c>
      <c r="K53" s="115">
        <v>-52518</v>
      </c>
      <c r="L53" s="115">
        <v>-59023</v>
      </c>
      <c r="M53" s="116">
        <v>-62484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KrOW6yGLpwEqWK7TIXgdQwJNhf0LgildyRmL/GS9NWt6+ff0hXpmzom+rFdtCj/LusoYdzx5GY9hcXy+AgODg==" saltValue="sU6tWhWLVt/Ie6eGfV65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4" t="s">
        <v>48</v>
      </c>
      <c r="D55" s="1264"/>
      <c r="E55" s="1265"/>
      <c r="F55" s="128">
        <v>17345</v>
      </c>
      <c r="G55" s="128">
        <v>20658</v>
      </c>
      <c r="H55" s="129">
        <v>22695</v>
      </c>
    </row>
    <row r="56" spans="2:8" ht="52.5" customHeight="1" x14ac:dyDescent="0.15">
      <c r="B56" s="130"/>
      <c r="C56" s="1266" t="s">
        <v>49</v>
      </c>
      <c r="D56" s="1266"/>
      <c r="E56" s="1267"/>
      <c r="F56" s="131">
        <v>1531</v>
      </c>
      <c r="G56" s="131">
        <v>1320</v>
      </c>
      <c r="H56" s="132">
        <v>1108</v>
      </c>
    </row>
    <row r="57" spans="2:8" ht="53.25" customHeight="1" x14ac:dyDescent="0.15">
      <c r="B57" s="130"/>
      <c r="C57" s="1268" t="s">
        <v>50</v>
      </c>
      <c r="D57" s="1268"/>
      <c r="E57" s="1269"/>
      <c r="F57" s="133">
        <v>16700</v>
      </c>
      <c r="G57" s="133">
        <v>20505</v>
      </c>
      <c r="H57" s="134">
        <v>25465</v>
      </c>
    </row>
    <row r="58" spans="2:8" ht="45.75" customHeight="1" x14ac:dyDescent="0.15">
      <c r="B58" s="135"/>
      <c r="C58" s="1256" t="s">
        <v>584</v>
      </c>
      <c r="D58" s="1257"/>
      <c r="E58" s="1258"/>
      <c r="F58" s="136">
        <v>13967</v>
      </c>
      <c r="G58" s="136">
        <v>17894</v>
      </c>
      <c r="H58" s="137">
        <v>22534</v>
      </c>
    </row>
    <row r="59" spans="2:8" ht="45.75" customHeight="1" x14ac:dyDescent="0.15">
      <c r="B59" s="135"/>
      <c r="C59" s="1256" t="s">
        <v>585</v>
      </c>
      <c r="D59" s="1257"/>
      <c r="E59" s="1258"/>
      <c r="F59" s="136">
        <v>917</v>
      </c>
      <c r="G59" s="136">
        <v>886</v>
      </c>
      <c r="H59" s="137">
        <v>861</v>
      </c>
    </row>
    <row r="60" spans="2:8" ht="45.75" customHeight="1" x14ac:dyDescent="0.15">
      <c r="B60" s="135"/>
      <c r="C60" s="1256" t="s">
        <v>586</v>
      </c>
      <c r="D60" s="1257"/>
      <c r="E60" s="1258"/>
      <c r="F60" s="136">
        <v>699</v>
      </c>
      <c r="G60" s="136">
        <v>731</v>
      </c>
      <c r="H60" s="137">
        <v>772</v>
      </c>
    </row>
    <row r="61" spans="2:8" ht="45.75" customHeight="1" x14ac:dyDescent="0.15">
      <c r="B61" s="135"/>
      <c r="C61" s="1256" t="s">
        <v>587</v>
      </c>
      <c r="D61" s="1257"/>
      <c r="E61" s="1258"/>
      <c r="F61" s="136">
        <v>683</v>
      </c>
      <c r="G61" s="136">
        <v>678</v>
      </c>
      <c r="H61" s="137">
        <v>675</v>
      </c>
    </row>
    <row r="62" spans="2:8" ht="45.75" customHeight="1" thickBot="1" x14ac:dyDescent="0.2">
      <c r="B62" s="138"/>
      <c r="C62" s="1259" t="s">
        <v>588</v>
      </c>
      <c r="D62" s="1260"/>
      <c r="E62" s="1261"/>
      <c r="F62" s="139">
        <v>381</v>
      </c>
      <c r="G62" s="139">
        <v>232</v>
      </c>
      <c r="H62" s="140">
        <v>524</v>
      </c>
    </row>
    <row r="63" spans="2:8" ht="52.5" customHeight="1" thickBot="1" x14ac:dyDescent="0.2">
      <c r="B63" s="141"/>
      <c r="C63" s="1262" t="s">
        <v>51</v>
      </c>
      <c r="D63" s="1262"/>
      <c r="E63" s="1263"/>
      <c r="F63" s="142">
        <v>35576</v>
      </c>
      <c r="G63" s="142">
        <v>42482</v>
      </c>
      <c r="H63" s="143">
        <v>49267</v>
      </c>
    </row>
    <row r="64" spans="2:8" ht="15" customHeight="1" x14ac:dyDescent="0.15"/>
  </sheetData>
  <sheetProtection algorithmName="SHA-512" hashValue="bjRxhp2Px0ALpI6u/xrG5bqddSJRQd3VDipS0mslY896gMqx5l+iDtRiGn1r1VWjOqcNcmk2jvs8DEsklFaGxA==" saltValue="Ifli5PutJSieEoJP6PHF3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24688</v>
      </c>
      <c r="E3" s="162"/>
      <c r="F3" s="163">
        <v>43773</v>
      </c>
      <c r="G3" s="164"/>
      <c r="H3" s="165"/>
    </row>
    <row r="4" spans="1:8" x14ac:dyDescent="0.15">
      <c r="A4" s="166"/>
      <c r="B4" s="167"/>
      <c r="C4" s="168"/>
      <c r="D4" s="169">
        <v>16493</v>
      </c>
      <c r="E4" s="170"/>
      <c r="F4" s="171">
        <v>30346</v>
      </c>
      <c r="G4" s="172"/>
      <c r="H4" s="173"/>
    </row>
    <row r="5" spans="1:8" x14ac:dyDescent="0.15">
      <c r="A5" s="154" t="s">
        <v>548</v>
      </c>
      <c r="B5" s="159"/>
      <c r="C5" s="160"/>
      <c r="D5" s="161">
        <v>32010</v>
      </c>
      <c r="E5" s="162"/>
      <c r="F5" s="163">
        <v>51565</v>
      </c>
      <c r="G5" s="164"/>
      <c r="H5" s="165"/>
    </row>
    <row r="6" spans="1:8" x14ac:dyDescent="0.15">
      <c r="A6" s="166"/>
      <c r="B6" s="167"/>
      <c r="C6" s="168"/>
      <c r="D6" s="169">
        <v>23594</v>
      </c>
      <c r="E6" s="170"/>
      <c r="F6" s="171">
        <v>35359</v>
      </c>
      <c r="G6" s="172"/>
      <c r="H6" s="173"/>
    </row>
    <row r="7" spans="1:8" x14ac:dyDescent="0.15">
      <c r="A7" s="154" t="s">
        <v>549</v>
      </c>
      <c r="B7" s="159"/>
      <c r="C7" s="160"/>
      <c r="D7" s="161">
        <v>27850</v>
      </c>
      <c r="E7" s="162"/>
      <c r="F7" s="163">
        <v>46686</v>
      </c>
      <c r="G7" s="164"/>
      <c r="H7" s="165"/>
    </row>
    <row r="8" spans="1:8" x14ac:dyDescent="0.15">
      <c r="A8" s="166"/>
      <c r="B8" s="167"/>
      <c r="C8" s="168"/>
      <c r="D8" s="169">
        <v>20372</v>
      </c>
      <c r="E8" s="170"/>
      <c r="F8" s="171">
        <v>32595</v>
      </c>
      <c r="G8" s="172"/>
      <c r="H8" s="173"/>
    </row>
    <row r="9" spans="1:8" x14ac:dyDescent="0.15">
      <c r="A9" s="154" t="s">
        <v>550</v>
      </c>
      <c r="B9" s="159"/>
      <c r="C9" s="160"/>
      <c r="D9" s="161">
        <v>30568</v>
      </c>
      <c r="E9" s="162"/>
      <c r="F9" s="163">
        <v>49796</v>
      </c>
      <c r="G9" s="164"/>
      <c r="H9" s="165"/>
    </row>
    <row r="10" spans="1:8" x14ac:dyDescent="0.15">
      <c r="A10" s="166"/>
      <c r="B10" s="167"/>
      <c r="C10" s="168"/>
      <c r="D10" s="169">
        <v>24097</v>
      </c>
      <c r="E10" s="170"/>
      <c r="F10" s="171">
        <v>37281</v>
      </c>
      <c r="G10" s="172"/>
      <c r="H10" s="173"/>
    </row>
    <row r="11" spans="1:8" x14ac:dyDescent="0.15">
      <c r="A11" s="154" t="s">
        <v>551</v>
      </c>
      <c r="B11" s="159"/>
      <c r="C11" s="160"/>
      <c r="D11" s="161">
        <v>38808</v>
      </c>
      <c r="E11" s="162"/>
      <c r="F11" s="163">
        <v>51681</v>
      </c>
      <c r="G11" s="164"/>
      <c r="H11" s="165"/>
    </row>
    <row r="12" spans="1:8" x14ac:dyDescent="0.15">
      <c r="A12" s="166"/>
      <c r="B12" s="167"/>
      <c r="C12" s="174"/>
      <c r="D12" s="169">
        <v>30697</v>
      </c>
      <c r="E12" s="170"/>
      <c r="F12" s="171">
        <v>37226</v>
      </c>
      <c r="G12" s="172"/>
      <c r="H12" s="173"/>
    </row>
    <row r="13" spans="1:8" x14ac:dyDescent="0.15">
      <c r="A13" s="154"/>
      <c r="B13" s="159"/>
      <c r="C13" s="175"/>
      <c r="D13" s="176">
        <v>30785</v>
      </c>
      <c r="E13" s="177"/>
      <c r="F13" s="178">
        <v>48700</v>
      </c>
      <c r="G13" s="179"/>
      <c r="H13" s="165"/>
    </row>
    <row r="14" spans="1:8" x14ac:dyDescent="0.15">
      <c r="A14" s="166"/>
      <c r="B14" s="167"/>
      <c r="C14" s="168"/>
      <c r="D14" s="169">
        <v>23051</v>
      </c>
      <c r="E14" s="170"/>
      <c r="F14" s="171">
        <v>34561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5.76</v>
      </c>
      <c r="C19" s="180">
        <f>ROUND(VALUE(SUBSTITUTE(実質収支比率等に係る経年分析!G$48,"▲","-")),2)</f>
        <v>5.46</v>
      </c>
      <c r="D19" s="180">
        <f>ROUND(VALUE(SUBSTITUTE(実質収支比率等に係る経年分析!H$48,"▲","-")),2)</f>
        <v>7.61</v>
      </c>
      <c r="E19" s="180">
        <f>ROUND(VALUE(SUBSTITUTE(実質収支比率等に係る経年分析!I$48,"▲","-")),2)</f>
        <v>6.03</v>
      </c>
      <c r="F19" s="180">
        <f>ROUND(VALUE(SUBSTITUTE(実質収支比率等に係る経年分析!J$48,"▲","-")),2)</f>
        <v>8.1199999999999992</v>
      </c>
    </row>
    <row r="20" spans="1:11" x14ac:dyDescent="0.15">
      <c r="A20" s="180" t="s">
        <v>55</v>
      </c>
      <c r="B20" s="180">
        <f>ROUND(VALUE(SUBSTITUTE(実質収支比率等に係る経年分析!F$47,"▲","-")),2)</f>
        <v>21.29</v>
      </c>
      <c r="C20" s="180">
        <f>ROUND(VALUE(SUBSTITUTE(実質収支比率等に係る経年分析!G$47,"▲","-")),2)</f>
        <v>23.02</v>
      </c>
      <c r="D20" s="180">
        <f>ROUND(VALUE(SUBSTITUTE(実質収支比率等に係る経年分析!H$47,"▲","-")),2)</f>
        <v>27.33</v>
      </c>
      <c r="E20" s="180">
        <f>ROUND(VALUE(SUBSTITUTE(実質収支比率等に係る経年分析!I$47,"▲","-")),2)</f>
        <v>30.88</v>
      </c>
      <c r="F20" s="180">
        <f>ROUND(VALUE(SUBSTITUTE(実質収支比率等に係る経年分析!J$47,"▲","-")),2)</f>
        <v>32.17</v>
      </c>
    </row>
    <row r="21" spans="1:11" x14ac:dyDescent="0.15">
      <c r="A21" s="180" t="s">
        <v>56</v>
      </c>
      <c r="B21" s="180">
        <f>IF(ISNUMBER(VALUE(SUBSTITUTE(実質収支比率等に係る経年分析!F$49,"▲","-"))),ROUND(VALUE(SUBSTITUTE(実質収支比率等に係る経年分析!F$49,"▲","-")),2),NA())</f>
        <v>6.38</v>
      </c>
      <c r="C21" s="180">
        <f>IF(ISNUMBER(VALUE(SUBSTITUTE(実質収支比率等に係る経年分析!G$49,"▲","-"))),ROUND(VALUE(SUBSTITUTE(実質収支比率等に係る経年分析!G$49,"▲","-")),2),NA())</f>
        <v>1.61</v>
      </c>
      <c r="D21" s="180">
        <f>IF(ISNUMBER(VALUE(SUBSTITUTE(実質収支比率等に係る経年分析!H$49,"▲","-"))),ROUND(VALUE(SUBSTITUTE(実質収支比率等に係る経年分析!H$49,"▲","-")),2),NA())</f>
        <v>5.71</v>
      </c>
      <c r="E21" s="180">
        <f>IF(ISNUMBER(VALUE(SUBSTITUTE(実質収支比率等に係る経年分析!I$49,"▲","-"))),ROUND(VALUE(SUBSTITUTE(実質収支比率等に係る経年分析!I$49,"▲","-")),2),NA())</f>
        <v>3.76</v>
      </c>
      <c r="F21" s="180">
        <f>IF(ISNUMBER(VALUE(SUBSTITUTE(実質収支比率等に係る経年分析!J$49,"▲","-"))),ROUND(VALUE(SUBSTITUTE(実質収支比率等に係る経年分析!J$49,"▲","-")),2),NA())</f>
        <v>5.29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1.1499999999999999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8.1199999999999992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5647</v>
      </c>
      <c r="E42" s="182"/>
      <c r="F42" s="182"/>
      <c r="G42" s="182">
        <f>'実質公債費比率（分子）の構造'!L$52</f>
        <v>5441</v>
      </c>
      <c r="H42" s="182"/>
      <c r="I42" s="182"/>
      <c r="J42" s="182">
        <f>'実質公債費比率（分子）の構造'!M$52</f>
        <v>5240</v>
      </c>
      <c r="K42" s="182"/>
      <c r="L42" s="182"/>
      <c r="M42" s="182">
        <f>'実質公債費比率（分子）の構造'!N$52</f>
        <v>5088</v>
      </c>
      <c r="N42" s="182"/>
      <c r="O42" s="182"/>
      <c r="P42" s="182">
        <f>'実質公債費比率（分子）の構造'!O$52</f>
        <v>4991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157</v>
      </c>
      <c r="C44" s="182"/>
      <c r="D44" s="182"/>
      <c r="E44" s="182">
        <f>'実質公債費比率（分子）の構造'!L$50</f>
        <v>135</v>
      </c>
      <c r="F44" s="182"/>
      <c r="G44" s="182"/>
      <c r="H44" s="182">
        <f>'実質公債費比率（分子）の構造'!M$50</f>
        <v>119</v>
      </c>
      <c r="I44" s="182"/>
      <c r="J44" s="182"/>
      <c r="K44" s="182">
        <f>'実質公債費比率（分子）の構造'!N$50</f>
        <v>59</v>
      </c>
      <c r="L44" s="182"/>
      <c r="M44" s="182"/>
      <c r="N44" s="182">
        <f>'実質公債費比率（分子）の構造'!O$50</f>
        <v>22</v>
      </c>
      <c r="O44" s="182"/>
      <c r="P44" s="182"/>
    </row>
    <row r="45" spans="1:16" x14ac:dyDescent="0.15">
      <c r="A45" s="182" t="s">
        <v>66</v>
      </c>
      <c r="B45" s="182">
        <f>'実質公債費比率（分子）の構造'!K$49</f>
        <v>175</v>
      </c>
      <c r="C45" s="182"/>
      <c r="D45" s="182"/>
      <c r="E45" s="182">
        <f>'実質公債費比率（分子）の構造'!L$49</f>
        <v>112</v>
      </c>
      <c r="F45" s="182"/>
      <c r="G45" s="182"/>
      <c r="H45" s="182">
        <f>'実質公債費比率（分子）の構造'!M$49</f>
        <v>91</v>
      </c>
      <c r="I45" s="182"/>
      <c r="J45" s="182"/>
      <c r="K45" s="182">
        <f>'実質公債費比率（分子）の構造'!N$49</f>
        <v>93</v>
      </c>
      <c r="L45" s="182"/>
      <c r="M45" s="182"/>
      <c r="N45" s="182">
        <f>'実質公債費比率（分子）の構造'!O$49</f>
        <v>87</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f>'実質公債費比率（分子）の構造'!K$47</f>
        <v>345</v>
      </c>
      <c r="C47" s="182"/>
      <c r="D47" s="182"/>
      <c r="E47" s="182">
        <f>'実質公債費比率（分子）の構造'!L$47</f>
        <v>280</v>
      </c>
      <c r="F47" s="182"/>
      <c r="G47" s="182"/>
      <c r="H47" s="182">
        <f>'実質公債費比率（分子）の構造'!M$47</f>
        <v>278</v>
      </c>
      <c r="I47" s="182"/>
      <c r="J47" s="182"/>
      <c r="K47" s="182">
        <f>'実質公債費比率（分子）の構造'!N$47</f>
        <v>275</v>
      </c>
      <c r="L47" s="182"/>
      <c r="M47" s="182"/>
      <c r="N47" s="182">
        <f>'実質公債費比率（分子）の構造'!O$47</f>
        <v>278</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2723</v>
      </c>
      <c r="C49" s="182"/>
      <c r="D49" s="182"/>
      <c r="E49" s="182">
        <f>'実質公債費比率（分子）の構造'!L$45</f>
        <v>2555</v>
      </c>
      <c r="F49" s="182"/>
      <c r="G49" s="182"/>
      <c r="H49" s="182">
        <f>'実質公債費比率（分子）の構造'!M$45</f>
        <v>2278</v>
      </c>
      <c r="I49" s="182"/>
      <c r="J49" s="182"/>
      <c r="K49" s="182">
        <f>'実質公債費比率（分子）の構造'!N$45</f>
        <v>2158</v>
      </c>
      <c r="L49" s="182"/>
      <c r="M49" s="182"/>
      <c r="N49" s="182">
        <f>'実質公債費比率（分子）の構造'!O$45</f>
        <v>2013</v>
      </c>
      <c r="O49" s="182"/>
      <c r="P49" s="182"/>
    </row>
    <row r="50" spans="1:16" x14ac:dyDescent="0.15">
      <c r="A50" s="182" t="s">
        <v>71</v>
      </c>
      <c r="B50" s="182" t="e">
        <f>NA()</f>
        <v>#N/A</v>
      </c>
      <c r="C50" s="182">
        <f>IF(ISNUMBER('実質公債費比率（分子）の構造'!K$53),'実質公債費比率（分子）の構造'!K$53,NA())</f>
        <v>-2247</v>
      </c>
      <c r="D50" s="182" t="e">
        <f>NA()</f>
        <v>#N/A</v>
      </c>
      <c r="E50" s="182" t="e">
        <f>NA()</f>
        <v>#N/A</v>
      </c>
      <c r="F50" s="182">
        <f>IF(ISNUMBER('実質公債費比率（分子）の構造'!L$53),'実質公債費比率（分子）の構造'!L$53,NA())</f>
        <v>-2359</v>
      </c>
      <c r="G50" s="182" t="e">
        <f>NA()</f>
        <v>#N/A</v>
      </c>
      <c r="H50" s="182" t="e">
        <f>NA()</f>
        <v>#N/A</v>
      </c>
      <c r="I50" s="182">
        <f>IF(ISNUMBER('実質公債費比率（分子）の構造'!M$53),'実質公債費比率（分子）の構造'!M$53,NA())</f>
        <v>-2474</v>
      </c>
      <c r="J50" s="182" t="e">
        <f>NA()</f>
        <v>#N/A</v>
      </c>
      <c r="K50" s="182" t="e">
        <f>NA()</f>
        <v>#N/A</v>
      </c>
      <c r="L50" s="182">
        <f>IF(ISNUMBER('実質公債費比率（分子）の構造'!N$53),'実質公債費比率（分子）の構造'!N$53,NA())</f>
        <v>-2503</v>
      </c>
      <c r="M50" s="182" t="e">
        <f>NA()</f>
        <v>#N/A</v>
      </c>
      <c r="N50" s="182" t="e">
        <f>NA()</f>
        <v>#N/A</v>
      </c>
      <c r="O50" s="182">
        <f>IF(ISNUMBER('実質公債費比率（分子）の構造'!O$53),'実質公債費比率（分子）の構造'!O$53,NA())</f>
        <v>-2591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58456</v>
      </c>
      <c r="E56" s="181"/>
      <c r="F56" s="181"/>
      <c r="G56" s="181">
        <f>'将来負担比率（分子）の構造'!J$52</f>
        <v>53682</v>
      </c>
      <c r="H56" s="181"/>
      <c r="I56" s="181"/>
      <c r="J56" s="181">
        <f>'将来負担比率（分子）の構造'!K$52</f>
        <v>49108</v>
      </c>
      <c r="K56" s="181"/>
      <c r="L56" s="181"/>
      <c r="M56" s="181">
        <f>'将来負担比率（分子）の構造'!L$52</f>
        <v>44453</v>
      </c>
      <c r="N56" s="181"/>
      <c r="O56" s="181"/>
      <c r="P56" s="181">
        <f>'将来負担比率（分子）の構造'!M$52</f>
        <v>40218</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32487</v>
      </c>
      <c r="E58" s="181"/>
      <c r="F58" s="181"/>
      <c r="G58" s="181">
        <f>'将来負担比率（分子）の構造'!J$50</f>
        <v>35227</v>
      </c>
      <c r="H58" s="181"/>
      <c r="I58" s="181"/>
      <c r="J58" s="181">
        <f>'将来負担比率（分子）の構造'!K$50</f>
        <v>38468</v>
      </c>
      <c r="K58" s="181"/>
      <c r="L58" s="181"/>
      <c r="M58" s="181">
        <f>'将来負担比率（分子）の構造'!L$50</f>
        <v>45759</v>
      </c>
      <c r="N58" s="181"/>
      <c r="O58" s="181"/>
      <c r="P58" s="181">
        <f>'将来負担比率（分子）の構造'!M$50</f>
        <v>51703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16500</v>
      </c>
      <c r="C62" s="181"/>
      <c r="D62" s="181"/>
      <c r="E62" s="181">
        <f>'将来負担比率（分子）の構造'!J$45</f>
        <v>16323</v>
      </c>
      <c r="F62" s="181"/>
      <c r="G62" s="181"/>
      <c r="H62" s="181">
        <f>'将来負担比率（分子）の構造'!K$45</f>
        <v>14958</v>
      </c>
      <c r="I62" s="181"/>
      <c r="J62" s="181"/>
      <c r="K62" s="181">
        <f>'将来負担比率（分子）の構造'!L$45</f>
        <v>13011</v>
      </c>
      <c r="L62" s="181"/>
      <c r="M62" s="181"/>
      <c r="N62" s="181">
        <f>'将来負担比率（分子）の構造'!M$45</f>
        <v>11901</v>
      </c>
      <c r="O62" s="181"/>
      <c r="P62" s="181"/>
    </row>
    <row r="63" spans="1:16" x14ac:dyDescent="0.15">
      <c r="A63" s="181" t="s">
        <v>34</v>
      </c>
      <c r="B63" s="181">
        <f>'将来負担比率（分子）の構造'!I$44</f>
        <v>886</v>
      </c>
      <c r="C63" s="181"/>
      <c r="D63" s="181"/>
      <c r="E63" s="181">
        <f>'将来負担比率（分子）の構造'!J$44</f>
        <v>901</v>
      </c>
      <c r="F63" s="181"/>
      <c r="G63" s="181"/>
      <c r="H63" s="181">
        <f>'将来負担比率（分子）の構造'!K$44</f>
        <v>1037</v>
      </c>
      <c r="I63" s="181"/>
      <c r="J63" s="181"/>
      <c r="K63" s="181">
        <f>'将来負担比率（分子）の構造'!L$44</f>
        <v>1039</v>
      </c>
      <c r="L63" s="181"/>
      <c r="M63" s="181"/>
      <c r="N63" s="181">
        <f>'将来負担比率（分子）の構造'!M$44</f>
        <v>1063</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1299</v>
      </c>
      <c r="C65" s="181"/>
      <c r="D65" s="181"/>
      <c r="E65" s="181">
        <f>'将来負担比率（分子）の構造'!J$42</f>
        <v>535</v>
      </c>
      <c r="F65" s="181"/>
      <c r="G65" s="181"/>
      <c r="H65" s="181">
        <f>'将来負担比率（分子）の構造'!K$42</f>
        <v>334</v>
      </c>
      <c r="I65" s="181"/>
      <c r="J65" s="181"/>
      <c r="K65" s="181">
        <f>'将来負担比率（分子）の構造'!L$42</f>
        <v>196</v>
      </c>
      <c r="L65" s="181"/>
      <c r="M65" s="181"/>
      <c r="N65" s="181">
        <f>'将来負担比率（分子）の構造'!M$42</f>
        <v>134</v>
      </c>
      <c r="O65" s="181"/>
      <c r="P65" s="181"/>
    </row>
    <row r="66" spans="1:16" x14ac:dyDescent="0.15">
      <c r="A66" s="181" t="s">
        <v>31</v>
      </c>
      <c r="B66" s="181">
        <f>'将来負担比率（分子）の構造'!I$41</f>
        <v>22204</v>
      </c>
      <c r="C66" s="181"/>
      <c r="D66" s="181"/>
      <c r="E66" s="181">
        <f>'将来負担比率（分子）の構造'!J$41</f>
        <v>20598</v>
      </c>
      <c r="F66" s="181"/>
      <c r="G66" s="181"/>
      <c r="H66" s="181">
        <f>'将来負担比率（分子）の構造'!K$41</f>
        <v>18729</v>
      </c>
      <c r="I66" s="181"/>
      <c r="J66" s="181"/>
      <c r="K66" s="181">
        <f>'将来負担比率（分子）の構造'!L$41</f>
        <v>16944</v>
      </c>
      <c r="L66" s="181"/>
      <c r="M66" s="181"/>
      <c r="N66" s="181">
        <f>'将来負担比率（分子）の構造'!M$41</f>
        <v>16338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17345</v>
      </c>
      <c r="C72" s="185">
        <f>基金残高に係る経年分析!G55</f>
        <v>20658</v>
      </c>
      <c r="D72" s="185">
        <f>基金残高に係る経年分析!H55</f>
        <v>22695</v>
      </c>
    </row>
    <row r="73" spans="1:16" x14ac:dyDescent="0.15">
      <c r="A73" s="184" t="s">
        <v>78</v>
      </c>
      <c r="B73" s="185">
        <f>基金残高に係る経年分析!F56</f>
        <v>1531</v>
      </c>
      <c r="C73" s="185">
        <f>基金残高に係る経年分析!G56</f>
        <v>1320</v>
      </c>
      <c r="D73" s="185">
        <f>基金残高に係る経年分析!H56</f>
        <v>1108</v>
      </c>
    </row>
    <row r="74" spans="1:16" x14ac:dyDescent="0.15">
      <c r="A74" s="184" t="s">
        <v>79</v>
      </c>
      <c r="B74" s="185">
        <f>基金残高に係る経年分析!F57</f>
        <v>16700</v>
      </c>
      <c r="C74" s="185">
        <f>基金残高に係る経年分析!G57</f>
        <v>20505</v>
      </c>
      <c r="D74" s="185">
        <f>基金残高に係る経年分析!H57</f>
        <v>25465</v>
      </c>
    </row>
  </sheetData>
  <sheetProtection algorithmName="SHA-512" hashValue="zLVW6h9OgLO8M+Pt6sKnqR0U+sjlxSJKT1FQ0gw+HWyheA5LPI4sAjnM5SmWxPmDak/7rLwsm74MydFnmxCtgg==" saltValue="bpgRJf+eEHwGuRB6gdrbC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214</v>
      </c>
      <c r="DI1" s="622"/>
      <c r="DJ1" s="622"/>
      <c r="DK1" s="622"/>
      <c r="DL1" s="622"/>
      <c r="DM1" s="622"/>
      <c r="DN1" s="623"/>
      <c r="DO1" s="226"/>
      <c r="DP1" s="621" t="s">
        <v>215</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217</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218</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219</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220</v>
      </c>
      <c r="S4" s="625"/>
      <c r="T4" s="625"/>
      <c r="U4" s="625"/>
      <c r="V4" s="625"/>
      <c r="W4" s="625"/>
      <c r="X4" s="625"/>
      <c r="Y4" s="626"/>
      <c r="Z4" s="624" t="s">
        <v>221</v>
      </c>
      <c r="AA4" s="625"/>
      <c r="AB4" s="625"/>
      <c r="AC4" s="626"/>
      <c r="AD4" s="624" t="s">
        <v>222</v>
      </c>
      <c r="AE4" s="625"/>
      <c r="AF4" s="625"/>
      <c r="AG4" s="625"/>
      <c r="AH4" s="625"/>
      <c r="AI4" s="625"/>
      <c r="AJ4" s="625"/>
      <c r="AK4" s="626"/>
      <c r="AL4" s="624" t="s">
        <v>221</v>
      </c>
      <c r="AM4" s="625"/>
      <c r="AN4" s="625"/>
      <c r="AO4" s="626"/>
      <c r="AP4" s="630" t="s">
        <v>223</v>
      </c>
      <c r="AQ4" s="630"/>
      <c r="AR4" s="630"/>
      <c r="AS4" s="630"/>
      <c r="AT4" s="630"/>
      <c r="AU4" s="630"/>
      <c r="AV4" s="630"/>
      <c r="AW4" s="630"/>
      <c r="AX4" s="630"/>
      <c r="AY4" s="630"/>
      <c r="AZ4" s="630"/>
      <c r="BA4" s="630"/>
      <c r="BB4" s="630"/>
      <c r="BC4" s="630"/>
      <c r="BD4" s="630"/>
      <c r="BE4" s="630"/>
      <c r="BF4" s="630"/>
      <c r="BG4" s="630" t="s">
        <v>224</v>
      </c>
      <c r="BH4" s="630"/>
      <c r="BI4" s="630"/>
      <c r="BJ4" s="630"/>
      <c r="BK4" s="630"/>
      <c r="BL4" s="630"/>
      <c r="BM4" s="630"/>
      <c r="BN4" s="630"/>
      <c r="BO4" s="630" t="s">
        <v>221</v>
      </c>
      <c r="BP4" s="630"/>
      <c r="BQ4" s="630"/>
      <c r="BR4" s="630"/>
      <c r="BS4" s="630" t="s">
        <v>225</v>
      </c>
      <c r="BT4" s="630"/>
      <c r="BU4" s="630"/>
      <c r="BV4" s="630"/>
      <c r="BW4" s="630"/>
      <c r="BX4" s="630"/>
      <c r="BY4" s="630"/>
      <c r="BZ4" s="630"/>
      <c r="CA4" s="630"/>
      <c r="CB4" s="630"/>
      <c r="CD4" s="627" t="s">
        <v>226</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227</v>
      </c>
      <c r="C5" s="632"/>
      <c r="D5" s="632"/>
      <c r="E5" s="632"/>
      <c r="F5" s="632"/>
      <c r="G5" s="632"/>
      <c r="H5" s="632"/>
      <c r="I5" s="632"/>
      <c r="J5" s="632"/>
      <c r="K5" s="632"/>
      <c r="L5" s="632"/>
      <c r="M5" s="632"/>
      <c r="N5" s="632"/>
      <c r="O5" s="632"/>
      <c r="P5" s="632"/>
      <c r="Q5" s="633"/>
      <c r="R5" s="634">
        <v>47085550</v>
      </c>
      <c r="S5" s="635"/>
      <c r="T5" s="635"/>
      <c r="U5" s="635"/>
      <c r="V5" s="635"/>
      <c r="W5" s="635"/>
      <c r="X5" s="635"/>
      <c r="Y5" s="636"/>
      <c r="Z5" s="637">
        <v>43.4</v>
      </c>
      <c r="AA5" s="637"/>
      <c r="AB5" s="637"/>
      <c r="AC5" s="637"/>
      <c r="AD5" s="638">
        <v>47085550</v>
      </c>
      <c r="AE5" s="638"/>
      <c r="AF5" s="638"/>
      <c r="AG5" s="638"/>
      <c r="AH5" s="638"/>
      <c r="AI5" s="638"/>
      <c r="AJ5" s="638"/>
      <c r="AK5" s="638"/>
      <c r="AL5" s="639">
        <v>64.7</v>
      </c>
      <c r="AM5" s="640"/>
      <c r="AN5" s="640"/>
      <c r="AO5" s="641"/>
      <c r="AP5" s="631" t="s">
        <v>228</v>
      </c>
      <c r="AQ5" s="632"/>
      <c r="AR5" s="632"/>
      <c r="AS5" s="632"/>
      <c r="AT5" s="632"/>
      <c r="AU5" s="632"/>
      <c r="AV5" s="632"/>
      <c r="AW5" s="632"/>
      <c r="AX5" s="632"/>
      <c r="AY5" s="632"/>
      <c r="AZ5" s="632"/>
      <c r="BA5" s="632"/>
      <c r="BB5" s="632"/>
      <c r="BC5" s="632"/>
      <c r="BD5" s="632"/>
      <c r="BE5" s="632"/>
      <c r="BF5" s="633"/>
      <c r="BG5" s="645">
        <v>47085550</v>
      </c>
      <c r="BH5" s="646"/>
      <c r="BI5" s="646"/>
      <c r="BJ5" s="646"/>
      <c r="BK5" s="646"/>
      <c r="BL5" s="646"/>
      <c r="BM5" s="646"/>
      <c r="BN5" s="647"/>
      <c r="BO5" s="648">
        <v>100</v>
      </c>
      <c r="BP5" s="648"/>
      <c r="BQ5" s="648"/>
      <c r="BR5" s="648"/>
      <c r="BS5" s="649" t="s">
        <v>229</v>
      </c>
      <c r="BT5" s="649"/>
      <c r="BU5" s="649"/>
      <c r="BV5" s="649"/>
      <c r="BW5" s="649"/>
      <c r="BX5" s="649"/>
      <c r="BY5" s="649"/>
      <c r="BZ5" s="649"/>
      <c r="CA5" s="649"/>
      <c r="CB5" s="653"/>
      <c r="CD5" s="627" t="s">
        <v>223</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221</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373483</v>
      </c>
      <c r="S6" s="646"/>
      <c r="T6" s="646"/>
      <c r="U6" s="646"/>
      <c r="V6" s="646"/>
      <c r="W6" s="646"/>
      <c r="X6" s="646"/>
      <c r="Y6" s="647"/>
      <c r="Z6" s="648">
        <v>0.3</v>
      </c>
      <c r="AA6" s="648"/>
      <c r="AB6" s="648"/>
      <c r="AC6" s="648"/>
      <c r="AD6" s="649">
        <v>373483</v>
      </c>
      <c r="AE6" s="649"/>
      <c r="AF6" s="649"/>
      <c r="AG6" s="649"/>
      <c r="AH6" s="649"/>
      <c r="AI6" s="649"/>
      <c r="AJ6" s="649"/>
      <c r="AK6" s="649"/>
      <c r="AL6" s="650">
        <v>0.5</v>
      </c>
      <c r="AM6" s="651"/>
      <c r="AN6" s="651"/>
      <c r="AO6" s="652"/>
      <c r="AP6" s="642" t="s">
        <v>234</v>
      </c>
      <c r="AQ6" s="643"/>
      <c r="AR6" s="643"/>
      <c r="AS6" s="643"/>
      <c r="AT6" s="643"/>
      <c r="AU6" s="643"/>
      <c r="AV6" s="643"/>
      <c r="AW6" s="643"/>
      <c r="AX6" s="643"/>
      <c r="AY6" s="643"/>
      <c r="AZ6" s="643"/>
      <c r="BA6" s="643"/>
      <c r="BB6" s="643"/>
      <c r="BC6" s="643"/>
      <c r="BD6" s="643"/>
      <c r="BE6" s="643"/>
      <c r="BF6" s="644"/>
      <c r="BG6" s="645">
        <v>47085550</v>
      </c>
      <c r="BH6" s="646"/>
      <c r="BI6" s="646"/>
      <c r="BJ6" s="646"/>
      <c r="BK6" s="646"/>
      <c r="BL6" s="646"/>
      <c r="BM6" s="646"/>
      <c r="BN6" s="647"/>
      <c r="BO6" s="648">
        <v>100</v>
      </c>
      <c r="BP6" s="648"/>
      <c r="BQ6" s="648"/>
      <c r="BR6" s="648"/>
      <c r="BS6" s="649" t="s">
        <v>129</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722413</v>
      </c>
      <c r="CS6" s="646"/>
      <c r="CT6" s="646"/>
      <c r="CU6" s="646"/>
      <c r="CV6" s="646"/>
      <c r="CW6" s="646"/>
      <c r="CX6" s="646"/>
      <c r="CY6" s="647"/>
      <c r="CZ6" s="639">
        <v>0.7</v>
      </c>
      <c r="DA6" s="640"/>
      <c r="DB6" s="640"/>
      <c r="DC6" s="659"/>
      <c r="DD6" s="654" t="s">
        <v>229</v>
      </c>
      <c r="DE6" s="646"/>
      <c r="DF6" s="646"/>
      <c r="DG6" s="646"/>
      <c r="DH6" s="646"/>
      <c r="DI6" s="646"/>
      <c r="DJ6" s="646"/>
      <c r="DK6" s="646"/>
      <c r="DL6" s="646"/>
      <c r="DM6" s="646"/>
      <c r="DN6" s="646"/>
      <c r="DO6" s="646"/>
      <c r="DP6" s="647"/>
      <c r="DQ6" s="654">
        <v>722413</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140491</v>
      </c>
      <c r="S7" s="646"/>
      <c r="T7" s="646"/>
      <c r="U7" s="646"/>
      <c r="V7" s="646"/>
      <c r="W7" s="646"/>
      <c r="X7" s="646"/>
      <c r="Y7" s="647"/>
      <c r="Z7" s="648">
        <v>0.1</v>
      </c>
      <c r="AA7" s="648"/>
      <c r="AB7" s="648"/>
      <c r="AC7" s="648"/>
      <c r="AD7" s="649">
        <v>140491</v>
      </c>
      <c r="AE7" s="649"/>
      <c r="AF7" s="649"/>
      <c r="AG7" s="649"/>
      <c r="AH7" s="649"/>
      <c r="AI7" s="649"/>
      <c r="AJ7" s="649"/>
      <c r="AK7" s="649"/>
      <c r="AL7" s="650">
        <v>0.2</v>
      </c>
      <c r="AM7" s="651"/>
      <c r="AN7" s="651"/>
      <c r="AO7" s="652"/>
      <c r="AP7" s="642" t="s">
        <v>237</v>
      </c>
      <c r="AQ7" s="643"/>
      <c r="AR7" s="643"/>
      <c r="AS7" s="643"/>
      <c r="AT7" s="643"/>
      <c r="AU7" s="643"/>
      <c r="AV7" s="643"/>
      <c r="AW7" s="643"/>
      <c r="AX7" s="643"/>
      <c r="AY7" s="643"/>
      <c r="AZ7" s="643"/>
      <c r="BA7" s="643"/>
      <c r="BB7" s="643"/>
      <c r="BC7" s="643"/>
      <c r="BD7" s="643"/>
      <c r="BE7" s="643"/>
      <c r="BF7" s="644"/>
      <c r="BG7" s="645">
        <v>45183538</v>
      </c>
      <c r="BH7" s="646"/>
      <c r="BI7" s="646"/>
      <c r="BJ7" s="646"/>
      <c r="BK7" s="646"/>
      <c r="BL7" s="646"/>
      <c r="BM7" s="646"/>
      <c r="BN7" s="647"/>
      <c r="BO7" s="648">
        <v>96</v>
      </c>
      <c r="BP7" s="648"/>
      <c r="BQ7" s="648"/>
      <c r="BR7" s="648"/>
      <c r="BS7" s="649" t="s">
        <v>129</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16326517</v>
      </c>
      <c r="CS7" s="646"/>
      <c r="CT7" s="646"/>
      <c r="CU7" s="646"/>
      <c r="CV7" s="646"/>
      <c r="CW7" s="646"/>
      <c r="CX7" s="646"/>
      <c r="CY7" s="647"/>
      <c r="CZ7" s="648">
        <v>15.9</v>
      </c>
      <c r="DA7" s="648"/>
      <c r="DB7" s="648"/>
      <c r="DC7" s="648"/>
      <c r="DD7" s="654">
        <v>265286</v>
      </c>
      <c r="DE7" s="646"/>
      <c r="DF7" s="646"/>
      <c r="DG7" s="646"/>
      <c r="DH7" s="646"/>
      <c r="DI7" s="646"/>
      <c r="DJ7" s="646"/>
      <c r="DK7" s="646"/>
      <c r="DL7" s="646"/>
      <c r="DM7" s="646"/>
      <c r="DN7" s="646"/>
      <c r="DO7" s="646"/>
      <c r="DP7" s="647"/>
      <c r="DQ7" s="654">
        <v>15218517</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698472</v>
      </c>
      <c r="S8" s="646"/>
      <c r="T8" s="646"/>
      <c r="U8" s="646"/>
      <c r="V8" s="646"/>
      <c r="W8" s="646"/>
      <c r="X8" s="646"/>
      <c r="Y8" s="647"/>
      <c r="Z8" s="648">
        <v>0.6</v>
      </c>
      <c r="AA8" s="648"/>
      <c r="AB8" s="648"/>
      <c r="AC8" s="648"/>
      <c r="AD8" s="649">
        <v>698472</v>
      </c>
      <c r="AE8" s="649"/>
      <c r="AF8" s="649"/>
      <c r="AG8" s="649"/>
      <c r="AH8" s="649"/>
      <c r="AI8" s="649"/>
      <c r="AJ8" s="649"/>
      <c r="AK8" s="649"/>
      <c r="AL8" s="650">
        <v>1</v>
      </c>
      <c r="AM8" s="651"/>
      <c r="AN8" s="651"/>
      <c r="AO8" s="652"/>
      <c r="AP8" s="642" t="s">
        <v>240</v>
      </c>
      <c r="AQ8" s="643"/>
      <c r="AR8" s="643"/>
      <c r="AS8" s="643"/>
      <c r="AT8" s="643"/>
      <c r="AU8" s="643"/>
      <c r="AV8" s="643"/>
      <c r="AW8" s="643"/>
      <c r="AX8" s="643"/>
      <c r="AY8" s="643"/>
      <c r="AZ8" s="643"/>
      <c r="BA8" s="643"/>
      <c r="BB8" s="643"/>
      <c r="BC8" s="643"/>
      <c r="BD8" s="643"/>
      <c r="BE8" s="643"/>
      <c r="BF8" s="644"/>
      <c r="BG8" s="645">
        <v>593592</v>
      </c>
      <c r="BH8" s="646"/>
      <c r="BI8" s="646"/>
      <c r="BJ8" s="646"/>
      <c r="BK8" s="646"/>
      <c r="BL8" s="646"/>
      <c r="BM8" s="646"/>
      <c r="BN8" s="647"/>
      <c r="BO8" s="648">
        <v>1.3</v>
      </c>
      <c r="BP8" s="648"/>
      <c r="BQ8" s="648"/>
      <c r="BR8" s="648"/>
      <c r="BS8" s="654" t="s">
        <v>229</v>
      </c>
      <c r="BT8" s="646"/>
      <c r="BU8" s="646"/>
      <c r="BV8" s="646"/>
      <c r="BW8" s="646"/>
      <c r="BX8" s="646"/>
      <c r="BY8" s="646"/>
      <c r="BZ8" s="646"/>
      <c r="CA8" s="646"/>
      <c r="CB8" s="655"/>
      <c r="CD8" s="660" t="s">
        <v>241</v>
      </c>
      <c r="CE8" s="661"/>
      <c r="CF8" s="661"/>
      <c r="CG8" s="661"/>
      <c r="CH8" s="661"/>
      <c r="CI8" s="661"/>
      <c r="CJ8" s="661"/>
      <c r="CK8" s="661"/>
      <c r="CL8" s="661"/>
      <c r="CM8" s="661"/>
      <c r="CN8" s="661"/>
      <c r="CO8" s="661"/>
      <c r="CP8" s="661"/>
      <c r="CQ8" s="662"/>
      <c r="CR8" s="645">
        <v>53142577</v>
      </c>
      <c r="CS8" s="646"/>
      <c r="CT8" s="646"/>
      <c r="CU8" s="646"/>
      <c r="CV8" s="646"/>
      <c r="CW8" s="646"/>
      <c r="CX8" s="646"/>
      <c r="CY8" s="647"/>
      <c r="CZ8" s="648">
        <v>51.7</v>
      </c>
      <c r="DA8" s="648"/>
      <c r="DB8" s="648"/>
      <c r="DC8" s="648"/>
      <c r="DD8" s="654">
        <v>4527285</v>
      </c>
      <c r="DE8" s="646"/>
      <c r="DF8" s="646"/>
      <c r="DG8" s="646"/>
      <c r="DH8" s="646"/>
      <c r="DI8" s="646"/>
      <c r="DJ8" s="646"/>
      <c r="DK8" s="646"/>
      <c r="DL8" s="646"/>
      <c r="DM8" s="646"/>
      <c r="DN8" s="646"/>
      <c r="DO8" s="646"/>
      <c r="DP8" s="647"/>
      <c r="DQ8" s="654">
        <v>30682578</v>
      </c>
      <c r="DR8" s="646"/>
      <c r="DS8" s="646"/>
      <c r="DT8" s="646"/>
      <c r="DU8" s="646"/>
      <c r="DV8" s="646"/>
      <c r="DW8" s="646"/>
      <c r="DX8" s="646"/>
      <c r="DY8" s="646"/>
      <c r="DZ8" s="646"/>
      <c r="EA8" s="646"/>
      <c r="EB8" s="646"/>
      <c r="EC8" s="655"/>
    </row>
    <row r="9" spans="2:143" ht="11.25" customHeight="1" x14ac:dyDescent="0.15">
      <c r="B9" s="642" t="s">
        <v>242</v>
      </c>
      <c r="C9" s="643"/>
      <c r="D9" s="643"/>
      <c r="E9" s="643"/>
      <c r="F9" s="643"/>
      <c r="G9" s="643"/>
      <c r="H9" s="643"/>
      <c r="I9" s="643"/>
      <c r="J9" s="643"/>
      <c r="K9" s="643"/>
      <c r="L9" s="643"/>
      <c r="M9" s="643"/>
      <c r="N9" s="643"/>
      <c r="O9" s="643"/>
      <c r="P9" s="643"/>
      <c r="Q9" s="644"/>
      <c r="R9" s="645">
        <v>430819</v>
      </c>
      <c r="S9" s="646"/>
      <c r="T9" s="646"/>
      <c r="U9" s="646"/>
      <c r="V9" s="646"/>
      <c r="W9" s="646"/>
      <c r="X9" s="646"/>
      <c r="Y9" s="647"/>
      <c r="Z9" s="648">
        <v>0.4</v>
      </c>
      <c r="AA9" s="648"/>
      <c r="AB9" s="648"/>
      <c r="AC9" s="648"/>
      <c r="AD9" s="649">
        <v>430819</v>
      </c>
      <c r="AE9" s="649"/>
      <c r="AF9" s="649"/>
      <c r="AG9" s="649"/>
      <c r="AH9" s="649"/>
      <c r="AI9" s="649"/>
      <c r="AJ9" s="649"/>
      <c r="AK9" s="649"/>
      <c r="AL9" s="650">
        <v>0.6</v>
      </c>
      <c r="AM9" s="651"/>
      <c r="AN9" s="651"/>
      <c r="AO9" s="652"/>
      <c r="AP9" s="642" t="s">
        <v>243</v>
      </c>
      <c r="AQ9" s="643"/>
      <c r="AR9" s="643"/>
      <c r="AS9" s="643"/>
      <c r="AT9" s="643"/>
      <c r="AU9" s="643"/>
      <c r="AV9" s="643"/>
      <c r="AW9" s="643"/>
      <c r="AX9" s="643"/>
      <c r="AY9" s="643"/>
      <c r="AZ9" s="643"/>
      <c r="BA9" s="643"/>
      <c r="BB9" s="643"/>
      <c r="BC9" s="643"/>
      <c r="BD9" s="643"/>
      <c r="BE9" s="643"/>
      <c r="BF9" s="644"/>
      <c r="BG9" s="645">
        <v>44589946</v>
      </c>
      <c r="BH9" s="646"/>
      <c r="BI9" s="646"/>
      <c r="BJ9" s="646"/>
      <c r="BK9" s="646"/>
      <c r="BL9" s="646"/>
      <c r="BM9" s="646"/>
      <c r="BN9" s="647"/>
      <c r="BO9" s="648">
        <v>94.7</v>
      </c>
      <c r="BP9" s="648"/>
      <c r="BQ9" s="648"/>
      <c r="BR9" s="648"/>
      <c r="BS9" s="654" t="s">
        <v>229</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8610393</v>
      </c>
      <c r="CS9" s="646"/>
      <c r="CT9" s="646"/>
      <c r="CU9" s="646"/>
      <c r="CV9" s="646"/>
      <c r="CW9" s="646"/>
      <c r="CX9" s="646"/>
      <c r="CY9" s="647"/>
      <c r="CZ9" s="648">
        <v>8.4</v>
      </c>
      <c r="DA9" s="648"/>
      <c r="DB9" s="648"/>
      <c r="DC9" s="648"/>
      <c r="DD9" s="654">
        <v>72910</v>
      </c>
      <c r="DE9" s="646"/>
      <c r="DF9" s="646"/>
      <c r="DG9" s="646"/>
      <c r="DH9" s="646"/>
      <c r="DI9" s="646"/>
      <c r="DJ9" s="646"/>
      <c r="DK9" s="646"/>
      <c r="DL9" s="646"/>
      <c r="DM9" s="646"/>
      <c r="DN9" s="646"/>
      <c r="DO9" s="646"/>
      <c r="DP9" s="647"/>
      <c r="DQ9" s="654">
        <v>7569466</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129</v>
      </c>
      <c r="S10" s="646"/>
      <c r="T10" s="646"/>
      <c r="U10" s="646"/>
      <c r="V10" s="646"/>
      <c r="W10" s="646"/>
      <c r="X10" s="646"/>
      <c r="Y10" s="647"/>
      <c r="Z10" s="648" t="s">
        <v>229</v>
      </c>
      <c r="AA10" s="648"/>
      <c r="AB10" s="648"/>
      <c r="AC10" s="648"/>
      <c r="AD10" s="649" t="s">
        <v>229</v>
      </c>
      <c r="AE10" s="649"/>
      <c r="AF10" s="649"/>
      <c r="AG10" s="649"/>
      <c r="AH10" s="649"/>
      <c r="AI10" s="649"/>
      <c r="AJ10" s="649"/>
      <c r="AK10" s="649"/>
      <c r="AL10" s="650" t="s">
        <v>129</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t="s">
        <v>129</v>
      </c>
      <c r="BH10" s="646"/>
      <c r="BI10" s="646"/>
      <c r="BJ10" s="646"/>
      <c r="BK10" s="646"/>
      <c r="BL10" s="646"/>
      <c r="BM10" s="646"/>
      <c r="BN10" s="647"/>
      <c r="BO10" s="648" t="s">
        <v>229</v>
      </c>
      <c r="BP10" s="648"/>
      <c r="BQ10" s="648"/>
      <c r="BR10" s="648"/>
      <c r="BS10" s="654" t="s">
        <v>129</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v>217258</v>
      </c>
      <c r="CS10" s="646"/>
      <c r="CT10" s="646"/>
      <c r="CU10" s="646"/>
      <c r="CV10" s="646"/>
      <c r="CW10" s="646"/>
      <c r="CX10" s="646"/>
      <c r="CY10" s="647"/>
      <c r="CZ10" s="648">
        <v>0.2</v>
      </c>
      <c r="DA10" s="648"/>
      <c r="DB10" s="648"/>
      <c r="DC10" s="648"/>
      <c r="DD10" s="654">
        <v>7519</v>
      </c>
      <c r="DE10" s="646"/>
      <c r="DF10" s="646"/>
      <c r="DG10" s="646"/>
      <c r="DH10" s="646"/>
      <c r="DI10" s="646"/>
      <c r="DJ10" s="646"/>
      <c r="DK10" s="646"/>
      <c r="DL10" s="646"/>
      <c r="DM10" s="646"/>
      <c r="DN10" s="646"/>
      <c r="DO10" s="646"/>
      <c r="DP10" s="647"/>
      <c r="DQ10" s="654">
        <v>190592</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4969339</v>
      </c>
      <c r="S11" s="646"/>
      <c r="T11" s="646"/>
      <c r="U11" s="646"/>
      <c r="V11" s="646"/>
      <c r="W11" s="646"/>
      <c r="X11" s="646"/>
      <c r="Y11" s="647"/>
      <c r="Z11" s="650">
        <v>4.5999999999999996</v>
      </c>
      <c r="AA11" s="651"/>
      <c r="AB11" s="651"/>
      <c r="AC11" s="663"/>
      <c r="AD11" s="654">
        <v>4969339</v>
      </c>
      <c r="AE11" s="646"/>
      <c r="AF11" s="646"/>
      <c r="AG11" s="646"/>
      <c r="AH11" s="646"/>
      <c r="AI11" s="646"/>
      <c r="AJ11" s="646"/>
      <c r="AK11" s="647"/>
      <c r="AL11" s="650">
        <v>6.8</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t="s">
        <v>229</v>
      </c>
      <c r="BH11" s="646"/>
      <c r="BI11" s="646"/>
      <c r="BJ11" s="646"/>
      <c r="BK11" s="646"/>
      <c r="BL11" s="646"/>
      <c r="BM11" s="646"/>
      <c r="BN11" s="647"/>
      <c r="BO11" s="648" t="s">
        <v>229</v>
      </c>
      <c r="BP11" s="648"/>
      <c r="BQ11" s="648"/>
      <c r="BR11" s="648"/>
      <c r="BS11" s="654" t="s">
        <v>129</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9386</v>
      </c>
      <c r="CS11" s="646"/>
      <c r="CT11" s="646"/>
      <c r="CU11" s="646"/>
      <c r="CV11" s="646"/>
      <c r="CW11" s="646"/>
      <c r="CX11" s="646"/>
      <c r="CY11" s="647"/>
      <c r="CZ11" s="648">
        <v>0</v>
      </c>
      <c r="DA11" s="648"/>
      <c r="DB11" s="648"/>
      <c r="DC11" s="648"/>
      <c r="DD11" s="654" t="s">
        <v>229</v>
      </c>
      <c r="DE11" s="646"/>
      <c r="DF11" s="646"/>
      <c r="DG11" s="646"/>
      <c r="DH11" s="646"/>
      <c r="DI11" s="646"/>
      <c r="DJ11" s="646"/>
      <c r="DK11" s="646"/>
      <c r="DL11" s="646"/>
      <c r="DM11" s="646"/>
      <c r="DN11" s="646"/>
      <c r="DO11" s="646"/>
      <c r="DP11" s="647"/>
      <c r="DQ11" s="654">
        <v>8277</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129</v>
      </c>
      <c r="S12" s="646"/>
      <c r="T12" s="646"/>
      <c r="U12" s="646"/>
      <c r="V12" s="646"/>
      <c r="W12" s="646"/>
      <c r="X12" s="646"/>
      <c r="Y12" s="647"/>
      <c r="Z12" s="648" t="s">
        <v>229</v>
      </c>
      <c r="AA12" s="648"/>
      <c r="AB12" s="648"/>
      <c r="AC12" s="648"/>
      <c r="AD12" s="649" t="s">
        <v>229</v>
      </c>
      <c r="AE12" s="649"/>
      <c r="AF12" s="649"/>
      <c r="AG12" s="649"/>
      <c r="AH12" s="649"/>
      <c r="AI12" s="649"/>
      <c r="AJ12" s="649"/>
      <c r="AK12" s="649"/>
      <c r="AL12" s="650" t="s">
        <v>229</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t="s">
        <v>229</v>
      </c>
      <c r="BH12" s="646"/>
      <c r="BI12" s="646"/>
      <c r="BJ12" s="646"/>
      <c r="BK12" s="646"/>
      <c r="BL12" s="646"/>
      <c r="BM12" s="646"/>
      <c r="BN12" s="647"/>
      <c r="BO12" s="648" t="s">
        <v>129</v>
      </c>
      <c r="BP12" s="648"/>
      <c r="BQ12" s="648"/>
      <c r="BR12" s="648"/>
      <c r="BS12" s="654" t="s">
        <v>129</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860220</v>
      </c>
      <c r="CS12" s="646"/>
      <c r="CT12" s="646"/>
      <c r="CU12" s="646"/>
      <c r="CV12" s="646"/>
      <c r="CW12" s="646"/>
      <c r="CX12" s="646"/>
      <c r="CY12" s="647"/>
      <c r="CZ12" s="648">
        <v>0.8</v>
      </c>
      <c r="DA12" s="648"/>
      <c r="DB12" s="648"/>
      <c r="DC12" s="648"/>
      <c r="DD12" s="654">
        <v>14980</v>
      </c>
      <c r="DE12" s="646"/>
      <c r="DF12" s="646"/>
      <c r="DG12" s="646"/>
      <c r="DH12" s="646"/>
      <c r="DI12" s="646"/>
      <c r="DJ12" s="646"/>
      <c r="DK12" s="646"/>
      <c r="DL12" s="646"/>
      <c r="DM12" s="646"/>
      <c r="DN12" s="646"/>
      <c r="DO12" s="646"/>
      <c r="DP12" s="647"/>
      <c r="DQ12" s="654">
        <v>577398</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t="s">
        <v>229</v>
      </c>
      <c r="BH13" s="646"/>
      <c r="BI13" s="646"/>
      <c r="BJ13" s="646"/>
      <c r="BK13" s="646"/>
      <c r="BL13" s="646"/>
      <c r="BM13" s="646"/>
      <c r="BN13" s="647"/>
      <c r="BO13" s="648" t="s">
        <v>229</v>
      </c>
      <c r="BP13" s="648"/>
      <c r="BQ13" s="648"/>
      <c r="BR13" s="648"/>
      <c r="BS13" s="654" t="s">
        <v>229</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5449080</v>
      </c>
      <c r="CS13" s="646"/>
      <c r="CT13" s="646"/>
      <c r="CU13" s="646"/>
      <c r="CV13" s="646"/>
      <c r="CW13" s="646"/>
      <c r="CX13" s="646"/>
      <c r="CY13" s="647"/>
      <c r="CZ13" s="648">
        <v>5.3</v>
      </c>
      <c r="DA13" s="648"/>
      <c r="DB13" s="648"/>
      <c r="DC13" s="648"/>
      <c r="DD13" s="654">
        <v>2025621</v>
      </c>
      <c r="DE13" s="646"/>
      <c r="DF13" s="646"/>
      <c r="DG13" s="646"/>
      <c r="DH13" s="646"/>
      <c r="DI13" s="646"/>
      <c r="DJ13" s="646"/>
      <c r="DK13" s="646"/>
      <c r="DL13" s="646"/>
      <c r="DM13" s="646"/>
      <c r="DN13" s="646"/>
      <c r="DO13" s="646"/>
      <c r="DP13" s="647"/>
      <c r="DQ13" s="654">
        <v>3976995</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109159</v>
      </c>
      <c r="S14" s="646"/>
      <c r="T14" s="646"/>
      <c r="U14" s="646"/>
      <c r="V14" s="646"/>
      <c r="W14" s="646"/>
      <c r="X14" s="646"/>
      <c r="Y14" s="647"/>
      <c r="Z14" s="648">
        <v>0.1</v>
      </c>
      <c r="AA14" s="648"/>
      <c r="AB14" s="648"/>
      <c r="AC14" s="648"/>
      <c r="AD14" s="649">
        <v>109159</v>
      </c>
      <c r="AE14" s="649"/>
      <c r="AF14" s="649"/>
      <c r="AG14" s="649"/>
      <c r="AH14" s="649"/>
      <c r="AI14" s="649"/>
      <c r="AJ14" s="649"/>
      <c r="AK14" s="649"/>
      <c r="AL14" s="650">
        <v>0.1</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84779</v>
      </c>
      <c r="BH14" s="646"/>
      <c r="BI14" s="646"/>
      <c r="BJ14" s="646"/>
      <c r="BK14" s="646"/>
      <c r="BL14" s="646"/>
      <c r="BM14" s="646"/>
      <c r="BN14" s="647"/>
      <c r="BO14" s="648">
        <v>0.2</v>
      </c>
      <c r="BP14" s="648"/>
      <c r="BQ14" s="648"/>
      <c r="BR14" s="648"/>
      <c r="BS14" s="654" t="s">
        <v>229</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759826</v>
      </c>
      <c r="CS14" s="646"/>
      <c r="CT14" s="646"/>
      <c r="CU14" s="646"/>
      <c r="CV14" s="646"/>
      <c r="CW14" s="646"/>
      <c r="CX14" s="646"/>
      <c r="CY14" s="647"/>
      <c r="CZ14" s="648">
        <v>0.7</v>
      </c>
      <c r="DA14" s="648"/>
      <c r="DB14" s="648"/>
      <c r="DC14" s="648"/>
      <c r="DD14" s="654">
        <v>243401</v>
      </c>
      <c r="DE14" s="646"/>
      <c r="DF14" s="646"/>
      <c r="DG14" s="646"/>
      <c r="DH14" s="646"/>
      <c r="DI14" s="646"/>
      <c r="DJ14" s="646"/>
      <c r="DK14" s="646"/>
      <c r="DL14" s="646"/>
      <c r="DM14" s="646"/>
      <c r="DN14" s="646"/>
      <c r="DO14" s="646"/>
      <c r="DP14" s="647"/>
      <c r="DQ14" s="654">
        <v>574016</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129</v>
      </c>
      <c r="S15" s="646"/>
      <c r="T15" s="646"/>
      <c r="U15" s="646"/>
      <c r="V15" s="646"/>
      <c r="W15" s="646"/>
      <c r="X15" s="646"/>
      <c r="Y15" s="647"/>
      <c r="Z15" s="648" t="s">
        <v>229</v>
      </c>
      <c r="AA15" s="648"/>
      <c r="AB15" s="648"/>
      <c r="AC15" s="648"/>
      <c r="AD15" s="649" t="s">
        <v>129</v>
      </c>
      <c r="AE15" s="649"/>
      <c r="AF15" s="649"/>
      <c r="AG15" s="649"/>
      <c r="AH15" s="649"/>
      <c r="AI15" s="649"/>
      <c r="AJ15" s="649"/>
      <c r="AK15" s="649"/>
      <c r="AL15" s="650" t="s">
        <v>229</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1817233</v>
      </c>
      <c r="BH15" s="646"/>
      <c r="BI15" s="646"/>
      <c r="BJ15" s="646"/>
      <c r="BK15" s="646"/>
      <c r="BL15" s="646"/>
      <c r="BM15" s="646"/>
      <c r="BN15" s="647"/>
      <c r="BO15" s="648">
        <v>3.9</v>
      </c>
      <c r="BP15" s="648"/>
      <c r="BQ15" s="648"/>
      <c r="BR15" s="648"/>
      <c r="BS15" s="654" t="s">
        <v>229</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14341193</v>
      </c>
      <c r="CS15" s="646"/>
      <c r="CT15" s="646"/>
      <c r="CU15" s="646"/>
      <c r="CV15" s="646"/>
      <c r="CW15" s="646"/>
      <c r="CX15" s="646"/>
      <c r="CY15" s="647"/>
      <c r="CZ15" s="648">
        <v>13.9</v>
      </c>
      <c r="DA15" s="648"/>
      <c r="DB15" s="648"/>
      <c r="DC15" s="648"/>
      <c r="DD15" s="654">
        <v>3766496</v>
      </c>
      <c r="DE15" s="646"/>
      <c r="DF15" s="646"/>
      <c r="DG15" s="646"/>
      <c r="DH15" s="646"/>
      <c r="DI15" s="646"/>
      <c r="DJ15" s="646"/>
      <c r="DK15" s="646"/>
      <c r="DL15" s="646"/>
      <c r="DM15" s="646"/>
      <c r="DN15" s="646"/>
      <c r="DO15" s="646"/>
      <c r="DP15" s="647"/>
      <c r="DQ15" s="654">
        <v>12088771</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38571</v>
      </c>
      <c r="S16" s="646"/>
      <c r="T16" s="646"/>
      <c r="U16" s="646"/>
      <c r="V16" s="646"/>
      <c r="W16" s="646"/>
      <c r="X16" s="646"/>
      <c r="Y16" s="647"/>
      <c r="Z16" s="648">
        <v>0</v>
      </c>
      <c r="AA16" s="648"/>
      <c r="AB16" s="648"/>
      <c r="AC16" s="648"/>
      <c r="AD16" s="649">
        <v>38571</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229</v>
      </c>
      <c r="BH16" s="646"/>
      <c r="BI16" s="646"/>
      <c r="BJ16" s="646"/>
      <c r="BK16" s="646"/>
      <c r="BL16" s="646"/>
      <c r="BM16" s="646"/>
      <c r="BN16" s="647"/>
      <c r="BO16" s="648" t="s">
        <v>229</v>
      </c>
      <c r="BP16" s="648"/>
      <c r="BQ16" s="648"/>
      <c r="BR16" s="648"/>
      <c r="BS16" s="654" t="s">
        <v>229</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t="s">
        <v>129</v>
      </c>
      <c r="CS16" s="646"/>
      <c r="CT16" s="646"/>
      <c r="CU16" s="646"/>
      <c r="CV16" s="646"/>
      <c r="CW16" s="646"/>
      <c r="CX16" s="646"/>
      <c r="CY16" s="647"/>
      <c r="CZ16" s="648" t="s">
        <v>229</v>
      </c>
      <c r="DA16" s="648"/>
      <c r="DB16" s="648"/>
      <c r="DC16" s="648"/>
      <c r="DD16" s="654" t="s">
        <v>129</v>
      </c>
      <c r="DE16" s="646"/>
      <c r="DF16" s="646"/>
      <c r="DG16" s="646"/>
      <c r="DH16" s="646"/>
      <c r="DI16" s="646"/>
      <c r="DJ16" s="646"/>
      <c r="DK16" s="646"/>
      <c r="DL16" s="646"/>
      <c r="DM16" s="646"/>
      <c r="DN16" s="646"/>
      <c r="DO16" s="646"/>
      <c r="DP16" s="647"/>
      <c r="DQ16" s="654" t="s">
        <v>129</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614994</v>
      </c>
      <c r="S17" s="646"/>
      <c r="T17" s="646"/>
      <c r="U17" s="646"/>
      <c r="V17" s="646"/>
      <c r="W17" s="646"/>
      <c r="X17" s="646"/>
      <c r="Y17" s="647"/>
      <c r="Z17" s="648">
        <v>0.6</v>
      </c>
      <c r="AA17" s="648"/>
      <c r="AB17" s="648"/>
      <c r="AC17" s="648"/>
      <c r="AD17" s="649">
        <v>614994</v>
      </c>
      <c r="AE17" s="649"/>
      <c r="AF17" s="649"/>
      <c r="AG17" s="649"/>
      <c r="AH17" s="649"/>
      <c r="AI17" s="649"/>
      <c r="AJ17" s="649"/>
      <c r="AK17" s="649"/>
      <c r="AL17" s="650">
        <v>0.8</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229</v>
      </c>
      <c r="BH17" s="646"/>
      <c r="BI17" s="646"/>
      <c r="BJ17" s="646"/>
      <c r="BK17" s="646"/>
      <c r="BL17" s="646"/>
      <c r="BM17" s="646"/>
      <c r="BN17" s="647"/>
      <c r="BO17" s="648" t="s">
        <v>129</v>
      </c>
      <c r="BP17" s="648"/>
      <c r="BQ17" s="648"/>
      <c r="BR17" s="648"/>
      <c r="BS17" s="654" t="s">
        <v>229</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2370374</v>
      </c>
      <c r="CS17" s="646"/>
      <c r="CT17" s="646"/>
      <c r="CU17" s="646"/>
      <c r="CV17" s="646"/>
      <c r="CW17" s="646"/>
      <c r="CX17" s="646"/>
      <c r="CY17" s="647"/>
      <c r="CZ17" s="648">
        <v>2.2999999999999998</v>
      </c>
      <c r="DA17" s="648"/>
      <c r="DB17" s="648"/>
      <c r="DC17" s="648"/>
      <c r="DD17" s="654" t="s">
        <v>129</v>
      </c>
      <c r="DE17" s="646"/>
      <c r="DF17" s="646"/>
      <c r="DG17" s="646"/>
      <c r="DH17" s="646"/>
      <c r="DI17" s="646"/>
      <c r="DJ17" s="646"/>
      <c r="DK17" s="646"/>
      <c r="DL17" s="646"/>
      <c r="DM17" s="646"/>
      <c r="DN17" s="646"/>
      <c r="DO17" s="646"/>
      <c r="DP17" s="647"/>
      <c r="DQ17" s="654">
        <v>2370374</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83382</v>
      </c>
      <c r="S18" s="646"/>
      <c r="T18" s="646"/>
      <c r="U18" s="646"/>
      <c r="V18" s="646"/>
      <c r="W18" s="646"/>
      <c r="X18" s="646"/>
      <c r="Y18" s="647"/>
      <c r="Z18" s="648">
        <v>0.1</v>
      </c>
      <c r="AA18" s="648"/>
      <c r="AB18" s="648"/>
      <c r="AC18" s="648"/>
      <c r="AD18" s="649">
        <v>83382</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229</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129</v>
      </c>
      <c r="CS18" s="646"/>
      <c r="CT18" s="646"/>
      <c r="CU18" s="646"/>
      <c r="CV18" s="646"/>
      <c r="CW18" s="646"/>
      <c r="CX18" s="646"/>
      <c r="CY18" s="647"/>
      <c r="CZ18" s="648" t="s">
        <v>229</v>
      </c>
      <c r="DA18" s="648"/>
      <c r="DB18" s="648"/>
      <c r="DC18" s="648"/>
      <c r="DD18" s="654" t="s">
        <v>229</v>
      </c>
      <c r="DE18" s="646"/>
      <c r="DF18" s="646"/>
      <c r="DG18" s="646"/>
      <c r="DH18" s="646"/>
      <c r="DI18" s="646"/>
      <c r="DJ18" s="646"/>
      <c r="DK18" s="646"/>
      <c r="DL18" s="646"/>
      <c r="DM18" s="646"/>
      <c r="DN18" s="646"/>
      <c r="DO18" s="646"/>
      <c r="DP18" s="647"/>
      <c r="DQ18" s="654" t="s">
        <v>129</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18551</v>
      </c>
      <c r="S19" s="646"/>
      <c r="T19" s="646"/>
      <c r="U19" s="646"/>
      <c r="V19" s="646"/>
      <c r="W19" s="646"/>
      <c r="X19" s="646"/>
      <c r="Y19" s="647"/>
      <c r="Z19" s="648">
        <v>0</v>
      </c>
      <c r="AA19" s="648"/>
      <c r="AB19" s="648"/>
      <c r="AC19" s="648"/>
      <c r="AD19" s="649">
        <v>18551</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t="s">
        <v>129</v>
      </c>
      <c r="BH19" s="646"/>
      <c r="BI19" s="646"/>
      <c r="BJ19" s="646"/>
      <c r="BK19" s="646"/>
      <c r="BL19" s="646"/>
      <c r="BM19" s="646"/>
      <c r="BN19" s="647"/>
      <c r="BO19" s="648" t="s">
        <v>229</v>
      </c>
      <c r="BP19" s="648"/>
      <c r="BQ19" s="648"/>
      <c r="BR19" s="648"/>
      <c r="BS19" s="654" t="s">
        <v>129</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229</v>
      </c>
      <c r="CS19" s="646"/>
      <c r="CT19" s="646"/>
      <c r="CU19" s="646"/>
      <c r="CV19" s="646"/>
      <c r="CW19" s="646"/>
      <c r="CX19" s="646"/>
      <c r="CY19" s="647"/>
      <c r="CZ19" s="648" t="s">
        <v>229</v>
      </c>
      <c r="DA19" s="648"/>
      <c r="DB19" s="648"/>
      <c r="DC19" s="648"/>
      <c r="DD19" s="654" t="s">
        <v>129</v>
      </c>
      <c r="DE19" s="646"/>
      <c r="DF19" s="646"/>
      <c r="DG19" s="646"/>
      <c r="DH19" s="646"/>
      <c r="DI19" s="646"/>
      <c r="DJ19" s="646"/>
      <c r="DK19" s="646"/>
      <c r="DL19" s="646"/>
      <c r="DM19" s="646"/>
      <c r="DN19" s="646"/>
      <c r="DO19" s="646"/>
      <c r="DP19" s="647"/>
      <c r="DQ19" s="654" t="s">
        <v>229</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664</v>
      </c>
      <c r="S20" s="646"/>
      <c r="T20" s="646"/>
      <c r="U20" s="646"/>
      <c r="V20" s="646"/>
      <c r="W20" s="646"/>
      <c r="X20" s="646"/>
      <c r="Y20" s="647"/>
      <c r="Z20" s="648">
        <v>0</v>
      </c>
      <c r="AA20" s="648"/>
      <c r="AB20" s="648"/>
      <c r="AC20" s="648"/>
      <c r="AD20" s="649">
        <v>664</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t="s">
        <v>129</v>
      </c>
      <c r="BH20" s="646"/>
      <c r="BI20" s="646"/>
      <c r="BJ20" s="646"/>
      <c r="BK20" s="646"/>
      <c r="BL20" s="646"/>
      <c r="BM20" s="646"/>
      <c r="BN20" s="647"/>
      <c r="BO20" s="648" t="s">
        <v>129</v>
      </c>
      <c r="BP20" s="648"/>
      <c r="BQ20" s="648"/>
      <c r="BR20" s="648"/>
      <c r="BS20" s="654" t="s">
        <v>129</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102809237</v>
      </c>
      <c r="CS20" s="646"/>
      <c r="CT20" s="646"/>
      <c r="CU20" s="646"/>
      <c r="CV20" s="646"/>
      <c r="CW20" s="646"/>
      <c r="CX20" s="646"/>
      <c r="CY20" s="647"/>
      <c r="CZ20" s="648">
        <v>100</v>
      </c>
      <c r="DA20" s="648"/>
      <c r="DB20" s="648"/>
      <c r="DC20" s="648"/>
      <c r="DD20" s="654">
        <v>10923498</v>
      </c>
      <c r="DE20" s="646"/>
      <c r="DF20" s="646"/>
      <c r="DG20" s="646"/>
      <c r="DH20" s="646"/>
      <c r="DI20" s="646"/>
      <c r="DJ20" s="646"/>
      <c r="DK20" s="646"/>
      <c r="DL20" s="646"/>
      <c r="DM20" s="646"/>
      <c r="DN20" s="646"/>
      <c r="DO20" s="646"/>
      <c r="DP20" s="647"/>
      <c r="DQ20" s="654">
        <v>73979397</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512397</v>
      </c>
      <c r="S21" s="646"/>
      <c r="T21" s="646"/>
      <c r="U21" s="646"/>
      <c r="V21" s="646"/>
      <c r="W21" s="646"/>
      <c r="X21" s="646"/>
      <c r="Y21" s="647"/>
      <c r="Z21" s="648">
        <v>0.5</v>
      </c>
      <c r="AA21" s="648"/>
      <c r="AB21" s="648"/>
      <c r="AC21" s="648"/>
      <c r="AD21" s="649">
        <v>512397</v>
      </c>
      <c r="AE21" s="649"/>
      <c r="AF21" s="649"/>
      <c r="AG21" s="649"/>
      <c r="AH21" s="649"/>
      <c r="AI21" s="649"/>
      <c r="AJ21" s="649"/>
      <c r="AK21" s="649"/>
      <c r="AL21" s="650">
        <v>0.7</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229</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t="s">
        <v>129</v>
      </c>
      <c r="S22" s="646"/>
      <c r="T22" s="646"/>
      <c r="U22" s="646"/>
      <c r="V22" s="646"/>
      <c r="W22" s="646"/>
      <c r="X22" s="646"/>
      <c r="Y22" s="647"/>
      <c r="Z22" s="648" t="s">
        <v>129</v>
      </c>
      <c r="AA22" s="648"/>
      <c r="AB22" s="648"/>
      <c r="AC22" s="648"/>
      <c r="AD22" s="649" t="s">
        <v>129</v>
      </c>
      <c r="AE22" s="649"/>
      <c r="AF22" s="649"/>
      <c r="AG22" s="649"/>
      <c r="AH22" s="649"/>
      <c r="AI22" s="649"/>
      <c r="AJ22" s="649"/>
      <c r="AK22" s="649"/>
      <c r="AL22" s="650" t="s">
        <v>229</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229</v>
      </c>
      <c r="BH22" s="646"/>
      <c r="BI22" s="646"/>
      <c r="BJ22" s="646"/>
      <c r="BK22" s="646"/>
      <c r="BL22" s="646"/>
      <c r="BM22" s="646"/>
      <c r="BN22" s="647"/>
      <c r="BO22" s="648" t="s">
        <v>229</v>
      </c>
      <c r="BP22" s="648"/>
      <c r="BQ22" s="648"/>
      <c r="BR22" s="648"/>
      <c r="BS22" s="654" t="s">
        <v>229</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t="s">
        <v>229</v>
      </c>
      <c r="S23" s="646"/>
      <c r="T23" s="646"/>
      <c r="U23" s="646"/>
      <c r="V23" s="646"/>
      <c r="W23" s="646"/>
      <c r="X23" s="646"/>
      <c r="Y23" s="647"/>
      <c r="Z23" s="648" t="s">
        <v>129</v>
      </c>
      <c r="AA23" s="648"/>
      <c r="AB23" s="648"/>
      <c r="AC23" s="648"/>
      <c r="AD23" s="649" t="s">
        <v>229</v>
      </c>
      <c r="AE23" s="649"/>
      <c r="AF23" s="649"/>
      <c r="AG23" s="649"/>
      <c r="AH23" s="649"/>
      <c r="AI23" s="649"/>
      <c r="AJ23" s="649"/>
      <c r="AK23" s="649"/>
      <c r="AL23" s="650" t="s">
        <v>229</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129</v>
      </c>
      <c r="BH23" s="646"/>
      <c r="BI23" s="646"/>
      <c r="BJ23" s="646"/>
      <c r="BK23" s="646"/>
      <c r="BL23" s="646"/>
      <c r="BM23" s="646"/>
      <c r="BN23" s="647"/>
      <c r="BO23" s="648" t="s">
        <v>229</v>
      </c>
      <c r="BP23" s="648"/>
      <c r="BQ23" s="648"/>
      <c r="BR23" s="648"/>
      <c r="BS23" s="654" t="s">
        <v>229</v>
      </c>
      <c r="BT23" s="646"/>
      <c r="BU23" s="646"/>
      <c r="BV23" s="646"/>
      <c r="BW23" s="646"/>
      <c r="BX23" s="646"/>
      <c r="BY23" s="646"/>
      <c r="BZ23" s="646"/>
      <c r="CA23" s="646"/>
      <c r="CB23" s="655"/>
      <c r="CD23" s="627" t="s">
        <v>223</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t="s">
        <v>129</v>
      </c>
      <c r="S24" s="646"/>
      <c r="T24" s="646"/>
      <c r="U24" s="646"/>
      <c r="V24" s="646"/>
      <c r="W24" s="646"/>
      <c r="X24" s="646"/>
      <c r="Y24" s="647"/>
      <c r="Z24" s="648" t="s">
        <v>129</v>
      </c>
      <c r="AA24" s="648"/>
      <c r="AB24" s="648"/>
      <c r="AC24" s="648"/>
      <c r="AD24" s="649" t="s">
        <v>229</v>
      </c>
      <c r="AE24" s="649"/>
      <c r="AF24" s="649"/>
      <c r="AG24" s="649"/>
      <c r="AH24" s="649"/>
      <c r="AI24" s="649"/>
      <c r="AJ24" s="649"/>
      <c r="AK24" s="649"/>
      <c r="AL24" s="650" t="s">
        <v>129</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229</v>
      </c>
      <c r="BH24" s="646"/>
      <c r="BI24" s="646"/>
      <c r="BJ24" s="646"/>
      <c r="BK24" s="646"/>
      <c r="BL24" s="646"/>
      <c r="BM24" s="646"/>
      <c r="BN24" s="647"/>
      <c r="BO24" s="648" t="s">
        <v>229</v>
      </c>
      <c r="BP24" s="648"/>
      <c r="BQ24" s="648"/>
      <c r="BR24" s="648"/>
      <c r="BS24" s="654" t="s">
        <v>129</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50028131</v>
      </c>
      <c r="CS24" s="635"/>
      <c r="CT24" s="635"/>
      <c r="CU24" s="635"/>
      <c r="CV24" s="635"/>
      <c r="CW24" s="635"/>
      <c r="CX24" s="635"/>
      <c r="CY24" s="636"/>
      <c r="CZ24" s="639">
        <v>48.7</v>
      </c>
      <c r="DA24" s="640"/>
      <c r="DB24" s="640"/>
      <c r="DC24" s="659"/>
      <c r="DD24" s="684">
        <v>33440986</v>
      </c>
      <c r="DE24" s="635"/>
      <c r="DF24" s="635"/>
      <c r="DG24" s="635"/>
      <c r="DH24" s="635"/>
      <c r="DI24" s="635"/>
      <c r="DJ24" s="635"/>
      <c r="DK24" s="636"/>
      <c r="DL24" s="684">
        <v>33085896</v>
      </c>
      <c r="DM24" s="635"/>
      <c r="DN24" s="635"/>
      <c r="DO24" s="635"/>
      <c r="DP24" s="635"/>
      <c r="DQ24" s="635"/>
      <c r="DR24" s="635"/>
      <c r="DS24" s="635"/>
      <c r="DT24" s="635"/>
      <c r="DU24" s="635"/>
      <c r="DV24" s="636"/>
      <c r="DW24" s="639">
        <v>45.4</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t="s">
        <v>229</v>
      </c>
      <c r="S25" s="646"/>
      <c r="T25" s="646"/>
      <c r="U25" s="646"/>
      <c r="V25" s="646"/>
      <c r="W25" s="646"/>
      <c r="X25" s="646"/>
      <c r="Y25" s="647"/>
      <c r="Z25" s="648" t="s">
        <v>129</v>
      </c>
      <c r="AA25" s="648"/>
      <c r="AB25" s="648"/>
      <c r="AC25" s="648"/>
      <c r="AD25" s="649" t="s">
        <v>229</v>
      </c>
      <c r="AE25" s="649"/>
      <c r="AF25" s="649"/>
      <c r="AG25" s="649"/>
      <c r="AH25" s="649"/>
      <c r="AI25" s="649"/>
      <c r="AJ25" s="649"/>
      <c r="AK25" s="649"/>
      <c r="AL25" s="650" t="s">
        <v>229</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129</v>
      </c>
      <c r="BP25" s="648"/>
      <c r="BQ25" s="648"/>
      <c r="BR25" s="648"/>
      <c r="BS25" s="654" t="s">
        <v>129</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20418817</v>
      </c>
      <c r="CS25" s="681"/>
      <c r="CT25" s="681"/>
      <c r="CU25" s="681"/>
      <c r="CV25" s="681"/>
      <c r="CW25" s="681"/>
      <c r="CX25" s="681"/>
      <c r="CY25" s="682"/>
      <c r="CZ25" s="650">
        <v>19.899999999999999</v>
      </c>
      <c r="DA25" s="679"/>
      <c r="DB25" s="679"/>
      <c r="DC25" s="683"/>
      <c r="DD25" s="654">
        <v>18754269</v>
      </c>
      <c r="DE25" s="681"/>
      <c r="DF25" s="681"/>
      <c r="DG25" s="681"/>
      <c r="DH25" s="681"/>
      <c r="DI25" s="681"/>
      <c r="DJ25" s="681"/>
      <c r="DK25" s="682"/>
      <c r="DL25" s="654">
        <v>18440800</v>
      </c>
      <c r="DM25" s="681"/>
      <c r="DN25" s="681"/>
      <c r="DO25" s="681"/>
      <c r="DP25" s="681"/>
      <c r="DQ25" s="681"/>
      <c r="DR25" s="681"/>
      <c r="DS25" s="681"/>
      <c r="DT25" s="681"/>
      <c r="DU25" s="681"/>
      <c r="DV25" s="682"/>
      <c r="DW25" s="650">
        <v>25.3</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54460878</v>
      </c>
      <c r="S26" s="646"/>
      <c r="T26" s="646"/>
      <c r="U26" s="646"/>
      <c r="V26" s="646"/>
      <c r="W26" s="646"/>
      <c r="X26" s="646"/>
      <c r="Y26" s="647"/>
      <c r="Z26" s="648">
        <v>50.2</v>
      </c>
      <c r="AA26" s="648"/>
      <c r="AB26" s="648"/>
      <c r="AC26" s="648"/>
      <c r="AD26" s="649">
        <v>54460878</v>
      </c>
      <c r="AE26" s="649"/>
      <c r="AF26" s="649"/>
      <c r="AG26" s="649"/>
      <c r="AH26" s="649"/>
      <c r="AI26" s="649"/>
      <c r="AJ26" s="649"/>
      <c r="AK26" s="649"/>
      <c r="AL26" s="650">
        <v>74.8</v>
      </c>
      <c r="AM26" s="651"/>
      <c r="AN26" s="651"/>
      <c r="AO26" s="652"/>
      <c r="AP26" s="664" t="s">
        <v>297</v>
      </c>
      <c r="AQ26" s="685"/>
      <c r="AR26" s="685"/>
      <c r="AS26" s="685"/>
      <c r="AT26" s="685"/>
      <c r="AU26" s="685"/>
      <c r="AV26" s="685"/>
      <c r="AW26" s="685"/>
      <c r="AX26" s="685"/>
      <c r="AY26" s="685"/>
      <c r="AZ26" s="685"/>
      <c r="BA26" s="685"/>
      <c r="BB26" s="685"/>
      <c r="BC26" s="685"/>
      <c r="BD26" s="685"/>
      <c r="BE26" s="685"/>
      <c r="BF26" s="666"/>
      <c r="BG26" s="645" t="s">
        <v>129</v>
      </c>
      <c r="BH26" s="646"/>
      <c r="BI26" s="646"/>
      <c r="BJ26" s="646"/>
      <c r="BK26" s="646"/>
      <c r="BL26" s="646"/>
      <c r="BM26" s="646"/>
      <c r="BN26" s="647"/>
      <c r="BO26" s="648" t="s">
        <v>229</v>
      </c>
      <c r="BP26" s="648"/>
      <c r="BQ26" s="648"/>
      <c r="BR26" s="648"/>
      <c r="BS26" s="654" t="s">
        <v>129</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12909923</v>
      </c>
      <c r="CS26" s="646"/>
      <c r="CT26" s="646"/>
      <c r="CU26" s="646"/>
      <c r="CV26" s="646"/>
      <c r="CW26" s="646"/>
      <c r="CX26" s="646"/>
      <c r="CY26" s="647"/>
      <c r="CZ26" s="650">
        <v>12.6</v>
      </c>
      <c r="DA26" s="679"/>
      <c r="DB26" s="679"/>
      <c r="DC26" s="683"/>
      <c r="DD26" s="654">
        <v>11710399</v>
      </c>
      <c r="DE26" s="646"/>
      <c r="DF26" s="646"/>
      <c r="DG26" s="646"/>
      <c r="DH26" s="646"/>
      <c r="DI26" s="646"/>
      <c r="DJ26" s="646"/>
      <c r="DK26" s="647"/>
      <c r="DL26" s="654" t="s">
        <v>129</v>
      </c>
      <c r="DM26" s="646"/>
      <c r="DN26" s="646"/>
      <c r="DO26" s="646"/>
      <c r="DP26" s="646"/>
      <c r="DQ26" s="646"/>
      <c r="DR26" s="646"/>
      <c r="DS26" s="646"/>
      <c r="DT26" s="646"/>
      <c r="DU26" s="646"/>
      <c r="DV26" s="647"/>
      <c r="DW26" s="650" t="s">
        <v>229</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23739</v>
      </c>
      <c r="S27" s="646"/>
      <c r="T27" s="646"/>
      <c r="U27" s="646"/>
      <c r="V27" s="646"/>
      <c r="W27" s="646"/>
      <c r="X27" s="646"/>
      <c r="Y27" s="647"/>
      <c r="Z27" s="648">
        <v>0</v>
      </c>
      <c r="AA27" s="648"/>
      <c r="AB27" s="648"/>
      <c r="AC27" s="648"/>
      <c r="AD27" s="649">
        <v>23739</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47085550</v>
      </c>
      <c r="BH27" s="646"/>
      <c r="BI27" s="646"/>
      <c r="BJ27" s="646"/>
      <c r="BK27" s="646"/>
      <c r="BL27" s="646"/>
      <c r="BM27" s="646"/>
      <c r="BN27" s="647"/>
      <c r="BO27" s="648">
        <v>100</v>
      </c>
      <c r="BP27" s="648"/>
      <c r="BQ27" s="648"/>
      <c r="BR27" s="648"/>
      <c r="BS27" s="654" t="s">
        <v>229</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27241757</v>
      </c>
      <c r="CS27" s="681"/>
      <c r="CT27" s="681"/>
      <c r="CU27" s="681"/>
      <c r="CV27" s="681"/>
      <c r="CW27" s="681"/>
      <c r="CX27" s="681"/>
      <c r="CY27" s="682"/>
      <c r="CZ27" s="650">
        <v>26.5</v>
      </c>
      <c r="DA27" s="679"/>
      <c r="DB27" s="679"/>
      <c r="DC27" s="683"/>
      <c r="DD27" s="654">
        <v>12319160</v>
      </c>
      <c r="DE27" s="681"/>
      <c r="DF27" s="681"/>
      <c r="DG27" s="681"/>
      <c r="DH27" s="681"/>
      <c r="DI27" s="681"/>
      <c r="DJ27" s="681"/>
      <c r="DK27" s="682"/>
      <c r="DL27" s="654">
        <v>12277539</v>
      </c>
      <c r="DM27" s="681"/>
      <c r="DN27" s="681"/>
      <c r="DO27" s="681"/>
      <c r="DP27" s="681"/>
      <c r="DQ27" s="681"/>
      <c r="DR27" s="681"/>
      <c r="DS27" s="681"/>
      <c r="DT27" s="681"/>
      <c r="DU27" s="681"/>
      <c r="DV27" s="682"/>
      <c r="DW27" s="650">
        <v>16.899999999999999</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1450747</v>
      </c>
      <c r="S28" s="646"/>
      <c r="T28" s="646"/>
      <c r="U28" s="646"/>
      <c r="V28" s="646"/>
      <c r="W28" s="646"/>
      <c r="X28" s="646"/>
      <c r="Y28" s="647"/>
      <c r="Z28" s="648">
        <v>1.3</v>
      </c>
      <c r="AA28" s="648"/>
      <c r="AB28" s="648"/>
      <c r="AC28" s="648"/>
      <c r="AD28" s="649" t="s">
        <v>129</v>
      </c>
      <c r="AE28" s="649"/>
      <c r="AF28" s="649"/>
      <c r="AG28" s="649"/>
      <c r="AH28" s="649"/>
      <c r="AI28" s="649"/>
      <c r="AJ28" s="649"/>
      <c r="AK28" s="649"/>
      <c r="AL28" s="650" t="s">
        <v>129</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2367557</v>
      </c>
      <c r="CS28" s="646"/>
      <c r="CT28" s="646"/>
      <c r="CU28" s="646"/>
      <c r="CV28" s="646"/>
      <c r="CW28" s="646"/>
      <c r="CX28" s="646"/>
      <c r="CY28" s="647"/>
      <c r="CZ28" s="650">
        <v>2.2999999999999998</v>
      </c>
      <c r="DA28" s="679"/>
      <c r="DB28" s="679"/>
      <c r="DC28" s="683"/>
      <c r="DD28" s="654">
        <v>2367557</v>
      </c>
      <c r="DE28" s="646"/>
      <c r="DF28" s="646"/>
      <c r="DG28" s="646"/>
      <c r="DH28" s="646"/>
      <c r="DI28" s="646"/>
      <c r="DJ28" s="646"/>
      <c r="DK28" s="647"/>
      <c r="DL28" s="654">
        <v>2367557</v>
      </c>
      <c r="DM28" s="646"/>
      <c r="DN28" s="646"/>
      <c r="DO28" s="646"/>
      <c r="DP28" s="646"/>
      <c r="DQ28" s="646"/>
      <c r="DR28" s="646"/>
      <c r="DS28" s="646"/>
      <c r="DT28" s="646"/>
      <c r="DU28" s="646"/>
      <c r="DV28" s="647"/>
      <c r="DW28" s="650">
        <v>3.3</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2256539</v>
      </c>
      <c r="S29" s="646"/>
      <c r="T29" s="646"/>
      <c r="U29" s="646"/>
      <c r="V29" s="646"/>
      <c r="W29" s="646"/>
      <c r="X29" s="646"/>
      <c r="Y29" s="647"/>
      <c r="Z29" s="648">
        <v>2.1</v>
      </c>
      <c r="AA29" s="648"/>
      <c r="AB29" s="648"/>
      <c r="AC29" s="648"/>
      <c r="AD29" s="649">
        <v>1268949</v>
      </c>
      <c r="AE29" s="649"/>
      <c r="AF29" s="649"/>
      <c r="AG29" s="649"/>
      <c r="AH29" s="649"/>
      <c r="AI29" s="649"/>
      <c r="AJ29" s="649"/>
      <c r="AK29" s="649"/>
      <c r="AL29" s="650">
        <v>1.7</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305</v>
      </c>
      <c r="CE29" s="690"/>
      <c r="CF29" s="660" t="s">
        <v>70</v>
      </c>
      <c r="CG29" s="661"/>
      <c r="CH29" s="661"/>
      <c r="CI29" s="661"/>
      <c r="CJ29" s="661"/>
      <c r="CK29" s="661"/>
      <c r="CL29" s="661"/>
      <c r="CM29" s="661"/>
      <c r="CN29" s="661"/>
      <c r="CO29" s="661"/>
      <c r="CP29" s="661"/>
      <c r="CQ29" s="662"/>
      <c r="CR29" s="645">
        <v>2367557</v>
      </c>
      <c r="CS29" s="681"/>
      <c r="CT29" s="681"/>
      <c r="CU29" s="681"/>
      <c r="CV29" s="681"/>
      <c r="CW29" s="681"/>
      <c r="CX29" s="681"/>
      <c r="CY29" s="682"/>
      <c r="CZ29" s="650">
        <v>2.2999999999999998</v>
      </c>
      <c r="DA29" s="679"/>
      <c r="DB29" s="679"/>
      <c r="DC29" s="683"/>
      <c r="DD29" s="654">
        <v>2367557</v>
      </c>
      <c r="DE29" s="681"/>
      <c r="DF29" s="681"/>
      <c r="DG29" s="681"/>
      <c r="DH29" s="681"/>
      <c r="DI29" s="681"/>
      <c r="DJ29" s="681"/>
      <c r="DK29" s="682"/>
      <c r="DL29" s="654">
        <v>2367557</v>
      </c>
      <c r="DM29" s="681"/>
      <c r="DN29" s="681"/>
      <c r="DO29" s="681"/>
      <c r="DP29" s="681"/>
      <c r="DQ29" s="681"/>
      <c r="DR29" s="681"/>
      <c r="DS29" s="681"/>
      <c r="DT29" s="681"/>
      <c r="DU29" s="681"/>
      <c r="DV29" s="682"/>
      <c r="DW29" s="650">
        <v>3.3</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474834</v>
      </c>
      <c r="S30" s="646"/>
      <c r="T30" s="646"/>
      <c r="U30" s="646"/>
      <c r="V30" s="646"/>
      <c r="W30" s="646"/>
      <c r="X30" s="646"/>
      <c r="Y30" s="647"/>
      <c r="Z30" s="648">
        <v>0.4</v>
      </c>
      <c r="AA30" s="648"/>
      <c r="AB30" s="648"/>
      <c r="AC30" s="648"/>
      <c r="AD30" s="649" t="s">
        <v>229</v>
      </c>
      <c r="AE30" s="649"/>
      <c r="AF30" s="649"/>
      <c r="AG30" s="649"/>
      <c r="AH30" s="649"/>
      <c r="AI30" s="649"/>
      <c r="AJ30" s="649"/>
      <c r="AK30" s="649"/>
      <c r="AL30" s="650" t="s">
        <v>229</v>
      </c>
      <c r="AM30" s="651"/>
      <c r="AN30" s="651"/>
      <c r="AO30" s="652"/>
      <c r="AP30" s="624" t="s">
        <v>223</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91"/>
      <c r="CE30" s="692"/>
      <c r="CF30" s="660" t="s">
        <v>309</v>
      </c>
      <c r="CG30" s="661"/>
      <c r="CH30" s="661"/>
      <c r="CI30" s="661"/>
      <c r="CJ30" s="661"/>
      <c r="CK30" s="661"/>
      <c r="CL30" s="661"/>
      <c r="CM30" s="661"/>
      <c r="CN30" s="661"/>
      <c r="CO30" s="661"/>
      <c r="CP30" s="661"/>
      <c r="CQ30" s="662"/>
      <c r="CR30" s="645">
        <v>2211465</v>
      </c>
      <c r="CS30" s="646"/>
      <c r="CT30" s="646"/>
      <c r="CU30" s="646"/>
      <c r="CV30" s="646"/>
      <c r="CW30" s="646"/>
      <c r="CX30" s="646"/>
      <c r="CY30" s="647"/>
      <c r="CZ30" s="650">
        <v>2.2000000000000002</v>
      </c>
      <c r="DA30" s="679"/>
      <c r="DB30" s="679"/>
      <c r="DC30" s="683"/>
      <c r="DD30" s="654">
        <v>2211465</v>
      </c>
      <c r="DE30" s="646"/>
      <c r="DF30" s="646"/>
      <c r="DG30" s="646"/>
      <c r="DH30" s="646"/>
      <c r="DI30" s="646"/>
      <c r="DJ30" s="646"/>
      <c r="DK30" s="647"/>
      <c r="DL30" s="654">
        <v>2211465</v>
      </c>
      <c r="DM30" s="646"/>
      <c r="DN30" s="646"/>
      <c r="DO30" s="646"/>
      <c r="DP30" s="646"/>
      <c r="DQ30" s="646"/>
      <c r="DR30" s="646"/>
      <c r="DS30" s="646"/>
      <c r="DT30" s="646"/>
      <c r="DU30" s="646"/>
      <c r="DV30" s="647"/>
      <c r="DW30" s="650">
        <v>3</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13930606</v>
      </c>
      <c r="S31" s="646"/>
      <c r="T31" s="646"/>
      <c r="U31" s="646"/>
      <c r="V31" s="646"/>
      <c r="W31" s="646"/>
      <c r="X31" s="646"/>
      <c r="Y31" s="647"/>
      <c r="Z31" s="648">
        <v>12.8</v>
      </c>
      <c r="AA31" s="648"/>
      <c r="AB31" s="648"/>
      <c r="AC31" s="648"/>
      <c r="AD31" s="649" t="s">
        <v>129</v>
      </c>
      <c r="AE31" s="649"/>
      <c r="AF31" s="649"/>
      <c r="AG31" s="649"/>
      <c r="AH31" s="649"/>
      <c r="AI31" s="649"/>
      <c r="AJ31" s="649"/>
      <c r="AK31" s="649"/>
      <c r="AL31" s="650" t="s">
        <v>129</v>
      </c>
      <c r="AM31" s="651"/>
      <c r="AN31" s="651"/>
      <c r="AO31" s="652"/>
      <c r="AP31" s="702" t="s">
        <v>311</v>
      </c>
      <c r="AQ31" s="703"/>
      <c r="AR31" s="703"/>
      <c r="AS31" s="703"/>
      <c r="AT31" s="708" t="s">
        <v>312</v>
      </c>
      <c r="AU31" s="231"/>
      <c r="AV31" s="231"/>
      <c r="AW31" s="231"/>
      <c r="AX31" s="631" t="s">
        <v>188</v>
      </c>
      <c r="AY31" s="632"/>
      <c r="AZ31" s="632"/>
      <c r="BA31" s="632"/>
      <c r="BB31" s="632"/>
      <c r="BC31" s="632"/>
      <c r="BD31" s="632"/>
      <c r="BE31" s="632"/>
      <c r="BF31" s="633"/>
      <c r="BG31" s="713">
        <v>98.8</v>
      </c>
      <c r="BH31" s="700"/>
      <c r="BI31" s="700"/>
      <c r="BJ31" s="700"/>
      <c r="BK31" s="700"/>
      <c r="BL31" s="700"/>
      <c r="BM31" s="640">
        <v>97.5</v>
      </c>
      <c r="BN31" s="700"/>
      <c r="BO31" s="700"/>
      <c r="BP31" s="700"/>
      <c r="BQ31" s="701"/>
      <c r="BR31" s="713">
        <v>98.8</v>
      </c>
      <c r="BS31" s="700"/>
      <c r="BT31" s="700"/>
      <c r="BU31" s="700"/>
      <c r="BV31" s="700"/>
      <c r="BW31" s="700"/>
      <c r="BX31" s="640">
        <v>97.4</v>
      </c>
      <c r="BY31" s="700"/>
      <c r="BZ31" s="700"/>
      <c r="CA31" s="700"/>
      <c r="CB31" s="701"/>
      <c r="CD31" s="691"/>
      <c r="CE31" s="692"/>
      <c r="CF31" s="660" t="s">
        <v>313</v>
      </c>
      <c r="CG31" s="661"/>
      <c r="CH31" s="661"/>
      <c r="CI31" s="661"/>
      <c r="CJ31" s="661"/>
      <c r="CK31" s="661"/>
      <c r="CL31" s="661"/>
      <c r="CM31" s="661"/>
      <c r="CN31" s="661"/>
      <c r="CO31" s="661"/>
      <c r="CP31" s="661"/>
      <c r="CQ31" s="662"/>
      <c r="CR31" s="645">
        <v>156092</v>
      </c>
      <c r="CS31" s="681"/>
      <c r="CT31" s="681"/>
      <c r="CU31" s="681"/>
      <c r="CV31" s="681"/>
      <c r="CW31" s="681"/>
      <c r="CX31" s="681"/>
      <c r="CY31" s="682"/>
      <c r="CZ31" s="650">
        <v>0.2</v>
      </c>
      <c r="DA31" s="679"/>
      <c r="DB31" s="679"/>
      <c r="DC31" s="683"/>
      <c r="DD31" s="654">
        <v>156092</v>
      </c>
      <c r="DE31" s="681"/>
      <c r="DF31" s="681"/>
      <c r="DG31" s="681"/>
      <c r="DH31" s="681"/>
      <c r="DI31" s="681"/>
      <c r="DJ31" s="681"/>
      <c r="DK31" s="682"/>
      <c r="DL31" s="654">
        <v>156092</v>
      </c>
      <c r="DM31" s="681"/>
      <c r="DN31" s="681"/>
      <c r="DO31" s="681"/>
      <c r="DP31" s="681"/>
      <c r="DQ31" s="681"/>
      <c r="DR31" s="681"/>
      <c r="DS31" s="681"/>
      <c r="DT31" s="681"/>
      <c r="DU31" s="681"/>
      <c r="DV31" s="682"/>
      <c r="DW31" s="650">
        <v>0.2</v>
      </c>
      <c r="DX31" s="679"/>
      <c r="DY31" s="679"/>
      <c r="DZ31" s="679"/>
      <c r="EA31" s="679"/>
      <c r="EB31" s="679"/>
      <c r="EC31" s="680"/>
    </row>
    <row r="32" spans="2:133" ht="11.25" customHeight="1" x14ac:dyDescent="0.15">
      <c r="B32" s="695" t="s">
        <v>314</v>
      </c>
      <c r="C32" s="696"/>
      <c r="D32" s="696"/>
      <c r="E32" s="696"/>
      <c r="F32" s="696"/>
      <c r="G32" s="696"/>
      <c r="H32" s="696"/>
      <c r="I32" s="696"/>
      <c r="J32" s="696"/>
      <c r="K32" s="696"/>
      <c r="L32" s="696"/>
      <c r="M32" s="696"/>
      <c r="N32" s="696"/>
      <c r="O32" s="696"/>
      <c r="P32" s="696"/>
      <c r="Q32" s="697"/>
      <c r="R32" s="645">
        <v>18291798</v>
      </c>
      <c r="S32" s="646"/>
      <c r="T32" s="646"/>
      <c r="U32" s="646"/>
      <c r="V32" s="646"/>
      <c r="W32" s="646"/>
      <c r="X32" s="646"/>
      <c r="Y32" s="647"/>
      <c r="Z32" s="648">
        <v>16.899999999999999</v>
      </c>
      <c r="AA32" s="648"/>
      <c r="AB32" s="648"/>
      <c r="AC32" s="648"/>
      <c r="AD32" s="649">
        <v>16974614</v>
      </c>
      <c r="AE32" s="649"/>
      <c r="AF32" s="649"/>
      <c r="AG32" s="649"/>
      <c r="AH32" s="649"/>
      <c r="AI32" s="649"/>
      <c r="AJ32" s="649"/>
      <c r="AK32" s="649"/>
      <c r="AL32" s="650">
        <v>23.3</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98.7</v>
      </c>
      <c r="BH32" s="681"/>
      <c r="BI32" s="681"/>
      <c r="BJ32" s="681"/>
      <c r="BK32" s="681"/>
      <c r="BL32" s="681"/>
      <c r="BM32" s="651">
        <v>97.4</v>
      </c>
      <c r="BN32" s="711"/>
      <c r="BO32" s="711"/>
      <c r="BP32" s="711"/>
      <c r="BQ32" s="712"/>
      <c r="BR32" s="714">
        <v>98.8</v>
      </c>
      <c r="BS32" s="681"/>
      <c r="BT32" s="681"/>
      <c r="BU32" s="681"/>
      <c r="BV32" s="681"/>
      <c r="BW32" s="681"/>
      <c r="BX32" s="651">
        <v>97.3</v>
      </c>
      <c r="BY32" s="711"/>
      <c r="BZ32" s="711"/>
      <c r="CA32" s="711"/>
      <c r="CB32" s="712"/>
      <c r="CD32" s="693"/>
      <c r="CE32" s="694"/>
      <c r="CF32" s="660" t="s">
        <v>317</v>
      </c>
      <c r="CG32" s="661"/>
      <c r="CH32" s="661"/>
      <c r="CI32" s="661"/>
      <c r="CJ32" s="661"/>
      <c r="CK32" s="661"/>
      <c r="CL32" s="661"/>
      <c r="CM32" s="661"/>
      <c r="CN32" s="661"/>
      <c r="CO32" s="661"/>
      <c r="CP32" s="661"/>
      <c r="CQ32" s="662"/>
      <c r="CR32" s="645" t="s">
        <v>129</v>
      </c>
      <c r="CS32" s="646"/>
      <c r="CT32" s="646"/>
      <c r="CU32" s="646"/>
      <c r="CV32" s="646"/>
      <c r="CW32" s="646"/>
      <c r="CX32" s="646"/>
      <c r="CY32" s="647"/>
      <c r="CZ32" s="650" t="s">
        <v>229</v>
      </c>
      <c r="DA32" s="679"/>
      <c r="DB32" s="679"/>
      <c r="DC32" s="683"/>
      <c r="DD32" s="654" t="s">
        <v>129</v>
      </c>
      <c r="DE32" s="646"/>
      <c r="DF32" s="646"/>
      <c r="DG32" s="646"/>
      <c r="DH32" s="646"/>
      <c r="DI32" s="646"/>
      <c r="DJ32" s="646"/>
      <c r="DK32" s="647"/>
      <c r="DL32" s="654" t="s">
        <v>129</v>
      </c>
      <c r="DM32" s="646"/>
      <c r="DN32" s="646"/>
      <c r="DO32" s="646"/>
      <c r="DP32" s="646"/>
      <c r="DQ32" s="646"/>
      <c r="DR32" s="646"/>
      <c r="DS32" s="646"/>
      <c r="DT32" s="646"/>
      <c r="DU32" s="646"/>
      <c r="DV32" s="647"/>
      <c r="DW32" s="650" t="s">
        <v>229</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10396757</v>
      </c>
      <c r="S33" s="646"/>
      <c r="T33" s="646"/>
      <c r="U33" s="646"/>
      <c r="V33" s="646"/>
      <c r="W33" s="646"/>
      <c r="X33" s="646"/>
      <c r="Y33" s="647"/>
      <c r="Z33" s="648">
        <v>9.6</v>
      </c>
      <c r="AA33" s="648"/>
      <c r="AB33" s="648"/>
      <c r="AC33" s="648"/>
      <c r="AD33" s="649" t="s">
        <v>129</v>
      </c>
      <c r="AE33" s="649"/>
      <c r="AF33" s="649"/>
      <c r="AG33" s="649"/>
      <c r="AH33" s="649"/>
      <c r="AI33" s="649"/>
      <c r="AJ33" s="649"/>
      <c r="AK33" s="649"/>
      <c r="AL33" s="650" t="s">
        <v>229</v>
      </c>
      <c r="AM33" s="651"/>
      <c r="AN33" s="651"/>
      <c r="AO33" s="652"/>
      <c r="AP33" s="706"/>
      <c r="AQ33" s="707"/>
      <c r="AR33" s="707"/>
      <c r="AS33" s="707"/>
      <c r="AT33" s="710"/>
      <c r="AU33" s="232"/>
      <c r="AV33" s="232"/>
      <c r="AW33" s="232"/>
      <c r="AX33" s="686" t="s">
        <v>319</v>
      </c>
      <c r="AY33" s="687"/>
      <c r="AZ33" s="687"/>
      <c r="BA33" s="687"/>
      <c r="BB33" s="687"/>
      <c r="BC33" s="687"/>
      <c r="BD33" s="687"/>
      <c r="BE33" s="687"/>
      <c r="BF33" s="688"/>
      <c r="BG33" s="715" t="s">
        <v>129</v>
      </c>
      <c r="BH33" s="716"/>
      <c r="BI33" s="716"/>
      <c r="BJ33" s="716"/>
      <c r="BK33" s="716"/>
      <c r="BL33" s="716"/>
      <c r="BM33" s="717" t="s">
        <v>129</v>
      </c>
      <c r="BN33" s="716"/>
      <c r="BO33" s="716"/>
      <c r="BP33" s="716"/>
      <c r="BQ33" s="718"/>
      <c r="BR33" s="715" t="s">
        <v>129</v>
      </c>
      <c r="BS33" s="716"/>
      <c r="BT33" s="716"/>
      <c r="BU33" s="716"/>
      <c r="BV33" s="716"/>
      <c r="BW33" s="716"/>
      <c r="BX33" s="717" t="s">
        <v>229</v>
      </c>
      <c r="BY33" s="716"/>
      <c r="BZ33" s="716"/>
      <c r="CA33" s="716"/>
      <c r="CB33" s="718"/>
      <c r="CD33" s="660" t="s">
        <v>320</v>
      </c>
      <c r="CE33" s="661"/>
      <c r="CF33" s="661"/>
      <c r="CG33" s="661"/>
      <c r="CH33" s="661"/>
      <c r="CI33" s="661"/>
      <c r="CJ33" s="661"/>
      <c r="CK33" s="661"/>
      <c r="CL33" s="661"/>
      <c r="CM33" s="661"/>
      <c r="CN33" s="661"/>
      <c r="CO33" s="661"/>
      <c r="CP33" s="661"/>
      <c r="CQ33" s="662"/>
      <c r="CR33" s="645">
        <v>41857608</v>
      </c>
      <c r="CS33" s="681"/>
      <c r="CT33" s="681"/>
      <c r="CU33" s="681"/>
      <c r="CV33" s="681"/>
      <c r="CW33" s="681"/>
      <c r="CX33" s="681"/>
      <c r="CY33" s="682"/>
      <c r="CZ33" s="650">
        <v>40.700000000000003</v>
      </c>
      <c r="DA33" s="679"/>
      <c r="DB33" s="679"/>
      <c r="DC33" s="683"/>
      <c r="DD33" s="654">
        <v>35375284</v>
      </c>
      <c r="DE33" s="681"/>
      <c r="DF33" s="681"/>
      <c r="DG33" s="681"/>
      <c r="DH33" s="681"/>
      <c r="DI33" s="681"/>
      <c r="DJ33" s="681"/>
      <c r="DK33" s="682"/>
      <c r="DL33" s="654">
        <v>24105398</v>
      </c>
      <c r="DM33" s="681"/>
      <c r="DN33" s="681"/>
      <c r="DO33" s="681"/>
      <c r="DP33" s="681"/>
      <c r="DQ33" s="681"/>
      <c r="DR33" s="681"/>
      <c r="DS33" s="681"/>
      <c r="DT33" s="681"/>
      <c r="DU33" s="681"/>
      <c r="DV33" s="682"/>
      <c r="DW33" s="650">
        <v>33.1</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472087</v>
      </c>
      <c r="S34" s="646"/>
      <c r="T34" s="646"/>
      <c r="U34" s="646"/>
      <c r="V34" s="646"/>
      <c r="W34" s="646"/>
      <c r="X34" s="646"/>
      <c r="Y34" s="647"/>
      <c r="Z34" s="648">
        <v>0.4</v>
      </c>
      <c r="AA34" s="648"/>
      <c r="AB34" s="648"/>
      <c r="AC34" s="648"/>
      <c r="AD34" s="649">
        <v>75084</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17655343</v>
      </c>
      <c r="CS34" s="646"/>
      <c r="CT34" s="646"/>
      <c r="CU34" s="646"/>
      <c r="CV34" s="646"/>
      <c r="CW34" s="646"/>
      <c r="CX34" s="646"/>
      <c r="CY34" s="647"/>
      <c r="CZ34" s="650">
        <v>17.2</v>
      </c>
      <c r="DA34" s="679"/>
      <c r="DB34" s="679"/>
      <c r="DC34" s="683"/>
      <c r="DD34" s="654">
        <v>15435099</v>
      </c>
      <c r="DE34" s="646"/>
      <c r="DF34" s="646"/>
      <c r="DG34" s="646"/>
      <c r="DH34" s="646"/>
      <c r="DI34" s="646"/>
      <c r="DJ34" s="646"/>
      <c r="DK34" s="647"/>
      <c r="DL34" s="654">
        <v>13560252</v>
      </c>
      <c r="DM34" s="646"/>
      <c r="DN34" s="646"/>
      <c r="DO34" s="646"/>
      <c r="DP34" s="646"/>
      <c r="DQ34" s="646"/>
      <c r="DR34" s="646"/>
      <c r="DS34" s="646"/>
      <c r="DT34" s="646"/>
      <c r="DU34" s="646"/>
      <c r="DV34" s="647"/>
      <c r="DW34" s="650">
        <v>18.600000000000001</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91603</v>
      </c>
      <c r="S35" s="646"/>
      <c r="T35" s="646"/>
      <c r="U35" s="646"/>
      <c r="V35" s="646"/>
      <c r="W35" s="646"/>
      <c r="X35" s="646"/>
      <c r="Y35" s="647"/>
      <c r="Z35" s="648">
        <v>0.1</v>
      </c>
      <c r="AA35" s="648"/>
      <c r="AB35" s="648"/>
      <c r="AC35" s="648"/>
      <c r="AD35" s="649" t="s">
        <v>229</v>
      </c>
      <c r="AE35" s="649"/>
      <c r="AF35" s="649"/>
      <c r="AG35" s="649"/>
      <c r="AH35" s="649"/>
      <c r="AI35" s="649"/>
      <c r="AJ35" s="649"/>
      <c r="AK35" s="649"/>
      <c r="AL35" s="650" t="s">
        <v>229</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1421963</v>
      </c>
      <c r="CS35" s="681"/>
      <c r="CT35" s="681"/>
      <c r="CU35" s="681"/>
      <c r="CV35" s="681"/>
      <c r="CW35" s="681"/>
      <c r="CX35" s="681"/>
      <c r="CY35" s="682"/>
      <c r="CZ35" s="650">
        <v>1.4</v>
      </c>
      <c r="DA35" s="679"/>
      <c r="DB35" s="679"/>
      <c r="DC35" s="683"/>
      <c r="DD35" s="654">
        <v>1334628</v>
      </c>
      <c r="DE35" s="681"/>
      <c r="DF35" s="681"/>
      <c r="DG35" s="681"/>
      <c r="DH35" s="681"/>
      <c r="DI35" s="681"/>
      <c r="DJ35" s="681"/>
      <c r="DK35" s="682"/>
      <c r="DL35" s="654">
        <v>1334628</v>
      </c>
      <c r="DM35" s="681"/>
      <c r="DN35" s="681"/>
      <c r="DO35" s="681"/>
      <c r="DP35" s="681"/>
      <c r="DQ35" s="681"/>
      <c r="DR35" s="681"/>
      <c r="DS35" s="681"/>
      <c r="DT35" s="681"/>
      <c r="DU35" s="681"/>
      <c r="DV35" s="682"/>
      <c r="DW35" s="650">
        <v>1.8</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448948</v>
      </c>
      <c r="S36" s="646"/>
      <c r="T36" s="646"/>
      <c r="U36" s="646"/>
      <c r="V36" s="646"/>
      <c r="W36" s="646"/>
      <c r="X36" s="646"/>
      <c r="Y36" s="647"/>
      <c r="Z36" s="648">
        <v>0.4</v>
      </c>
      <c r="AA36" s="648"/>
      <c r="AB36" s="648"/>
      <c r="AC36" s="648"/>
      <c r="AD36" s="649" t="s">
        <v>129</v>
      </c>
      <c r="AE36" s="649"/>
      <c r="AF36" s="649"/>
      <c r="AG36" s="649"/>
      <c r="AH36" s="649"/>
      <c r="AI36" s="649"/>
      <c r="AJ36" s="649"/>
      <c r="AK36" s="649"/>
      <c r="AL36" s="650" t="s">
        <v>229</v>
      </c>
      <c r="AM36" s="651"/>
      <c r="AN36" s="651"/>
      <c r="AO36" s="652"/>
      <c r="AP36" s="235"/>
      <c r="AQ36" s="719" t="s">
        <v>328</v>
      </c>
      <c r="AR36" s="720"/>
      <c r="AS36" s="720"/>
      <c r="AT36" s="720"/>
      <c r="AU36" s="720"/>
      <c r="AV36" s="720"/>
      <c r="AW36" s="720"/>
      <c r="AX36" s="720"/>
      <c r="AY36" s="721"/>
      <c r="AZ36" s="634">
        <v>8076669</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300000</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7590948</v>
      </c>
      <c r="CS36" s="646"/>
      <c r="CT36" s="646"/>
      <c r="CU36" s="646"/>
      <c r="CV36" s="646"/>
      <c r="CW36" s="646"/>
      <c r="CX36" s="646"/>
      <c r="CY36" s="647"/>
      <c r="CZ36" s="650">
        <v>7.4</v>
      </c>
      <c r="DA36" s="679"/>
      <c r="DB36" s="679"/>
      <c r="DC36" s="683"/>
      <c r="DD36" s="654">
        <v>5088819</v>
      </c>
      <c r="DE36" s="646"/>
      <c r="DF36" s="646"/>
      <c r="DG36" s="646"/>
      <c r="DH36" s="646"/>
      <c r="DI36" s="646"/>
      <c r="DJ36" s="646"/>
      <c r="DK36" s="647"/>
      <c r="DL36" s="654">
        <v>3413399</v>
      </c>
      <c r="DM36" s="646"/>
      <c r="DN36" s="646"/>
      <c r="DO36" s="646"/>
      <c r="DP36" s="646"/>
      <c r="DQ36" s="646"/>
      <c r="DR36" s="646"/>
      <c r="DS36" s="646"/>
      <c r="DT36" s="646"/>
      <c r="DU36" s="646"/>
      <c r="DV36" s="647"/>
      <c r="DW36" s="650">
        <v>4.7</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4033321</v>
      </c>
      <c r="S37" s="646"/>
      <c r="T37" s="646"/>
      <c r="U37" s="646"/>
      <c r="V37" s="646"/>
      <c r="W37" s="646"/>
      <c r="X37" s="646"/>
      <c r="Y37" s="647"/>
      <c r="Z37" s="648">
        <v>3.7</v>
      </c>
      <c r="AA37" s="648"/>
      <c r="AB37" s="648"/>
      <c r="AC37" s="648"/>
      <c r="AD37" s="649" t="s">
        <v>129</v>
      </c>
      <c r="AE37" s="649"/>
      <c r="AF37" s="649"/>
      <c r="AG37" s="649"/>
      <c r="AH37" s="649"/>
      <c r="AI37" s="649"/>
      <c r="AJ37" s="649"/>
      <c r="AK37" s="649"/>
      <c r="AL37" s="650" t="s">
        <v>129</v>
      </c>
      <c r="AM37" s="651"/>
      <c r="AN37" s="651"/>
      <c r="AO37" s="652"/>
      <c r="AQ37" s="723" t="s">
        <v>332</v>
      </c>
      <c r="AR37" s="724"/>
      <c r="AS37" s="724"/>
      <c r="AT37" s="724"/>
      <c r="AU37" s="724"/>
      <c r="AV37" s="724"/>
      <c r="AW37" s="724"/>
      <c r="AX37" s="724"/>
      <c r="AY37" s="725"/>
      <c r="AZ37" s="645">
        <v>380617</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270309</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1178754</v>
      </c>
      <c r="CS37" s="681"/>
      <c r="CT37" s="681"/>
      <c r="CU37" s="681"/>
      <c r="CV37" s="681"/>
      <c r="CW37" s="681"/>
      <c r="CX37" s="681"/>
      <c r="CY37" s="682"/>
      <c r="CZ37" s="650">
        <v>1.1000000000000001</v>
      </c>
      <c r="DA37" s="679"/>
      <c r="DB37" s="679"/>
      <c r="DC37" s="683"/>
      <c r="DD37" s="654">
        <v>1178754</v>
      </c>
      <c r="DE37" s="681"/>
      <c r="DF37" s="681"/>
      <c r="DG37" s="681"/>
      <c r="DH37" s="681"/>
      <c r="DI37" s="681"/>
      <c r="DJ37" s="681"/>
      <c r="DK37" s="682"/>
      <c r="DL37" s="654">
        <v>851282</v>
      </c>
      <c r="DM37" s="681"/>
      <c r="DN37" s="681"/>
      <c r="DO37" s="681"/>
      <c r="DP37" s="681"/>
      <c r="DQ37" s="681"/>
      <c r="DR37" s="681"/>
      <c r="DS37" s="681"/>
      <c r="DT37" s="681"/>
      <c r="DU37" s="681"/>
      <c r="DV37" s="682"/>
      <c r="DW37" s="650">
        <v>1.2</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958043</v>
      </c>
      <c r="S38" s="646"/>
      <c r="T38" s="646"/>
      <c r="U38" s="646"/>
      <c r="V38" s="646"/>
      <c r="W38" s="646"/>
      <c r="X38" s="646"/>
      <c r="Y38" s="647"/>
      <c r="Z38" s="648">
        <v>0.9</v>
      </c>
      <c r="AA38" s="648"/>
      <c r="AB38" s="648"/>
      <c r="AC38" s="648"/>
      <c r="AD38" s="649">
        <v>16723</v>
      </c>
      <c r="AE38" s="649"/>
      <c r="AF38" s="649"/>
      <c r="AG38" s="649"/>
      <c r="AH38" s="649"/>
      <c r="AI38" s="649"/>
      <c r="AJ38" s="649"/>
      <c r="AK38" s="649"/>
      <c r="AL38" s="650">
        <v>0</v>
      </c>
      <c r="AM38" s="651"/>
      <c r="AN38" s="651"/>
      <c r="AO38" s="652"/>
      <c r="AQ38" s="723" t="s">
        <v>336</v>
      </c>
      <c r="AR38" s="724"/>
      <c r="AS38" s="724"/>
      <c r="AT38" s="724"/>
      <c r="AU38" s="724"/>
      <c r="AV38" s="724"/>
      <c r="AW38" s="724"/>
      <c r="AX38" s="724"/>
      <c r="AY38" s="725"/>
      <c r="AZ38" s="645" t="s">
        <v>129</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42416</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8076669</v>
      </c>
      <c r="CS38" s="646"/>
      <c r="CT38" s="646"/>
      <c r="CU38" s="646"/>
      <c r="CV38" s="646"/>
      <c r="CW38" s="646"/>
      <c r="CX38" s="646"/>
      <c r="CY38" s="647"/>
      <c r="CZ38" s="650">
        <v>7.9</v>
      </c>
      <c r="DA38" s="679"/>
      <c r="DB38" s="679"/>
      <c r="DC38" s="683"/>
      <c r="DD38" s="654">
        <v>6776840</v>
      </c>
      <c r="DE38" s="646"/>
      <c r="DF38" s="646"/>
      <c r="DG38" s="646"/>
      <c r="DH38" s="646"/>
      <c r="DI38" s="646"/>
      <c r="DJ38" s="646"/>
      <c r="DK38" s="647"/>
      <c r="DL38" s="654">
        <v>5797119</v>
      </c>
      <c r="DM38" s="646"/>
      <c r="DN38" s="646"/>
      <c r="DO38" s="646"/>
      <c r="DP38" s="646"/>
      <c r="DQ38" s="646"/>
      <c r="DR38" s="646"/>
      <c r="DS38" s="646"/>
      <c r="DT38" s="646"/>
      <c r="DU38" s="646"/>
      <c r="DV38" s="647"/>
      <c r="DW38" s="650">
        <v>8</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1250000</v>
      </c>
      <c r="S39" s="646"/>
      <c r="T39" s="646"/>
      <c r="U39" s="646"/>
      <c r="V39" s="646"/>
      <c r="W39" s="646"/>
      <c r="X39" s="646"/>
      <c r="Y39" s="647"/>
      <c r="Z39" s="648">
        <v>1.2</v>
      </c>
      <c r="AA39" s="648"/>
      <c r="AB39" s="648"/>
      <c r="AC39" s="648"/>
      <c r="AD39" s="649" t="s">
        <v>229</v>
      </c>
      <c r="AE39" s="649"/>
      <c r="AF39" s="649"/>
      <c r="AG39" s="649"/>
      <c r="AH39" s="649"/>
      <c r="AI39" s="649"/>
      <c r="AJ39" s="649"/>
      <c r="AK39" s="649"/>
      <c r="AL39" s="650" t="s">
        <v>229</v>
      </c>
      <c r="AM39" s="651"/>
      <c r="AN39" s="651"/>
      <c r="AO39" s="652"/>
      <c r="AQ39" s="723" t="s">
        <v>340</v>
      </c>
      <c r="AR39" s="724"/>
      <c r="AS39" s="724"/>
      <c r="AT39" s="724"/>
      <c r="AU39" s="724"/>
      <c r="AV39" s="724"/>
      <c r="AW39" s="724"/>
      <c r="AX39" s="724"/>
      <c r="AY39" s="725"/>
      <c r="AZ39" s="645" t="s">
        <v>229</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57249</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7104000</v>
      </c>
      <c r="CS39" s="681"/>
      <c r="CT39" s="681"/>
      <c r="CU39" s="681"/>
      <c r="CV39" s="681"/>
      <c r="CW39" s="681"/>
      <c r="CX39" s="681"/>
      <c r="CY39" s="682"/>
      <c r="CZ39" s="650">
        <v>6.9</v>
      </c>
      <c r="DA39" s="679"/>
      <c r="DB39" s="679"/>
      <c r="DC39" s="683"/>
      <c r="DD39" s="654">
        <v>6739898</v>
      </c>
      <c r="DE39" s="681"/>
      <c r="DF39" s="681"/>
      <c r="DG39" s="681"/>
      <c r="DH39" s="681"/>
      <c r="DI39" s="681"/>
      <c r="DJ39" s="681"/>
      <c r="DK39" s="682"/>
      <c r="DL39" s="654" t="s">
        <v>229</v>
      </c>
      <c r="DM39" s="681"/>
      <c r="DN39" s="681"/>
      <c r="DO39" s="681"/>
      <c r="DP39" s="681"/>
      <c r="DQ39" s="681"/>
      <c r="DR39" s="681"/>
      <c r="DS39" s="681"/>
      <c r="DT39" s="681"/>
      <c r="DU39" s="681"/>
      <c r="DV39" s="682"/>
      <c r="DW39" s="650" t="s">
        <v>229</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129</v>
      </c>
      <c r="S40" s="646"/>
      <c r="T40" s="646"/>
      <c r="U40" s="646"/>
      <c r="V40" s="646"/>
      <c r="W40" s="646"/>
      <c r="X40" s="646"/>
      <c r="Y40" s="647"/>
      <c r="Z40" s="648" t="s">
        <v>229</v>
      </c>
      <c r="AA40" s="648"/>
      <c r="AB40" s="648"/>
      <c r="AC40" s="648"/>
      <c r="AD40" s="649" t="s">
        <v>229</v>
      </c>
      <c r="AE40" s="649"/>
      <c r="AF40" s="649"/>
      <c r="AG40" s="649"/>
      <c r="AH40" s="649"/>
      <c r="AI40" s="649"/>
      <c r="AJ40" s="649"/>
      <c r="AK40" s="649"/>
      <c r="AL40" s="650" t="s">
        <v>129</v>
      </c>
      <c r="AM40" s="651"/>
      <c r="AN40" s="651"/>
      <c r="AO40" s="652"/>
      <c r="AQ40" s="723" t="s">
        <v>344</v>
      </c>
      <c r="AR40" s="724"/>
      <c r="AS40" s="724"/>
      <c r="AT40" s="724"/>
      <c r="AU40" s="724"/>
      <c r="AV40" s="724"/>
      <c r="AW40" s="724"/>
      <c r="AX40" s="724"/>
      <c r="AY40" s="725"/>
      <c r="AZ40" s="645" t="s">
        <v>129</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148</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v>8685</v>
      </c>
      <c r="CS40" s="646"/>
      <c r="CT40" s="646"/>
      <c r="CU40" s="646"/>
      <c r="CV40" s="646"/>
      <c r="CW40" s="646"/>
      <c r="CX40" s="646"/>
      <c r="CY40" s="647"/>
      <c r="CZ40" s="650">
        <v>0</v>
      </c>
      <c r="DA40" s="679"/>
      <c r="DB40" s="679"/>
      <c r="DC40" s="683"/>
      <c r="DD40" s="654" t="s">
        <v>229</v>
      </c>
      <c r="DE40" s="646"/>
      <c r="DF40" s="646"/>
      <c r="DG40" s="646"/>
      <c r="DH40" s="646"/>
      <c r="DI40" s="646"/>
      <c r="DJ40" s="646"/>
      <c r="DK40" s="647"/>
      <c r="DL40" s="654" t="s">
        <v>129</v>
      </c>
      <c r="DM40" s="646"/>
      <c r="DN40" s="646"/>
      <c r="DO40" s="646"/>
      <c r="DP40" s="646"/>
      <c r="DQ40" s="646"/>
      <c r="DR40" s="646"/>
      <c r="DS40" s="646"/>
      <c r="DT40" s="646"/>
      <c r="DU40" s="646"/>
      <c r="DV40" s="647"/>
      <c r="DW40" s="650" t="s">
        <v>129</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t="s">
        <v>129</v>
      </c>
      <c r="S41" s="646"/>
      <c r="T41" s="646"/>
      <c r="U41" s="646"/>
      <c r="V41" s="646"/>
      <c r="W41" s="646"/>
      <c r="X41" s="646"/>
      <c r="Y41" s="647"/>
      <c r="Z41" s="648" t="s">
        <v>229</v>
      </c>
      <c r="AA41" s="648"/>
      <c r="AB41" s="648"/>
      <c r="AC41" s="648"/>
      <c r="AD41" s="649" t="s">
        <v>229</v>
      </c>
      <c r="AE41" s="649"/>
      <c r="AF41" s="649"/>
      <c r="AG41" s="649"/>
      <c r="AH41" s="649"/>
      <c r="AI41" s="649"/>
      <c r="AJ41" s="649"/>
      <c r="AK41" s="649"/>
      <c r="AL41" s="650" t="s">
        <v>129</v>
      </c>
      <c r="AM41" s="651"/>
      <c r="AN41" s="651"/>
      <c r="AO41" s="652"/>
      <c r="AQ41" s="723" t="s">
        <v>349</v>
      </c>
      <c r="AR41" s="724"/>
      <c r="AS41" s="724"/>
      <c r="AT41" s="724"/>
      <c r="AU41" s="724"/>
      <c r="AV41" s="724"/>
      <c r="AW41" s="724"/>
      <c r="AX41" s="724"/>
      <c r="AY41" s="725"/>
      <c r="AZ41" s="645">
        <v>1935595</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229</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229</v>
      </c>
      <c r="CS41" s="681"/>
      <c r="CT41" s="681"/>
      <c r="CU41" s="681"/>
      <c r="CV41" s="681"/>
      <c r="CW41" s="681"/>
      <c r="CX41" s="681"/>
      <c r="CY41" s="682"/>
      <c r="CZ41" s="650" t="s">
        <v>129</v>
      </c>
      <c r="DA41" s="679"/>
      <c r="DB41" s="679"/>
      <c r="DC41" s="683"/>
      <c r="DD41" s="654" t="s">
        <v>229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352</v>
      </c>
      <c r="C42" s="687"/>
      <c r="D42" s="687"/>
      <c r="E42" s="687"/>
      <c r="F42" s="687"/>
      <c r="G42" s="687"/>
      <c r="H42" s="687"/>
      <c r="I42" s="687"/>
      <c r="J42" s="687"/>
      <c r="K42" s="687"/>
      <c r="L42" s="687"/>
      <c r="M42" s="687"/>
      <c r="N42" s="687"/>
      <c r="O42" s="687"/>
      <c r="P42" s="687"/>
      <c r="Q42" s="688"/>
      <c r="R42" s="730">
        <v>108539900</v>
      </c>
      <c r="S42" s="731"/>
      <c r="T42" s="731"/>
      <c r="U42" s="731"/>
      <c r="V42" s="731"/>
      <c r="W42" s="731"/>
      <c r="X42" s="731"/>
      <c r="Y42" s="739"/>
      <c r="Z42" s="740">
        <v>100</v>
      </c>
      <c r="AA42" s="740"/>
      <c r="AB42" s="740"/>
      <c r="AC42" s="740"/>
      <c r="AD42" s="741">
        <v>72819987</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5760457</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264</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10923498</v>
      </c>
      <c r="CS42" s="646"/>
      <c r="CT42" s="646"/>
      <c r="CU42" s="646"/>
      <c r="CV42" s="646"/>
      <c r="CW42" s="646"/>
      <c r="CX42" s="646"/>
      <c r="CY42" s="647"/>
      <c r="CZ42" s="650">
        <v>10.6</v>
      </c>
      <c r="DA42" s="651"/>
      <c r="DB42" s="651"/>
      <c r="DC42" s="663"/>
      <c r="DD42" s="654">
        <v>5163127</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484431</v>
      </c>
      <c r="CS43" s="681"/>
      <c r="CT43" s="681"/>
      <c r="CU43" s="681"/>
      <c r="CV43" s="681"/>
      <c r="CW43" s="681"/>
      <c r="CX43" s="681"/>
      <c r="CY43" s="682"/>
      <c r="CZ43" s="650">
        <v>0.5</v>
      </c>
      <c r="DA43" s="679"/>
      <c r="DB43" s="679"/>
      <c r="DC43" s="683"/>
      <c r="DD43" s="654">
        <v>450782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357</v>
      </c>
      <c r="CG44" s="643"/>
      <c r="CH44" s="643"/>
      <c r="CI44" s="643"/>
      <c r="CJ44" s="643"/>
      <c r="CK44" s="643"/>
      <c r="CL44" s="643"/>
      <c r="CM44" s="643"/>
      <c r="CN44" s="643"/>
      <c r="CO44" s="643"/>
      <c r="CP44" s="643"/>
      <c r="CQ44" s="644"/>
      <c r="CR44" s="645">
        <v>10923498</v>
      </c>
      <c r="CS44" s="646"/>
      <c r="CT44" s="646"/>
      <c r="CU44" s="646"/>
      <c r="CV44" s="646"/>
      <c r="CW44" s="646"/>
      <c r="CX44" s="646"/>
      <c r="CY44" s="647"/>
      <c r="CZ44" s="650">
        <v>10.6</v>
      </c>
      <c r="DA44" s="651"/>
      <c r="DB44" s="651"/>
      <c r="DC44" s="663"/>
      <c r="DD44" s="654">
        <v>5163127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2283145</v>
      </c>
      <c r="CS45" s="681"/>
      <c r="CT45" s="681"/>
      <c r="CU45" s="681"/>
      <c r="CV45" s="681"/>
      <c r="CW45" s="681"/>
      <c r="CX45" s="681"/>
      <c r="CY45" s="682"/>
      <c r="CZ45" s="650">
        <v>2.2000000000000002</v>
      </c>
      <c r="DA45" s="679"/>
      <c r="DB45" s="679"/>
      <c r="DC45" s="683"/>
      <c r="DD45" s="654">
        <v>381791</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8640353</v>
      </c>
      <c r="CS46" s="646"/>
      <c r="CT46" s="646"/>
      <c r="CU46" s="646"/>
      <c r="CV46" s="646"/>
      <c r="CW46" s="646"/>
      <c r="CX46" s="646"/>
      <c r="CY46" s="647"/>
      <c r="CZ46" s="650">
        <v>8.4</v>
      </c>
      <c r="DA46" s="651"/>
      <c r="DB46" s="651"/>
      <c r="DC46" s="663"/>
      <c r="DD46" s="654">
        <v>4781336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t="s">
        <v>129</v>
      </c>
      <c r="CS47" s="681"/>
      <c r="CT47" s="681"/>
      <c r="CU47" s="681"/>
      <c r="CV47" s="681"/>
      <c r="CW47" s="681"/>
      <c r="CX47" s="681"/>
      <c r="CY47" s="682"/>
      <c r="CZ47" s="650" t="s">
        <v>129</v>
      </c>
      <c r="DA47" s="679"/>
      <c r="DB47" s="679"/>
      <c r="DC47" s="683"/>
      <c r="DD47" s="654" t="s">
        <v>229</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129</v>
      </c>
      <c r="CS48" s="646"/>
      <c r="CT48" s="646"/>
      <c r="CU48" s="646"/>
      <c r="CV48" s="646"/>
      <c r="CW48" s="646"/>
      <c r="CX48" s="646"/>
      <c r="CY48" s="647"/>
      <c r="CZ48" s="650" t="s">
        <v>229</v>
      </c>
      <c r="DA48" s="651"/>
      <c r="DB48" s="651"/>
      <c r="DC48" s="663"/>
      <c r="DD48" s="654" t="s">
        <v>229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365</v>
      </c>
      <c r="CE49" s="687"/>
      <c r="CF49" s="687"/>
      <c r="CG49" s="687"/>
      <c r="CH49" s="687"/>
      <c r="CI49" s="687"/>
      <c r="CJ49" s="687"/>
      <c r="CK49" s="687"/>
      <c r="CL49" s="687"/>
      <c r="CM49" s="687"/>
      <c r="CN49" s="687"/>
      <c r="CO49" s="687"/>
      <c r="CP49" s="687"/>
      <c r="CQ49" s="688"/>
      <c r="CR49" s="730">
        <v>102809237</v>
      </c>
      <c r="CS49" s="716"/>
      <c r="CT49" s="716"/>
      <c r="CU49" s="716"/>
      <c r="CV49" s="716"/>
      <c r="CW49" s="716"/>
      <c r="CX49" s="716"/>
      <c r="CY49" s="747"/>
      <c r="CZ49" s="742">
        <v>100</v>
      </c>
      <c r="DA49" s="748"/>
      <c r="DB49" s="748"/>
      <c r="DC49" s="749"/>
      <c r="DD49" s="750">
        <v>73979397</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PPoTYpVLAiRuD3mp8F6uYDAdPpdCU/w6AJMP/Rcw5DVY9o9zuCSspej1vnZ0DrLcLS+ZIh3oPVZB5pue1m0VRw==" saltValue="g6CYlC/iRPXS70jR+oL/G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108916</v>
      </c>
      <c r="R7" s="781"/>
      <c r="S7" s="781"/>
      <c r="T7" s="781"/>
      <c r="U7" s="781"/>
      <c r="V7" s="781">
        <v>103186</v>
      </c>
      <c r="W7" s="781"/>
      <c r="X7" s="781"/>
      <c r="Y7" s="781"/>
      <c r="Z7" s="781"/>
      <c r="AA7" s="781">
        <v>5731</v>
      </c>
      <c r="AB7" s="781"/>
      <c r="AC7" s="781"/>
      <c r="AD7" s="781"/>
      <c r="AE7" s="782"/>
      <c r="AF7" s="783">
        <v>5730</v>
      </c>
      <c r="AG7" s="784"/>
      <c r="AH7" s="784"/>
      <c r="AI7" s="784"/>
      <c r="AJ7" s="785"/>
      <c r="AK7" s="820">
        <v>442</v>
      </c>
      <c r="AL7" s="821"/>
      <c r="AM7" s="821"/>
      <c r="AN7" s="821"/>
      <c r="AO7" s="821"/>
      <c r="AP7" s="821">
        <v>16338</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579</v>
      </c>
      <c r="BT7" s="825"/>
      <c r="BU7" s="825"/>
      <c r="BV7" s="825"/>
      <c r="BW7" s="825"/>
      <c r="BX7" s="825"/>
      <c r="BY7" s="825"/>
      <c r="BZ7" s="825"/>
      <c r="CA7" s="825"/>
      <c r="CB7" s="825"/>
      <c r="CC7" s="825"/>
      <c r="CD7" s="825"/>
      <c r="CE7" s="825"/>
      <c r="CF7" s="825"/>
      <c r="CG7" s="826"/>
      <c r="CH7" s="817">
        <v>0</v>
      </c>
      <c r="CI7" s="818"/>
      <c r="CJ7" s="818"/>
      <c r="CK7" s="818"/>
      <c r="CL7" s="819"/>
      <c r="CM7" s="817">
        <v>342</v>
      </c>
      <c r="CN7" s="818"/>
      <c r="CO7" s="818"/>
      <c r="CP7" s="818"/>
      <c r="CQ7" s="819"/>
      <c r="CR7" s="817">
        <v>200</v>
      </c>
      <c r="CS7" s="818"/>
      <c r="CT7" s="818"/>
      <c r="CU7" s="818"/>
      <c r="CV7" s="819"/>
      <c r="CW7" s="817">
        <v>171</v>
      </c>
      <c r="CX7" s="818"/>
      <c r="CY7" s="818"/>
      <c r="CZ7" s="818"/>
      <c r="DA7" s="819"/>
      <c r="DB7" s="817" t="s">
        <v>514</v>
      </c>
      <c r="DC7" s="818"/>
      <c r="DD7" s="818"/>
      <c r="DE7" s="818"/>
      <c r="DF7" s="819"/>
      <c r="DG7" s="817" t="s">
        <v>514</v>
      </c>
      <c r="DH7" s="818"/>
      <c r="DI7" s="818"/>
      <c r="DJ7" s="818"/>
      <c r="DK7" s="819"/>
      <c r="DL7" s="817" t="s">
        <v>514</v>
      </c>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580</v>
      </c>
      <c r="BT8" s="815"/>
      <c r="BU8" s="815"/>
      <c r="BV8" s="815"/>
      <c r="BW8" s="815"/>
      <c r="BX8" s="815"/>
      <c r="BY8" s="815"/>
      <c r="BZ8" s="815"/>
      <c r="CA8" s="815"/>
      <c r="CB8" s="815"/>
      <c r="CC8" s="815"/>
      <c r="CD8" s="815"/>
      <c r="CE8" s="815"/>
      <c r="CF8" s="815"/>
      <c r="CG8" s="816"/>
      <c r="CH8" s="827">
        <v>0</v>
      </c>
      <c r="CI8" s="828"/>
      <c r="CJ8" s="828"/>
      <c r="CK8" s="828"/>
      <c r="CL8" s="829"/>
      <c r="CM8" s="827">
        <v>320</v>
      </c>
      <c r="CN8" s="828"/>
      <c r="CO8" s="828"/>
      <c r="CP8" s="828"/>
      <c r="CQ8" s="829"/>
      <c r="CR8" s="827">
        <v>182</v>
      </c>
      <c r="CS8" s="828"/>
      <c r="CT8" s="828"/>
      <c r="CU8" s="828"/>
      <c r="CV8" s="829"/>
      <c r="CW8" s="827">
        <v>39</v>
      </c>
      <c r="CX8" s="828"/>
      <c r="CY8" s="828"/>
      <c r="CZ8" s="828"/>
      <c r="DA8" s="829"/>
      <c r="DB8" s="827" t="s">
        <v>514</v>
      </c>
      <c r="DC8" s="828"/>
      <c r="DD8" s="828"/>
      <c r="DE8" s="828"/>
      <c r="DF8" s="829"/>
      <c r="DG8" s="827" t="s">
        <v>514</v>
      </c>
      <c r="DH8" s="828"/>
      <c r="DI8" s="828"/>
      <c r="DJ8" s="828"/>
      <c r="DK8" s="829"/>
      <c r="DL8" s="827" t="s">
        <v>514</v>
      </c>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581</v>
      </c>
      <c r="BT9" s="815"/>
      <c r="BU9" s="815"/>
      <c r="BV9" s="815"/>
      <c r="BW9" s="815"/>
      <c r="BX9" s="815"/>
      <c r="BY9" s="815"/>
      <c r="BZ9" s="815"/>
      <c r="CA9" s="815"/>
      <c r="CB9" s="815"/>
      <c r="CC9" s="815"/>
      <c r="CD9" s="815"/>
      <c r="CE9" s="815"/>
      <c r="CF9" s="815"/>
      <c r="CG9" s="816"/>
      <c r="CH9" s="827">
        <v>1</v>
      </c>
      <c r="CI9" s="828"/>
      <c r="CJ9" s="828"/>
      <c r="CK9" s="828"/>
      <c r="CL9" s="829"/>
      <c r="CM9" s="827">
        <v>317</v>
      </c>
      <c r="CN9" s="828"/>
      <c r="CO9" s="828"/>
      <c r="CP9" s="828"/>
      <c r="CQ9" s="829"/>
      <c r="CR9" s="827">
        <v>300</v>
      </c>
      <c r="CS9" s="828"/>
      <c r="CT9" s="828"/>
      <c r="CU9" s="828"/>
      <c r="CV9" s="829"/>
      <c r="CW9" s="827">
        <v>37</v>
      </c>
      <c r="CX9" s="828"/>
      <c r="CY9" s="828"/>
      <c r="CZ9" s="828"/>
      <c r="DA9" s="829"/>
      <c r="DB9" s="827" t="s">
        <v>514</v>
      </c>
      <c r="DC9" s="828"/>
      <c r="DD9" s="828"/>
      <c r="DE9" s="828"/>
      <c r="DF9" s="829"/>
      <c r="DG9" s="827" t="s">
        <v>514</v>
      </c>
      <c r="DH9" s="828"/>
      <c r="DI9" s="828"/>
      <c r="DJ9" s="828"/>
      <c r="DK9" s="829"/>
      <c r="DL9" s="827" t="s">
        <v>514</v>
      </c>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t="s">
        <v>582</v>
      </c>
      <c r="BS10" s="814" t="s">
        <v>583</v>
      </c>
      <c r="BT10" s="815"/>
      <c r="BU10" s="815"/>
      <c r="BV10" s="815"/>
      <c r="BW10" s="815"/>
      <c r="BX10" s="815"/>
      <c r="BY10" s="815"/>
      <c r="BZ10" s="815"/>
      <c r="CA10" s="815"/>
      <c r="CB10" s="815"/>
      <c r="CC10" s="815"/>
      <c r="CD10" s="815"/>
      <c r="CE10" s="815"/>
      <c r="CF10" s="815"/>
      <c r="CG10" s="816"/>
      <c r="CH10" s="827" t="s">
        <v>514</v>
      </c>
      <c r="CI10" s="828"/>
      <c r="CJ10" s="828"/>
      <c r="CK10" s="828"/>
      <c r="CL10" s="829"/>
      <c r="CM10" s="827">
        <v>5</v>
      </c>
      <c r="CN10" s="828"/>
      <c r="CO10" s="828"/>
      <c r="CP10" s="828"/>
      <c r="CQ10" s="829"/>
      <c r="CR10" s="827">
        <v>5</v>
      </c>
      <c r="CS10" s="828"/>
      <c r="CT10" s="828"/>
      <c r="CU10" s="828"/>
      <c r="CV10" s="829"/>
      <c r="CW10" s="827">
        <v>0</v>
      </c>
      <c r="CX10" s="828"/>
      <c r="CY10" s="828"/>
      <c r="CZ10" s="828"/>
      <c r="DA10" s="829"/>
      <c r="DB10" s="827" t="s">
        <v>514</v>
      </c>
      <c r="DC10" s="828"/>
      <c r="DD10" s="828"/>
      <c r="DE10" s="828"/>
      <c r="DF10" s="829"/>
      <c r="DG10" s="827" t="s">
        <v>514</v>
      </c>
      <c r="DH10" s="828"/>
      <c r="DI10" s="828"/>
      <c r="DJ10" s="828"/>
      <c r="DK10" s="829"/>
      <c r="DL10" s="827" t="s">
        <v>514</v>
      </c>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389</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390</v>
      </c>
      <c r="B23" s="836" t="s">
        <v>391</v>
      </c>
      <c r="C23" s="837"/>
      <c r="D23" s="837"/>
      <c r="E23" s="837"/>
      <c r="F23" s="837"/>
      <c r="G23" s="837"/>
      <c r="H23" s="837"/>
      <c r="I23" s="837"/>
      <c r="J23" s="837"/>
      <c r="K23" s="837"/>
      <c r="L23" s="837"/>
      <c r="M23" s="837"/>
      <c r="N23" s="837"/>
      <c r="O23" s="837"/>
      <c r="P23" s="838"/>
      <c r="Q23" s="839">
        <v>108916</v>
      </c>
      <c r="R23" s="840"/>
      <c r="S23" s="840"/>
      <c r="T23" s="840"/>
      <c r="U23" s="840"/>
      <c r="V23" s="840">
        <v>103186</v>
      </c>
      <c r="W23" s="840"/>
      <c r="X23" s="840"/>
      <c r="Y23" s="840"/>
      <c r="Z23" s="840"/>
      <c r="AA23" s="840">
        <v>5731</v>
      </c>
      <c r="AB23" s="840"/>
      <c r="AC23" s="840"/>
      <c r="AD23" s="840"/>
      <c r="AE23" s="841"/>
      <c r="AF23" s="842">
        <v>5730</v>
      </c>
      <c r="AG23" s="840"/>
      <c r="AH23" s="840"/>
      <c r="AI23" s="840"/>
      <c r="AJ23" s="843"/>
      <c r="AK23" s="844"/>
      <c r="AL23" s="845"/>
      <c r="AM23" s="845"/>
      <c r="AN23" s="845"/>
      <c r="AO23" s="845"/>
      <c r="AP23" s="840">
        <v>16338</v>
      </c>
      <c r="AQ23" s="840"/>
      <c r="AR23" s="840"/>
      <c r="AS23" s="840"/>
      <c r="AT23" s="840"/>
      <c r="AU23" s="846"/>
      <c r="AV23" s="846"/>
      <c r="AW23" s="846"/>
      <c r="AX23" s="846"/>
      <c r="AY23" s="847"/>
      <c r="AZ23" s="855" t="s">
        <v>392</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393</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394</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395</v>
      </c>
      <c r="R26" s="764"/>
      <c r="S26" s="764"/>
      <c r="T26" s="764"/>
      <c r="U26" s="765"/>
      <c r="V26" s="763" t="s">
        <v>396</v>
      </c>
      <c r="W26" s="764"/>
      <c r="X26" s="764"/>
      <c r="Y26" s="764"/>
      <c r="Z26" s="765"/>
      <c r="AA26" s="763" t="s">
        <v>397</v>
      </c>
      <c r="AB26" s="764"/>
      <c r="AC26" s="764"/>
      <c r="AD26" s="764"/>
      <c r="AE26" s="764"/>
      <c r="AF26" s="858" t="s">
        <v>398</v>
      </c>
      <c r="AG26" s="859"/>
      <c r="AH26" s="859"/>
      <c r="AI26" s="859"/>
      <c r="AJ26" s="860"/>
      <c r="AK26" s="764" t="s">
        <v>399</v>
      </c>
      <c r="AL26" s="764"/>
      <c r="AM26" s="764"/>
      <c r="AN26" s="764"/>
      <c r="AO26" s="765"/>
      <c r="AP26" s="763" t="s">
        <v>400</v>
      </c>
      <c r="AQ26" s="764"/>
      <c r="AR26" s="764"/>
      <c r="AS26" s="764"/>
      <c r="AT26" s="765"/>
      <c r="AU26" s="763" t="s">
        <v>401</v>
      </c>
      <c r="AV26" s="764"/>
      <c r="AW26" s="764"/>
      <c r="AX26" s="764"/>
      <c r="AY26" s="765"/>
      <c r="AZ26" s="763" t="s">
        <v>402</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403</v>
      </c>
      <c r="C28" s="778"/>
      <c r="D28" s="778"/>
      <c r="E28" s="778"/>
      <c r="F28" s="778"/>
      <c r="G28" s="778"/>
      <c r="H28" s="778"/>
      <c r="I28" s="778"/>
      <c r="J28" s="778"/>
      <c r="K28" s="778"/>
      <c r="L28" s="778"/>
      <c r="M28" s="778"/>
      <c r="N28" s="778"/>
      <c r="O28" s="778"/>
      <c r="P28" s="779"/>
      <c r="Q28" s="867">
        <v>26151</v>
      </c>
      <c r="R28" s="868"/>
      <c r="S28" s="868"/>
      <c r="T28" s="868"/>
      <c r="U28" s="868"/>
      <c r="V28" s="868">
        <v>25851</v>
      </c>
      <c r="W28" s="868"/>
      <c r="X28" s="868"/>
      <c r="Y28" s="868"/>
      <c r="Z28" s="868"/>
      <c r="AA28" s="868">
        <v>300</v>
      </c>
      <c r="AB28" s="868"/>
      <c r="AC28" s="868"/>
      <c r="AD28" s="868"/>
      <c r="AE28" s="869"/>
      <c r="AF28" s="870">
        <v>300</v>
      </c>
      <c r="AG28" s="868"/>
      <c r="AH28" s="868"/>
      <c r="AI28" s="868"/>
      <c r="AJ28" s="871"/>
      <c r="AK28" s="872">
        <v>1936</v>
      </c>
      <c r="AL28" s="864"/>
      <c r="AM28" s="864"/>
      <c r="AN28" s="864"/>
      <c r="AO28" s="864"/>
      <c r="AP28" s="864" t="s">
        <v>514</v>
      </c>
      <c r="AQ28" s="864"/>
      <c r="AR28" s="864"/>
      <c r="AS28" s="864"/>
      <c r="AT28" s="864"/>
      <c r="AU28" s="864" t="s">
        <v>514</v>
      </c>
      <c r="AV28" s="864"/>
      <c r="AW28" s="864"/>
      <c r="AX28" s="864"/>
      <c r="AY28" s="864"/>
      <c r="AZ28" s="864" t="s">
        <v>514</v>
      </c>
      <c r="BA28" s="864"/>
      <c r="BB28" s="864"/>
      <c r="BC28" s="864"/>
      <c r="BD28" s="864"/>
      <c r="BE28" s="865"/>
      <c r="BF28" s="865"/>
      <c r="BG28" s="865"/>
      <c r="BH28" s="865"/>
      <c r="BI28" s="866"/>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404</v>
      </c>
      <c r="C29" s="802"/>
      <c r="D29" s="802"/>
      <c r="E29" s="802"/>
      <c r="F29" s="802"/>
      <c r="G29" s="802"/>
      <c r="H29" s="802"/>
      <c r="I29" s="802"/>
      <c r="J29" s="802"/>
      <c r="K29" s="802"/>
      <c r="L29" s="802"/>
      <c r="M29" s="802"/>
      <c r="N29" s="802"/>
      <c r="O29" s="802"/>
      <c r="P29" s="803"/>
      <c r="Q29" s="804">
        <v>6725</v>
      </c>
      <c r="R29" s="805"/>
      <c r="S29" s="805"/>
      <c r="T29" s="805"/>
      <c r="U29" s="805"/>
      <c r="V29" s="805">
        <v>6664</v>
      </c>
      <c r="W29" s="805"/>
      <c r="X29" s="805"/>
      <c r="Y29" s="805"/>
      <c r="Z29" s="805"/>
      <c r="AA29" s="805">
        <v>62</v>
      </c>
      <c r="AB29" s="805"/>
      <c r="AC29" s="805"/>
      <c r="AD29" s="805"/>
      <c r="AE29" s="806"/>
      <c r="AF29" s="807">
        <v>62</v>
      </c>
      <c r="AG29" s="808"/>
      <c r="AH29" s="808"/>
      <c r="AI29" s="808"/>
      <c r="AJ29" s="809"/>
      <c r="AK29" s="875">
        <v>2500</v>
      </c>
      <c r="AL29" s="876"/>
      <c r="AM29" s="876"/>
      <c r="AN29" s="876"/>
      <c r="AO29" s="876"/>
      <c r="AP29" s="876" t="s">
        <v>514</v>
      </c>
      <c r="AQ29" s="876"/>
      <c r="AR29" s="876"/>
      <c r="AS29" s="876"/>
      <c r="AT29" s="876"/>
      <c r="AU29" s="876" t="s">
        <v>514</v>
      </c>
      <c r="AV29" s="876"/>
      <c r="AW29" s="876"/>
      <c r="AX29" s="876"/>
      <c r="AY29" s="876"/>
      <c r="AZ29" s="876" t="s">
        <v>514</v>
      </c>
      <c r="BA29" s="876"/>
      <c r="BB29" s="876"/>
      <c r="BC29" s="876"/>
      <c r="BD29" s="876"/>
      <c r="BE29" s="873"/>
      <c r="BF29" s="873"/>
      <c r="BG29" s="873"/>
      <c r="BH29" s="873"/>
      <c r="BI29" s="874"/>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405</v>
      </c>
      <c r="C30" s="802"/>
      <c r="D30" s="802"/>
      <c r="E30" s="802"/>
      <c r="F30" s="802"/>
      <c r="G30" s="802"/>
      <c r="H30" s="802"/>
      <c r="I30" s="802"/>
      <c r="J30" s="802"/>
      <c r="K30" s="802"/>
      <c r="L30" s="802"/>
      <c r="M30" s="802"/>
      <c r="N30" s="802"/>
      <c r="O30" s="802"/>
      <c r="P30" s="803"/>
      <c r="Q30" s="804">
        <v>20890</v>
      </c>
      <c r="R30" s="805"/>
      <c r="S30" s="805"/>
      <c r="T30" s="805"/>
      <c r="U30" s="805"/>
      <c r="V30" s="805">
        <v>20616</v>
      </c>
      <c r="W30" s="805"/>
      <c r="X30" s="805"/>
      <c r="Y30" s="805"/>
      <c r="Z30" s="805"/>
      <c r="AA30" s="805">
        <v>274</v>
      </c>
      <c r="AB30" s="805"/>
      <c r="AC30" s="805"/>
      <c r="AD30" s="805"/>
      <c r="AE30" s="806"/>
      <c r="AF30" s="807">
        <v>274</v>
      </c>
      <c r="AG30" s="808"/>
      <c r="AH30" s="808"/>
      <c r="AI30" s="808"/>
      <c r="AJ30" s="809"/>
      <c r="AK30" s="875">
        <v>3297</v>
      </c>
      <c r="AL30" s="876"/>
      <c r="AM30" s="876"/>
      <c r="AN30" s="876"/>
      <c r="AO30" s="876"/>
      <c r="AP30" s="876" t="s">
        <v>514</v>
      </c>
      <c r="AQ30" s="876"/>
      <c r="AR30" s="876"/>
      <c r="AS30" s="876"/>
      <c r="AT30" s="876"/>
      <c r="AU30" s="876" t="s">
        <v>514</v>
      </c>
      <c r="AV30" s="876"/>
      <c r="AW30" s="876"/>
      <c r="AX30" s="876"/>
      <c r="AY30" s="876"/>
      <c r="AZ30" s="876" t="s">
        <v>514</v>
      </c>
      <c r="BA30" s="876"/>
      <c r="BB30" s="876"/>
      <c r="BC30" s="876"/>
      <c r="BD30" s="876"/>
      <c r="BE30" s="873"/>
      <c r="BF30" s="873"/>
      <c r="BG30" s="873"/>
      <c r="BH30" s="873"/>
      <c r="BI30" s="874"/>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c r="C31" s="802"/>
      <c r="D31" s="802"/>
      <c r="E31" s="802"/>
      <c r="F31" s="802"/>
      <c r="G31" s="802"/>
      <c r="H31" s="802"/>
      <c r="I31" s="802"/>
      <c r="J31" s="802"/>
      <c r="K31" s="802"/>
      <c r="L31" s="802"/>
      <c r="M31" s="802"/>
      <c r="N31" s="802"/>
      <c r="O31" s="802"/>
      <c r="P31" s="803"/>
      <c r="Q31" s="804"/>
      <c r="R31" s="805"/>
      <c r="S31" s="805"/>
      <c r="T31" s="805"/>
      <c r="U31" s="805"/>
      <c r="V31" s="805"/>
      <c r="W31" s="805"/>
      <c r="X31" s="805"/>
      <c r="Y31" s="805"/>
      <c r="Z31" s="805"/>
      <c r="AA31" s="805"/>
      <c r="AB31" s="805"/>
      <c r="AC31" s="805"/>
      <c r="AD31" s="805"/>
      <c r="AE31" s="806"/>
      <c r="AF31" s="807"/>
      <c r="AG31" s="808"/>
      <c r="AH31" s="808"/>
      <c r="AI31" s="808"/>
      <c r="AJ31" s="809"/>
      <c r="AK31" s="875"/>
      <c r="AL31" s="876"/>
      <c r="AM31" s="876"/>
      <c r="AN31" s="876"/>
      <c r="AO31" s="876"/>
      <c r="AP31" s="876"/>
      <c r="AQ31" s="876"/>
      <c r="AR31" s="876"/>
      <c r="AS31" s="876"/>
      <c r="AT31" s="876"/>
      <c r="AU31" s="876"/>
      <c r="AV31" s="876"/>
      <c r="AW31" s="876"/>
      <c r="AX31" s="876"/>
      <c r="AY31" s="876"/>
      <c r="AZ31" s="877"/>
      <c r="BA31" s="877"/>
      <c r="BB31" s="877"/>
      <c r="BC31" s="877"/>
      <c r="BD31" s="877"/>
      <c r="BE31" s="873"/>
      <c r="BF31" s="873"/>
      <c r="BG31" s="873"/>
      <c r="BH31" s="873"/>
      <c r="BI31" s="874"/>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5"/>
      <c r="AL32" s="876"/>
      <c r="AM32" s="876"/>
      <c r="AN32" s="876"/>
      <c r="AO32" s="876"/>
      <c r="AP32" s="876"/>
      <c r="AQ32" s="876"/>
      <c r="AR32" s="876"/>
      <c r="AS32" s="876"/>
      <c r="AT32" s="876"/>
      <c r="AU32" s="876"/>
      <c r="AV32" s="876"/>
      <c r="AW32" s="876"/>
      <c r="AX32" s="876"/>
      <c r="AY32" s="876"/>
      <c r="AZ32" s="877"/>
      <c r="BA32" s="877"/>
      <c r="BB32" s="877"/>
      <c r="BC32" s="877"/>
      <c r="BD32" s="877"/>
      <c r="BE32" s="873"/>
      <c r="BF32" s="873"/>
      <c r="BG32" s="873"/>
      <c r="BH32" s="873"/>
      <c r="BI32" s="874"/>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5"/>
      <c r="AL33" s="876"/>
      <c r="AM33" s="876"/>
      <c r="AN33" s="876"/>
      <c r="AO33" s="876"/>
      <c r="AP33" s="876"/>
      <c r="AQ33" s="876"/>
      <c r="AR33" s="876"/>
      <c r="AS33" s="876"/>
      <c r="AT33" s="876"/>
      <c r="AU33" s="876"/>
      <c r="AV33" s="876"/>
      <c r="AW33" s="876"/>
      <c r="AX33" s="876"/>
      <c r="AY33" s="876"/>
      <c r="AZ33" s="877"/>
      <c r="BA33" s="877"/>
      <c r="BB33" s="877"/>
      <c r="BC33" s="877"/>
      <c r="BD33" s="877"/>
      <c r="BE33" s="873"/>
      <c r="BF33" s="873"/>
      <c r="BG33" s="873"/>
      <c r="BH33" s="873"/>
      <c r="BI33" s="874"/>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5"/>
      <c r="AL34" s="876"/>
      <c r="AM34" s="876"/>
      <c r="AN34" s="876"/>
      <c r="AO34" s="876"/>
      <c r="AP34" s="876"/>
      <c r="AQ34" s="876"/>
      <c r="AR34" s="876"/>
      <c r="AS34" s="876"/>
      <c r="AT34" s="876"/>
      <c r="AU34" s="876"/>
      <c r="AV34" s="876"/>
      <c r="AW34" s="876"/>
      <c r="AX34" s="876"/>
      <c r="AY34" s="876"/>
      <c r="AZ34" s="877"/>
      <c r="BA34" s="877"/>
      <c r="BB34" s="877"/>
      <c r="BC34" s="877"/>
      <c r="BD34" s="877"/>
      <c r="BE34" s="873"/>
      <c r="BF34" s="873"/>
      <c r="BG34" s="873"/>
      <c r="BH34" s="873"/>
      <c r="BI34" s="874"/>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5"/>
      <c r="AL35" s="876"/>
      <c r="AM35" s="876"/>
      <c r="AN35" s="876"/>
      <c r="AO35" s="876"/>
      <c r="AP35" s="876"/>
      <c r="AQ35" s="876"/>
      <c r="AR35" s="876"/>
      <c r="AS35" s="876"/>
      <c r="AT35" s="876"/>
      <c r="AU35" s="876"/>
      <c r="AV35" s="876"/>
      <c r="AW35" s="876"/>
      <c r="AX35" s="876"/>
      <c r="AY35" s="876"/>
      <c r="AZ35" s="877"/>
      <c r="BA35" s="877"/>
      <c r="BB35" s="877"/>
      <c r="BC35" s="877"/>
      <c r="BD35" s="877"/>
      <c r="BE35" s="873"/>
      <c r="BF35" s="873"/>
      <c r="BG35" s="873"/>
      <c r="BH35" s="873"/>
      <c r="BI35" s="874"/>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8"/>
      <c r="R50" s="879"/>
      <c r="S50" s="879"/>
      <c r="T50" s="879"/>
      <c r="U50" s="879"/>
      <c r="V50" s="879"/>
      <c r="W50" s="879"/>
      <c r="X50" s="879"/>
      <c r="Y50" s="879"/>
      <c r="Z50" s="879"/>
      <c r="AA50" s="879"/>
      <c r="AB50" s="879"/>
      <c r="AC50" s="879"/>
      <c r="AD50" s="879"/>
      <c r="AE50" s="880"/>
      <c r="AF50" s="807"/>
      <c r="AG50" s="808"/>
      <c r="AH50" s="808"/>
      <c r="AI50" s="808"/>
      <c r="AJ50" s="809"/>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8"/>
      <c r="R51" s="879"/>
      <c r="S51" s="879"/>
      <c r="T51" s="879"/>
      <c r="U51" s="879"/>
      <c r="V51" s="879"/>
      <c r="W51" s="879"/>
      <c r="X51" s="879"/>
      <c r="Y51" s="879"/>
      <c r="Z51" s="879"/>
      <c r="AA51" s="879"/>
      <c r="AB51" s="879"/>
      <c r="AC51" s="879"/>
      <c r="AD51" s="879"/>
      <c r="AE51" s="880"/>
      <c r="AF51" s="807"/>
      <c r="AG51" s="808"/>
      <c r="AH51" s="808"/>
      <c r="AI51" s="808"/>
      <c r="AJ51" s="809"/>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8"/>
      <c r="R52" s="879"/>
      <c r="S52" s="879"/>
      <c r="T52" s="879"/>
      <c r="U52" s="879"/>
      <c r="V52" s="879"/>
      <c r="W52" s="879"/>
      <c r="X52" s="879"/>
      <c r="Y52" s="879"/>
      <c r="Z52" s="879"/>
      <c r="AA52" s="879"/>
      <c r="AB52" s="879"/>
      <c r="AC52" s="879"/>
      <c r="AD52" s="879"/>
      <c r="AE52" s="880"/>
      <c r="AF52" s="807"/>
      <c r="AG52" s="808"/>
      <c r="AH52" s="808"/>
      <c r="AI52" s="808"/>
      <c r="AJ52" s="809"/>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8"/>
      <c r="R53" s="879"/>
      <c r="S53" s="879"/>
      <c r="T53" s="879"/>
      <c r="U53" s="879"/>
      <c r="V53" s="879"/>
      <c r="W53" s="879"/>
      <c r="X53" s="879"/>
      <c r="Y53" s="879"/>
      <c r="Z53" s="879"/>
      <c r="AA53" s="879"/>
      <c r="AB53" s="879"/>
      <c r="AC53" s="879"/>
      <c r="AD53" s="879"/>
      <c r="AE53" s="880"/>
      <c r="AF53" s="807"/>
      <c r="AG53" s="808"/>
      <c r="AH53" s="808"/>
      <c r="AI53" s="808"/>
      <c r="AJ53" s="809"/>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8"/>
      <c r="R54" s="879"/>
      <c r="S54" s="879"/>
      <c r="T54" s="879"/>
      <c r="U54" s="879"/>
      <c r="V54" s="879"/>
      <c r="W54" s="879"/>
      <c r="X54" s="879"/>
      <c r="Y54" s="879"/>
      <c r="Z54" s="879"/>
      <c r="AA54" s="879"/>
      <c r="AB54" s="879"/>
      <c r="AC54" s="879"/>
      <c r="AD54" s="879"/>
      <c r="AE54" s="880"/>
      <c r="AF54" s="807"/>
      <c r="AG54" s="808"/>
      <c r="AH54" s="808"/>
      <c r="AI54" s="808"/>
      <c r="AJ54" s="809"/>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8"/>
      <c r="R55" s="879"/>
      <c r="S55" s="879"/>
      <c r="T55" s="879"/>
      <c r="U55" s="879"/>
      <c r="V55" s="879"/>
      <c r="W55" s="879"/>
      <c r="X55" s="879"/>
      <c r="Y55" s="879"/>
      <c r="Z55" s="879"/>
      <c r="AA55" s="879"/>
      <c r="AB55" s="879"/>
      <c r="AC55" s="879"/>
      <c r="AD55" s="879"/>
      <c r="AE55" s="880"/>
      <c r="AF55" s="807"/>
      <c r="AG55" s="808"/>
      <c r="AH55" s="808"/>
      <c r="AI55" s="808"/>
      <c r="AJ55" s="809"/>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8"/>
      <c r="R56" s="879"/>
      <c r="S56" s="879"/>
      <c r="T56" s="879"/>
      <c r="U56" s="879"/>
      <c r="V56" s="879"/>
      <c r="W56" s="879"/>
      <c r="X56" s="879"/>
      <c r="Y56" s="879"/>
      <c r="Z56" s="879"/>
      <c r="AA56" s="879"/>
      <c r="AB56" s="879"/>
      <c r="AC56" s="879"/>
      <c r="AD56" s="879"/>
      <c r="AE56" s="880"/>
      <c r="AF56" s="807"/>
      <c r="AG56" s="808"/>
      <c r="AH56" s="808"/>
      <c r="AI56" s="808"/>
      <c r="AJ56" s="809"/>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8"/>
      <c r="R57" s="879"/>
      <c r="S57" s="879"/>
      <c r="T57" s="879"/>
      <c r="U57" s="879"/>
      <c r="V57" s="879"/>
      <c r="W57" s="879"/>
      <c r="X57" s="879"/>
      <c r="Y57" s="879"/>
      <c r="Z57" s="879"/>
      <c r="AA57" s="879"/>
      <c r="AB57" s="879"/>
      <c r="AC57" s="879"/>
      <c r="AD57" s="879"/>
      <c r="AE57" s="880"/>
      <c r="AF57" s="807"/>
      <c r="AG57" s="808"/>
      <c r="AH57" s="808"/>
      <c r="AI57" s="808"/>
      <c r="AJ57" s="809"/>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8"/>
      <c r="R58" s="879"/>
      <c r="S58" s="879"/>
      <c r="T58" s="879"/>
      <c r="U58" s="879"/>
      <c r="V58" s="879"/>
      <c r="W58" s="879"/>
      <c r="X58" s="879"/>
      <c r="Y58" s="879"/>
      <c r="Z58" s="879"/>
      <c r="AA58" s="879"/>
      <c r="AB58" s="879"/>
      <c r="AC58" s="879"/>
      <c r="AD58" s="879"/>
      <c r="AE58" s="880"/>
      <c r="AF58" s="807"/>
      <c r="AG58" s="808"/>
      <c r="AH58" s="808"/>
      <c r="AI58" s="808"/>
      <c r="AJ58" s="809"/>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8"/>
      <c r="R59" s="879"/>
      <c r="S59" s="879"/>
      <c r="T59" s="879"/>
      <c r="U59" s="879"/>
      <c r="V59" s="879"/>
      <c r="W59" s="879"/>
      <c r="X59" s="879"/>
      <c r="Y59" s="879"/>
      <c r="Z59" s="879"/>
      <c r="AA59" s="879"/>
      <c r="AB59" s="879"/>
      <c r="AC59" s="879"/>
      <c r="AD59" s="879"/>
      <c r="AE59" s="880"/>
      <c r="AF59" s="807"/>
      <c r="AG59" s="808"/>
      <c r="AH59" s="808"/>
      <c r="AI59" s="808"/>
      <c r="AJ59" s="809"/>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8"/>
      <c r="R60" s="879"/>
      <c r="S60" s="879"/>
      <c r="T60" s="879"/>
      <c r="U60" s="879"/>
      <c r="V60" s="879"/>
      <c r="W60" s="879"/>
      <c r="X60" s="879"/>
      <c r="Y60" s="879"/>
      <c r="Z60" s="879"/>
      <c r="AA60" s="879"/>
      <c r="AB60" s="879"/>
      <c r="AC60" s="879"/>
      <c r="AD60" s="879"/>
      <c r="AE60" s="880"/>
      <c r="AF60" s="807"/>
      <c r="AG60" s="808"/>
      <c r="AH60" s="808"/>
      <c r="AI60" s="808"/>
      <c r="AJ60" s="809"/>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8"/>
      <c r="R61" s="879"/>
      <c r="S61" s="879"/>
      <c r="T61" s="879"/>
      <c r="U61" s="879"/>
      <c r="V61" s="879"/>
      <c r="W61" s="879"/>
      <c r="X61" s="879"/>
      <c r="Y61" s="879"/>
      <c r="Z61" s="879"/>
      <c r="AA61" s="879"/>
      <c r="AB61" s="879"/>
      <c r="AC61" s="879"/>
      <c r="AD61" s="879"/>
      <c r="AE61" s="880"/>
      <c r="AF61" s="807"/>
      <c r="AG61" s="808"/>
      <c r="AH61" s="808"/>
      <c r="AI61" s="808"/>
      <c r="AJ61" s="809"/>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8"/>
      <c r="R62" s="879"/>
      <c r="S62" s="879"/>
      <c r="T62" s="879"/>
      <c r="U62" s="879"/>
      <c r="V62" s="879"/>
      <c r="W62" s="879"/>
      <c r="X62" s="879"/>
      <c r="Y62" s="879"/>
      <c r="Z62" s="879"/>
      <c r="AA62" s="879"/>
      <c r="AB62" s="879"/>
      <c r="AC62" s="879"/>
      <c r="AD62" s="879"/>
      <c r="AE62" s="880"/>
      <c r="AF62" s="807"/>
      <c r="AG62" s="808"/>
      <c r="AH62" s="808"/>
      <c r="AI62" s="808"/>
      <c r="AJ62" s="809"/>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390</v>
      </c>
      <c r="B63" s="836" t="s">
        <v>407</v>
      </c>
      <c r="C63" s="837"/>
      <c r="D63" s="837"/>
      <c r="E63" s="837"/>
      <c r="F63" s="837"/>
      <c r="G63" s="837"/>
      <c r="H63" s="837"/>
      <c r="I63" s="837"/>
      <c r="J63" s="837"/>
      <c r="K63" s="837"/>
      <c r="L63" s="837"/>
      <c r="M63" s="837"/>
      <c r="N63" s="837"/>
      <c r="O63" s="837"/>
      <c r="P63" s="838"/>
      <c r="Q63" s="883"/>
      <c r="R63" s="884"/>
      <c r="S63" s="884"/>
      <c r="T63" s="884"/>
      <c r="U63" s="884"/>
      <c r="V63" s="884"/>
      <c r="W63" s="884"/>
      <c r="X63" s="884"/>
      <c r="Y63" s="884"/>
      <c r="Z63" s="884"/>
      <c r="AA63" s="884"/>
      <c r="AB63" s="884"/>
      <c r="AC63" s="884"/>
      <c r="AD63" s="884"/>
      <c r="AE63" s="885"/>
      <c r="AF63" s="886">
        <v>635</v>
      </c>
      <c r="AG63" s="887"/>
      <c r="AH63" s="887"/>
      <c r="AI63" s="887"/>
      <c r="AJ63" s="888"/>
      <c r="AK63" s="889"/>
      <c r="AL63" s="884"/>
      <c r="AM63" s="884"/>
      <c r="AN63" s="884"/>
      <c r="AO63" s="884"/>
      <c r="AP63" s="887" t="s">
        <v>514</v>
      </c>
      <c r="AQ63" s="887"/>
      <c r="AR63" s="887"/>
      <c r="AS63" s="887"/>
      <c r="AT63" s="887"/>
      <c r="AU63" s="887" t="s">
        <v>514</v>
      </c>
      <c r="AV63" s="887"/>
      <c r="AW63" s="887"/>
      <c r="AX63" s="887"/>
      <c r="AY63" s="887"/>
      <c r="AZ63" s="891"/>
      <c r="BA63" s="891"/>
      <c r="BB63" s="891"/>
      <c r="BC63" s="891"/>
      <c r="BD63" s="891"/>
      <c r="BE63" s="892"/>
      <c r="BF63" s="892"/>
      <c r="BG63" s="892"/>
      <c r="BH63" s="892"/>
      <c r="BI63" s="893"/>
      <c r="BJ63" s="894" t="s">
        <v>392</v>
      </c>
      <c r="BK63" s="895"/>
      <c r="BL63" s="895"/>
      <c r="BM63" s="895"/>
      <c r="BN63" s="896"/>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409</v>
      </c>
      <c r="B66" s="787"/>
      <c r="C66" s="787"/>
      <c r="D66" s="787"/>
      <c r="E66" s="787"/>
      <c r="F66" s="787"/>
      <c r="G66" s="787"/>
      <c r="H66" s="787"/>
      <c r="I66" s="787"/>
      <c r="J66" s="787"/>
      <c r="K66" s="787"/>
      <c r="L66" s="787"/>
      <c r="M66" s="787"/>
      <c r="N66" s="787"/>
      <c r="O66" s="787"/>
      <c r="P66" s="788"/>
      <c r="Q66" s="763" t="s">
        <v>395</v>
      </c>
      <c r="R66" s="764"/>
      <c r="S66" s="764"/>
      <c r="T66" s="764"/>
      <c r="U66" s="765"/>
      <c r="V66" s="763" t="s">
        <v>410</v>
      </c>
      <c r="W66" s="764"/>
      <c r="X66" s="764"/>
      <c r="Y66" s="764"/>
      <c r="Z66" s="765"/>
      <c r="AA66" s="763" t="s">
        <v>411</v>
      </c>
      <c r="AB66" s="764"/>
      <c r="AC66" s="764"/>
      <c r="AD66" s="764"/>
      <c r="AE66" s="765"/>
      <c r="AF66" s="897" t="s">
        <v>398</v>
      </c>
      <c r="AG66" s="859"/>
      <c r="AH66" s="859"/>
      <c r="AI66" s="859"/>
      <c r="AJ66" s="898"/>
      <c r="AK66" s="763" t="s">
        <v>412</v>
      </c>
      <c r="AL66" s="787"/>
      <c r="AM66" s="787"/>
      <c r="AN66" s="787"/>
      <c r="AO66" s="788"/>
      <c r="AP66" s="763" t="s">
        <v>413</v>
      </c>
      <c r="AQ66" s="764"/>
      <c r="AR66" s="764"/>
      <c r="AS66" s="764"/>
      <c r="AT66" s="765"/>
      <c r="AU66" s="763" t="s">
        <v>414</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899"/>
      <c r="AG67" s="862"/>
      <c r="AH67" s="862"/>
      <c r="AI67" s="862"/>
      <c r="AJ67" s="900"/>
      <c r="AK67" s="901"/>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15">
      <c r="A68" s="259">
        <v>1</v>
      </c>
      <c r="B68" s="914" t="s">
        <v>573</v>
      </c>
      <c r="C68" s="915"/>
      <c r="D68" s="915"/>
      <c r="E68" s="915"/>
      <c r="F68" s="915"/>
      <c r="G68" s="915"/>
      <c r="H68" s="915"/>
      <c r="I68" s="915"/>
      <c r="J68" s="915"/>
      <c r="K68" s="915"/>
      <c r="L68" s="915"/>
      <c r="M68" s="915"/>
      <c r="N68" s="915"/>
      <c r="O68" s="915"/>
      <c r="P68" s="916"/>
      <c r="Q68" s="917">
        <v>8285</v>
      </c>
      <c r="R68" s="911">
        <v>7961</v>
      </c>
      <c r="S68" s="911">
        <v>7961</v>
      </c>
      <c r="T68" s="911">
        <v>7961</v>
      </c>
      <c r="U68" s="911">
        <v>7961</v>
      </c>
      <c r="V68" s="911">
        <v>7743</v>
      </c>
      <c r="W68" s="911">
        <v>7475</v>
      </c>
      <c r="X68" s="911">
        <v>7475</v>
      </c>
      <c r="Y68" s="911">
        <v>7475</v>
      </c>
      <c r="Z68" s="911">
        <v>7475</v>
      </c>
      <c r="AA68" s="911">
        <v>541</v>
      </c>
      <c r="AB68" s="911">
        <v>486</v>
      </c>
      <c r="AC68" s="911">
        <v>486</v>
      </c>
      <c r="AD68" s="911">
        <v>486</v>
      </c>
      <c r="AE68" s="911">
        <v>486</v>
      </c>
      <c r="AF68" s="911">
        <v>541</v>
      </c>
      <c r="AG68" s="911">
        <v>486</v>
      </c>
      <c r="AH68" s="911">
        <v>486</v>
      </c>
      <c r="AI68" s="911">
        <v>486</v>
      </c>
      <c r="AJ68" s="911">
        <v>486</v>
      </c>
      <c r="AK68" s="911">
        <v>105</v>
      </c>
      <c r="AL68" s="911">
        <v>9</v>
      </c>
      <c r="AM68" s="911">
        <v>9</v>
      </c>
      <c r="AN68" s="911">
        <v>9</v>
      </c>
      <c r="AO68" s="911">
        <v>9</v>
      </c>
      <c r="AP68" s="911">
        <v>4341</v>
      </c>
      <c r="AQ68" s="911">
        <v>4476</v>
      </c>
      <c r="AR68" s="911">
        <v>4476</v>
      </c>
      <c r="AS68" s="911">
        <v>4476</v>
      </c>
      <c r="AT68" s="911">
        <v>4476</v>
      </c>
      <c r="AU68" s="911">
        <v>187</v>
      </c>
      <c r="AV68" s="911">
        <v>192</v>
      </c>
      <c r="AW68" s="911">
        <v>192</v>
      </c>
      <c r="AX68" s="911">
        <v>192</v>
      </c>
      <c r="AY68" s="911">
        <v>192</v>
      </c>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15">
      <c r="A69" s="262">
        <v>2</v>
      </c>
      <c r="B69" s="918" t="s">
        <v>574</v>
      </c>
      <c r="C69" s="919"/>
      <c r="D69" s="919"/>
      <c r="E69" s="919"/>
      <c r="F69" s="919"/>
      <c r="G69" s="919"/>
      <c r="H69" s="919"/>
      <c r="I69" s="919"/>
      <c r="J69" s="919"/>
      <c r="K69" s="919"/>
      <c r="L69" s="919"/>
      <c r="M69" s="919"/>
      <c r="N69" s="919"/>
      <c r="O69" s="919"/>
      <c r="P69" s="920"/>
      <c r="Q69" s="921">
        <v>156337</v>
      </c>
      <c r="R69" s="876">
        <v>144168</v>
      </c>
      <c r="S69" s="876">
        <v>144168</v>
      </c>
      <c r="T69" s="876">
        <v>144168</v>
      </c>
      <c r="U69" s="876">
        <v>144168</v>
      </c>
      <c r="V69" s="876">
        <v>148325</v>
      </c>
      <c r="W69" s="876">
        <v>138019</v>
      </c>
      <c r="X69" s="876">
        <v>138019</v>
      </c>
      <c r="Y69" s="876">
        <v>138019</v>
      </c>
      <c r="Z69" s="876">
        <v>138019</v>
      </c>
      <c r="AA69" s="876">
        <v>8012</v>
      </c>
      <c r="AB69" s="876">
        <v>6149</v>
      </c>
      <c r="AC69" s="876">
        <v>6149</v>
      </c>
      <c r="AD69" s="876">
        <v>6149</v>
      </c>
      <c r="AE69" s="876">
        <v>6149</v>
      </c>
      <c r="AF69" s="876">
        <v>36177</v>
      </c>
      <c r="AG69" s="876">
        <v>32354</v>
      </c>
      <c r="AH69" s="876">
        <v>32354</v>
      </c>
      <c r="AI69" s="876">
        <v>32354</v>
      </c>
      <c r="AJ69" s="876">
        <v>32354</v>
      </c>
      <c r="AK69" s="876" t="s">
        <v>514</v>
      </c>
      <c r="AL69" s="876"/>
      <c r="AM69" s="876"/>
      <c r="AN69" s="876"/>
      <c r="AO69" s="876"/>
      <c r="AP69" s="876" t="s">
        <v>514</v>
      </c>
      <c r="AQ69" s="876"/>
      <c r="AR69" s="876"/>
      <c r="AS69" s="876"/>
      <c r="AT69" s="876"/>
      <c r="AU69" s="876" t="s">
        <v>514</v>
      </c>
      <c r="AV69" s="876"/>
      <c r="AW69" s="876"/>
      <c r="AX69" s="876"/>
      <c r="AY69" s="876"/>
      <c r="AZ69" s="922" t="s">
        <v>589</v>
      </c>
      <c r="BA69" s="922"/>
      <c r="BB69" s="922"/>
      <c r="BC69" s="922"/>
      <c r="BD69" s="923"/>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15">
      <c r="A70" s="262">
        <v>3</v>
      </c>
      <c r="B70" s="918" t="s">
        <v>575</v>
      </c>
      <c r="C70" s="919"/>
      <c r="D70" s="919"/>
      <c r="E70" s="919"/>
      <c r="F70" s="919"/>
      <c r="G70" s="919"/>
      <c r="H70" s="919"/>
      <c r="I70" s="919"/>
      <c r="J70" s="919"/>
      <c r="K70" s="919"/>
      <c r="L70" s="919"/>
      <c r="M70" s="919"/>
      <c r="N70" s="919"/>
      <c r="O70" s="919"/>
      <c r="P70" s="920"/>
      <c r="Q70" s="921">
        <v>669</v>
      </c>
      <c r="R70" s="876">
        <v>893</v>
      </c>
      <c r="S70" s="876">
        <v>893</v>
      </c>
      <c r="T70" s="876">
        <v>893</v>
      </c>
      <c r="U70" s="876">
        <v>893</v>
      </c>
      <c r="V70" s="876">
        <v>591</v>
      </c>
      <c r="W70" s="876">
        <v>820</v>
      </c>
      <c r="X70" s="876">
        <v>820</v>
      </c>
      <c r="Y70" s="876">
        <v>820</v>
      </c>
      <c r="Z70" s="876">
        <v>820</v>
      </c>
      <c r="AA70" s="876">
        <v>78</v>
      </c>
      <c r="AB70" s="876">
        <v>73</v>
      </c>
      <c r="AC70" s="876">
        <v>73</v>
      </c>
      <c r="AD70" s="876">
        <v>73</v>
      </c>
      <c r="AE70" s="876">
        <v>73</v>
      </c>
      <c r="AF70" s="876">
        <v>78</v>
      </c>
      <c r="AG70" s="876">
        <v>73</v>
      </c>
      <c r="AH70" s="876">
        <v>73</v>
      </c>
      <c r="AI70" s="876">
        <v>73</v>
      </c>
      <c r="AJ70" s="876">
        <v>73</v>
      </c>
      <c r="AK70" s="876" t="s">
        <v>514</v>
      </c>
      <c r="AL70" s="876"/>
      <c r="AM70" s="876"/>
      <c r="AN70" s="876"/>
      <c r="AO70" s="876"/>
      <c r="AP70" s="876" t="s">
        <v>514</v>
      </c>
      <c r="AQ70" s="876"/>
      <c r="AR70" s="876"/>
      <c r="AS70" s="876"/>
      <c r="AT70" s="876"/>
      <c r="AU70" s="876" t="s">
        <v>514</v>
      </c>
      <c r="AV70" s="876"/>
      <c r="AW70" s="876"/>
      <c r="AX70" s="876"/>
      <c r="AY70" s="876"/>
      <c r="AZ70" s="922"/>
      <c r="BA70" s="922"/>
      <c r="BB70" s="922"/>
      <c r="BC70" s="922"/>
      <c r="BD70" s="923"/>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15">
      <c r="A71" s="262">
        <v>4</v>
      </c>
      <c r="B71" s="918" t="s">
        <v>576</v>
      </c>
      <c r="C71" s="919"/>
      <c r="D71" s="919"/>
      <c r="E71" s="919"/>
      <c r="F71" s="919"/>
      <c r="G71" s="919"/>
      <c r="H71" s="919"/>
      <c r="I71" s="919"/>
      <c r="J71" s="919"/>
      <c r="K71" s="919"/>
      <c r="L71" s="919"/>
      <c r="M71" s="919"/>
      <c r="N71" s="919"/>
      <c r="O71" s="919"/>
      <c r="P71" s="920"/>
      <c r="Q71" s="921">
        <v>85568</v>
      </c>
      <c r="R71" s="876">
        <v>76940</v>
      </c>
      <c r="S71" s="876">
        <v>76940</v>
      </c>
      <c r="T71" s="876">
        <v>76940</v>
      </c>
      <c r="U71" s="876">
        <v>76940</v>
      </c>
      <c r="V71" s="876">
        <v>81790</v>
      </c>
      <c r="W71" s="876">
        <v>73165</v>
      </c>
      <c r="X71" s="876">
        <v>73165</v>
      </c>
      <c r="Y71" s="876">
        <v>73165</v>
      </c>
      <c r="Z71" s="876">
        <v>73165</v>
      </c>
      <c r="AA71" s="876">
        <v>3778</v>
      </c>
      <c r="AB71" s="876">
        <v>3775</v>
      </c>
      <c r="AC71" s="876">
        <v>3775</v>
      </c>
      <c r="AD71" s="876">
        <v>3775</v>
      </c>
      <c r="AE71" s="876">
        <v>3775</v>
      </c>
      <c r="AF71" s="876">
        <v>3733</v>
      </c>
      <c r="AG71" s="876">
        <v>3775</v>
      </c>
      <c r="AH71" s="876">
        <v>3775</v>
      </c>
      <c r="AI71" s="876">
        <v>3775</v>
      </c>
      <c r="AJ71" s="876">
        <v>3775</v>
      </c>
      <c r="AK71" s="876">
        <v>8772</v>
      </c>
      <c r="AL71" s="876">
        <v>7300</v>
      </c>
      <c r="AM71" s="876">
        <v>7300</v>
      </c>
      <c r="AN71" s="876">
        <v>7300</v>
      </c>
      <c r="AO71" s="876">
        <v>7300</v>
      </c>
      <c r="AP71" s="876">
        <v>46122</v>
      </c>
      <c r="AQ71" s="876">
        <v>42318</v>
      </c>
      <c r="AR71" s="876">
        <v>42318</v>
      </c>
      <c r="AS71" s="876">
        <v>42318</v>
      </c>
      <c r="AT71" s="876">
        <v>42318</v>
      </c>
      <c r="AU71" s="876">
        <v>876</v>
      </c>
      <c r="AV71" s="876"/>
      <c r="AW71" s="876"/>
      <c r="AX71" s="876"/>
      <c r="AY71" s="876"/>
      <c r="AZ71" s="922"/>
      <c r="BA71" s="922"/>
      <c r="BB71" s="922"/>
      <c r="BC71" s="922"/>
      <c r="BD71" s="923"/>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15">
      <c r="A72" s="262">
        <v>5</v>
      </c>
      <c r="B72" s="918" t="s">
        <v>577</v>
      </c>
      <c r="C72" s="919"/>
      <c r="D72" s="919"/>
      <c r="E72" s="919"/>
      <c r="F72" s="919"/>
      <c r="G72" s="919"/>
      <c r="H72" s="919"/>
      <c r="I72" s="919"/>
      <c r="J72" s="919"/>
      <c r="K72" s="919"/>
      <c r="L72" s="919"/>
      <c r="M72" s="919"/>
      <c r="N72" s="919"/>
      <c r="O72" s="919"/>
      <c r="P72" s="920"/>
      <c r="Q72" s="921">
        <v>6529</v>
      </c>
      <c r="R72" s="876">
        <v>6933</v>
      </c>
      <c r="S72" s="876">
        <v>6933</v>
      </c>
      <c r="T72" s="876">
        <v>6933</v>
      </c>
      <c r="U72" s="876">
        <v>6933</v>
      </c>
      <c r="V72" s="876">
        <v>6443</v>
      </c>
      <c r="W72" s="876">
        <v>6850</v>
      </c>
      <c r="X72" s="876">
        <v>6850</v>
      </c>
      <c r="Y72" s="876">
        <v>6850</v>
      </c>
      <c r="Z72" s="876">
        <v>6850</v>
      </c>
      <c r="AA72" s="876">
        <v>86</v>
      </c>
      <c r="AB72" s="876">
        <v>82</v>
      </c>
      <c r="AC72" s="876">
        <v>82</v>
      </c>
      <c r="AD72" s="876">
        <v>82</v>
      </c>
      <c r="AE72" s="876">
        <v>82</v>
      </c>
      <c r="AF72" s="876">
        <v>86</v>
      </c>
      <c r="AG72" s="876">
        <v>82</v>
      </c>
      <c r="AH72" s="876">
        <v>82</v>
      </c>
      <c r="AI72" s="876">
        <v>82</v>
      </c>
      <c r="AJ72" s="876">
        <v>82</v>
      </c>
      <c r="AK72" s="876">
        <v>1926</v>
      </c>
      <c r="AL72" s="876">
        <v>2485</v>
      </c>
      <c r="AM72" s="876">
        <v>2485</v>
      </c>
      <c r="AN72" s="876">
        <v>2485</v>
      </c>
      <c r="AO72" s="876">
        <v>2485</v>
      </c>
      <c r="AP72" s="876" t="s">
        <v>514</v>
      </c>
      <c r="AQ72" s="876"/>
      <c r="AR72" s="876"/>
      <c r="AS72" s="876"/>
      <c r="AT72" s="876"/>
      <c r="AU72" s="876" t="s">
        <v>514</v>
      </c>
      <c r="AV72" s="876"/>
      <c r="AW72" s="876"/>
      <c r="AX72" s="876"/>
      <c r="AY72" s="876"/>
      <c r="AZ72" s="922"/>
      <c r="BA72" s="922"/>
      <c r="BB72" s="922"/>
      <c r="BC72" s="922"/>
      <c r="BD72" s="923"/>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15">
      <c r="A73" s="262">
        <v>6</v>
      </c>
      <c r="B73" s="918" t="s">
        <v>578</v>
      </c>
      <c r="C73" s="919"/>
      <c r="D73" s="919"/>
      <c r="E73" s="919"/>
      <c r="F73" s="919"/>
      <c r="G73" s="919"/>
      <c r="H73" s="919"/>
      <c r="I73" s="919"/>
      <c r="J73" s="919"/>
      <c r="K73" s="919"/>
      <c r="L73" s="919"/>
      <c r="M73" s="919"/>
      <c r="N73" s="919"/>
      <c r="O73" s="919"/>
      <c r="P73" s="920"/>
      <c r="Q73" s="921">
        <v>1444184</v>
      </c>
      <c r="R73" s="876">
        <v>1385861</v>
      </c>
      <c r="S73" s="876">
        <v>1385861</v>
      </c>
      <c r="T73" s="876">
        <v>1385861</v>
      </c>
      <c r="U73" s="876">
        <v>1385861</v>
      </c>
      <c r="V73" s="876">
        <v>1404896</v>
      </c>
      <c r="W73" s="876">
        <v>1346246</v>
      </c>
      <c r="X73" s="876">
        <v>1346246</v>
      </c>
      <c r="Y73" s="876">
        <v>1346246</v>
      </c>
      <c r="Z73" s="876">
        <v>1346246</v>
      </c>
      <c r="AA73" s="876">
        <v>39288</v>
      </c>
      <c r="AB73" s="876">
        <v>39615</v>
      </c>
      <c r="AC73" s="876">
        <v>39615</v>
      </c>
      <c r="AD73" s="876">
        <v>39615</v>
      </c>
      <c r="AE73" s="876">
        <v>39615</v>
      </c>
      <c r="AF73" s="876">
        <v>39288</v>
      </c>
      <c r="AG73" s="876">
        <v>39615</v>
      </c>
      <c r="AH73" s="876">
        <v>39615</v>
      </c>
      <c r="AI73" s="876">
        <v>39615</v>
      </c>
      <c r="AJ73" s="876">
        <v>39615</v>
      </c>
      <c r="AK73" s="876">
        <v>16623</v>
      </c>
      <c r="AL73" s="876">
        <v>13582</v>
      </c>
      <c r="AM73" s="876">
        <v>13582</v>
      </c>
      <c r="AN73" s="876">
        <v>13582</v>
      </c>
      <c r="AO73" s="876">
        <v>13582</v>
      </c>
      <c r="AP73" s="876" t="s">
        <v>514</v>
      </c>
      <c r="AQ73" s="876"/>
      <c r="AR73" s="876"/>
      <c r="AS73" s="876"/>
      <c r="AT73" s="876"/>
      <c r="AU73" s="876" t="s">
        <v>514</v>
      </c>
      <c r="AV73" s="876"/>
      <c r="AW73" s="876"/>
      <c r="AX73" s="876"/>
      <c r="AY73" s="876"/>
      <c r="AZ73" s="922"/>
      <c r="BA73" s="922"/>
      <c r="BB73" s="922"/>
      <c r="BC73" s="922"/>
      <c r="BD73" s="923"/>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15">
      <c r="A74" s="262">
        <v>7</v>
      </c>
      <c r="B74" s="918"/>
      <c r="C74" s="919"/>
      <c r="D74" s="919"/>
      <c r="E74" s="919"/>
      <c r="F74" s="919"/>
      <c r="G74" s="919"/>
      <c r="H74" s="919"/>
      <c r="I74" s="919"/>
      <c r="J74" s="919"/>
      <c r="K74" s="919"/>
      <c r="L74" s="919"/>
      <c r="M74" s="919"/>
      <c r="N74" s="919"/>
      <c r="O74" s="919"/>
      <c r="P74" s="920"/>
      <c r="Q74" s="921"/>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922"/>
      <c r="BA74" s="922"/>
      <c r="BB74" s="922"/>
      <c r="BC74" s="922"/>
      <c r="BD74" s="923"/>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15">
      <c r="A75" s="262">
        <v>8</v>
      </c>
      <c r="B75" s="918"/>
      <c r="C75" s="919"/>
      <c r="D75" s="919"/>
      <c r="E75" s="919"/>
      <c r="F75" s="919"/>
      <c r="G75" s="919"/>
      <c r="H75" s="919"/>
      <c r="I75" s="919"/>
      <c r="J75" s="919"/>
      <c r="K75" s="919"/>
      <c r="L75" s="919"/>
      <c r="M75" s="919"/>
      <c r="N75" s="919"/>
      <c r="O75" s="919"/>
      <c r="P75" s="920"/>
      <c r="Q75" s="924"/>
      <c r="R75" s="925"/>
      <c r="S75" s="925"/>
      <c r="T75" s="925"/>
      <c r="U75" s="875"/>
      <c r="V75" s="926"/>
      <c r="W75" s="925"/>
      <c r="X75" s="925"/>
      <c r="Y75" s="925"/>
      <c r="Z75" s="875"/>
      <c r="AA75" s="926"/>
      <c r="AB75" s="925"/>
      <c r="AC75" s="925"/>
      <c r="AD75" s="925"/>
      <c r="AE75" s="875"/>
      <c r="AF75" s="926"/>
      <c r="AG75" s="925"/>
      <c r="AH75" s="925"/>
      <c r="AI75" s="925"/>
      <c r="AJ75" s="875"/>
      <c r="AK75" s="926"/>
      <c r="AL75" s="925"/>
      <c r="AM75" s="925"/>
      <c r="AN75" s="925"/>
      <c r="AO75" s="875"/>
      <c r="AP75" s="926"/>
      <c r="AQ75" s="925"/>
      <c r="AR75" s="925"/>
      <c r="AS75" s="925"/>
      <c r="AT75" s="875"/>
      <c r="AU75" s="926"/>
      <c r="AV75" s="925"/>
      <c r="AW75" s="925"/>
      <c r="AX75" s="925"/>
      <c r="AY75" s="875"/>
      <c r="AZ75" s="922"/>
      <c r="BA75" s="922"/>
      <c r="BB75" s="922"/>
      <c r="BC75" s="922"/>
      <c r="BD75" s="923"/>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15">
      <c r="A76" s="262">
        <v>9</v>
      </c>
      <c r="B76" s="918"/>
      <c r="C76" s="919"/>
      <c r="D76" s="919"/>
      <c r="E76" s="919"/>
      <c r="F76" s="919"/>
      <c r="G76" s="919"/>
      <c r="H76" s="919"/>
      <c r="I76" s="919"/>
      <c r="J76" s="919"/>
      <c r="K76" s="919"/>
      <c r="L76" s="919"/>
      <c r="M76" s="919"/>
      <c r="N76" s="919"/>
      <c r="O76" s="919"/>
      <c r="P76" s="920"/>
      <c r="Q76" s="924"/>
      <c r="R76" s="925"/>
      <c r="S76" s="925"/>
      <c r="T76" s="925"/>
      <c r="U76" s="875"/>
      <c r="V76" s="926"/>
      <c r="W76" s="925"/>
      <c r="X76" s="925"/>
      <c r="Y76" s="925"/>
      <c r="Z76" s="875"/>
      <c r="AA76" s="926"/>
      <c r="AB76" s="925"/>
      <c r="AC76" s="925"/>
      <c r="AD76" s="925"/>
      <c r="AE76" s="875"/>
      <c r="AF76" s="926"/>
      <c r="AG76" s="925"/>
      <c r="AH76" s="925"/>
      <c r="AI76" s="925"/>
      <c r="AJ76" s="875"/>
      <c r="AK76" s="926"/>
      <c r="AL76" s="925"/>
      <c r="AM76" s="925"/>
      <c r="AN76" s="925"/>
      <c r="AO76" s="875"/>
      <c r="AP76" s="926"/>
      <c r="AQ76" s="925"/>
      <c r="AR76" s="925"/>
      <c r="AS76" s="925"/>
      <c r="AT76" s="875"/>
      <c r="AU76" s="926"/>
      <c r="AV76" s="925"/>
      <c r="AW76" s="925"/>
      <c r="AX76" s="925"/>
      <c r="AY76" s="875"/>
      <c r="AZ76" s="922"/>
      <c r="BA76" s="922"/>
      <c r="BB76" s="922"/>
      <c r="BC76" s="922"/>
      <c r="BD76" s="923"/>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15">
      <c r="A77" s="262">
        <v>10</v>
      </c>
      <c r="B77" s="918"/>
      <c r="C77" s="919"/>
      <c r="D77" s="919"/>
      <c r="E77" s="919"/>
      <c r="F77" s="919"/>
      <c r="G77" s="919"/>
      <c r="H77" s="919"/>
      <c r="I77" s="919"/>
      <c r="J77" s="919"/>
      <c r="K77" s="919"/>
      <c r="L77" s="919"/>
      <c r="M77" s="919"/>
      <c r="N77" s="919"/>
      <c r="O77" s="919"/>
      <c r="P77" s="920"/>
      <c r="Q77" s="924"/>
      <c r="R77" s="925"/>
      <c r="S77" s="925"/>
      <c r="T77" s="925"/>
      <c r="U77" s="875"/>
      <c r="V77" s="926"/>
      <c r="W77" s="925"/>
      <c r="X77" s="925"/>
      <c r="Y77" s="925"/>
      <c r="Z77" s="875"/>
      <c r="AA77" s="926"/>
      <c r="AB77" s="925"/>
      <c r="AC77" s="925"/>
      <c r="AD77" s="925"/>
      <c r="AE77" s="875"/>
      <c r="AF77" s="926"/>
      <c r="AG77" s="925"/>
      <c r="AH77" s="925"/>
      <c r="AI77" s="925"/>
      <c r="AJ77" s="875"/>
      <c r="AK77" s="926"/>
      <c r="AL77" s="925"/>
      <c r="AM77" s="925"/>
      <c r="AN77" s="925"/>
      <c r="AO77" s="875"/>
      <c r="AP77" s="926"/>
      <c r="AQ77" s="925"/>
      <c r="AR77" s="925"/>
      <c r="AS77" s="925"/>
      <c r="AT77" s="875"/>
      <c r="AU77" s="926"/>
      <c r="AV77" s="925"/>
      <c r="AW77" s="925"/>
      <c r="AX77" s="925"/>
      <c r="AY77" s="875"/>
      <c r="AZ77" s="922"/>
      <c r="BA77" s="922"/>
      <c r="BB77" s="922"/>
      <c r="BC77" s="922"/>
      <c r="BD77" s="923"/>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15">
      <c r="A78" s="262">
        <v>11</v>
      </c>
      <c r="B78" s="918"/>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2"/>
      <c r="BA78" s="922"/>
      <c r="BB78" s="922"/>
      <c r="BC78" s="922"/>
      <c r="BD78" s="923"/>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15">
      <c r="A79" s="262">
        <v>12</v>
      </c>
      <c r="B79" s="918"/>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2"/>
      <c r="BA79" s="922"/>
      <c r="BB79" s="922"/>
      <c r="BC79" s="922"/>
      <c r="BD79" s="923"/>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15">
      <c r="A80" s="262">
        <v>13</v>
      </c>
      <c r="B80" s="918"/>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2"/>
      <c r="BA80" s="922"/>
      <c r="BB80" s="922"/>
      <c r="BC80" s="922"/>
      <c r="BD80" s="923"/>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15">
      <c r="A81" s="262">
        <v>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2"/>
      <c r="BA81" s="922"/>
      <c r="BB81" s="922"/>
      <c r="BC81" s="922"/>
      <c r="BD81" s="923"/>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15">
      <c r="A82" s="262">
        <v>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2"/>
      <c r="BA82" s="922"/>
      <c r="BB82" s="922"/>
      <c r="BC82" s="922"/>
      <c r="BD82" s="923"/>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15">
      <c r="A83" s="262">
        <v>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2"/>
      <c r="BA83" s="922"/>
      <c r="BB83" s="922"/>
      <c r="BC83" s="922"/>
      <c r="BD83" s="923"/>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15">
      <c r="A84" s="262">
        <v>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2"/>
      <c r="BA84" s="922"/>
      <c r="BB84" s="922"/>
      <c r="BC84" s="922"/>
      <c r="BD84" s="923"/>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15">
      <c r="A85" s="262">
        <v>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2"/>
      <c r="BA85" s="922"/>
      <c r="BB85" s="922"/>
      <c r="BC85" s="922"/>
      <c r="BD85" s="923"/>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15">
      <c r="A86" s="262">
        <v>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2"/>
      <c r="BA86" s="922"/>
      <c r="BB86" s="922"/>
      <c r="BC86" s="922"/>
      <c r="BD86" s="923"/>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15">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
      <c r="A88" s="265" t="s">
        <v>390</v>
      </c>
      <c r="B88" s="836" t="s">
        <v>415</v>
      </c>
      <c r="C88" s="837"/>
      <c r="D88" s="837"/>
      <c r="E88" s="837"/>
      <c r="F88" s="837"/>
      <c r="G88" s="837"/>
      <c r="H88" s="837"/>
      <c r="I88" s="837"/>
      <c r="J88" s="837"/>
      <c r="K88" s="837"/>
      <c r="L88" s="837"/>
      <c r="M88" s="837"/>
      <c r="N88" s="837"/>
      <c r="O88" s="837"/>
      <c r="P88" s="838"/>
      <c r="Q88" s="883"/>
      <c r="R88" s="884"/>
      <c r="S88" s="884"/>
      <c r="T88" s="884"/>
      <c r="U88" s="884"/>
      <c r="V88" s="884"/>
      <c r="W88" s="884"/>
      <c r="X88" s="884"/>
      <c r="Y88" s="884"/>
      <c r="Z88" s="884"/>
      <c r="AA88" s="884"/>
      <c r="AB88" s="884"/>
      <c r="AC88" s="884"/>
      <c r="AD88" s="884"/>
      <c r="AE88" s="884"/>
      <c r="AF88" s="887">
        <v>79903</v>
      </c>
      <c r="AG88" s="887"/>
      <c r="AH88" s="887"/>
      <c r="AI88" s="887"/>
      <c r="AJ88" s="887"/>
      <c r="AK88" s="884"/>
      <c r="AL88" s="884"/>
      <c r="AM88" s="884"/>
      <c r="AN88" s="884"/>
      <c r="AO88" s="884"/>
      <c r="AP88" s="887">
        <v>50463</v>
      </c>
      <c r="AQ88" s="887"/>
      <c r="AR88" s="887"/>
      <c r="AS88" s="887"/>
      <c r="AT88" s="887"/>
      <c r="AU88" s="887">
        <v>1063</v>
      </c>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36" t="s">
        <v>416</v>
      </c>
      <c r="BS102" s="837"/>
      <c r="BT102" s="837"/>
      <c r="BU102" s="837"/>
      <c r="BV102" s="837"/>
      <c r="BW102" s="837"/>
      <c r="BX102" s="837"/>
      <c r="BY102" s="837"/>
      <c r="BZ102" s="837"/>
      <c r="CA102" s="837"/>
      <c r="CB102" s="837"/>
      <c r="CC102" s="837"/>
      <c r="CD102" s="837"/>
      <c r="CE102" s="837"/>
      <c r="CF102" s="837"/>
      <c r="CG102" s="838"/>
      <c r="CH102" s="934"/>
      <c r="CI102" s="935"/>
      <c r="CJ102" s="935"/>
      <c r="CK102" s="935"/>
      <c r="CL102" s="936"/>
      <c r="CM102" s="934"/>
      <c r="CN102" s="935"/>
      <c r="CO102" s="935"/>
      <c r="CP102" s="935"/>
      <c r="CQ102" s="936"/>
      <c r="CR102" s="937">
        <v>687</v>
      </c>
      <c r="CS102" s="895"/>
      <c r="CT102" s="895"/>
      <c r="CU102" s="895"/>
      <c r="CV102" s="938"/>
      <c r="CW102" s="937">
        <v>247</v>
      </c>
      <c r="CX102" s="895"/>
      <c r="CY102" s="895"/>
      <c r="CZ102" s="895"/>
      <c r="DA102" s="938"/>
      <c r="DB102" s="937"/>
      <c r="DC102" s="895"/>
      <c r="DD102" s="895"/>
      <c r="DE102" s="895"/>
      <c r="DF102" s="938"/>
      <c r="DG102" s="937"/>
      <c r="DH102" s="895"/>
      <c r="DI102" s="895"/>
      <c r="DJ102" s="895"/>
      <c r="DK102" s="938"/>
      <c r="DL102" s="937"/>
      <c r="DM102" s="895"/>
      <c r="DN102" s="895"/>
      <c r="DO102" s="895"/>
      <c r="DP102" s="938"/>
      <c r="DQ102" s="937"/>
      <c r="DR102" s="895"/>
      <c r="DS102" s="895"/>
      <c r="DT102" s="895"/>
      <c r="DU102" s="938"/>
      <c r="DV102" s="961"/>
      <c r="DW102" s="962"/>
      <c r="DX102" s="962"/>
      <c r="DY102" s="962"/>
      <c r="DZ102" s="96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417</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418</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6" t="s">
        <v>421</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422</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x14ac:dyDescent="0.15">
      <c r="A109" s="959" t="s">
        <v>423</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424</v>
      </c>
      <c r="AB109" s="940"/>
      <c r="AC109" s="940"/>
      <c r="AD109" s="940"/>
      <c r="AE109" s="941"/>
      <c r="AF109" s="939" t="s">
        <v>308</v>
      </c>
      <c r="AG109" s="940"/>
      <c r="AH109" s="940"/>
      <c r="AI109" s="940"/>
      <c r="AJ109" s="941"/>
      <c r="AK109" s="939" t="s">
        <v>307</v>
      </c>
      <c r="AL109" s="940"/>
      <c r="AM109" s="940"/>
      <c r="AN109" s="940"/>
      <c r="AO109" s="941"/>
      <c r="AP109" s="939" t="s">
        <v>425</v>
      </c>
      <c r="AQ109" s="940"/>
      <c r="AR109" s="940"/>
      <c r="AS109" s="940"/>
      <c r="AT109" s="942"/>
      <c r="AU109" s="959" t="s">
        <v>423</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424</v>
      </c>
      <c r="BR109" s="940"/>
      <c r="BS109" s="940"/>
      <c r="BT109" s="940"/>
      <c r="BU109" s="941"/>
      <c r="BV109" s="939" t="s">
        <v>308</v>
      </c>
      <c r="BW109" s="940"/>
      <c r="BX109" s="940"/>
      <c r="BY109" s="940"/>
      <c r="BZ109" s="941"/>
      <c r="CA109" s="939" t="s">
        <v>307</v>
      </c>
      <c r="CB109" s="940"/>
      <c r="CC109" s="940"/>
      <c r="CD109" s="940"/>
      <c r="CE109" s="941"/>
      <c r="CF109" s="960" t="s">
        <v>425</v>
      </c>
      <c r="CG109" s="960"/>
      <c r="CH109" s="960"/>
      <c r="CI109" s="960"/>
      <c r="CJ109" s="960"/>
      <c r="CK109" s="939" t="s">
        <v>426</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424</v>
      </c>
      <c r="DH109" s="940"/>
      <c r="DI109" s="940"/>
      <c r="DJ109" s="940"/>
      <c r="DK109" s="941"/>
      <c r="DL109" s="939" t="s">
        <v>308</v>
      </c>
      <c r="DM109" s="940"/>
      <c r="DN109" s="940"/>
      <c r="DO109" s="940"/>
      <c r="DP109" s="941"/>
      <c r="DQ109" s="939" t="s">
        <v>307</v>
      </c>
      <c r="DR109" s="940"/>
      <c r="DS109" s="940"/>
      <c r="DT109" s="940"/>
      <c r="DU109" s="941"/>
      <c r="DV109" s="939" t="s">
        <v>425</v>
      </c>
      <c r="DW109" s="940"/>
      <c r="DX109" s="940"/>
      <c r="DY109" s="940"/>
      <c r="DZ109" s="942"/>
    </row>
    <row r="110" spans="1:131" s="247" customFormat="1" ht="26.25" customHeight="1" x14ac:dyDescent="0.15">
      <c r="A110" s="943" t="s">
        <v>427</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2278096</v>
      </c>
      <c r="AB110" s="947"/>
      <c r="AC110" s="947"/>
      <c r="AD110" s="947"/>
      <c r="AE110" s="948"/>
      <c r="AF110" s="949">
        <v>2157871</v>
      </c>
      <c r="AG110" s="947"/>
      <c r="AH110" s="947"/>
      <c r="AI110" s="947"/>
      <c r="AJ110" s="948"/>
      <c r="AK110" s="949">
        <v>2012969</v>
      </c>
      <c r="AL110" s="947"/>
      <c r="AM110" s="947"/>
      <c r="AN110" s="947"/>
      <c r="AO110" s="948"/>
      <c r="AP110" s="950">
        <v>3.1</v>
      </c>
      <c r="AQ110" s="951"/>
      <c r="AR110" s="951"/>
      <c r="AS110" s="951"/>
      <c r="AT110" s="952"/>
      <c r="AU110" s="953" t="s">
        <v>73</v>
      </c>
      <c r="AV110" s="954"/>
      <c r="AW110" s="954"/>
      <c r="AX110" s="954"/>
      <c r="AY110" s="954"/>
      <c r="AZ110" s="995" t="s">
        <v>428</v>
      </c>
      <c r="BA110" s="944"/>
      <c r="BB110" s="944"/>
      <c r="BC110" s="944"/>
      <c r="BD110" s="944"/>
      <c r="BE110" s="944"/>
      <c r="BF110" s="944"/>
      <c r="BG110" s="944"/>
      <c r="BH110" s="944"/>
      <c r="BI110" s="944"/>
      <c r="BJ110" s="944"/>
      <c r="BK110" s="944"/>
      <c r="BL110" s="944"/>
      <c r="BM110" s="944"/>
      <c r="BN110" s="944"/>
      <c r="BO110" s="944"/>
      <c r="BP110" s="945"/>
      <c r="BQ110" s="981">
        <v>18729099</v>
      </c>
      <c r="BR110" s="982"/>
      <c r="BS110" s="982"/>
      <c r="BT110" s="982"/>
      <c r="BU110" s="982"/>
      <c r="BV110" s="982">
        <v>16943724</v>
      </c>
      <c r="BW110" s="982"/>
      <c r="BX110" s="982"/>
      <c r="BY110" s="982"/>
      <c r="BZ110" s="982"/>
      <c r="CA110" s="982">
        <v>16338321</v>
      </c>
      <c r="CB110" s="982"/>
      <c r="CC110" s="982"/>
      <c r="CD110" s="982"/>
      <c r="CE110" s="982"/>
      <c r="CF110" s="996">
        <v>24.9</v>
      </c>
      <c r="CG110" s="997"/>
      <c r="CH110" s="997"/>
      <c r="CI110" s="997"/>
      <c r="CJ110" s="997"/>
      <c r="CK110" s="998" t="s">
        <v>429</v>
      </c>
      <c r="CL110" s="999"/>
      <c r="CM110" s="978" t="s">
        <v>430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431</v>
      </c>
      <c r="DH110" s="982"/>
      <c r="DI110" s="982"/>
      <c r="DJ110" s="982"/>
      <c r="DK110" s="982"/>
      <c r="DL110" s="982" t="s">
        <v>431</v>
      </c>
      <c r="DM110" s="982"/>
      <c r="DN110" s="982"/>
      <c r="DO110" s="982"/>
      <c r="DP110" s="982"/>
      <c r="DQ110" s="982" t="s">
        <v>431</v>
      </c>
      <c r="DR110" s="982"/>
      <c r="DS110" s="982"/>
      <c r="DT110" s="982"/>
      <c r="DU110" s="982"/>
      <c r="DV110" s="983" t="s">
        <v>431</v>
      </c>
      <c r="DW110" s="983"/>
      <c r="DX110" s="983"/>
      <c r="DY110" s="983"/>
      <c r="DZ110" s="984"/>
    </row>
    <row r="111" spans="1:131" s="247" customFormat="1" ht="26.25" customHeight="1" x14ac:dyDescent="0.15">
      <c r="A111" s="985" t="s">
        <v>432</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431</v>
      </c>
      <c r="AB111" s="989"/>
      <c r="AC111" s="989"/>
      <c r="AD111" s="989"/>
      <c r="AE111" s="990"/>
      <c r="AF111" s="991" t="s">
        <v>392</v>
      </c>
      <c r="AG111" s="989"/>
      <c r="AH111" s="989"/>
      <c r="AI111" s="989"/>
      <c r="AJ111" s="990"/>
      <c r="AK111" s="991" t="s">
        <v>392</v>
      </c>
      <c r="AL111" s="989"/>
      <c r="AM111" s="989"/>
      <c r="AN111" s="989"/>
      <c r="AO111" s="990"/>
      <c r="AP111" s="992" t="s">
        <v>431</v>
      </c>
      <c r="AQ111" s="993"/>
      <c r="AR111" s="993"/>
      <c r="AS111" s="993"/>
      <c r="AT111" s="994"/>
      <c r="AU111" s="955"/>
      <c r="AV111" s="956"/>
      <c r="AW111" s="956"/>
      <c r="AX111" s="956"/>
      <c r="AY111" s="956"/>
      <c r="AZ111" s="1004" t="s">
        <v>433</v>
      </c>
      <c r="BA111" s="1005"/>
      <c r="BB111" s="1005"/>
      <c r="BC111" s="1005"/>
      <c r="BD111" s="1005"/>
      <c r="BE111" s="1005"/>
      <c r="BF111" s="1005"/>
      <c r="BG111" s="1005"/>
      <c r="BH111" s="1005"/>
      <c r="BI111" s="1005"/>
      <c r="BJ111" s="1005"/>
      <c r="BK111" s="1005"/>
      <c r="BL111" s="1005"/>
      <c r="BM111" s="1005"/>
      <c r="BN111" s="1005"/>
      <c r="BO111" s="1005"/>
      <c r="BP111" s="1006"/>
      <c r="BQ111" s="974">
        <v>333579</v>
      </c>
      <c r="BR111" s="975"/>
      <c r="BS111" s="975"/>
      <c r="BT111" s="975"/>
      <c r="BU111" s="975"/>
      <c r="BV111" s="975">
        <v>195770</v>
      </c>
      <c r="BW111" s="975"/>
      <c r="BX111" s="975"/>
      <c r="BY111" s="975"/>
      <c r="BZ111" s="975"/>
      <c r="CA111" s="975">
        <v>134214</v>
      </c>
      <c r="CB111" s="975"/>
      <c r="CC111" s="975"/>
      <c r="CD111" s="975"/>
      <c r="CE111" s="975"/>
      <c r="CF111" s="969">
        <v>0.2</v>
      </c>
      <c r="CG111" s="970"/>
      <c r="CH111" s="970"/>
      <c r="CI111" s="970"/>
      <c r="CJ111" s="970"/>
      <c r="CK111" s="1000"/>
      <c r="CL111" s="1001"/>
      <c r="CM111" s="971" t="s">
        <v>434</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v>46772</v>
      </c>
      <c r="DH111" s="975"/>
      <c r="DI111" s="975"/>
      <c r="DJ111" s="975"/>
      <c r="DK111" s="975"/>
      <c r="DL111" s="975">
        <v>44517</v>
      </c>
      <c r="DM111" s="975"/>
      <c r="DN111" s="975"/>
      <c r="DO111" s="975"/>
      <c r="DP111" s="975"/>
      <c r="DQ111" s="975">
        <v>32379</v>
      </c>
      <c r="DR111" s="975"/>
      <c r="DS111" s="975"/>
      <c r="DT111" s="975"/>
      <c r="DU111" s="975"/>
      <c r="DV111" s="976">
        <v>0</v>
      </c>
      <c r="DW111" s="976"/>
      <c r="DX111" s="976"/>
      <c r="DY111" s="976"/>
      <c r="DZ111" s="977"/>
    </row>
    <row r="112" spans="1:131" s="247" customFormat="1" ht="26.25" customHeight="1" x14ac:dyDescent="0.15">
      <c r="A112" s="1007" t="s">
        <v>435</v>
      </c>
      <c r="B112" s="1008"/>
      <c r="C112" s="1005" t="s">
        <v>436</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v>277767</v>
      </c>
      <c r="AB112" s="1014"/>
      <c r="AC112" s="1014"/>
      <c r="AD112" s="1014"/>
      <c r="AE112" s="1015"/>
      <c r="AF112" s="1016">
        <v>274660</v>
      </c>
      <c r="AG112" s="1014"/>
      <c r="AH112" s="1014"/>
      <c r="AI112" s="1014"/>
      <c r="AJ112" s="1015"/>
      <c r="AK112" s="1016">
        <v>277760</v>
      </c>
      <c r="AL112" s="1014"/>
      <c r="AM112" s="1014"/>
      <c r="AN112" s="1014"/>
      <c r="AO112" s="1015"/>
      <c r="AP112" s="1017">
        <v>0.4</v>
      </c>
      <c r="AQ112" s="1018"/>
      <c r="AR112" s="1018"/>
      <c r="AS112" s="1018"/>
      <c r="AT112" s="1019"/>
      <c r="AU112" s="955"/>
      <c r="AV112" s="956"/>
      <c r="AW112" s="956"/>
      <c r="AX112" s="956"/>
      <c r="AY112" s="956"/>
      <c r="AZ112" s="1004" t="s">
        <v>437</v>
      </c>
      <c r="BA112" s="1005"/>
      <c r="BB112" s="1005"/>
      <c r="BC112" s="1005"/>
      <c r="BD112" s="1005"/>
      <c r="BE112" s="1005"/>
      <c r="BF112" s="1005"/>
      <c r="BG112" s="1005"/>
      <c r="BH112" s="1005"/>
      <c r="BI112" s="1005"/>
      <c r="BJ112" s="1005"/>
      <c r="BK112" s="1005"/>
      <c r="BL112" s="1005"/>
      <c r="BM112" s="1005"/>
      <c r="BN112" s="1005"/>
      <c r="BO112" s="1005"/>
      <c r="BP112" s="1006"/>
      <c r="BQ112" s="974" t="s">
        <v>431</v>
      </c>
      <c r="BR112" s="975"/>
      <c r="BS112" s="975"/>
      <c r="BT112" s="975"/>
      <c r="BU112" s="975"/>
      <c r="BV112" s="975" t="s">
        <v>438</v>
      </c>
      <c r="BW112" s="975"/>
      <c r="BX112" s="975"/>
      <c r="BY112" s="975"/>
      <c r="BZ112" s="975"/>
      <c r="CA112" s="975" t="s">
        <v>392</v>
      </c>
      <c r="CB112" s="975"/>
      <c r="CC112" s="975"/>
      <c r="CD112" s="975"/>
      <c r="CE112" s="975"/>
      <c r="CF112" s="969" t="s">
        <v>439</v>
      </c>
      <c r="CG112" s="970"/>
      <c r="CH112" s="970"/>
      <c r="CI112" s="970"/>
      <c r="CJ112" s="970"/>
      <c r="CK112" s="1000"/>
      <c r="CL112" s="1001"/>
      <c r="CM112" s="971" t="s">
        <v>440</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438</v>
      </c>
      <c r="DH112" s="975"/>
      <c r="DI112" s="975"/>
      <c r="DJ112" s="975"/>
      <c r="DK112" s="975"/>
      <c r="DL112" s="975" t="s">
        <v>438</v>
      </c>
      <c r="DM112" s="975"/>
      <c r="DN112" s="975"/>
      <c r="DO112" s="975"/>
      <c r="DP112" s="975"/>
      <c r="DQ112" s="975" t="s">
        <v>431</v>
      </c>
      <c r="DR112" s="975"/>
      <c r="DS112" s="975"/>
      <c r="DT112" s="975"/>
      <c r="DU112" s="975"/>
      <c r="DV112" s="976" t="s">
        <v>438</v>
      </c>
      <c r="DW112" s="976"/>
      <c r="DX112" s="976"/>
      <c r="DY112" s="976"/>
      <c r="DZ112" s="977"/>
    </row>
    <row r="113" spans="1:130" s="247" customFormat="1" ht="26.25" customHeight="1" x14ac:dyDescent="0.15">
      <c r="A113" s="1009"/>
      <c r="B113" s="1010"/>
      <c r="C113" s="1005" t="s">
        <v>441</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t="s">
        <v>442</v>
      </c>
      <c r="AB113" s="989"/>
      <c r="AC113" s="989"/>
      <c r="AD113" s="989"/>
      <c r="AE113" s="990"/>
      <c r="AF113" s="991" t="s">
        <v>431</v>
      </c>
      <c r="AG113" s="989"/>
      <c r="AH113" s="989"/>
      <c r="AI113" s="989"/>
      <c r="AJ113" s="990"/>
      <c r="AK113" s="991" t="s">
        <v>438</v>
      </c>
      <c r="AL113" s="989"/>
      <c r="AM113" s="989"/>
      <c r="AN113" s="989"/>
      <c r="AO113" s="990"/>
      <c r="AP113" s="992" t="s">
        <v>431</v>
      </c>
      <c r="AQ113" s="993"/>
      <c r="AR113" s="993"/>
      <c r="AS113" s="993"/>
      <c r="AT113" s="994"/>
      <c r="AU113" s="955"/>
      <c r="AV113" s="956"/>
      <c r="AW113" s="956"/>
      <c r="AX113" s="956"/>
      <c r="AY113" s="956"/>
      <c r="AZ113" s="1004" t="s">
        <v>443</v>
      </c>
      <c r="BA113" s="1005"/>
      <c r="BB113" s="1005"/>
      <c r="BC113" s="1005"/>
      <c r="BD113" s="1005"/>
      <c r="BE113" s="1005"/>
      <c r="BF113" s="1005"/>
      <c r="BG113" s="1005"/>
      <c r="BH113" s="1005"/>
      <c r="BI113" s="1005"/>
      <c r="BJ113" s="1005"/>
      <c r="BK113" s="1005"/>
      <c r="BL113" s="1005"/>
      <c r="BM113" s="1005"/>
      <c r="BN113" s="1005"/>
      <c r="BO113" s="1005"/>
      <c r="BP113" s="1006"/>
      <c r="BQ113" s="974">
        <v>1036860</v>
      </c>
      <c r="BR113" s="975"/>
      <c r="BS113" s="975"/>
      <c r="BT113" s="975"/>
      <c r="BU113" s="975"/>
      <c r="BV113" s="975">
        <v>1038808</v>
      </c>
      <c r="BW113" s="975"/>
      <c r="BX113" s="975"/>
      <c r="BY113" s="975"/>
      <c r="BZ113" s="975"/>
      <c r="CA113" s="975">
        <v>1062984</v>
      </c>
      <c r="CB113" s="975"/>
      <c r="CC113" s="975"/>
      <c r="CD113" s="975"/>
      <c r="CE113" s="975"/>
      <c r="CF113" s="969">
        <v>1.6</v>
      </c>
      <c r="CG113" s="970"/>
      <c r="CH113" s="970"/>
      <c r="CI113" s="970"/>
      <c r="CJ113" s="970"/>
      <c r="CK113" s="1000"/>
      <c r="CL113" s="1001"/>
      <c r="CM113" s="971" t="s">
        <v>444</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438</v>
      </c>
      <c r="DH113" s="1014"/>
      <c r="DI113" s="1014"/>
      <c r="DJ113" s="1014"/>
      <c r="DK113" s="1015"/>
      <c r="DL113" s="1016" t="s">
        <v>438</v>
      </c>
      <c r="DM113" s="1014"/>
      <c r="DN113" s="1014"/>
      <c r="DO113" s="1014"/>
      <c r="DP113" s="1015"/>
      <c r="DQ113" s="1016" t="s">
        <v>431</v>
      </c>
      <c r="DR113" s="1014"/>
      <c r="DS113" s="1014"/>
      <c r="DT113" s="1014"/>
      <c r="DU113" s="1015"/>
      <c r="DV113" s="1017" t="s">
        <v>438</v>
      </c>
      <c r="DW113" s="1018"/>
      <c r="DX113" s="1018"/>
      <c r="DY113" s="1018"/>
      <c r="DZ113" s="1019"/>
    </row>
    <row r="114" spans="1:130" s="247" customFormat="1" ht="26.25" customHeight="1" x14ac:dyDescent="0.15">
      <c r="A114" s="1009"/>
      <c r="B114" s="1010"/>
      <c r="C114" s="1005" t="s">
        <v>445</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91411</v>
      </c>
      <c r="AB114" s="1014"/>
      <c r="AC114" s="1014"/>
      <c r="AD114" s="1014"/>
      <c r="AE114" s="1015"/>
      <c r="AF114" s="1016">
        <v>92718</v>
      </c>
      <c r="AG114" s="1014"/>
      <c r="AH114" s="1014"/>
      <c r="AI114" s="1014"/>
      <c r="AJ114" s="1015"/>
      <c r="AK114" s="1016">
        <v>86773</v>
      </c>
      <c r="AL114" s="1014"/>
      <c r="AM114" s="1014"/>
      <c r="AN114" s="1014"/>
      <c r="AO114" s="1015"/>
      <c r="AP114" s="1017">
        <v>0.1</v>
      </c>
      <c r="AQ114" s="1018"/>
      <c r="AR114" s="1018"/>
      <c r="AS114" s="1018"/>
      <c r="AT114" s="1019"/>
      <c r="AU114" s="955"/>
      <c r="AV114" s="956"/>
      <c r="AW114" s="956"/>
      <c r="AX114" s="956"/>
      <c r="AY114" s="956"/>
      <c r="AZ114" s="1004" t="s">
        <v>446</v>
      </c>
      <c r="BA114" s="1005"/>
      <c r="BB114" s="1005"/>
      <c r="BC114" s="1005"/>
      <c r="BD114" s="1005"/>
      <c r="BE114" s="1005"/>
      <c r="BF114" s="1005"/>
      <c r="BG114" s="1005"/>
      <c r="BH114" s="1005"/>
      <c r="BI114" s="1005"/>
      <c r="BJ114" s="1005"/>
      <c r="BK114" s="1005"/>
      <c r="BL114" s="1005"/>
      <c r="BM114" s="1005"/>
      <c r="BN114" s="1005"/>
      <c r="BO114" s="1005"/>
      <c r="BP114" s="1006"/>
      <c r="BQ114" s="974">
        <v>14958158</v>
      </c>
      <c r="BR114" s="975"/>
      <c r="BS114" s="975"/>
      <c r="BT114" s="975"/>
      <c r="BU114" s="975"/>
      <c r="BV114" s="975">
        <v>13011163</v>
      </c>
      <c r="BW114" s="975"/>
      <c r="BX114" s="975"/>
      <c r="BY114" s="975"/>
      <c r="BZ114" s="975"/>
      <c r="CA114" s="975">
        <v>11900597</v>
      </c>
      <c r="CB114" s="975"/>
      <c r="CC114" s="975"/>
      <c r="CD114" s="975"/>
      <c r="CE114" s="975"/>
      <c r="CF114" s="969">
        <v>18.2</v>
      </c>
      <c r="CG114" s="970"/>
      <c r="CH114" s="970"/>
      <c r="CI114" s="970"/>
      <c r="CJ114" s="970"/>
      <c r="CK114" s="1000"/>
      <c r="CL114" s="1001"/>
      <c r="CM114" s="971" t="s">
        <v>447</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438</v>
      </c>
      <c r="DH114" s="1014"/>
      <c r="DI114" s="1014"/>
      <c r="DJ114" s="1014"/>
      <c r="DK114" s="1015"/>
      <c r="DL114" s="1016" t="s">
        <v>438</v>
      </c>
      <c r="DM114" s="1014"/>
      <c r="DN114" s="1014"/>
      <c r="DO114" s="1014"/>
      <c r="DP114" s="1015"/>
      <c r="DQ114" s="1016" t="s">
        <v>431</v>
      </c>
      <c r="DR114" s="1014"/>
      <c r="DS114" s="1014"/>
      <c r="DT114" s="1014"/>
      <c r="DU114" s="1015"/>
      <c r="DV114" s="1017" t="s">
        <v>438</v>
      </c>
      <c r="DW114" s="1018"/>
      <c r="DX114" s="1018"/>
      <c r="DY114" s="1018"/>
      <c r="DZ114" s="1019"/>
    </row>
    <row r="115" spans="1:130" s="247" customFormat="1" ht="26.25" customHeight="1" x14ac:dyDescent="0.15">
      <c r="A115" s="1009"/>
      <c r="B115" s="1010"/>
      <c r="C115" s="1005" t="s">
        <v>448</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119401</v>
      </c>
      <c r="AB115" s="989"/>
      <c r="AC115" s="989"/>
      <c r="AD115" s="989"/>
      <c r="AE115" s="990"/>
      <c r="AF115" s="991">
        <v>59269</v>
      </c>
      <c r="AG115" s="989"/>
      <c r="AH115" s="989"/>
      <c r="AI115" s="989"/>
      <c r="AJ115" s="990"/>
      <c r="AK115" s="991">
        <v>21761</v>
      </c>
      <c r="AL115" s="989"/>
      <c r="AM115" s="989"/>
      <c r="AN115" s="989"/>
      <c r="AO115" s="990"/>
      <c r="AP115" s="992">
        <v>0</v>
      </c>
      <c r="AQ115" s="993"/>
      <c r="AR115" s="993"/>
      <c r="AS115" s="993"/>
      <c r="AT115" s="994"/>
      <c r="AU115" s="955"/>
      <c r="AV115" s="956"/>
      <c r="AW115" s="956"/>
      <c r="AX115" s="956"/>
      <c r="AY115" s="956"/>
      <c r="AZ115" s="1004" t="s">
        <v>449</v>
      </c>
      <c r="BA115" s="1005"/>
      <c r="BB115" s="1005"/>
      <c r="BC115" s="1005"/>
      <c r="BD115" s="1005"/>
      <c r="BE115" s="1005"/>
      <c r="BF115" s="1005"/>
      <c r="BG115" s="1005"/>
      <c r="BH115" s="1005"/>
      <c r="BI115" s="1005"/>
      <c r="BJ115" s="1005"/>
      <c r="BK115" s="1005"/>
      <c r="BL115" s="1005"/>
      <c r="BM115" s="1005"/>
      <c r="BN115" s="1005"/>
      <c r="BO115" s="1005"/>
      <c r="BP115" s="1006"/>
      <c r="BQ115" s="974" t="s">
        <v>438</v>
      </c>
      <c r="BR115" s="975"/>
      <c r="BS115" s="975"/>
      <c r="BT115" s="975"/>
      <c r="BU115" s="975"/>
      <c r="BV115" s="975" t="s">
        <v>392</v>
      </c>
      <c r="BW115" s="975"/>
      <c r="BX115" s="975"/>
      <c r="BY115" s="975"/>
      <c r="BZ115" s="975"/>
      <c r="CA115" s="975" t="s">
        <v>431</v>
      </c>
      <c r="CB115" s="975"/>
      <c r="CC115" s="975"/>
      <c r="CD115" s="975"/>
      <c r="CE115" s="975"/>
      <c r="CF115" s="969" t="s">
        <v>442</v>
      </c>
      <c r="CG115" s="970"/>
      <c r="CH115" s="970"/>
      <c r="CI115" s="970"/>
      <c r="CJ115" s="970"/>
      <c r="CK115" s="1000"/>
      <c r="CL115" s="1001"/>
      <c r="CM115" s="1004" t="s">
        <v>450</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t="s">
        <v>438</v>
      </c>
      <c r="DH115" s="1014"/>
      <c r="DI115" s="1014"/>
      <c r="DJ115" s="1014"/>
      <c r="DK115" s="1015"/>
      <c r="DL115" s="1016" t="s">
        <v>438</v>
      </c>
      <c r="DM115" s="1014"/>
      <c r="DN115" s="1014"/>
      <c r="DO115" s="1014"/>
      <c r="DP115" s="1015"/>
      <c r="DQ115" s="1016" t="s">
        <v>431</v>
      </c>
      <c r="DR115" s="1014"/>
      <c r="DS115" s="1014"/>
      <c r="DT115" s="1014"/>
      <c r="DU115" s="1015"/>
      <c r="DV115" s="1017" t="s">
        <v>438</v>
      </c>
      <c r="DW115" s="1018"/>
      <c r="DX115" s="1018"/>
      <c r="DY115" s="1018"/>
      <c r="DZ115" s="1019"/>
    </row>
    <row r="116" spans="1:130" s="247" customFormat="1" ht="26.25" customHeight="1" x14ac:dyDescent="0.15">
      <c r="A116" s="1011"/>
      <c r="B116" s="1012"/>
      <c r="C116" s="1020" t="s">
        <v>451</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t="s">
        <v>438</v>
      </c>
      <c r="AB116" s="1014"/>
      <c r="AC116" s="1014"/>
      <c r="AD116" s="1014"/>
      <c r="AE116" s="1015"/>
      <c r="AF116" s="1016" t="s">
        <v>438</v>
      </c>
      <c r="AG116" s="1014"/>
      <c r="AH116" s="1014"/>
      <c r="AI116" s="1014"/>
      <c r="AJ116" s="1015"/>
      <c r="AK116" s="1016" t="s">
        <v>438</v>
      </c>
      <c r="AL116" s="1014"/>
      <c r="AM116" s="1014"/>
      <c r="AN116" s="1014"/>
      <c r="AO116" s="1015"/>
      <c r="AP116" s="1017" t="s">
        <v>452</v>
      </c>
      <c r="AQ116" s="1018"/>
      <c r="AR116" s="1018"/>
      <c r="AS116" s="1018"/>
      <c r="AT116" s="1019"/>
      <c r="AU116" s="955"/>
      <c r="AV116" s="956"/>
      <c r="AW116" s="956"/>
      <c r="AX116" s="956"/>
      <c r="AY116" s="956"/>
      <c r="AZ116" s="1022" t="s">
        <v>453</v>
      </c>
      <c r="BA116" s="1023"/>
      <c r="BB116" s="1023"/>
      <c r="BC116" s="1023"/>
      <c r="BD116" s="1023"/>
      <c r="BE116" s="1023"/>
      <c r="BF116" s="1023"/>
      <c r="BG116" s="1023"/>
      <c r="BH116" s="1023"/>
      <c r="BI116" s="1023"/>
      <c r="BJ116" s="1023"/>
      <c r="BK116" s="1023"/>
      <c r="BL116" s="1023"/>
      <c r="BM116" s="1023"/>
      <c r="BN116" s="1023"/>
      <c r="BO116" s="1023"/>
      <c r="BP116" s="1024"/>
      <c r="BQ116" s="974" t="s">
        <v>431</v>
      </c>
      <c r="BR116" s="975"/>
      <c r="BS116" s="975"/>
      <c r="BT116" s="975"/>
      <c r="BU116" s="975"/>
      <c r="BV116" s="975" t="s">
        <v>431</v>
      </c>
      <c r="BW116" s="975"/>
      <c r="BX116" s="975"/>
      <c r="BY116" s="975"/>
      <c r="BZ116" s="975"/>
      <c r="CA116" s="975" t="s">
        <v>431</v>
      </c>
      <c r="CB116" s="975"/>
      <c r="CC116" s="975"/>
      <c r="CD116" s="975"/>
      <c r="CE116" s="975"/>
      <c r="CF116" s="969" t="s">
        <v>438</v>
      </c>
      <c r="CG116" s="970"/>
      <c r="CH116" s="970"/>
      <c r="CI116" s="970"/>
      <c r="CJ116" s="970"/>
      <c r="CK116" s="1000"/>
      <c r="CL116" s="1001"/>
      <c r="CM116" s="971" t="s">
        <v>454</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v>64356</v>
      </c>
      <c r="DH116" s="1014"/>
      <c r="DI116" s="1014"/>
      <c r="DJ116" s="1014"/>
      <c r="DK116" s="1015"/>
      <c r="DL116" s="1016">
        <v>37138</v>
      </c>
      <c r="DM116" s="1014"/>
      <c r="DN116" s="1014"/>
      <c r="DO116" s="1014"/>
      <c r="DP116" s="1015"/>
      <c r="DQ116" s="1016">
        <v>23974</v>
      </c>
      <c r="DR116" s="1014"/>
      <c r="DS116" s="1014"/>
      <c r="DT116" s="1014"/>
      <c r="DU116" s="1015"/>
      <c r="DV116" s="1017">
        <v>0</v>
      </c>
      <c r="DW116" s="1018"/>
      <c r="DX116" s="1018"/>
      <c r="DY116" s="1018"/>
      <c r="DZ116" s="1019"/>
    </row>
    <row r="117" spans="1:130" s="247" customFormat="1" ht="26.25" customHeight="1" x14ac:dyDescent="0.15">
      <c r="A117" s="959" t="s">
        <v>188</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455</v>
      </c>
      <c r="Z117" s="941"/>
      <c r="AA117" s="1031">
        <v>2766675</v>
      </c>
      <c r="AB117" s="1032"/>
      <c r="AC117" s="1032"/>
      <c r="AD117" s="1032"/>
      <c r="AE117" s="1033"/>
      <c r="AF117" s="1034">
        <v>2584518</v>
      </c>
      <c r="AG117" s="1032"/>
      <c r="AH117" s="1032"/>
      <c r="AI117" s="1032"/>
      <c r="AJ117" s="1033"/>
      <c r="AK117" s="1034">
        <v>2399263</v>
      </c>
      <c r="AL117" s="1032"/>
      <c r="AM117" s="1032"/>
      <c r="AN117" s="1032"/>
      <c r="AO117" s="1033"/>
      <c r="AP117" s="1035"/>
      <c r="AQ117" s="1036"/>
      <c r="AR117" s="1036"/>
      <c r="AS117" s="1036"/>
      <c r="AT117" s="1037"/>
      <c r="AU117" s="955"/>
      <c r="AV117" s="956"/>
      <c r="AW117" s="956"/>
      <c r="AX117" s="956"/>
      <c r="AY117" s="956"/>
      <c r="AZ117" s="1022" t="s">
        <v>456</v>
      </c>
      <c r="BA117" s="1023"/>
      <c r="BB117" s="1023"/>
      <c r="BC117" s="1023"/>
      <c r="BD117" s="1023"/>
      <c r="BE117" s="1023"/>
      <c r="BF117" s="1023"/>
      <c r="BG117" s="1023"/>
      <c r="BH117" s="1023"/>
      <c r="BI117" s="1023"/>
      <c r="BJ117" s="1023"/>
      <c r="BK117" s="1023"/>
      <c r="BL117" s="1023"/>
      <c r="BM117" s="1023"/>
      <c r="BN117" s="1023"/>
      <c r="BO117" s="1023"/>
      <c r="BP117" s="1024"/>
      <c r="BQ117" s="974" t="s">
        <v>439</v>
      </c>
      <c r="BR117" s="975"/>
      <c r="BS117" s="975"/>
      <c r="BT117" s="975"/>
      <c r="BU117" s="975"/>
      <c r="BV117" s="975" t="s">
        <v>439</v>
      </c>
      <c r="BW117" s="975"/>
      <c r="BX117" s="975"/>
      <c r="BY117" s="975"/>
      <c r="BZ117" s="975"/>
      <c r="CA117" s="975" t="s">
        <v>439</v>
      </c>
      <c r="CB117" s="975"/>
      <c r="CC117" s="975"/>
      <c r="CD117" s="975"/>
      <c r="CE117" s="975"/>
      <c r="CF117" s="969" t="s">
        <v>439</v>
      </c>
      <c r="CG117" s="970"/>
      <c r="CH117" s="970"/>
      <c r="CI117" s="970"/>
      <c r="CJ117" s="970"/>
      <c r="CK117" s="1000"/>
      <c r="CL117" s="1001"/>
      <c r="CM117" s="971" t="s">
        <v>457</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439</v>
      </c>
      <c r="DH117" s="1014"/>
      <c r="DI117" s="1014"/>
      <c r="DJ117" s="1014"/>
      <c r="DK117" s="1015"/>
      <c r="DL117" s="1016" t="s">
        <v>452</v>
      </c>
      <c r="DM117" s="1014"/>
      <c r="DN117" s="1014"/>
      <c r="DO117" s="1014"/>
      <c r="DP117" s="1015"/>
      <c r="DQ117" s="1016" t="s">
        <v>439</v>
      </c>
      <c r="DR117" s="1014"/>
      <c r="DS117" s="1014"/>
      <c r="DT117" s="1014"/>
      <c r="DU117" s="1015"/>
      <c r="DV117" s="1017" t="s">
        <v>439</v>
      </c>
      <c r="DW117" s="1018"/>
      <c r="DX117" s="1018"/>
      <c r="DY117" s="1018"/>
      <c r="DZ117" s="1019"/>
    </row>
    <row r="118" spans="1:130" s="247" customFormat="1" ht="26.25" customHeight="1" x14ac:dyDescent="0.15">
      <c r="A118" s="959" t="s">
        <v>426</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424</v>
      </c>
      <c r="AB118" s="940"/>
      <c r="AC118" s="940"/>
      <c r="AD118" s="940"/>
      <c r="AE118" s="941"/>
      <c r="AF118" s="939" t="s">
        <v>308</v>
      </c>
      <c r="AG118" s="940"/>
      <c r="AH118" s="940"/>
      <c r="AI118" s="940"/>
      <c r="AJ118" s="941"/>
      <c r="AK118" s="939" t="s">
        <v>307</v>
      </c>
      <c r="AL118" s="940"/>
      <c r="AM118" s="940"/>
      <c r="AN118" s="940"/>
      <c r="AO118" s="941"/>
      <c r="AP118" s="1026" t="s">
        <v>425</v>
      </c>
      <c r="AQ118" s="1027"/>
      <c r="AR118" s="1027"/>
      <c r="AS118" s="1027"/>
      <c r="AT118" s="1028"/>
      <c r="AU118" s="955"/>
      <c r="AV118" s="956"/>
      <c r="AW118" s="956"/>
      <c r="AX118" s="956"/>
      <c r="AY118" s="956"/>
      <c r="AZ118" s="1029" t="s">
        <v>458</v>
      </c>
      <c r="BA118" s="1020"/>
      <c r="BB118" s="1020"/>
      <c r="BC118" s="1020"/>
      <c r="BD118" s="1020"/>
      <c r="BE118" s="1020"/>
      <c r="BF118" s="1020"/>
      <c r="BG118" s="1020"/>
      <c r="BH118" s="1020"/>
      <c r="BI118" s="1020"/>
      <c r="BJ118" s="1020"/>
      <c r="BK118" s="1020"/>
      <c r="BL118" s="1020"/>
      <c r="BM118" s="1020"/>
      <c r="BN118" s="1020"/>
      <c r="BO118" s="1020"/>
      <c r="BP118" s="1021"/>
      <c r="BQ118" s="1052" t="s">
        <v>459</v>
      </c>
      <c r="BR118" s="1053"/>
      <c r="BS118" s="1053"/>
      <c r="BT118" s="1053"/>
      <c r="BU118" s="1053"/>
      <c r="BV118" s="1053" t="s">
        <v>442</v>
      </c>
      <c r="BW118" s="1053"/>
      <c r="BX118" s="1053"/>
      <c r="BY118" s="1053"/>
      <c r="BZ118" s="1053"/>
      <c r="CA118" s="1053" t="s">
        <v>129</v>
      </c>
      <c r="CB118" s="1053"/>
      <c r="CC118" s="1053"/>
      <c r="CD118" s="1053"/>
      <c r="CE118" s="1053"/>
      <c r="CF118" s="969" t="s">
        <v>460</v>
      </c>
      <c r="CG118" s="970"/>
      <c r="CH118" s="970"/>
      <c r="CI118" s="970"/>
      <c r="CJ118" s="970"/>
      <c r="CK118" s="1000"/>
      <c r="CL118" s="1001"/>
      <c r="CM118" s="971" t="s">
        <v>461</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438</v>
      </c>
      <c r="DH118" s="1014"/>
      <c r="DI118" s="1014"/>
      <c r="DJ118" s="1014"/>
      <c r="DK118" s="1015"/>
      <c r="DL118" s="1016" t="s">
        <v>392</v>
      </c>
      <c r="DM118" s="1014"/>
      <c r="DN118" s="1014"/>
      <c r="DO118" s="1014"/>
      <c r="DP118" s="1015"/>
      <c r="DQ118" s="1016" t="s">
        <v>462</v>
      </c>
      <c r="DR118" s="1014"/>
      <c r="DS118" s="1014"/>
      <c r="DT118" s="1014"/>
      <c r="DU118" s="1015"/>
      <c r="DV118" s="1017" t="s">
        <v>129</v>
      </c>
      <c r="DW118" s="1018"/>
      <c r="DX118" s="1018"/>
      <c r="DY118" s="1018"/>
      <c r="DZ118" s="1019"/>
    </row>
    <row r="119" spans="1:130" s="247" customFormat="1" ht="26.25" customHeight="1" x14ac:dyDescent="0.15">
      <c r="A119" s="1113" t="s">
        <v>429</v>
      </c>
      <c r="B119" s="999"/>
      <c r="C119" s="978" t="s">
        <v>430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129</v>
      </c>
      <c r="AB119" s="947"/>
      <c r="AC119" s="947"/>
      <c r="AD119" s="947"/>
      <c r="AE119" s="948"/>
      <c r="AF119" s="949" t="s">
        <v>129</v>
      </c>
      <c r="AG119" s="947"/>
      <c r="AH119" s="947"/>
      <c r="AI119" s="947"/>
      <c r="AJ119" s="948"/>
      <c r="AK119" s="949" t="s">
        <v>129</v>
      </c>
      <c r="AL119" s="947"/>
      <c r="AM119" s="947"/>
      <c r="AN119" s="947"/>
      <c r="AO119" s="948"/>
      <c r="AP119" s="950" t="s">
        <v>129</v>
      </c>
      <c r="AQ119" s="951"/>
      <c r="AR119" s="951"/>
      <c r="AS119" s="951"/>
      <c r="AT119" s="952"/>
      <c r="AU119" s="957"/>
      <c r="AV119" s="958"/>
      <c r="AW119" s="958"/>
      <c r="AX119" s="958"/>
      <c r="AY119" s="958"/>
      <c r="AZ119" s="278" t="s">
        <v>188</v>
      </c>
      <c r="BA119" s="278"/>
      <c r="BB119" s="278"/>
      <c r="BC119" s="278"/>
      <c r="BD119" s="278"/>
      <c r="BE119" s="278"/>
      <c r="BF119" s="278"/>
      <c r="BG119" s="278"/>
      <c r="BH119" s="278"/>
      <c r="BI119" s="278"/>
      <c r="BJ119" s="278"/>
      <c r="BK119" s="278"/>
      <c r="BL119" s="278"/>
      <c r="BM119" s="278"/>
      <c r="BN119" s="278"/>
      <c r="BO119" s="1030" t="s">
        <v>463</v>
      </c>
      <c r="BP119" s="1061"/>
      <c r="BQ119" s="1052">
        <v>35057696</v>
      </c>
      <c r="BR119" s="1053"/>
      <c r="BS119" s="1053"/>
      <c r="BT119" s="1053"/>
      <c r="BU119" s="1053"/>
      <c r="BV119" s="1053">
        <v>31189465</v>
      </c>
      <c r="BW119" s="1053"/>
      <c r="BX119" s="1053"/>
      <c r="BY119" s="1053"/>
      <c r="BZ119" s="1053"/>
      <c r="CA119" s="1053">
        <v>29436116</v>
      </c>
      <c r="CB119" s="1053"/>
      <c r="CC119" s="1053"/>
      <c r="CD119" s="1053"/>
      <c r="CE119" s="1053"/>
      <c r="CF119" s="1054"/>
      <c r="CG119" s="1055"/>
      <c r="CH119" s="1055"/>
      <c r="CI119" s="1055"/>
      <c r="CJ119" s="1056"/>
      <c r="CK119" s="1002"/>
      <c r="CL119" s="1003"/>
      <c r="CM119" s="1057" t="s">
        <v>464</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v>222451</v>
      </c>
      <c r="DH119" s="1039"/>
      <c r="DI119" s="1039"/>
      <c r="DJ119" s="1039"/>
      <c r="DK119" s="1040"/>
      <c r="DL119" s="1038">
        <v>114115</v>
      </c>
      <c r="DM119" s="1039"/>
      <c r="DN119" s="1039"/>
      <c r="DO119" s="1039"/>
      <c r="DP119" s="1040"/>
      <c r="DQ119" s="1038">
        <v>77861</v>
      </c>
      <c r="DR119" s="1039"/>
      <c r="DS119" s="1039"/>
      <c r="DT119" s="1039"/>
      <c r="DU119" s="1040"/>
      <c r="DV119" s="1041">
        <v>0.1</v>
      </c>
      <c r="DW119" s="1042"/>
      <c r="DX119" s="1042"/>
      <c r="DY119" s="1042"/>
      <c r="DZ119" s="1043"/>
    </row>
    <row r="120" spans="1:130" s="247" customFormat="1" ht="26.25" customHeight="1" x14ac:dyDescent="0.15">
      <c r="A120" s="1114"/>
      <c r="B120" s="1001"/>
      <c r="C120" s="971" t="s">
        <v>434</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v>8579</v>
      </c>
      <c r="AB120" s="1014"/>
      <c r="AC120" s="1014"/>
      <c r="AD120" s="1014"/>
      <c r="AE120" s="1015"/>
      <c r="AF120" s="1016">
        <v>8588</v>
      </c>
      <c r="AG120" s="1014"/>
      <c r="AH120" s="1014"/>
      <c r="AI120" s="1014"/>
      <c r="AJ120" s="1015"/>
      <c r="AK120" s="1016">
        <v>8597</v>
      </c>
      <c r="AL120" s="1014"/>
      <c r="AM120" s="1014"/>
      <c r="AN120" s="1014"/>
      <c r="AO120" s="1015"/>
      <c r="AP120" s="1017">
        <v>0</v>
      </c>
      <c r="AQ120" s="1018"/>
      <c r="AR120" s="1018"/>
      <c r="AS120" s="1018"/>
      <c r="AT120" s="1019"/>
      <c r="AU120" s="1044" t="s">
        <v>465</v>
      </c>
      <c r="AV120" s="1045"/>
      <c r="AW120" s="1045"/>
      <c r="AX120" s="1045"/>
      <c r="AY120" s="1046"/>
      <c r="AZ120" s="995" t="s">
        <v>466</v>
      </c>
      <c r="BA120" s="944"/>
      <c r="BB120" s="944"/>
      <c r="BC120" s="944"/>
      <c r="BD120" s="944"/>
      <c r="BE120" s="944"/>
      <c r="BF120" s="944"/>
      <c r="BG120" s="944"/>
      <c r="BH120" s="944"/>
      <c r="BI120" s="944"/>
      <c r="BJ120" s="944"/>
      <c r="BK120" s="944"/>
      <c r="BL120" s="944"/>
      <c r="BM120" s="944"/>
      <c r="BN120" s="944"/>
      <c r="BO120" s="944"/>
      <c r="BP120" s="945"/>
      <c r="BQ120" s="981">
        <v>38468125</v>
      </c>
      <c r="BR120" s="982"/>
      <c r="BS120" s="982"/>
      <c r="BT120" s="982"/>
      <c r="BU120" s="982"/>
      <c r="BV120" s="982">
        <v>45759474</v>
      </c>
      <c r="BW120" s="982"/>
      <c r="BX120" s="982"/>
      <c r="BY120" s="982"/>
      <c r="BZ120" s="982"/>
      <c r="CA120" s="982">
        <v>51702789</v>
      </c>
      <c r="CB120" s="982"/>
      <c r="CC120" s="982"/>
      <c r="CD120" s="982"/>
      <c r="CE120" s="982"/>
      <c r="CF120" s="996">
        <v>78.900000000000006</v>
      </c>
      <c r="CG120" s="997"/>
      <c r="CH120" s="997"/>
      <c r="CI120" s="997"/>
      <c r="CJ120" s="997"/>
      <c r="CK120" s="1062" t="s">
        <v>467</v>
      </c>
      <c r="CL120" s="1063"/>
      <c r="CM120" s="1063"/>
      <c r="CN120" s="1063"/>
      <c r="CO120" s="1064"/>
      <c r="CP120" s="1070" t="s">
        <v>468</v>
      </c>
      <c r="CQ120" s="1071"/>
      <c r="CR120" s="1071"/>
      <c r="CS120" s="1071"/>
      <c r="CT120" s="1071"/>
      <c r="CU120" s="1071"/>
      <c r="CV120" s="1071"/>
      <c r="CW120" s="1071"/>
      <c r="CX120" s="1071"/>
      <c r="CY120" s="1071"/>
      <c r="CZ120" s="1071"/>
      <c r="DA120" s="1071"/>
      <c r="DB120" s="1071"/>
      <c r="DC120" s="1071"/>
      <c r="DD120" s="1071"/>
      <c r="DE120" s="1071"/>
      <c r="DF120" s="1072"/>
      <c r="DG120" s="981" t="s">
        <v>129</v>
      </c>
      <c r="DH120" s="982"/>
      <c r="DI120" s="982"/>
      <c r="DJ120" s="982"/>
      <c r="DK120" s="982"/>
      <c r="DL120" s="982" t="s">
        <v>438</v>
      </c>
      <c r="DM120" s="982"/>
      <c r="DN120" s="982"/>
      <c r="DO120" s="982"/>
      <c r="DP120" s="982"/>
      <c r="DQ120" s="982" t="s">
        <v>392</v>
      </c>
      <c r="DR120" s="982"/>
      <c r="DS120" s="982"/>
      <c r="DT120" s="982"/>
      <c r="DU120" s="982"/>
      <c r="DV120" s="983" t="s">
        <v>442</v>
      </c>
      <c r="DW120" s="983"/>
      <c r="DX120" s="983"/>
      <c r="DY120" s="983"/>
      <c r="DZ120" s="984"/>
    </row>
    <row r="121" spans="1:130" s="247" customFormat="1" ht="26.25" customHeight="1" x14ac:dyDescent="0.15">
      <c r="A121" s="1114"/>
      <c r="B121" s="1001"/>
      <c r="C121" s="1022" t="s">
        <v>469</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470</v>
      </c>
      <c r="AB121" s="1014"/>
      <c r="AC121" s="1014"/>
      <c r="AD121" s="1014"/>
      <c r="AE121" s="1015"/>
      <c r="AF121" s="1016" t="s">
        <v>471</v>
      </c>
      <c r="AG121" s="1014"/>
      <c r="AH121" s="1014"/>
      <c r="AI121" s="1014"/>
      <c r="AJ121" s="1015"/>
      <c r="AK121" s="1016" t="s">
        <v>472</v>
      </c>
      <c r="AL121" s="1014"/>
      <c r="AM121" s="1014"/>
      <c r="AN121" s="1014"/>
      <c r="AO121" s="1015"/>
      <c r="AP121" s="1017" t="s">
        <v>129</v>
      </c>
      <c r="AQ121" s="1018"/>
      <c r="AR121" s="1018"/>
      <c r="AS121" s="1018"/>
      <c r="AT121" s="1019"/>
      <c r="AU121" s="1047"/>
      <c r="AV121" s="1048"/>
      <c r="AW121" s="1048"/>
      <c r="AX121" s="1048"/>
      <c r="AY121" s="1049"/>
      <c r="AZ121" s="1004" t="s">
        <v>473</v>
      </c>
      <c r="BA121" s="1005"/>
      <c r="BB121" s="1005"/>
      <c r="BC121" s="1005"/>
      <c r="BD121" s="1005"/>
      <c r="BE121" s="1005"/>
      <c r="BF121" s="1005"/>
      <c r="BG121" s="1005"/>
      <c r="BH121" s="1005"/>
      <c r="BI121" s="1005"/>
      <c r="BJ121" s="1005"/>
      <c r="BK121" s="1005"/>
      <c r="BL121" s="1005"/>
      <c r="BM121" s="1005"/>
      <c r="BN121" s="1005"/>
      <c r="BO121" s="1005"/>
      <c r="BP121" s="1006"/>
      <c r="BQ121" s="974" t="s">
        <v>442</v>
      </c>
      <c r="BR121" s="975"/>
      <c r="BS121" s="975"/>
      <c r="BT121" s="975"/>
      <c r="BU121" s="975"/>
      <c r="BV121" s="975" t="s">
        <v>472</v>
      </c>
      <c r="BW121" s="975"/>
      <c r="BX121" s="975"/>
      <c r="BY121" s="975"/>
      <c r="BZ121" s="975"/>
      <c r="CA121" s="975" t="s">
        <v>442</v>
      </c>
      <c r="CB121" s="975"/>
      <c r="CC121" s="975"/>
      <c r="CD121" s="975"/>
      <c r="CE121" s="975"/>
      <c r="CF121" s="969" t="s">
        <v>471</v>
      </c>
      <c r="CG121" s="970"/>
      <c r="CH121" s="970"/>
      <c r="CI121" s="970"/>
      <c r="CJ121" s="970"/>
      <c r="CK121" s="1065"/>
      <c r="CL121" s="1066"/>
      <c r="CM121" s="1066"/>
      <c r="CN121" s="1066"/>
      <c r="CO121" s="1067"/>
      <c r="CP121" s="1075" t="s">
        <v>404</v>
      </c>
      <c r="CQ121" s="1076"/>
      <c r="CR121" s="1076"/>
      <c r="CS121" s="1076"/>
      <c r="CT121" s="1076"/>
      <c r="CU121" s="1076"/>
      <c r="CV121" s="1076"/>
      <c r="CW121" s="1076"/>
      <c r="CX121" s="1076"/>
      <c r="CY121" s="1076"/>
      <c r="CZ121" s="1076"/>
      <c r="DA121" s="1076"/>
      <c r="DB121" s="1076"/>
      <c r="DC121" s="1076"/>
      <c r="DD121" s="1076"/>
      <c r="DE121" s="1076"/>
      <c r="DF121" s="1077"/>
      <c r="DG121" s="974" t="s">
        <v>392</v>
      </c>
      <c r="DH121" s="975"/>
      <c r="DI121" s="975"/>
      <c r="DJ121" s="975"/>
      <c r="DK121" s="975"/>
      <c r="DL121" s="975" t="s">
        <v>129</v>
      </c>
      <c r="DM121" s="975"/>
      <c r="DN121" s="975"/>
      <c r="DO121" s="975"/>
      <c r="DP121" s="975"/>
      <c r="DQ121" s="975" t="s">
        <v>442</v>
      </c>
      <c r="DR121" s="975"/>
      <c r="DS121" s="975"/>
      <c r="DT121" s="975"/>
      <c r="DU121" s="975"/>
      <c r="DV121" s="976" t="s">
        <v>459</v>
      </c>
      <c r="DW121" s="976"/>
      <c r="DX121" s="976"/>
      <c r="DY121" s="976"/>
      <c r="DZ121" s="977"/>
    </row>
    <row r="122" spans="1:130" s="247" customFormat="1" ht="26.25" customHeight="1" x14ac:dyDescent="0.15">
      <c r="A122" s="1114"/>
      <c r="B122" s="1001"/>
      <c r="C122" s="971" t="s">
        <v>447</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129</v>
      </c>
      <c r="AB122" s="1014"/>
      <c r="AC122" s="1014"/>
      <c r="AD122" s="1014"/>
      <c r="AE122" s="1015"/>
      <c r="AF122" s="1016" t="s">
        <v>460</v>
      </c>
      <c r="AG122" s="1014"/>
      <c r="AH122" s="1014"/>
      <c r="AI122" s="1014"/>
      <c r="AJ122" s="1015"/>
      <c r="AK122" s="1016" t="s">
        <v>129</v>
      </c>
      <c r="AL122" s="1014"/>
      <c r="AM122" s="1014"/>
      <c r="AN122" s="1014"/>
      <c r="AO122" s="1015"/>
      <c r="AP122" s="1017" t="s">
        <v>438</v>
      </c>
      <c r="AQ122" s="1018"/>
      <c r="AR122" s="1018"/>
      <c r="AS122" s="1018"/>
      <c r="AT122" s="1019"/>
      <c r="AU122" s="1047"/>
      <c r="AV122" s="1048"/>
      <c r="AW122" s="1048"/>
      <c r="AX122" s="1048"/>
      <c r="AY122" s="1049"/>
      <c r="AZ122" s="1029" t="s">
        <v>474</v>
      </c>
      <c r="BA122" s="1020"/>
      <c r="BB122" s="1020"/>
      <c r="BC122" s="1020"/>
      <c r="BD122" s="1020"/>
      <c r="BE122" s="1020"/>
      <c r="BF122" s="1020"/>
      <c r="BG122" s="1020"/>
      <c r="BH122" s="1020"/>
      <c r="BI122" s="1020"/>
      <c r="BJ122" s="1020"/>
      <c r="BK122" s="1020"/>
      <c r="BL122" s="1020"/>
      <c r="BM122" s="1020"/>
      <c r="BN122" s="1020"/>
      <c r="BO122" s="1020"/>
      <c r="BP122" s="1021"/>
      <c r="BQ122" s="1052">
        <v>49107514</v>
      </c>
      <c r="BR122" s="1053"/>
      <c r="BS122" s="1053"/>
      <c r="BT122" s="1053"/>
      <c r="BU122" s="1053"/>
      <c r="BV122" s="1053">
        <v>44453311</v>
      </c>
      <c r="BW122" s="1053"/>
      <c r="BX122" s="1053"/>
      <c r="BY122" s="1053"/>
      <c r="BZ122" s="1053"/>
      <c r="CA122" s="1053">
        <v>40217661</v>
      </c>
      <c r="CB122" s="1053"/>
      <c r="CC122" s="1053"/>
      <c r="CD122" s="1053"/>
      <c r="CE122" s="1053"/>
      <c r="CF122" s="1073">
        <v>61.4</v>
      </c>
      <c r="CG122" s="1074"/>
      <c r="CH122" s="1074"/>
      <c r="CI122" s="1074"/>
      <c r="CJ122" s="1074"/>
      <c r="CK122" s="1065"/>
      <c r="CL122" s="1066"/>
      <c r="CM122" s="1066"/>
      <c r="CN122" s="1066"/>
      <c r="CO122" s="1067"/>
      <c r="CP122" s="1075" t="s">
        <v>475</v>
      </c>
      <c r="CQ122" s="1076"/>
      <c r="CR122" s="1076"/>
      <c r="CS122" s="1076"/>
      <c r="CT122" s="1076"/>
      <c r="CU122" s="1076"/>
      <c r="CV122" s="1076"/>
      <c r="CW122" s="1076"/>
      <c r="CX122" s="1076"/>
      <c r="CY122" s="1076"/>
      <c r="CZ122" s="1076"/>
      <c r="DA122" s="1076"/>
      <c r="DB122" s="1076"/>
      <c r="DC122" s="1076"/>
      <c r="DD122" s="1076"/>
      <c r="DE122" s="1076"/>
      <c r="DF122" s="1077"/>
      <c r="DG122" s="974" t="s">
        <v>129</v>
      </c>
      <c r="DH122" s="975"/>
      <c r="DI122" s="975"/>
      <c r="DJ122" s="975"/>
      <c r="DK122" s="975"/>
      <c r="DL122" s="975" t="s">
        <v>460</v>
      </c>
      <c r="DM122" s="975"/>
      <c r="DN122" s="975"/>
      <c r="DO122" s="975"/>
      <c r="DP122" s="975"/>
      <c r="DQ122" s="975" t="s">
        <v>442</v>
      </c>
      <c r="DR122" s="975"/>
      <c r="DS122" s="975"/>
      <c r="DT122" s="975"/>
      <c r="DU122" s="975"/>
      <c r="DV122" s="976" t="s">
        <v>462</v>
      </c>
      <c r="DW122" s="976"/>
      <c r="DX122" s="976"/>
      <c r="DY122" s="976"/>
      <c r="DZ122" s="977"/>
    </row>
    <row r="123" spans="1:130" s="247" customFormat="1" ht="26.25" customHeight="1" x14ac:dyDescent="0.15">
      <c r="A123" s="1114"/>
      <c r="B123" s="1001"/>
      <c r="C123" s="971" t="s">
        <v>454</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v>83867</v>
      </c>
      <c r="AB123" s="1014"/>
      <c r="AC123" s="1014"/>
      <c r="AD123" s="1014"/>
      <c r="AE123" s="1015"/>
      <c r="AF123" s="1016">
        <v>27218</v>
      </c>
      <c r="AG123" s="1014"/>
      <c r="AH123" s="1014"/>
      <c r="AI123" s="1014"/>
      <c r="AJ123" s="1015"/>
      <c r="AK123" s="1016">
        <v>13164</v>
      </c>
      <c r="AL123" s="1014"/>
      <c r="AM123" s="1014"/>
      <c r="AN123" s="1014"/>
      <c r="AO123" s="1015"/>
      <c r="AP123" s="1017">
        <v>0</v>
      </c>
      <c r="AQ123" s="1018"/>
      <c r="AR123" s="1018"/>
      <c r="AS123" s="1018"/>
      <c r="AT123" s="1019"/>
      <c r="AU123" s="1050"/>
      <c r="AV123" s="1051"/>
      <c r="AW123" s="1051"/>
      <c r="AX123" s="1051"/>
      <c r="AY123" s="1051"/>
      <c r="AZ123" s="278" t="s">
        <v>188</v>
      </c>
      <c r="BA123" s="278"/>
      <c r="BB123" s="278"/>
      <c r="BC123" s="278"/>
      <c r="BD123" s="278"/>
      <c r="BE123" s="278"/>
      <c r="BF123" s="278"/>
      <c r="BG123" s="278"/>
      <c r="BH123" s="278"/>
      <c r="BI123" s="278"/>
      <c r="BJ123" s="278"/>
      <c r="BK123" s="278"/>
      <c r="BL123" s="278"/>
      <c r="BM123" s="278"/>
      <c r="BN123" s="278"/>
      <c r="BO123" s="1030" t="s">
        <v>476</v>
      </c>
      <c r="BP123" s="1061"/>
      <c r="BQ123" s="1120">
        <v>87575639</v>
      </c>
      <c r="BR123" s="1121"/>
      <c r="BS123" s="1121"/>
      <c r="BT123" s="1121"/>
      <c r="BU123" s="1121"/>
      <c r="BV123" s="1121">
        <v>90212785</v>
      </c>
      <c r="BW123" s="1121"/>
      <c r="BX123" s="1121"/>
      <c r="BY123" s="1121"/>
      <c r="BZ123" s="1121"/>
      <c r="CA123" s="1121">
        <v>91920450</v>
      </c>
      <c r="CB123" s="1121"/>
      <c r="CC123" s="1121"/>
      <c r="CD123" s="1121"/>
      <c r="CE123" s="1121"/>
      <c r="CF123" s="1054"/>
      <c r="CG123" s="1055"/>
      <c r="CH123" s="1055"/>
      <c r="CI123" s="1055"/>
      <c r="CJ123" s="1056"/>
      <c r="CK123" s="1065"/>
      <c r="CL123" s="1066"/>
      <c r="CM123" s="1066"/>
      <c r="CN123" s="1066"/>
      <c r="CO123" s="1067"/>
      <c r="CP123" s="1075"/>
      <c r="CQ123" s="1076"/>
      <c r="CR123" s="1076"/>
      <c r="CS123" s="1076"/>
      <c r="CT123" s="1076"/>
      <c r="CU123" s="1076"/>
      <c r="CV123" s="1076"/>
      <c r="CW123" s="1076"/>
      <c r="CX123" s="1076"/>
      <c r="CY123" s="1076"/>
      <c r="CZ123" s="1076"/>
      <c r="DA123" s="1076"/>
      <c r="DB123" s="1076"/>
      <c r="DC123" s="1076"/>
      <c r="DD123" s="1076"/>
      <c r="DE123" s="1076"/>
      <c r="DF123" s="1077"/>
      <c r="DG123" s="1013"/>
      <c r="DH123" s="1014"/>
      <c r="DI123" s="1014"/>
      <c r="DJ123" s="1014"/>
      <c r="DK123" s="1015"/>
      <c r="DL123" s="1016"/>
      <c r="DM123" s="1014"/>
      <c r="DN123" s="1014"/>
      <c r="DO123" s="1014"/>
      <c r="DP123" s="1015"/>
      <c r="DQ123" s="1016"/>
      <c r="DR123" s="1014"/>
      <c r="DS123" s="1014"/>
      <c r="DT123" s="1014"/>
      <c r="DU123" s="1015"/>
      <c r="DV123" s="1017"/>
      <c r="DW123" s="1018"/>
      <c r="DX123" s="1018"/>
      <c r="DY123" s="1018"/>
      <c r="DZ123" s="1019"/>
    </row>
    <row r="124" spans="1:130" s="247" customFormat="1" ht="26.25" customHeight="1" thickBot="1" x14ac:dyDescent="0.2">
      <c r="A124" s="1114"/>
      <c r="B124" s="1001"/>
      <c r="C124" s="971" t="s">
        <v>457</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129</v>
      </c>
      <c r="AB124" s="1014"/>
      <c r="AC124" s="1014"/>
      <c r="AD124" s="1014"/>
      <c r="AE124" s="1015"/>
      <c r="AF124" s="1016" t="s">
        <v>129</v>
      </c>
      <c r="AG124" s="1014"/>
      <c r="AH124" s="1014"/>
      <c r="AI124" s="1014"/>
      <c r="AJ124" s="1015"/>
      <c r="AK124" s="1016" t="s">
        <v>471</v>
      </c>
      <c r="AL124" s="1014"/>
      <c r="AM124" s="1014"/>
      <c r="AN124" s="1014"/>
      <c r="AO124" s="1015"/>
      <c r="AP124" s="1017" t="s">
        <v>129</v>
      </c>
      <c r="AQ124" s="1018"/>
      <c r="AR124" s="1018"/>
      <c r="AS124" s="1018"/>
      <c r="AT124" s="1019"/>
      <c r="AU124" s="1116" t="s">
        <v>477</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t="s">
        <v>460</v>
      </c>
      <c r="BR124" s="1083"/>
      <c r="BS124" s="1083"/>
      <c r="BT124" s="1083"/>
      <c r="BU124" s="1083"/>
      <c r="BV124" s="1083" t="s">
        <v>129</v>
      </c>
      <c r="BW124" s="1083"/>
      <c r="BX124" s="1083"/>
      <c r="BY124" s="1083"/>
      <c r="BZ124" s="1083"/>
      <c r="CA124" s="1083" t="s">
        <v>438</v>
      </c>
      <c r="CB124" s="1083"/>
      <c r="CC124" s="1083"/>
      <c r="CD124" s="1083"/>
      <c r="CE124" s="1083"/>
      <c r="CF124" s="1084"/>
      <c r="CG124" s="1085"/>
      <c r="CH124" s="1085"/>
      <c r="CI124" s="1085"/>
      <c r="CJ124" s="1086"/>
      <c r="CK124" s="1068"/>
      <c r="CL124" s="1068"/>
      <c r="CM124" s="1068"/>
      <c r="CN124" s="1068"/>
      <c r="CO124" s="1069"/>
      <c r="CP124" s="1075" t="s">
        <v>478</v>
      </c>
      <c r="CQ124" s="1076"/>
      <c r="CR124" s="1076"/>
      <c r="CS124" s="1076"/>
      <c r="CT124" s="1076"/>
      <c r="CU124" s="1076"/>
      <c r="CV124" s="1076"/>
      <c r="CW124" s="1076"/>
      <c r="CX124" s="1076"/>
      <c r="CY124" s="1076"/>
      <c r="CZ124" s="1076"/>
      <c r="DA124" s="1076"/>
      <c r="DB124" s="1076"/>
      <c r="DC124" s="1076"/>
      <c r="DD124" s="1076"/>
      <c r="DE124" s="1076"/>
      <c r="DF124" s="1077"/>
      <c r="DG124" s="1060" t="s">
        <v>442</v>
      </c>
      <c r="DH124" s="1039"/>
      <c r="DI124" s="1039"/>
      <c r="DJ124" s="1039"/>
      <c r="DK124" s="1040"/>
      <c r="DL124" s="1038" t="s">
        <v>460</v>
      </c>
      <c r="DM124" s="1039"/>
      <c r="DN124" s="1039"/>
      <c r="DO124" s="1039"/>
      <c r="DP124" s="1040"/>
      <c r="DQ124" s="1038" t="s">
        <v>442</v>
      </c>
      <c r="DR124" s="1039"/>
      <c r="DS124" s="1039"/>
      <c r="DT124" s="1039"/>
      <c r="DU124" s="1040"/>
      <c r="DV124" s="1041" t="s">
        <v>470</v>
      </c>
      <c r="DW124" s="1042"/>
      <c r="DX124" s="1042"/>
      <c r="DY124" s="1042"/>
      <c r="DZ124" s="1043"/>
    </row>
    <row r="125" spans="1:130" s="247" customFormat="1" ht="26.25" customHeight="1" x14ac:dyDescent="0.15">
      <c r="A125" s="1114"/>
      <c r="B125" s="1001"/>
      <c r="C125" s="971" t="s">
        <v>461</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459</v>
      </c>
      <c r="AB125" s="1014"/>
      <c r="AC125" s="1014"/>
      <c r="AD125" s="1014"/>
      <c r="AE125" s="1015"/>
      <c r="AF125" s="1016" t="s">
        <v>442</v>
      </c>
      <c r="AG125" s="1014"/>
      <c r="AH125" s="1014"/>
      <c r="AI125" s="1014"/>
      <c r="AJ125" s="1015"/>
      <c r="AK125" s="1016" t="s">
        <v>471</v>
      </c>
      <c r="AL125" s="1014"/>
      <c r="AM125" s="1014"/>
      <c r="AN125" s="1014"/>
      <c r="AO125" s="1015"/>
      <c r="AP125" s="1017" t="s">
        <v>459</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479</v>
      </c>
      <c r="CL125" s="1063"/>
      <c r="CM125" s="1063"/>
      <c r="CN125" s="1063"/>
      <c r="CO125" s="1064"/>
      <c r="CP125" s="995" t="s">
        <v>480</v>
      </c>
      <c r="CQ125" s="944"/>
      <c r="CR125" s="944"/>
      <c r="CS125" s="944"/>
      <c r="CT125" s="944"/>
      <c r="CU125" s="944"/>
      <c r="CV125" s="944"/>
      <c r="CW125" s="944"/>
      <c r="CX125" s="944"/>
      <c r="CY125" s="944"/>
      <c r="CZ125" s="944"/>
      <c r="DA125" s="944"/>
      <c r="DB125" s="944"/>
      <c r="DC125" s="944"/>
      <c r="DD125" s="944"/>
      <c r="DE125" s="944"/>
      <c r="DF125" s="945"/>
      <c r="DG125" s="981" t="s">
        <v>462</v>
      </c>
      <c r="DH125" s="982"/>
      <c r="DI125" s="982"/>
      <c r="DJ125" s="982"/>
      <c r="DK125" s="982"/>
      <c r="DL125" s="982" t="s">
        <v>442</v>
      </c>
      <c r="DM125" s="982"/>
      <c r="DN125" s="982"/>
      <c r="DO125" s="982"/>
      <c r="DP125" s="982"/>
      <c r="DQ125" s="982" t="s">
        <v>392</v>
      </c>
      <c r="DR125" s="982"/>
      <c r="DS125" s="982"/>
      <c r="DT125" s="982"/>
      <c r="DU125" s="982"/>
      <c r="DV125" s="983" t="s">
        <v>129</v>
      </c>
      <c r="DW125" s="983"/>
      <c r="DX125" s="983"/>
      <c r="DY125" s="983"/>
      <c r="DZ125" s="984"/>
    </row>
    <row r="126" spans="1:130" s="247" customFormat="1" ht="26.25" customHeight="1" thickBot="1" x14ac:dyDescent="0.2">
      <c r="A126" s="1114"/>
      <c r="B126" s="1001"/>
      <c r="C126" s="971" t="s">
        <v>464</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v>26955</v>
      </c>
      <c r="AB126" s="1014"/>
      <c r="AC126" s="1014"/>
      <c r="AD126" s="1014"/>
      <c r="AE126" s="1015"/>
      <c r="AF126" s="1016">
        <v>23463</v>
      </c>
      <c r="AG126" s="1014"/>
      <c r="AH126" s="1014"/>
      <c r="AI126" s="1014"/>
      <c r="AJ126" s="1015"/>
      <c r="AK126" s="1016" t="s">
        <v>129</v>
      </c>
      <c r="AL126" s="1014"/>
      <c r="AM126" s="1014"/>
      <c r="AN126" s="1014"/>
      <c r="AO126" s="1015"/>
      <c r="AP126" s="1017" t="s">
        <v>442</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481</v>
      </c>
      <c r="CQ126" s="1005"/>
      <c r="CR126" s="1005"/>
      <c r="CS126" s="1005"/>
      <c r="CT126" s="1005"/>
      <c r="CU126" s="1005"/>
      <c r="CV126" s="1005"/>
      <c r="CW126" s="1005"/>
      <c r="CX126" s="1005"/>
      <c r="CY126" s="1005"/>
      <c r="CZ126" s="1005"/>
      <c r="DA126" s="1005"/>
      <c r="DB126" s="1005"/>
      <c r="DC126" s="1005"/>
      <c r="DD126" s="1005"/>
      <c r="DE126" s="1005"/>
      <c r="DF126" s="1006"/>
      <c r="DG126" s="974" t="s">
        <v>129</v>
      </c>
      <c r="DH126" s="975"/>
      <c r="DI126" s="975"/>
      <c r="DJ126" s="975"/>
      <c r="DK126" s="975"/>
      <c r="DL126" s="975" t="s">
        <v>471</v>
      </c>
      <c r="DM126" s="975"/>
      <c r="DN126" s="975"/>
      <c r="DO126" s="975"/>
      <c r="DP126" s="975"/>
      <c r="DQ126" s="975" t="s">
        <v>459</v>
      </c>
      <c r="DR126" s="975"/>
      <c r="DS126" s="975"/>
      <c r="DT126" s="975"/>
      <c r="DU126" s="975"/>
      <c r="DV126" s="976" t="s">
        <v>129</v>
      </c>
      <c r="DW126" s="976"/>
      <c r="DX126" s="976"/>
      <c r="DY126" s="976"/>
      <c r="DZ126" s="977"/>
    </row>
    <row r="127" spans="1:130" s="247" customFormat="1" ht="26.25" customHeight="1" x14ac:dyDescent="0.15">
      <c r="A127" s="1115"/>
      <c r="B127" s="1003"/>
      <c r="C127" s="1057" t="s">
        <v>482</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459</v>
      </c>
      <c r="AB127" s="1014"/>
      <c r="AC127" s="1014"/>
      <c r="AD127" s="1014"/>
      <c r="AE127" s="1015"/>
      <c r="AF127" s="1016" t="s">
        <v>129</v>
      </c>
      <c r="AG127" s="1014"/>
      <c r="AH127" s="1014"/>
      <c r="AI127" s="1014"/>
      <c r="AJ127" s="1015"/>
      <c r="AK127" s="1016" t="s">
        <v>442</v>
      </c>
      <c r="AL127" s="1014"/>
      <c r="AM127" s="1014"/>
      <c r="AN127" s="1014"/>
      <c r="AO127" s="1015"/>
      <c r="AP127" s="1017" t="s">
        <v>472</v>
      </c>
      <c r="AQ127" s="1018"/>
      <c r="AR127" s="1018"/>
      <c r="AS127" s="1018"/>
      <c r="AT127" s="1019"/>
      <c r="AU127" s="283"/>
      <c r="AV127" s="283"/>
      <c r="AW127" s="283"/>
      <c r="AX127" s="1087" t="s">
        <v>483</v>
      </c>
      <c r="AY127" s="1088"/>
      <c r="AZ127" s="1088"/>
      <c r="BA127" s="1088"/>
      <c r="BB127" s="1088"/>
      <c r="BC127" s="1088"/>
      <c r="BD127" s="1088"/>
      <c r="BE127" s="1089"/>
      <c r="BF127" s="1090" t="s">
        <v>484</v>
      </c>
      <c r="BG127" s="1088"/>
      <c r="BH127" s="1088"/>
      <c r="BI127" s="1088"/>
      <c r="BJ127" s="1088"/>
      <c r="BK127" s="1088"/>
      <c r="BL127" s="1089"/>
      <c r="BM127" s="1090" t="s">
        <v>485</v>
      </c>
      <c r="BN127" s="1088"/>
      <c r="BO127" s="1088"/>
      <c r="BP127" s="1088"/>
      <c r="BQ127" s="1088"/>
      <c r="BR127" s="1088"/>
      <c r="BS127" s="1089"/>
      <c r="BT127" s="1090" t="s">
        <v>486</v>
      </c>
      <c r="BU127" s="1088"/>
      <c r="BV127" s="1088"/>
      <c r="BW127" s="1088"/>
      <c r="BX127" s="1088"/>
      <c r="BY127" s="1088"/>
      <c r="BZ127" s="1112"/>
      <c r="CA127" s="283"/>
      <c r="CB127" s="283"/>
      <c r="CC127" s="283"/>
      <c r="CD127" s="284"/>
      <c r="CE127" s="284"/>
      <c r="CF127" s="284"/>
      <c r="CG127" s="281"/>
      <c r="CH127" s="281"/>
      <c r="CI127" s="281"/>
      <c r="CJ127" s="282"/>
      <c r="CK127" s="1079"/>
      <c r="CL127" s="1066"/>
      <c r="CM127" s="1066"/>
      <c r="CN127" s="1066"/>
      <c r="CO127" s="1067"/>
      <c r="CP127" s="1004" t="s">
        <v>487</v>
      </c>
      <c r="CQ127" s="1005"/>
      <c r="CR127" s="1005"/>
      <c r="CS127" s="1005"/>
      <c r="CT127" s="1005"/>
      <c r="CU127" s="1005"/>
      <c r="CV127" s="1005"/>
      <c r="CW127" s="1005"/>
      <c r="CX127" s="1005"/>
      <c r="CY127" s="1005"/>
      <c r="CZ127" s="1005"/>
      <c r="DA127" s="1005"/>
      <c r="DB127" s="1005"/>
      <c r="DC127" s="1005"/>
      <c r="DD127" s="1005"/>
      <c r="DE127" s="1005"/>
      <c r="DF127" s="1006"/>
      <c r="DG127" s="974" t="s">
        <v>442</v>
      </c>
      <c r="DH127" s="975"/>
      <c r="DI127" s="975"/>
      <c r="DJ127" s="975"/>
      <c r="DK127" s="975"/>
      <c r="DL127" s="975" t="s">
        <v>471</v>
      </c>
      <c r="DM127" s="975"/>
      <c r="DN127" s="975"/>
      <c r="DO127" s="975"/>
      <c r="DP127" s="975"/>
      <c r="DQ127" s="975" t="s">
        <v>460</v>
      </c>
      <c r="DR127" s="975"/>
      <c r="DS127" s="975"/>
      <c r="DT127" s="975"/>
      <c r="DU127" s="975"/>
      <c r="DV127" s="976" t="s">
        <v>129</v>
      </c>
      <c r="DW127" s="976"/>
      <c r="DX127" s="976"/>
      <c r="DY127" s="976"/>
      <c r="DZ127" s="977"/>
    </row>
    <row r="128" spans="1:130" s="247" customFormat="1" ht="26.25" customHeight="1" thickBot="1" x14ac:dyDescent="0.2">
      <c r="A128" s="1098" t="s">
        <v>488</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489</v>
      </c>
      <c r="X128" s="1100"/>
      <c r="Y128" s="1100"/>
      <c r="Z128" s="1101"/>
      <c r="AA128" s="1102" t="s">
        <v>442</v>
      </c>
      <c r="AB128" s="1103"/>
      <c r="AC128" s="1103"/>
      <c r="AD128" s="1103"/>
      <c r="AE128" s="1104"/>
      <c r="AF128" s="1105" t="s">
        <v>471</v>
      </c>
      <c r="AG128" s="1103"/>
      <c r="AH128" s="1103"/>
      <c r="AI128" s="1103"/>
      <c r="AJ128" s="1104"/>
      <c r="AK128" s="1105" t="s">
        <v>442</v>
      </c>
      <c r="AL128" s="1103"/>
      <c r="AM128" s="1103"/>
      <c r="AN128" s="1103"/>
      <c r="AO128" s="1104"/>
      <c r="AP128" s="1106"/>
      <c r="AQ128" s="1107"/>
      <c r="AR128" s="1107"/>
      <c r="AS128" s="1107"/>
      <c r="AT128" s="1108"/>
      <c r="AU128" s="283"/>
      <c r="AV128" s="283"/>
      <c r="AW128" s="283"/>
      <c r="AX128" s="943" t="s">
        <v>490</v>
      </c>
      <c r="AY128" s="944"/>
      <c r="AZ128" s="944"/>
      <c r="BA128" s="944"/>
      <c r="BB128" s="944"/>
      <c r="BC128" s="944"/>
      <c r="BD128" s="944"/>
      <c r="BE128" s="945"/>
      <c r="BF128" s="1109" t="s">
        <v>442</v>
      </c>
      <c r="BG128" s="1110"/>
      <c r="BH128" s="1110"/>
      <c r="BI128" s="1110"/>
      <c r="BJ128" s="1110"/>
      <c r="BK128" s="1110"/>
      <c r="BL128" s="1111"/>
      <c r="BM128" s="1109">
        <v>11.25</v>
      </c>
      <c r="BN128" s="1110"/>
      <c r="BO128" s="1110"/>
      <c r="BP128" s="1110"/>
      <c r="BQ128" s="1110"/>
      <c r="BR128" s="1110"/>
      <c r="BS128" s="1111"/>
      <c r="BT128" s="1109">
        <v>20</v>
      </c>
      <c r="BU128" s="1110"/>
      <c r="BV128" s="1110"/>
      <c r="BW128" s="1110"/>
      <c r="BX128" s="1110"/>
      <c r="BY128" s="1110"/>
      <c r="BZ128" s="1134"/>
      <c r="CA128" s="284"/>
      <c r="CB128" s="284"/>
      <c r="CC128" s="284"/>
      <c r="CD128" s="284"/>
      <c r="CE128" s="284"/>
      <c r="CF128" s="284"/>
      <c r="CG128" s="281"/>
      <c r="CH128" s="281"/>
      <c r="CI128" s="281"/>
      <c r="CJ128" s="282"/>
      <c r="CK128" s="1080"/>
      <c r="CL128" s="1081"/>
      <c r="CM128" s="1081"/>
      <c r="CN128" s="1081"/>
      <c r="CO128" s="1082"/>
      <c r="CP128" s="1091" t="s">
        <v>491</v>
      </c>
      <c r="CQ128" s="1092"/>
      <c r="CR128" s="1092"/>
      <c r="CS128" s="1092"/>
      <c r="CT128" s="1092"/>
      <c r="CU128" s="1092"/>
      <c r="CV128" s="1092"/>
      <c r="CW128" s="1092"/>
      <c r="CX128" s="1092"/>
      <c r="CY128" s="1092"/>
      <c r="CZ128" s="1092"/>
      <c r="DA128" s="1092"/>
      <c r="DB128" s="1092"/>
      <c r="DC128" s="1092"/>
      <c r="DD128" s="1092"/>
      <c r="DE128" s="1092"/>
      <c r="DF128" s="1093"/>
      <c r="DG128" s="1094" t="s">
        <v>129</v>
      </c>
      <c r="DH128" s="1095"/>
      <c r="DI128" s="1095"/>
      <c r="DJ128" s="1095"/>
      <c r="DK128" s="1095"/>
      <c r="DL128" s="1095" t="s">
        <v>459</v>
      </c>
      <c r="DM128" s="1095"/>
      <c r="DN128" s="1095"/>
      <c r="DO128" s="1095"/>
      <c r="DP128" s="1095"/>
      <c r="DQ128" s="1095" t="s">
        <v>459</v>
      </c>
      <c r="DR128" s="1095"/>
      <c r="DS128" s="1095"/>
      <c r="DT128" s="1095"/>
      <c r="DU128" s="1095"/>
      <c r="DV128" s="1096" t="s">
        <v>472</v>
      </c>
      <c r="DW128" s="1096"/>
      <c r="DX128" s="1096"/>
      <c r="DY128" s="1096"/>
      <c r="DZ128" s="1097"/>
    </row>
    <row r="129" spans="1:131" s="247" customFormat="1" ht="26.25" customHeight="1" x14ac:dyDescent="0.15">
      <c r="A129" s="985" t="s">
        <v>108</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492</v>
      </c>
      <c r="X129" s="1129"/>
      <c r="Y129" s="1129"/>
      <c r="Z129" s="1130"/>
      <c r="AA129" s="1013">
        <v>63457279</v>
      </c>
      <c r="AB129" s="1014"/>
      <c r="AC129" s="1014"/>
      <c r="AD129" s="1014"/>
      <c r="AE129" s="1015"/>
      <c r="AF129" s="1016">
        <v>66901982</v>
      </c>
      <c r="AG129" s="1014"/>
      <c r="AH129" s="1014"/>
      <c r="AI129" s="1014"/>
      <c r="AJ129" s="1015"/>
      <c r="AK129" s="1016">
        <v>70542833</v>
      </c>
      <c r="AL129" s="1014"/>
      <c r="AM129" s="1014"/>
      <c r="AN129" s="1014"/>
      <c r="AO129" s="1015"/>
      <c r="AP129" s="1131"/>
      <c r="AQ129" s="1132"/>
      <c r="AR129" s="1132"/>
      <c r="AS129" s="1132"/>
      <c r="AT129" s="1133"/>
      <c r="AU129" s="285"/>
      <c r="AV129" s="285"/>
      <c r="AW129" s="285"/>
      <c r="AX129" s="1122" t="s">
        <v>493</v>
      </c>
      <c r="AY129" s="1005"/>
      <c r="AZ129" s="1005"/>
      <c r="BA129" s="1005"/>
      <c r="BB129" s="1005"/>
      <c r="BC129" s="1005"/>
      <c r="BD129" s="1005"/>
      <c r="BE129" s="1006"/>
      <c r="BF129" s="1123" t="s">
        <v>442</v>
      </c>
      <c r="BG129" s="1124"/>
      <c r="BH129" s="1124"/>
      <c r="BI129" s="1124"/>
      <c r="BJ129" s="1124"/>
      <c r="BK129" s="1124"/>
      <c r="BL129" s="1125"/>
      <c r="BM129" s="1123">
        <v>16.25</v>
      </c>
      <c r="BN129" s="1124"/>
      <c r="BO129" s="1124"/>
      <c r="BP129" s="1124"/>
      <c r="BQ129" s="1124"/>
      <c r="BR129" s="1124"/>
      <c r="BS129" s="1125"/>
      <c r="BT129" s="1123">
        <v>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5" t="s">
        <v>494</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495</v>
      </c>
      <c r="X130" s="1129"/>
      <c r="Y130" s="1129"/>
      <c r="Z130" s="1130"/>
      <c r="AA130" s="1013">
        <v>5239676</v>
      </c>
      <c r="AB130" s="1014"/>
      <c r="AC130" s="1014"/>
      <c r="AD130" s="1014"/>
      <c r="AE130" s="1015"/>
      <c r="AF130" s="1016">
        <v>5088182</v>
      </c>
      <c r="AG130" s="1014"/>
      <c r="AH130" s="1014"/>
      <c r="AI130" s="1014"/>
      <c r="AJ130" s="1015"/>
      <c r="AK130" s="1016">
        <v>4990549</v>
      </c>
      <c r="AL130" s="1014"/>
      <c r="AM130" s="1014"/>
      <c r="AN130" s="1014"/>
      <c r="AO130" s="1015"/>
      <c r="AP130" s="1131"/>
      <c r="AQ130" s="1132"/>
      <c r="AR130" s="1132"/>
      <c r="AS130" s="1132"/>
      <c r="AT130" s="1133"/>
      <c r="AU130" s="285"/>
      <c r="AV130" s="285"/>
      <c r="AW130" s="285"/>
      <c r="AX130" s="1122" t="s">
        <v>496</v>
      </c>
      <c r="AY130" s="1005"/>
      <c r="AZ130" s="1005"/>
      <c r="BA130" s="1005"/>
      <c r="BB130" s="1005"/>
      <c r="BC130" s="1005"/>
      <c r="BD130" s="1005"/>
      <c r="BE130" s="1006"/>
      <c r="BF130" s="1159">
        <v>-4</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497</v>
      </c>
      <c r="X131" s="1167"/>
      <c r="Y131" s="1167"/>
      <c r="Z131" s="1168"/>
      <c r="AA131" s="1060">
        <v>58217603</v>
      </c>
      <c r="AB131" s="1039"/>
      <c r="AC131" s="1039"/>
      <c r="AD131" s="1039"/>
      <c r="AE131" s="1040"/>
      <c r="AF131" s="1038">
        <v>61813800</v>
      </c>
      <c r="AG131" s="1039"/>
      <c r="AH131" s="1039"/>
      <c r="AI131" s="1039"/>
      <c r="AJ131" s="1040"/>
      <c r="AK131" s="1038">
        <v>65552284</v>
      </c>
      <c r="AL131" s="1039"/>
      <c r="AM131" s="1039"/>
      <c r="AN131" s="1039"/>
      <c r="AO131" s="1040"/>
      <c r="AP131" s="1169"/>
      <c r="AQ131" s="1170"/>
      <c r="AR131" s="1170"/>
      <c r="AS131" s="1170"/>
      <c r="AT131" s="1171"/>
      <c r="AU131" s="285"/>
      <c r="AV131" s="285"/>
      <c r="AW131" s="285"/>
      <c r="AX131" s="1141" t="s">
        <v>498</v>
      </c>
      <c r="AY131" s="1092"/>
      <c r="AZ131" s="1092"/>
      <c r="BA131" s="1092"/>
      <c r="BB131" s="1092"/>
      <c r="BC131" s="1092"/>
      <c r="BD131" s="1092"/>
      <c r="BE131" s="1093"/>
      <c r="BF131" s="1142" t="s">
        <v>459</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8" t="s">
        <v>499</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500</v>
      </c>
      <c r="W132" s="1152"/>
      <c r="X132" s="1152"/>
      <c r="Y132" s="1152"/>
      <c r="Z132" s="1153"/>
      <c r="AA132" s="1154">
        <v>-4.2478578169999999</v>
      </c>
      <c r="AB132" s="1155"/>
      <c r="AC132" s="1155"/>
      <c r="AD132" s="1155"/>
      <c r="AE132" s="1156"/>
      <c r="AF132" s="1157">
        <v>-4.0503318029999997</v>
      </c>
      <c r="AG132" s="1155"/>
      <c r="AH132" s="1155"/>
      <c r="AI132" s="1155"/>
      <c r="AJ132" s="1156"/>
      <c r="AK132" s="1157">
        <v>-3.9530064280000001</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501</v>
      </c>
      <c r="W133" s="1135"/>
      <c r="X133" s="1135"/>
      <c r="Y133" s="1135"/>
      <c r="Z133" s="1136"/>
      <c r="AA133" s="1137">
        <v>-4</v>
      </c>
      <c r="AB133" s="1138"/>
      <c r="AC133" s="1138"/>
      <c r="AD133" s="1138"/>
      <c r="AE133" s="1139"/>
      <c r="AF133" s="1137">
        <v>-4</v>
      </c>
      <c r="AG133" s="1138"/>
      <c r="AH133" s="1138"/>
      <c r="AI133" s="1138"/>
      <c r="AJ133" s="1139"/>
      <c r="AK133" s="1137">
        <v>-4</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BN3X40RLZ7RDrIDpUUDZy7PaPJjmhVCd6l9j4u7BmQAR1kSmCBkPjROgH6zmHN6khESenISZZ/OL3bZ3UwXxw==" saltValue="pljHzSmDlzlLCqtQtsAi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CG6Q28FKN2DowWuYLHS26Ql+dmNUONjouyGQqaC4fGGpPMx1iT6jIs95UJnY3oQb8qiw+exWMedaCnv9g4klg==" saltValue="3Wg/gN439JMU1nOCoHx9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6T0uoJFmEUtAEVZXGYiDhBT4iT+oCc8drFUcrbZdc1WyIXp+/E/1MYCRWJOCLAnjvvguecHGB9ogkOR4mwcIw==" saltValue="8bzYEKtcQ2hpe2PG2wszd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510</v>
      </c>
      <c r="AL9" s="1178"/>
      <c r="AM9" s="1178"/>
      <c r="AN9" s="1179"/>
      <c r="AO9" s="313">
        <v>20418817</v>
      </c>
      <c r="AP9" s="313">
        <v>72542</v>
      </c>
      <c r="AQ9" s="314">
        <v>62629</v>
      </c>
      <c r="AR9" s="315">
        <v>15.8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511</v>
      </c>
      <c r="AL10" s="1178"/>
      <c r="AM10" s="1178"/>
      <c r="AN10" s="1179"/>
      <c r="AO10" s="316">
        <v>262623</v>
      </c>
      <c r="AP10" s="316">
        <v>933</v>
      </c>
      <c r="AQ10" s="317">
        <v>1046</v>
      </c>
      <c r="AR10" s="318">
        <v>-10.8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512</v>
      </c>
      <c r="AL11" s="1178"/>
      <c r="AM11" s="1178"/>
      <c r="AN11" s="1179"/>
      <c r="AO11" s="316">
        <v>265745</v>
      </c>
      <c r="AP11" s="316">
        <v>944</v>
      </c>
      <c r="AQ11" s="317">
        <v>841</v>
      </c>
      <c r="AR11" s="318">
        <v>12.2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513</v>
      </c>
      <c r="AL12" s="1178"/>
      <c r="AM12" s="1178"/>
      <c r="AN12" s="1179"/>
      <c r="AO12" s="316" t="s">
        <v>514</v>
      </c>
      <c r="AP12" s="316" t="s">
        <v>514</v>
      </c>
      <c r="AQ12" s="317" t="s">
        <v>514</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515</v>
      </c>
      <c r="AL13" s="1178"/>
      <c r="AM13" s="1178"/>
      <c r="AN13" s="1179"/>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516</v>
      </c>
      <c r="AL14" s="1178"/>
      <c r="AM14" s="1178"/>
      <c r="AN14" s="1179"/>
      <c r="AO14" s="316">
        <v>859826</v>
      </c>
      <c r="AP14" s="316">
        <v>3055</v>
      </c>
      <c r="AQ14" s="317">
        <v>2247</v>
      </c>
      <c r="AR14" s="318">
        <v>36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517</v>
      </c>
      <c r="AL15" s="1178"/>
      <c r="AM15" s="1178"/>
      <c r="AN15" s="1179"/>
      <c r="AO15" s="316">
        <v>484431</v>
      </c>
      <c r="AP15" s="316">
        <v>1721</v>
      </c>
      <c r="AQ15" s="317">
        <v>1478</v>
      </c>
      <c r="AR15" s="318">
        <v>16.399999999999999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518</v>
      </c>
      <c r="AL16" s="1181"/>
      <c r="AM16" s="1181"/>
      <c r="AN16" s="1182"/>
      <c r="AO16" s="316">
        <v>-1905458</v>
      </c>
      <c r="AP16" s="316">
        <v>-6770</v>
      </c>
      <c r="AQ16" s="317">
        <v>-5042</v>
      </c>
      <c r="AR16" s="318">
        <v>34.299999999999997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188</v>
      </c>
      <c r="AL17" s="1181"/>
      <c r="AM17" s="1181"/>
      <c r="AN17" s="1182"/>
      <c r="AO17" s="316">
        <v>20385984</v>
      </c>
      <c r="AP17" s="316">
        <v>72426</v>
      </c>
      <c r="AQ17" s="317">
        <v>63199</v>
      </c>
      <c r="AR17" s="318">
        <v>14.6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523</v>
      </c>
      <c r="AL21" s="1173"/>
      <c r="AM21" s="1173"/>
      <c r="AN21" s="1174"/>
      <c r="AO21" s="328">
        <v>6.89</v>
      </c>
      <c r="AP21" s="329">
        <v>6.3</v>
      </c>
      <c r="AQ21" s="330">
        <v>0.59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524</v>
      </c>
      <c r="AL22" s="1173"/>
      <c r="AM22" s="1173"/>
      <c r="AN22" s="1174"/>
      <c r="AO22" s="333">
        <v>99.2</v>
      </c>
      <c r="AP22" s="334">
        <v>99.1</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528</v>
      </c>
      <c r="AL32" s="1189"/>
      <c r="AM32" s="1189"/>
      <c r="AN32" s="1190"/>
      <c r="AO32" s="343">
        <v>2012969</v>
      </c>
      <c r="AP32" s="343">
        <v>7152</v>
      </c>
      <c r="AQ32" s="344">
        <v>4925</v>
      </c>
      <c r="AR32" s="345">
        <v>45.2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529</v>
      </c>
      <c r="AL33" s="1189"/>
      <c r="AM33" s="1189"/>
      <c r="AN33" s="119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530</v>
      </c>
      <c r="AL34" s="1189"/>
      <c r="AM34" s="1189"/>
      <c r="AN34" s="1190"/>
      <c r="AO34" s="343">
        <v>277760</v>
      </c>
      <c r="AP34" s="343">
        <v>987</v>
      </c>
      <c r="AQ34" s="344">
        <v>327</v>
      </c>
      <c r="AR34" s="345">
        <v>201.8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531</v>
      </c>
      <c r="AL35" s="1189"/>
      <c r="AM35" s="1189"/>
      <c r="AN35" s="1190"/>
      <c r="AO35" s="343" t="s">
        <v>514</v>
      </c>
      <c r="AP35" s="343" t="s">
        <v>514</v>
      </c>
      <c r="AQ35" s="344">
        <v>27</v>
      </c>
      <c r="AR35" s="345" t="s">
        <v>514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532</v>
      </c>
      <c r="AL36" s="1189"/>
      <c r="AM36" s="1189"/>
      <c r="AN36" s="1190"/>
      <c r="AO36" s="343">
        <v>86773</v>
      </c>
      <c r="AP36" s="343">
        <v>308</v>
      </c>
      <c r="AQ36" s="344">
        <v>286</v>
      </c>
      <c r="AR36" s="345">
        <v>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533</v>
      </c>
      <c r="AL37" s="1189"/>
      <c r="AM37" s="1189"/>
      <c r="AN37" s="1190"/>
      <c r="AO37" s="343">
        <v>21761</v>
      </c>
      <c r="AP37" s="343">
        <v>77</v>
      </c>
      <c r="AQ37" s="344">
        <v>1760</v>
      </c>
      <c r="AR37" s="345">
        <v>-95.6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534</v>
      </c>
      <c r="AL38" s="1192"/>
      <c r="AM38" s="1192"/>
      <c r="AN38" s="1193"/>
      <c r="AO38" s="346" t="s">
        <v>514</v>
      </c>
      <c r="AP38" s="346" t="s">
        <v>514</v>
      </c>
      <c r="AQ38" s="347">
        <v>0</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535</v>
      </c>
      <c r="AL39" s="1192"/>
      <c r="AM39" s="1192"/>
      <c r="AN39" s="1193"/>
      <c r="AO39" s="343" t="s">
        <v>514</v>
      </c>
      <c r="AP39" s="343" t="s">
        <v>514</v>
      </c>
      <c r="AQ39" s="344">
        <v>-11</v>
      </c>
      <c r="AR39" s="345" t="s">
        <v>514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536</v>
      </c>
      <c r="AL40" s="1189"/>
      <c r="AM40" s="1189"/>
      <c r="AN40" s="1190"/>
      <c r="AO40" s="343">
        <v>-4990549</v>
      </c>
      <c r="AP40" s="343">
        <v>-17730</v>
      </c>
      <c r="AQ40" s="344">
        <v>-15582</v>
      </c>
      <c r="AR40" s="345">
        <v>13.8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300</v>
      </c>
      <c r="AL41" s="1195"/>
      <c r="AM41" s="1195"/>
      <c r="AN41" s="1196"/>
      <c r="AO41" s="343">
        <v>-2591286</v>
      </c>
      <c r="AP41" s="343">
        <v>-9206</v>
      </c>
      <c r="AQ41" s="344">
        <v>-8267</v>
      </c>
      <c r="AR41" s="345">
        <v>11.4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505</v>
      </c>
      <c r="AN49" s="1185" t="s">
        <v>540</v>
      </c>
      <c r="AO49" s="1186"/>
      <c r="AP49" s="1186"/>
      <c r="AQ49" s="1186"/>
      <c r="AR49" s="118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6702126</v>
      </c>
      <c r="AN51" s="365">
        <v>24688</v>
      </c>
      <c r="AO51" s="366">
        <v>25.4</v>
      </c>
      <c r="AP51" s="367">
        <v>43773</v>
      </c>
      <c r="AQ51" s="368">
        <v>-7</v>
      </c>
      <c r="AR51" s="369">
        <v>32.4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4477386</v>
      </c>
      <c r="AN52" s="373">
        <v>16493</v>
      </c>
      <c r="AO52" s="374">
        <v>21.4</v>
      </c>
      <c r="AP52" s="375">
        <v>30346</v>
      </c>
      <c r="AQ52" s="376">
        <v>-6.7</v>
      </c>
      <c r="AR52" s="377">
        <v>28.1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8761284</v>
      </c>
      <c r="AN53" s="365">
        <v>32010</v>
      </c>
      <c r="AO53" s="366">
        <v>29.7</v>
      </c>
      <c r="AP53" s="367">
        <v>51565</v>
      </c>
      <c r="AQ53" s="368">
        <v>17.8</v>
      </c>
      <c r="AR53" s="369">
        <v>11.9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6457890</v>
      </c>
      <c r="AN54" s="373">
        <v>23594</v>
      </c>
      <c r="AO54" s="374">
        <v>43.1</v>
      </c>
      <c r="AP54" s="375">
        <v>35359</v>
      </c>
      <c r="AQ54" s="376">
        <v>16.5</v>
      </c>
      <c r="AR54" s="377">
        <v>26.6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7708620</v>
      </c>
      <c r="AN55" s="365">
        <v>27850</v>
      </c>
      <c r="AO55" s="366">
        <v>-13</v>
      </c>
      <c r="AP55" s="367">
        <v>46686</v>
      </c>
      <c r="AQ55" s="368">
        <v>-9.5</v>
      </c>
      <c r="AR55" s="369">
        <v>-3.5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5638665</v>
      </c>
      <c r="AN56" s="373">
        <v>20372</v>
      </c>
      <c r="AO56" s="374">
        <v>-13.7</v>
      </c>
      <c r="AP56" s="375">
        <v>32595</v>
      </c>
      <c r="AQ56" s="376">
        <v>-7.8</v>
      </c>
      <c r="AR56" s="377">
        <v>-5.9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8538814</v>
      </c>
      <c r="AN57" s="365">
        <v>30568</v>
      </c>
      <c r="AO57" s="366">
        <v>9.8000000000000007</v>
      </c>
      <c r="AP57" s="367">
        <v>49796</v>
      </c>
      <c r="AQ57" s="368">
        <v>6.7</v>
      </c>
      <c r="AR57" s="369">
        <v>3.1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6731173</v>
      </c>
      <c r="AN58" s="373">
        <v>24097</v>
      </c>
      <c r="AO58" s="374">
        <v>18.3</v>
      </c>
      <c r="AP58" s="375">
        <v>37281</v>
      </c>
      <c r="AQ58" s="376">
        <v>14.4</v>
      </c>
      <c r="AR58" s="377">
        <v>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10923498</v>
      </c>
      <c r="AN59" s="365">
        <v>38808</v>
      </c>
      <c r="AO59" s="366">
        <v>27</v>
      </c>
      <c r="AP59" s="367">
        <v>51681</v>
      </c>
      <c r="AQ59" s="368">
        <v>3.8</v>
      </c>
      <c r="AR59" s="369">
        <v>23.2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8640353</v>
      </c>
      <c r="AN60" s="373">
        <v>30697</v>
      </c>
      <c r="AO60" s="374">
        <v>27.4</v>
      </c>
      <c r="AP60" s="375">
        <v>37226</v>
      </c>
      <c r="AQ60" s="376">
        <v>-0.1</v>
      </c>
      <c r="AR60" s="377">
        <v>27.5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8526868</v>
      </c>
      <c r="AN61" s="380">
        <v>30785</v>
      </c>
      <c r="AO61" s="381">
        <v>15.8</v>
      </c>
      <c r="AP61" s="382">
        <v>48700</v>
      </c>
      <c r="AQ61" s="383">
        <v>2.4</v>
      </c>
      <c r="AR61" s="369">
        <v>13.4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6389093</v>
      </c>
      <c r="AN62" s="373">
        <v>23051</v>
      </c>
      <c r="AO62" s="374">
        <v>19.3</v>
      </c>
      <c r="AP62" s="375">
        <v>34561</v>
      </c>
      <c r="AQ62" s="376">
        <v>3.3</v>
      </c>
      <c r="AR62" s="377">
        <v>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tjkLOhblqLi+BAHtwD0cAXHp1BrmmNDAXalkEu8HosCf4lnsNmu7OJFVixi4kk0MQ3xtY667qK5oSwLHPoeVg==" saltValue="Df3olFYjsgP+CW7fva2p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WnFTLWKWsnMK0KZiuqR17jd5MXB6O5LiZ14YsKCVCR+zDF+vVdMCdaJDEpuJehL8QunpiCUmNiFgrFLivD1CMQ==" saltValue="9xdiVdUn9B9V+SxO68dH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AfbQ6Bfk2LWDlzsONErskqq84AX9feruymtD6E6Dl9e8Cq90oWg0TTxT8wER9ukFqq1oXackBDDR1/nOZUzCzw==" saltValue="00lteST1mOhLsncqDoC1+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7" t="s">
        <v>3</v>
      </c>
      <c r="D47" s="1197"/>
      <c r="E47" s="1198"/>
      <c r="F47" s="11">
        <v>21.29</v>
      </c>
      <c r="G47" s="12">
        <v>23.02</v>
      </c>
      <c r="H47" s="12">
        <v>27.33</v>
      </c>
      <c r="I47" s="12">
        <v>30.88</v>
      </c>
      <c r="J47" s="13">
        <v>32.17</v>
      </c>
    </row>
    <row r="48" spans="2:10" ht="57.75" customHeight="1" x14ac:dyDescent="0.15">
      <c r="B48" s="14"/>
      <c r="C48" s="1199" t="s">
        <v>4</v>
      </c>
      <c r="D48" s="1199"/>
      <c r="E48" s="1200"/>
      <c r="F48" s="15">
        <v>5.76</v>
      </c>
      <c r="G48" s="16">
        <v>5.46</v>
      </c>
      <c r="H48" s="16">
        <v>7.61</v>
      </c>
      <c r="I48" s="16">
        <v>6.03</v>
      </c>
      <c r="J48" s="17">
        <v>8.1199999999999992</v>
      </c>
    </row>
    <row r="49" spans="2:10" ht="57.75" customHeight="1" thickBot="1" x14ac:dyDescent="0.2">
      <c r="B49" s="18"/>
      <c r="C49" s="1201" t="s">
        <v>5</v>
      </c>
      <c r="D49" s="1201"/>
      <c r="E49" s="1202"/>
      <c r="F49" s="19">
        <v>6.38</v>
      </c>
      <c r="G49" s="20">
        <v>1.61</v>
      </c>
      <c r="H49" s="20">
        <v>5.71</v>
      </c>
      <c r="I49" s="20">
        <v>3.76</v>
      </c>
      <c r="J49" s="21">
        <v>5.29</v>
      </c>
    </row>
    <row r="50" spans="2:10" ht="13.5" customHeight="1" x14ac:dyDescent="0.15"/>
  </sheetData>
  <sheetProtection algorithmName="SHA-512" hashValue="FM0eEBW3G2d8qXambgnCmK4bL2YJw8ffu0/hugiHNuUn4pbUDe9KnF2pPlHhFb0gFsKIPiucQMpZF8K5jStogw==" saltValue="Z+/GR8bzvvqkQW5m+nofv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2021-03-09T07:21:28Z</cp:lastPrinted>
  <dcterms:created xsi:type="dcterms:W3CDTF">2021-02-05T01:58:44Z</dcterms:created>
  <dcterms:modified xsi:type="dcterms:W3CDTF">2021-03-31T02:05:50Z</dcterms:modified>
  <cp:category/>
</cp:coreProperties>
</file>