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10.226.61.9\zaiseichousa\03_決算\令和２年度　決算統計\37 財政状況資料集の公表\1回目\04都→区（修正確認依頼）\×\"/>
    </mc:Choice>
  </mc:AlternateContent>
  <bookViews>
    <workbookView xWindow="0" yWindow="0" windowWidth="15360" windowHeight="763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uri="{140A7094-0E35-4892-8432-C4D2E57EDEB5}">
      <x15:workbookPr chartTrackingRefBase="1"/>
    </ext>
  </extLst>
</workbook>
</file>

<file path=xl/calcChain.xml><?xml version="1.0" encoding="utf-8"?>
<calcChain xmlns="http://schemas.openxmlformats.org/spreadsheetml/2006/main">
  <c r="AA7" i="12" l="1"/>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<sst xmlns="http://schemas.openxmlformats.org/spreadsheetml/2006/main" count="1125" uniqueCount="593">
  <si>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</si>
  <si>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</si>
  <si>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</si>
  <si>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</si>
  <si>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</si>
  <si>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</si>
  <si>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</si>
  <si>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</si>
  <si>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</si>
  <si>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</si>
  <si>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</si>
  <si>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</si>
  <si>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</si>
  <si>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</si>
  <si>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</si>
  <si>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</si>
  <si>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</si>
  <si>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</si>
  <si>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</si>
  <si>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</si>
  <si>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</si>
  <si>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</si>
  <si>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</si>
  <si>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</si>
  <si>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</si>
  <si>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</si>
  <si>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</si>
  <si>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</si>
  <si>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</si>
  <si>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</si>
  <si>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</si>
  <si>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</si>
  <si>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</si>
  <si>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</si>
  <si>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</si>
  <si>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</si>
  <si>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</si>
  <si>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</si>
  <si>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</si>
  <si>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</si>
  <si>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</si>
  <si>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</si>
  <si>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</si>
  <si>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</si>
  <si>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</si>
  <si>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</si>
  <si>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</si>
  <si>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</si>
  <si>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</si>
  <si>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</si>
  <si>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</si>
  <si>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</si>
  <si>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</si>
  <si>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</si>
  <si>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</si>
  <si>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</si>
  <si>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</si>
  <si>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</si>
  <si>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</si>
  <si>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</si>
  <si>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</si>
  <si>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</si>
  <si>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</si>
  <si>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</si>
  <si>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</si>
  <si>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</si>
  <si>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</si>
  <si>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</si>
  <si>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</si>
  <si>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</si>
  <si>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</si>
  <si>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</si>
  <si>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</si>
  <si>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</si>
  <si>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</si>
  <si>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</si>
  <si>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</si>
  <si>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</si>
  <si>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</si>
  <si>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</si>
  <si>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</si>
  <si>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</si>
  <si>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</si>
  <si>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</si>
  <si>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</si>
  <si>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</si>
  <si>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</si>
  <si>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</si>
  <si>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</si>
  <si>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</si>
  <si>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</si>
  <si>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</si>
  <si>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</si>
  <si>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</si>
  <si>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</si>
  <si>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</si>
  <si>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</si>
  <si>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</si>
  <si>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</si>
  <si>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</si>
  <si>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</si>
  <si>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</si>
  <si>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</si>
  <si>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</si>
  <si>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</si>
  <si>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</si>
  <si>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</si>
  <si>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</si>
  <si>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</si>
  <si>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</si>
  <si>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</si>
  <si>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</si>
  <si>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</si>
  <si>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</si>
  <si>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</si>
  <si>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</si>
  <si>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</si>
  <si>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</si>
  <si>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</si>
  <si>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</si>
  <si>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</si>
  <si>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</si>
  <si>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</si>
  <si>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</si>
  <si>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</si>
  <si>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</si>
  <si>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</si>
  <si>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</si>
  <si>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</si>
  <si>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</si>
  <si>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</si>
  <si>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</si>
  <si>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</si>
  <si>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</si>
  <si>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</si>
  <si>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</si>
  <si>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</si>
  <si>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</si>
  <si>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</si>
  <si>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</si>
  <si>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</si>
  <si>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</si>
  <si>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</si>
  <si>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</si>
  <si>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</si>
  <si>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</si>
  <si>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</si>
  <si>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</si>
  <si>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</si>
  <si>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</si>
  <si>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</si>
  <si>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</si>
  <si>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</si>
  <si>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</si>
  <si>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</si>
  <si>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</si>
  <si>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</si>
  <si>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</si>
  <si>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</si>
  <si>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</si>
  <si>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</si>
  <si>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</si>
  <si>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</si>
  <si>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</si>
  <si>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</si>
  <si>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</si>
  <si>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</si>
  <si>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</si>
  <si>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</si>
  <si>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</si>
  <si>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</si>
  <si>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</si>
  <si>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</si>
  <si>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</si>
  <si>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</si>
  <si>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</si>
  <si>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</si>
  <si>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</si>
  <si>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</si>
  <si>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</si>
  <si>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</si>
  <si>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</si>
  <si>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</si>
  <si>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</si>
  <si>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</si>
  <si>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</si>
  <si>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</si>
  <si>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</si>
  <si>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</si>
  <si>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</si>
  <si>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</si>
  <si>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</si>
  <si>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</si>
  <si>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</si>
  <si>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</si>
  <si>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</si>
  <si>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</si>
  <si>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</si>
  <si>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</si>
  <si>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</si>
  <si>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</si>
  <si>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</si>
  <si>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</si>
  <si>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</si>
  <si>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</si>
  <si>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</si>
  <si>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</si>
  <si>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</si>
  <si>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</si>
  <si>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</si>
  <si>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</si>
  <si>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</si>
  <si>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</si>
  <si>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</si>
  <si>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</si>
  <si>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</si>
  <si>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</si>
  <si>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</si>
  <si>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</si>
  <si>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</si>
  <si>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</si>
  <si>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</si>
  <si>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</si>
  <si>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</si>
  <si>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</si>
  <si>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</si>
  <si>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</si>
  <si>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</si>
  <si>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</si>
  <si>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</si>
  <si>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</si>
  <si>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</si>
  <si>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</si>
  <si>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</si>
  <si>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</si>
  <si>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</si>
  <si>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</si>
  <si>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</si>
  <si>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</si>
  <si>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</si>
  <si>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</si>
  <si>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</si>
  <si>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</si>
  <si>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</si>
  <si>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</si>
  <si>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</si>
  <si>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</si>
  <si>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</si>
  <si>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</si>
  <si>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</si>
  <si>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</si>
  <si>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</si>
  <si>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</si>
  <si>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</si>
  <si>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</si>
  <si>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</si>
  <si>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</si>
  <si>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</si>
  <si>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</si>
  <si>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</si>
  <si>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</si>
  <si>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</si>
  <si>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</si>
  <si>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</si>
  <si>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</si>
  <si>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</si>
  <si>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</si>
  <si>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</si>
  <si>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</si>
  <si>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</si>
  <si>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</si>
  <si>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</si>
  <si>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</si>
  <si>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</si>
  <si>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</si>
  <si>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</si>
  <si>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</si>
  <si>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</si>
  <si>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</si>
  <si>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</si>
  <si>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</si>
  <si>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</si>
  <si>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</si>
  <si>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</si>
  <si>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</si>
  <si>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</si>
  <si>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</si>
  <si>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</si>
  <si>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</si>
  <si>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</si>
  <si>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</si>
  <si>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</si>
  <si>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</si>
  <si>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</si>
  <si>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</si>
  <si>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</si>
  <si>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</si>
  <si>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</si>
  <si>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</si>
  <si>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</si>
  <si>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</si>
  <si>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</si>
  <si>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</si>
  <si>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</si>
  <si>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</si>
  <si>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</si>
  <si>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</si>
  <si>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</si>
  <si>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</si>
  <si>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</si>
  <si>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</si>
  <si>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</si>
  <si>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</si>
  <si>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</si>
  <si>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</si>
  <si>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</si>
  <si>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</si>
  <si>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</si>
  <si>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</si>
  <si>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</si>
  <si>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</si>
  <si>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</si>
  <si>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</si>
  <si>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</si>
  <si>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</si>
  <si>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</si>
  <si>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</si>
  <si>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</si>
  <si>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</si>
  <si>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</si>
  <si>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</si>
  <si>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</si>
  <si>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</si>
  <si>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</si>
  <si>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</si>
  <si>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</si>
  <si>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</si>
  <si>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</si>
  <si>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</si>
  <si>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</si>
  <si>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</si>
  <si>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</si>
  <si>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</si>
  <si>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</si>
  <si>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</si>
  <si>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</si>
  <si>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</si>
  <si>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</si>
  <si>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</si>
  <si>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</si>
  <si>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</si>
  <si>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</si>
  <si>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</si>
  <si>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</si>
  <si>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</si>
  <si>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</si>
  <si>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</si>
  <si>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</si>
  <si>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</si>
  <si>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</si>
  <si>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</si>
  <si>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</si>
  <si>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</si>
  <si>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</si>
  <si>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</si>
  <si>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</si>
  <si>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</si>
  <si>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</si>
  <si>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</si>
  <si>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</si>
  <si>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</si>
  <si>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</si>
  <si>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</si>
  <si>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</si>
  <si>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</si>
  <si>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</si>
  <si>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</si>
  <si>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</si>
  <si>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</si>
  <si>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</si>
  <si>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</si>
  <si>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</si>
  <si>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</si>
  <si>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</si>
  <si>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</si>
  <si>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</si>
  <si>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</si>
  <si>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</si>
  <si>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</si>
  <si>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</si>
  <si>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</si>
  <si>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</si>
  <si>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</si>
  <si>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</si>
  <si>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</si>
  <si>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</si>
  <si>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</si>
  <si>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</si>
  <si>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</si>
  <si>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</si>
  <si>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</si>
  <si>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</si>
  <si>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</si>
  <si>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</si>
  <si>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</si>
  <si>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</si>
  <si>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</si>
  <si>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</si>
  <si>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</si>
  <si>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</si>
  <si>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</si>
  <si>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</si>
  <si>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</si>
  <si>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</si>
  <si>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</si>
  <si>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</si>
  <si>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</si>
  <si>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</si>
  <si>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</si>
  <si>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</si>
  <si>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</si>
  <si>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</si>
  <si>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</si>
  <si>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</si>
  <si>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</si>
  <si>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</si>
  <si>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</si>
  <si>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</si>
  <si>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</si>
  <si>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</si>
  <si>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</si>
  <si>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</si>
  <si>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</si>
  <si>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</si>
  <si>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</si>
  <si>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</si>
  <si>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</si>
  <si>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</si>
  <si>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</si>
  <si>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</si>
  <si>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</si>
  <si>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</si>
  <si>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</si>
  <si>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</si>
  <si>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</si>
  <si>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</si>
  <si>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</si>
  <si>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</si>
  <si>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</si>
  <si>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</si>
  <si>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</si>
  <si>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</si>
  <si>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</si>
  <si>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</si>
  <si>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</si>
  <si>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</si>
  <si>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</si>
  <si>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</si>
  <si>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</si>
  <si>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</si>
  <si>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</si>
  <si>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</si>
  <si>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</si>
  <si>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</si>
  <si>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</si>
  <si>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</si>
  <si>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</si>
  <si>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</si>
  <si>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</si>
  <si>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</si>
  <si>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</si>
  <si>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</si>
  <si>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</si>
  <si>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</si>
  <si>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</si>
  <si>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</si>
  <si>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</si>
  <si>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</si>
  <si>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</si>
  <si>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</si>
  <si>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</si>
  <si>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</si>
  <si>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</si>
  <si>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</si>
  <si>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</si>
  <si>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</si>
  <si>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</si>
  <si>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</si>
  <si>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</si>
  <si>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</si>
  <si>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</si>
  <si>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</si>
  <si>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</si>
  <si>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</si>
  <si>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</si>
  <si>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</si>
  <si>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</si>
  <si>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</si>
  <si>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</si>
  <si>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</si>
  <si>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</si>
  <si>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</si>
  <si>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</si>
  <si>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</si>
  <si>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</si>
  <si>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</si>
  <si>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</si>
  <si>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</si>
  <si>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</si>
  <si>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</si>
  <si>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</si>
  <si>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</si>
  <si>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</si>
  <si>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</si>
  <si>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</si>
  <si>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</si>
  <si>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</si>
  <si>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</si>
  <si>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</si>
  <si>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</si>
  <si>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</si>
  <si>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</si>
  <si>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</si>
  <si>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</si>
  <si>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</si>
  <si>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</si>
  <si>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</si>
  <si>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</si>
  <si>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</si>
  <si>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</si>
  <si>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</si>
  <si>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</si>
  <si>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</si>
  <si>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</si>
  <si>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</si>
  <si>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</si>
  <si>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</si>
  <si>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</si>
  <si>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</si>
  <si>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</si>
  <si>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</si>
  <si>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</si>
  <si>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</si>
  <si>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</si>
  <si>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</si>
  <si>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</si>
  <si>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</si>
  <si>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</si>
  <si>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</si>
  <si>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</si>
  <si>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</si>
  <si>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</si>
  <si>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</si>
  <si>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</si>
  <si>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</si>
  <si>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</si>
  <si>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</si>
  <si>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</si>
  <si>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</si>
  <si>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</si>
  <si>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</si>
  <si>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</si>
  <si>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</si>
  <si>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</si>
  <si>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</si>
  <si>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</si>
  <si>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</si>
  <si>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</si>
  <si>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</si>
  <si>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</si>
  <si>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</si>
  <si>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</si>
  <si>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</si>
  <si>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</si>
  <si>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施設整備基金</t>
    <rPh sb="0" eb="2">
      <t>シセツ</t>
    </rPh>
    <rPh sb="2" eb="4">
      <t>セイビ</t>
    </rPh>
    <rPh sb="4" eb="6">
      <t>キキン</t>
    </rPh>
    <phoneticPr fontId="2"/>
  </si>
  <si>
    <t>サクラ基金</t>
    <rPh sb="3" eb="5">
      <t>キキン</t>
    </rPh>
    <phoneticPr fontId="2"/>
  </si>
  <si>
    <t>区営住宅管理基金</t>
    <rPh sb="0" eb="2">
      <t>クエイ</t>
    </rPh>
    <rPh sb="2" eb="4">
      <t>ジュウタク</t>
    </rPh>
    <rPh sb="4" eb="6">
      <t>カンリ</t>
    </rPh>
    <rPh sb="6" eb="8">
      <t>キキン</t>
    </rPh>
    <phoneticPr fontId="12"/>
  </si>
  <si>
    <t>三田地区街づくり寄付金等積立基金</t>
    <rPh sb="0" eb="2">
      <t>ミタ</t>
    </rPh>
    <rPh sb="2" eb="4">
      <t>チク</t>
    </rPh>
    <rPh sb="4" eb="5">
      <t>マチ</t>
    </rPh>
    <rPh sb="8" eb="10">
      <t>キフ</t>
    </rPh>
    <rPh sb="10" eb="11">
      <t>キン</t>
    </rPh>
    <rPh sb="11" eb="12">
      <t>トウ</t>
    </rPh>
    <rPh sb="12" eb="14">
      <t>ツミタテ</t>
    </rPh>
    <rPh sb="14" eb="16">
      <t>キキン</t>
    </rPh>
    <phoneticPr fontId="19"/>
  </si>
  <si>
    <t>社会福祉施設整備寄付金等積立基金</t>
    <rPh sb="0" eb="2">
      <t>シャカイ</t>
    </rPh>
    <rPh sb="2" eb="4">
      <t>フクシ</t>
    </rPh>
    <rPh sb="4" eb="6">
      <t>シセツ</t>
    </rPh>
    <rPh sb="6" eb="8">
      <t>セイビ</t>
    </rPh>
    <rPh sb="8" eb="10">
      <t>キフ</t>
    </rPh>
    <rPh sb="10" eb="11">
      <t>キン</t>
    </rPh>
    <rPh sb="11" eb="12">
      <t>トウ</t>
    </rPh>
    <rPh sb="12" eb="14">
      <t>ツミタテ</t>
    </rPh>
    <rPh sb="14" eb="16">
      <t>キキン</t>
    </rPh>
    <phoneticPr fontId="12"/>
  </si>
  <si>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</si>
  <si>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</si>
  <si>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</si>
  <si>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</si>
  <si>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</si>
  <si>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</si>
  <si>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t>
    <phoneticPr fontId="19"/>
  </si>
  <si>
    <t>法適用</t>
    <rPh sb="0" eb="1">
      <t>ホウ</t>
    </rPh>
    <rPh sb="1" eb="3">
      <t>テキヨウ</t>
    </rPh>
    <phoneticPr fontId="5"/>
  </si>
  <si>
    <t>○</t>
  </si>
  <si>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</si>
  <si>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</si>
  <si>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</si>
  <si>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目黒区土地開発公社</t>
    <rPh sb="0" eb="3">
      <t>メグロク</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</si>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</sst>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6" xfId="8" applyFont="1" applyFill="1" applyBorder="1" applyAlignment="1" applyProtection="1">
      <alignment horizontal="right" vertical="center"/>
      <protection locked="0"/>
    </xf>
    <xf numFmtId="0" fontId="38" fillId="0" borderId="117" xfId="8" applyFont="1" applyFill="1" applyBorder="1" applyAlignment="1" applyProtection="1">
      <alignment horizontal="right" vertical="center" shrinkToFit="1"/>
      <protection locked="0"/>
    </xf>
    <xf numFmtId="0" fontId="38" fillId="0" borderId="113" xfId="8" applyFont="1" applyFill="1" applyBorder="1" applyAlignment="1" applyProtection="1">
      <alignment horizontal="right" vertical="center" shrinkToFit="1"/>
      <protection locked="0"/>
    </xf>
    <xf numFmtId="0" fontId="38" fillId="0" borderId="119" xfId="8" applyFont="1" applyFill="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8" fillId="0" borderId="117" xfId="8" applyFont="1" applyFill="1" applyBorder="1" applyAlignment="1" applyProtection="1">
      <alignment horizontal="right" vertical="center" wrapText="1" shrinkToFit="1"/>
      <protection locked="0"/>
    </xf>
    <xf numFmtId="0" fontId="38" fillId="0" borderId="113" xfId="8" applyFont="1" applyFill="1" applyBorder="1" applyAlignment="1" applyProtection="1">
      <alignment horizontal="right" vertical="center" wrapText="1" shrinkToFit="1"/>
      <protection locked="0"/>
    </xf>
    <xf numFmtId="0" fontId="38" fillId="0" borderId="120" xfId="8" applyFont="1" applyFill="1" applyBorder="1" applyAlignment="1" applyProtection="1">
      <alignment horizontal="right" vertical="center" wrapText="1" shrinkToFit="1"/>
      <protection locked="0"/>
    </xf>
    <xf numFmtId="0" fontId="38" fillId="0" borderId="117" xfId="8" applyFont="1" applyFill="1" applyBorder="1" applyAlignment="1" applyProtection="1">
      <alignment horizontal="right" vertical="center"/>
      <protection locked="0"/>
    </xf>
    <xf numFmtId="0" fontId="38" fillId="0" borderId="113" xfId="8" applyFont="1" applyFill="1" applyBorder="1" applyAlignment="1" applyProtection="1">
      <alignment horizontal="right" vertical="center"/>
      <protection locked="0"/>
    </xf>
    <xf numFmtId="0" fontId="38" fillId="0" borderId="120" xfId="8" applyFont="1" applyFill="1" applyBorder="1" applyAlignment="1" applyProtection="1">
      <alignment horizontal="right" vertical="center"/>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52D6-424D-A2BE-C60E7E501F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32010</c:v>
                </c:pt>
                <c:pt idx="1">
                  <c:v>27850</c:v>
                </c:pt>
                <c:pt idx="2">
                  <c:v>30568</c:v>
                </c:pt>
                <c:pt idx="3">
                  <c:v>38808</c:v>
                </c:pt>
                <c:pt idx="4">
                  <c:v>30275</c:v>
                </c:pt>
              </c:numCache>
            </c:numRef>
          </c:val>
          <c:smooth val="0"/>
          <c:extLst>
            <c:ext xmlns:c16="http://schemas.microsoft.com/office/drawing/2014/chart" uri="{C3380CC4-5D6E-409C-BE32-E72D297353CC}">
              <c16:uniqueId val="{00000001-52D6-424D-A2BE-C60E7E501F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5.46</c:v>
                </c:pt>
                <c:pt idx="1">
                  <c:v>7.61</c:v>
                </c:pt>
                <c:pt idx="2">
                  <c:v>6.03</c:v>
                </c:pt>
                <c:pt idx="3">
                  <c:v>8.1199999999999992</c:v>
                </c:pt>
                <c:pt idx="4">
                  <c:v>12.72</c:v>
                </c:pt>
              </c:numCache>
            </c:numRef>
          </c:val>
          <c:extLst>
            <c:ext xmlns:c16="http://schemas.microsoft.com/office/drawing/2014/chart" uri="{C3380CC4-5D6E-409C-BE32-E72D297353CC}">
              <c16:uniqueId val="{00000000-E49B-4B14-A572-BCC5AB93BB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23.02</c:v>
                </c:pt>
                <c:pt idx="1">
                  <c:v>27.33</c:v>
                </c:pt>
                <c:pt idx="2">
                  <c:v>30.88</c:v>
                </c:pt>
                <c:pt idx="3">
                  <c:v>32.17</c:v>
                </c:pt>
                <c:pt idx="4">
                  <c:v>37.46</c:v>
                </c:pt>
              </c:numCache>
            </c:numRef>
          </c:val>
          <c:extLst>
            <c:ext xmlns:c16="http://schemas.microsoft.com/office/drawing/2014/chart" uri="{C3380CC4-5D6E-409C-BE32-E72D297353CC}">
              <c16:uniqueId val="{00000001-E49B-4B14-A572-BCC5AB93BB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1.61</c:v>
                </c:pt>
                <c:pt idx="1">
                  <c:v>5.71</c:v>
                </c:pt>
                <c:pt idx="2">
                  <c:v>3.76</c:v>
                </c:pt>
                <c:pt idx="3">
                  <c:v>5.29</c:v>
                </c:pt>
                <c:pt idx="4">
                  <c:v>9.24</c:v>
                </c:pt>
              </c:numCache>
            </c:numRef>
          </c:val>
          <c:smooth val="0"/>
          <c:extLst>
            <c:ext xmlns:c16="http://schemas.microsoft.com/office/drawing/2014/chart" uri="{C3380CC4-5D6E-409C-BE32-E72D297353CC}">
              <c16:uniqueId val="{00000002-E49B-4B14-A572-BCC5AB93BB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E9-4B41-81EB-F41FE9EE9A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E9-4B41-81EB-F41FE9EE9A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E9-4B41-81EB-F41FE9EE9A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E9-4B41-81EB-F41FE9EE9AA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1E9-4B41-81EB-F41FE9EE9AA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1E9-4B41-81EB-F41FE9EE9AA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0.04</c:v>
                </c:pt>
                <c:pt idx="4">
                  <c:v>#N/A</c:v>
                </c:pt>
                <c:pt idx="5">
                  <c:v>0.08</c:v>
                </c:pt>
                <c:pt idx="6">
                  <c:v>#N/A</c:v>
                </c:pt>
                <c:pt idx="7">
                  <c:v>0.08</c:v>
                </c:pt>
                <c:pt idx="8">
                  <c:v>#N/A</c:v>
                </c:pt>
                <c:pt idx="9">
                  <c:v>0</c:v>
                </c:pt>
              </c:numCache>
            </c:numRef>
          </c:val>
          <c:extLst>
            <c:ext xmlns:c16="http://schemas.microsoft.com/office/drawing/2014/chart" uri="{C3380CC4-5D6E-409C-BE32-E72D297353CC}">
              <c16:uniqueId val="{00000006-F1E9-4B41-81EB-F41FE9EE9A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0.99</c:v>
                </c:pt>
                <c:pt idx="4">
                  <c:v>#N/A</c:v>
                </c:pt>
                <c:pt idx="5">
                  <c:v>1.1499999999999999</c:v>
                </c:pt>
                <c:pt idx="6">
                  <c:v>#N/A</c:v>
                </c:pt>
                <c:pt idx="7">
                  <c:v>0.38</c:v>
                </c:pt>
                <c:pt idx="8">
                  <c:v>#N/A</c:v>
                </c:pt>
                <c:pt idx="9">
                  <c:v>0.84</c:v>
                </c:pt>
              </c:numCache>
            </c:numRef>
          </c:val>
          <c:extLst>
            <c:ext xmlns:c16="http://schemas.microsoft.com/office/drawing/2014/chart" uri="{C3380CC4-5D6E-409C-BE32-E72D297353CC}">
              <c16:uniqueId val="{00000007-F1E9-4B41-81EB-F41FE9EE9AA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0.46</c:v>
                </c:pt>
                <c:pt idx="2">
                  <c:v>#N/A</c:v>
                </c:pt>
                <c:pt idx="3">
                  <c:v>0.47</c:v>
                </c:pt>
                <c:pt idx="4">
                  <c:v>#N/A</c:v>
                </c:pt>
                <c:pt idx="5">
                  <c:v>0.44</c:v>
                </c:pt>
                <c:pt idx="6">
                  <c:v>#N/A</c:v>
                </c:pt>
                <c:pt idx="7">
                  <c:v>0.42</c:v>
                </c:pt>
                <c:pt idx="8">
                  <c:v>#N/A</c:v>
                </c:pt>
                <c:pt idx="9">
                  <c:v>0.94</c:v>
                </c:pt>
              </c:numCache>
            </c:numRef>
          </c:val>
          <c:extLst>
            <c:ext xmlns:c16="http://schemas.microsoft.com/office/drawing/2014/chart" uri="{C3380CC4-5D6E-409C-BE32-E72D297353CC}">
              <c16:uniqueId val="{00000008-F1E9-4B41-81EB-F41FE9EE9A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5.45</c:v>
                </c:pt>
                <c:pt idx="2">
                  <c:v>#N/A</c:v>
                </c:pt>
                <c:pt idx="3">
                  <c:v>7.61</c:v>
                </c:pt>
                <c:pt idx="4">
                  <c:v>#N/A</c:v>
                </c:pt>
                <c:pt idx="5">
                  <c:v>6.02</c:v>
                </c:pt>
                <c:pt idx="6">
                  <c:v>#N/A</c:v>
                </c:pt>
                <c:pt idx="7">
                  <c:v>8.1199999999999992</c:v>
                </c:pt>
                <c:pt idx="8">
                  <c:v>#N/A</c:v>
                </c:pt>
                <c:pt idx="9">
                  <c:v>12.71</c:v>
                </c:pt>
              </c:numCache>
            </c:numRef>
          </c:val>
          <c:extLst>
            <c:ext xmlns:c16="http://schemas.microsoft.com/office/drawing/2014/chart" uri="{C3380CC4-5D6E-409C-BE32-E72D297353CC}">
              <c16:uniqueId val="{00000009-F1E9-4B41-81EB-F41FE9EE9A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5441</c:v>
                </c:pt>
                <c:pt idx="5">
                  <c:v>5240</c:v>
                </c:pt>
                <c:pt idx="8">
                  <c:v>5088</c:v>
                </c:pt>
                <c:pt idx="11">
                  <c:v>4991</c:v>
                </c:pt>
                <c:pt idx="14">
                  <c:v>4865</c:v>
                </c:pt>
              </c:numCache>
            </c:numRef>
          </c:val>
          <c:extLst>
            <c:ext xmlns:c16="http://schemas.microsoft.com/office/drawing/2014/chart" uri="{C3380CC4-5D6E-409C-BE32-E72D297353CC}">
              <c16:uniqueId val="{00000000-666E-4246-9EAF-EE51B7DB4A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6E-4246-9EAF-EE51B7DB4A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135</c:v>
                </c:pt>
                <c:pt idx="3">
                  <c:v>119</c:v>
                </c:pt>
                <c:pt idx="6">
                  <c:v>59</c:v>
                </c:pt>
                <c:pt idx="9">
                  <c:v>22</c:v>
                </c:pt>
                <c:pt idx="12">
                  <c:v>18</c:v>
                </c:pt>
              </c:numCache>
            </c:numRef>
          </c:val>
          <c:extLst>
            <c:ext xmlns:c16="http://schemas.microsoft.com/office/drawing/2014/chart" uri="{C3380CC4-5D6E-409C-BE32-E72D297353CC}">
              <c16:uniqueId val="{00000002-666E-4246-9EAF-EE51B7DB4A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112</c:v>
                </c:pt>
                <c:pt idx="3">
                  <c:v>91</c:v>
                </c:pt>
                <c:pt idx="6">
                  <c:v>93</c:v>
                </c:pt>
                <c:pt idx="9">
                  <c:v>87</c:v>
                </c:pt>
                <c:pt idx="12">
                  <c:v>96</c:v>
                </c:pt>
              </c:numCache>
            </c:numRef>
          </c:val>
          <c:extLst>
            <c:ext xmlns:c16="http://schemas.microsoft.com/office/drawing/2014/chart" uri="{C3380CC4-5D6E-409C-BE32-E72D297353CC}">
              <c16:uniqueId val="{00000003-666E-4246-9EAF-EE51B7DB4A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6E-4246-9EAF-EE51B7DB4A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280</c:v>
                </c:pt>
                <c:pt idx="3">
                  <c:v>278</c:v>
                </c:pt>
                <c:pt idx="6">
                  <c:v>275</c:v>
                </c:pt>
                <c:pt idx="9">
                  <c:v>278</c:v>
                </c:pt>
                <c:pt idx="12">
                  <c:v>304</c:v>
                </c:pt>
              </c:numCache>
            </c:numRef>
          </c:val>
          <c:extLst>
            <c:ext xmlns:c16="http://schemas.microsoft.com/office/drawing/2014/chart" uri="{C3380CC4-5D6E-409C-BE32-E72D297353CC}">
              <c16:uniqueId val="{00000005-666E-4246-9EAF-EE51B7DB4A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6E-4246-9EAF-EE51B7DB4A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2555</c:v>
                </c:pt>
                <c:pt idx="3">
                  <c:v>2278</c:v>
                </c:pt>
                <c:pt idx="6">
                  <c:v>2158</c:v>
                </c:pt>
                <c:pt idx="9">
                  <c:v>2013</c:v>
                </c:pt>
                <c:pt idx="12">
                  <c:v>1687</c:v>
                </c:pt>
              </c:numCache>
            </c:numRef>
          </c:val>
          <c:extLst>
            <c:ext xmlns:c16="http://schemas.microsoft.com/office/drawing/2014/chart" uri="{C3380CC4-5D6E-409C-BE32-E72D297353CC}">
              <c16:uniqueId val="{00000007-666E-4246-9EAF-EE51B7DB4A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-2359</c:v>
                </c:pt>
                <c:pt idx="2">
                  <c:v>#N/A</c:v>
                </c:pt>
                <c:pt idx="3">
                  <c:v>#N/A</c:v>
                </c:pt>
                <c:pt idx="4">
                  <c:v>-2474</c:v>
                </c:pt>
                <c:pt idx="5">
                  <c:v>#N/A</c:v>
                </c:pt>
                <c:pt idx="6">
                  <c:v>#N/A</c:v>
                </c:pt>
                <c:pt idx="7">
                  <c:v>-2503</c:v>
                </c:pt>
                <c:pt idx="8">
                  <c:v>#N/A</c:v>
                </c:pt>
                <c:pt idx="9">
                  <c:v>#N/A</c:v>
                </c:pt>
                <c:pt idx="10">
                  <c:v>-2591</c:v>
                </c:pt>
                <c:pt idx="11">
                  <c:v>#N/A</c:v>
                </c:pt>
                <c:pt idx="12">
                  <c:v>#N/A</c:v>
                </c:pt>
                <c:pt idx="13">
                  <c:v>-2760</c:v>
                </c:pt>
                <c:pt idx="14">
                  <c:v>#N/A</c:v>
                </c:pt>
              </c:numCache>
            </c:numRef>
          </c:val>
          <c:smooth val="0"/>
          <c:extLst>
            <c:ext xmlns:c16="http://schemas.microsoft.com/office/drawing/2014/chart" uri="{C3380CC4-5D6E-409C-BE32-E72D297353CC}">
              <c16:uniqueId val="{00000008-666E-4246-9EAF-EE51B7DB4A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53682</c:v>
                </c:pt>
                <c:pt idx="5">
                  <c:v>49108</c:v>
                </c:pt>
                <c:pt idx="8">
                  <c:v>44453</c:v>
                </c:pt>
                <c:pt idx="11">
                  <c:v>40218</c:v>
                </c:pt>
                <c:pt idx="14">
                  <c:v>36718</c:v>
                </c:pt>
              </c:numCache>
            </c:numRef>
          </c:val>
          <c:extLst>
            <c:ext xmlns:c16="http://schemas.microsoft.com/office/drawing/2014/chart" uri="{C3380CC4-5D6E-409C-BE32-E72D297353CC}">
              <c16:uniqueId val="{00000000-CCD3-4C95-B1DD-4738AB72E5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CD3-4C95-B1DD-4738AB72E5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35227</c:v>
                </c:pt>
                <c:pt idx="5">
                  <c:v>38468</c:v>
                </c:pt>
                <c:pt idx="8">
                  <c:v>45759</c:v>
                </c:pt>
                <c:pt idx="11">
                  <c:v>51703</c:v>
                </c:pt>
                <c:pt idx="14">
                  <c:v>55531</c:v>
                </c:pt>
              </c:numCache>
            </c:numRef>
          </c:val>
          <c:extLst>
            <c:ext xmlns:c16="http://schemas.microsoft.com/office/drawing/2014/chart" uri="{C3380CC4-5D6E-409C-BE32-E72D297353CC}">
              <c16:uniqueId val="{00000002-CCD3-4C95-B1DD-4738AB72E5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D3-4C95-B1DD-4738AB72E5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D3-4C95-B1DD-4738AB72E5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D3-4C95-B1DD-4738AB72E5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16323</c:v>
                </c:pt>
                <c:pt idx="3">
                  <c:v>14958</c:v>
                </c:pt>
                <c:pt idx="6">
                  <c:v>13011</c:v>
                </c:pt>
                <c:pt idx="9">
                  <c:v>11901</c:v>
                </c:pt>
                <c:pt idx="12">
                  <c:v>11577</c:v>
                </c:pt>
              </c:numCache>
            </c:numRef>
          </c:val>
          <c:extLst>
            <c:ext xmlns:c16="http://schemas.microsoft.com/office/drawing/2014/chart" uri="{C3380CC4-5D6E-409C-BE32-E72D297353CC}">
              <c16:uniqueId val="{00000006-CCD3-4C95-B1DD-4738AB72E5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901</c:v>
                </c:pt>
                <c:pt idx="3">
                  <c:v>1037</c:v>
                </c:pt>
                <c:pt idx="6">
                  <c:v>1039</c:v>
                </c:pt>
                <c:pt idx="9">
                  <c:v>1063</c:v>
                </c:pt>
                <c:pt idx="12">
                  <c:v>1233</c:v>
                </c:pt>
              </c:numCache>
            </c:numRef>
          </c:val>
          <c:extLst>
            <c:ext xmlns:c16="http://schemas.microsoft.com/office/drawing/2014/chart" uri="{C3380CC4-5D6E-409C-BE32-E72D297353CC}">
              <c16:uniqueId val="{00000007-CCD3-4C95-B1DD-4738AB72E5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CD3-4C95-B1DD-4738AB72E5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535</c:v>
                </c:pt>
                <c:pt idx="3">
                  <c:v>334</c:v>
                </c:pt>
                <c:pt idx="6">
                  <c:v>196</c:v>
                </c:pt>
                <c:pt idx="9">
                  <c:v>134</c:v>
                </c:pt>
                <c:pt idx="12">
                  <c:v>86</c:v>
                </c:pt>
              </c:numCache>
            </c:numRef>
          </c:val>
          <c:extLst>
            <c:ext xmlns:c16="http://schemas.microsoft.com/office/drawing/2014/chart" uri="{C3380CC4-5D6E-409C-BE32-E72D297353CC}">
              <c16:uniqueId val="{00000009-CCD3-4C95-B1DD-4738AB72E5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20598</c:v>
                </c:pt>
                <c:pt idx="3">
                  <c:v>18729</c:v>
                </c:pt>
                <c:pt idx="6">
                  <c:v>16944</c:v>
                </c:pt>
                <c:pt idx="9">
                  <c:v>16338</c:v>
                </c:pt>
                <c:pt idx="12">
                  <c:v>14752</c:v>
                </c:pt>
              </c:numCache>
            </c:numRef>
          </c:val>
          <c:extLst>
            <c:ext xmlns:c16="http://schemas.microsoft.com/office/drawing/2014/chart" uri="{C3380CC4-5D6E-409C-BE32-E72D297353CC}">
              <c16:uniqueId val="{0000000A-CCD3-4C95-B1DD-4738AB72E5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D3-4C95-B1DD-4738AB72E5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20658</c:v>
                </c:pt>
                <c:pt idx="1">
                  <c:v>22695</c:v>
                </c:pt>
                <c:pt idx="2">
                  <c:v>26009</c:v>
                </c:pt>
              </c:numCache>
            </c:numRef>
          </c:val>
          <c:extLst>
            <c:ext xmlns:c16="http://schemas.microsoft.com/office/drawing/2014/chart" uri="{C3380CC4-5D6E-409C-BE32-E72D297353CC}">
              <c16:uniqueId val="{00000000-CCAE-4FAB-85A4-A2082BE0DD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1320</c:v>
                </c:pt>
                <c:pt idx="1">
                  <c:v>1108</c:v>
                </c:pt>
                <c:pt idx="2">
                  <c:v>942</c:v>
                </c:pt>
              </c:numCache>
            </c:numRef>
          </c:val>
          <c:extLst>
            <c:ext xmlns:c16="http://schemas.microsoft.com/office/drawing/2014/chart" uri="{C3380CC4-5D6E-409C-BE32-E72D297353CC}">
              <c16:uniqueId val="{00000001-CCAE-4FAB-85A4-A2082BE0DD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20505</c:v>
                </c:pt>
                <c:pt idx="1">
                  <c:v>25465</c:v>
                </c:pt>
                <c:pt idx="2">
                  <c:v>26050</c:v>
                </c:pt>
              </c:numCache>
            </c:numRef>
          </c:val>
          <c:extLst>
            <c:ext xmlns:c16="http://schemas.microsoft.com/office/drawing/2014/chart" uri="{C3380CC4-5D6E-409C-BE32-E72D297353CC}">
              <c16:uniqueId val="{00000002-CCAE-4FAB-85A4-A2082BE0DD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前年度と比べ、分子となる基準財政収入額は地方消費税交付金の増などにより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億円余の増、分母となる基準財政需要額は公共施設改築工事費の臨時的算定の減などにより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億円余の減となりました。財政力指数は、過去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年平均で計算するため、結果として前年度と同じ値となっています。今後も歳出の徹底した見直しと歳入確保を行うことにより財政の健全化を図り、中長期的に安定した財政運営に努めていきます。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40822</xdr:rowOff>
    </xdr:to>
    <xdr:cxnSp macro="">
      <xdr:nvCxnSpPr>
        <xdr:cNvPr id="71" name="直線コネクタ 70"/>
        <xdr:cNvCxnSpPr/>
      </xdr:nvCxnSpPr>
      <xdr:spPr>
        <a:xfrm>
          <a:off x="4114800" y="6898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40822</xdr:rowOff>
    </xdr:to>
    <xdr:cxnSp macro="">
      <xdr:nvCxnSpPr>
        <xdr:cNvPr id="74" name="直線コネクタ 73"/>
        <xdr:cNvCxnSpPr/>
      </xdr:nvCxnSpPr>
      <xdr:spPr>
        <a:xfrm>
          <a:off x="3225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23585</xdr:rowOff>
    </xdr:to>
    <xdr:cxnSp macro="">
      <xdr:nvCxnSpPr>
        <xdr:cNvPr id="80" name="直線コネクタ 79"/>
        <xdr:cNvCxnSpPr/>
      </xdr:nvCxnSpPr>
      <xdr:spPr>
        <a:xfrm flipV="1">
          <a:off x="1447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％で、令和元年度よりも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ポイント増え、適正とされている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ぶりに上回ることとなりました。これは、特別区交付金の歳入一般財源が大幅な減となり、かつ、歳出では保育所運営をはじめとする扶助費が増となったことによるものです。再び適正範囲内に収まることを目指し、今後も社会情勢の変化に対応できる財政基盤となるよう、歳入確保及びビルドアンドスクラップの視点に立った歳出の抑制を図っていきま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48381</xdr:rowOff>
    </xdr:from>
    <xdr:to>
      <xdr:col>23</xdr:col>
      <xdr:colOff>133350</xdr:colOff>
      <xdr:row>62</xdr:row>
      <xdr:rowOff>4233</xdr:rowOff>
    </xdr:to>
    <xdr:cxnSp macro="">
      <xdr:nvCxnSpPr>
        <xdr:cNvPr id="136" name="直線コネクタ 135"/>
        <xdr:cNvCxnSpPr/>
      </xdr:nvCxnSpPr>
      <xdr:spPr>
        <a:xfrm>
          <a:off x="4114800" y="10335381"/>
          <a:ext cx="8382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40415</xdr:rowOff>
    </xdr:from>
    <xdr:ext cx="762000" cy="259045"/>
    <xdr:sp macro="" textlink="">
      <xdr:nvSpPr>
        <xdr:cNvPr id="137" name="財政構造の弾力性平均値テキスト"/>
        <xdr:cNvSpPr txBox="1"/>
      </xdr:nvSpPr>
      <xdr:spPr>
        <a:xfrm>
          <a:off x="5041900" y="1067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48381</xdr:rowOff>
    </xdr:from>
    <xdr:to>
      <xdr:col>19</xdr:col>
      <xdr:colOff>133350</xdr:colOff>
      <xdr:row>62</xdr:row>
      <xdr:rowOff>61685</xdr:rowOff>
    </xdr:to>
    <xdr:cxnSp macro="">
      <xdr:nvCxnSpPr>
        <xdr:cNvPr id="139" name="直線コネクタ 138"/>
        <xdr:cNvCxnSpPr/>
      </xdr:nvCxnSpPr>
      <xdr:spPr>
        <a:xfrm flipV="1">
          <a:off x="3225800" y="10335381"/>
          <a:ext cx="8890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152901</xdr:rowOff>
    </xdr:from>
    <xdr:ext cx="736600" cy="259045"/>
    <xdr:sp macro="" textlink="">
      <xdr:nvSpPr>
        <xdr:cNvPr id="141" name="テキスト ボックス 140"/>
        <xdr:cNvSpPr txBox="1"/>
      </xdr:nvSpPr>
      <xdr:spPr>
        <a:xfrm>
          <a:off x="3733800" y="1043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64</xdr:row>
      <xdr:rowOff>6048</xdr:rowOff>
    </xdr:to>
    <xdr:cxnSp macro="">
      <xdr:nvCxnSpPr>
        <xdr:cNvPr id="142" name="直線コネクタ 141"/>
        <xdr:cNvCxnSpPr/>
      </xdr:nvCxnSpPr>
      <xdr:spPr>
        <a:xfrm flipV="1">
          <a:off x="2336800" y="10691585"/>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6048</xdr:rowOff>
    </xdr:from>
    <xdr:to>
      <xdr:col>11</xdr:col>
      <xdr:colOff>31750</xdr:colOff>
      <xdr:row>65</xdr:row>
      <xdr:rowOff>6955</xdr:rowOff>
    </xdr:to>
    <xdr:cxnSp macro="">
      <xdr:nvCxnSpPr>
        <xdr:cNvPr id="145" name="直線コネクタ 144"/>
        <xdr:cNvCxnSpPr/>
      </xdr:nvCxnSpPr>
      <xdr:spPr>
        <a:xfrm flipV="1">
          <a:off x="1447800" y="109788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5" name="楕円 154"/>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6"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169031</xdr:rowOff>
    </xdr:from>
    <xdr:to>
      <xdr:col>19</xdr:col>
      <xdr:colOff>184150</xdr:colOff>
      <xdr:row>60</xdr:row>
      <xdr:rowOff>99181</xdr:rowOff>
    </xdr:to>
    <xdr:sp macro="" textlink="">
      <xdr:nvSpPr>
        <xdr:cNvPr id="157" name="楕円 156"/>
        <xdr:cNvSpPr/>
      </xdr:nvSpPr>
      <xdr:spPr>
        <a:xfrm>
          <a:off x="4064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109358</xdr:rowOff>
    </xdr:from>
    <xdr:ext cx="736600" cy="259045"/>
    <xdr:sp macro="" textlink="">
      <xdr:nvSpPr>
        <xdr:cNvPr id="158" name="テキスト ボックス 157"/>
        <xdr:cNvSpPr txBox="1"/>
      </xdr:nvSpPr>
      <xdr:spPr>
        <a:xfrm>
          <a:off x="3733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9" name="楕円 158"/>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60" name="テキスト ボックス 159"/>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126698</xdr:rowOff>
    </xdr:from>
    <xdr:to>
      <xdr:col>11</xdr:col>
      <xdr:colOff>82550</xdr:colOff>
      <xdr:row>64</xdr:row>
      <xdr:rowOff>56848</xdr:rowOff>
    </xdr:to>
    <xdr:sp macro="" textlink="">
      <xdr:nvSpPr>
        <xdr:cNvPr id="161" name="楕円 160"/>
        <xdr:cNvSpPr/>
      </xdr:nvSpPr>
      <xdr:spPr>
        <a:xfrm>
          <a:off x="2286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41625</xdr:rowOff>
    </xdr:from>
    <xdr:ext cx="762000" cy="259045"/>
    <xdr:sp macro="" textlink="">
      <xdr:nvSpPr>
        <xdr:cNvPr id="162" name="テキスト ボックス 161"/>
        <xdr:cNvSpPr txBox="1"/>
      </xdr:nvSpPr>
      <xdr:spPr>
        <a:xfrm>
          <a:off x="1955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127605</xdr:rowOff>
    </xdr:from>
    <xdr:to>
      <xdr:col>7</xdr:col>
      <xdr:colOff>31750</xdr:colOff>
      <xdr:row>65</xdr:row>
      <xdr:rowOff>57755</xdr:rowOff>
    </xdr:to>
    <xdr:sp macro="" textlink="">
      <xdr:nvSpPr>
        <xdr:cNvPr id="163" name="楕円 162"/>
        <xdr:cNvSpPr/>
      </xdr:nvSpPr>
      <xdr:spPr>
        <a:xfrm>
          <a:off x="1397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42532</xdr:rowOff>
    </xdr:from>
    <xdr:ext cx="762000" cy="259045"/>
    <xdr:sp macro="" textlink="">
      <xdr:nvSpPr>
        <xdr:cNvPr id="164" name="テキスト ボックス 163"/>
        <xdr:cNvSpPr txBox="1"/>
      </xdr:nvSpPr>
      <xdr:spPr>
        <a:xfrm>
          <a:off x="1066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8,379</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4,193</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引き続き職員数の適正化に取り組んでいきます。</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163863</xdr:rowOff>
    </xdr:from>
    <xdr:to>
      <xdr:col>23</xdr:col>
      <xdr:colOff>133350</xdr:colOff>
      <xdr:row>82</xdr:row>
      <xdr:rowOff>32851</xdr:rowOff>
    </xdr:to>
    <xdr:cxnSp macro="">
      <xdr:nvCxnSpPr>
        <xdr:cNvPr id="197" name="直線コネクタ 196"/>
        <xdr:cNvCxnSpPr/>
      </xdr:nvCxnSpPr>
      <xdr:spPr>
        <a:xfrm>
          <a:off x="4114800" y="14051313"/>
          <a:ext cx="8382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136982</xdr:rowOff>
    </xdr:from>
    <xdr:to>
      <xdr:col>19</xdr:col>
      <xdr:colOff>133350</xdr:colOff>
      <xdr:row>81</xdr:row>
      <xdr:rowOff>163863</xdr:rowOff>
    </xdr:to>
    <xdr:cxnSp macro="">
      <xdr:nvCxnSpPr>
        <xdr:cNvPr id="200" name="直線コネクタ 199"/>
        <xdr:cNvCxnSpPr/>
      </xdr:nvCxnSpPr>
      <xdr:spPr>
        <a:xfrm>
          <a:off x="3225800" y="14024432"/>
          <a:ext cx="889000" cy="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136982</xdr:rowOff>
    </xdr:from>
    <xdr:to>
      <xdr:col>15</xdr:col>
      <xdr:colOff>82550</xdr:colOff>
      <xdr:row>81</xdr:row>
      <xdr:rowOff>142387</xdr:rowOff>
    </xdr:to>
    <xdr:cxnSp macro="">
      <xdr:nvCxnSpPr>
        <xdr:cNvPr id="203" name="直線コネクタ 202"/>
        <xdr:cNvCxnSpPr/>
      </xdr:nvCxnSpPr>
      <xdr:spPr>
        <a:xfrm flipV="1">
          <a:off x="2336800" y="1402443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142387</xdr:rowOff>
    </xdr:from>
    <xdr:to>
      <xdr:col>11</xdr:col>
      <xdr:colOff>31750</xdr:colOff>
      <xdr:row>81</xdr:row>
      <xdr:rowOff>148290</xdr:rowOff>
    </xdr:to>
    <xdr:cxnSp macro="">
      <xdr:nvCxnSpPr>
        <xdr:cNvPr id="206" name="直線コネクタ 205"/>
        <xdr:cNvCxnSpPr/>
      </xdr:nvCxnSpPr>
      <xdr:spPr>
        <a:xfrm flipV="1">
          <a:off x="1447800" y="14029837"/>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153501</xdr:rowOff>
    </xdr:from>
    <xdr:to>
      <xdr:col>23</xdr:col>
      <xdr:colOff>184150</xdr:colOff>
      <xdr:row>82</xdr:row>
      <xdr:rowOff>83651</xdr:rowOff>
    </xdr:to>
    <xdr:sp macro="" textlink="">
      <xdr:nvSpPr>
        <xdr:cNvPr id="216" name="楕円 215"/>
        <xdr:cNvSpPr/>
      </xdr:nvSpPr>
      <xdr:spPr>
        <a:xfrm>
          <a:off x="4902200" y="140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30328</xdr:rowOff>
    </xdr:from>
    <xdr:ext cx="762000" cy="259045"/>
    <xdr:sp macro="" textlink="">
      <xdr:nvSpPr>
        <xdr:cNvPr id="217" name="人件費・物件費等の状況該当値テキスト"/>
        <xdr:cNvSpPr txBox="1"/>
      </xdr:nvSpPr>
      <xdr:spPr>
        <a:xfrm>
          <a:off x="5041900" y="1408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113063</xdr:rowOff>
    </xdr:from>
    <xdr:to>
      <xdr:col>19</xdr:col>
      <xdr:colOff>184150</xdr:colOff>
      <xdr:row>82</xdr:row>
      <xdr:rowOff>43213</xdr:rowOff>
    </xdr:to>
    <xdr:sp macro="" textlink="">
      <xdr:nvSpPr>
        <xdr:cNvPr id="218" name="楕円 217"/>
        <xdr:cNvSpPr/>
      </xdr:nvSpPr>
      <xdr:spPr>
        <a:xfrm>
          <a:off x="4064000" y="140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27990</xdr:rowOff>
    </xdr:from>
    <xdr:ext cx="736600" cy="259045"/>
    <xdr:sp macro="" textlink="">
      <xdr:nvSpPr>
        <xdr:cNvPr id="219" name="テキスト ボックス 218"/>
        <xdr:cNvSpPr txBox="1"/>
      </xdr:nvSpPr>
      <xdr:spPr>
        <a:xfrm>
          <a:off x="3733800" y="14086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86182</xdr:rowOff>
    </xdr:from>
    <xdr:to>
      <xdr:col>15</xdr:col>
      <xdr:colOff>133350</xdr:colOff>
      <xdr:row>82</xdr:row>
      <xdr:rowOff>16332</xdr:rowOff>
    </xdr:to>
    <xdr:sp macro="" textlink="">
      <xdr:nvSpPr>
        <xdr:cNvPr id="220" name="楕円 219"/>
        <xdr:cNvSpPr/>
      </xdr:nvSpPr>
      <xdr:spPr>
        <a:xfrm>
          <a:off x="3175000" y="139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1109</xdr:rowOff>
    </xdr:from>
    <xdr:ext cx="762000" cy="259045"/>
    <xdr:sp macro="" textlink="">
      <xdr:nvSpPr>
        <xdr:cNvPr id="221" name="テキスト ボックス 220"/>
        <xdr:cNvSpPr txBox="1"/>
      </xdr:nvSpPr>
      <xdr:spPr>
        <a:xfrm>
          <a:off x="2844800" y="140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91587</xdr:rowOff>
    </xdr:from>
    <xdr:to>
      <xdr:col>11</xdr:col>
      <xdr:colOff>82550</xdr:colOff>
      <xdr:row>82</xdr:row>
      <xdr:rowOff>21737</xdr:rowOff>
    </xdr:to>
    <xdr:sp macro="" textlink="">
      <xdr:nvSpPr>
        <xdr:cNvPr id="222" name="楕円 221"/>
        <xdr:cNvSpPr/>
      </xdr:nvSpPr>
      <xdr:spPr>
        <a:xfrm>
          <a:off x="2286000" y="13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6514</xdr:rowOff>
    </xdr:from>
    <xdr:ext cx="762000" cy="259045"/>
    <xdr:sp macro="" textlink="">
      <xdr:nvSpPr>
        <xdr:cNvPr id="223" name="テキスト ボックス 222"/>
        <xdr:cNvSpPr txBox="1"/>
      </xdr:nvSpPr>
      <xdr:spPr>
        <a:xfrm>
          <a:off x="1955800" y="14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97490</xdr:rowOff>
    </xdr:from>
    <xdr:to>
      <xdr:col>7</xdr:col>
      <xdr:colOff>31750</xdr:colOff>
      <xdr:row>82</xdr:row>
      <xdr:rowOff>27640</xdr:rowOff>
    </xdr:to>
    <xdr:sp macro="" textlink="">
      <xdr:nvSpPr>
        <xdr:cNvPr id="224" name="楕円 223"/>
        <xdr:cNvSpPr/>
      </xdr:nvSpPr>
      <xdr:spPr>
        <a:xfrm>
          <a:off x="1397000" y="139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12417</xdr:rowOff>
    </xdr:from>
    <xdr:ext cx="762000" cy="259045"/>
    <xdr:sp macro="" textlink="">
      <xdr:nvSpPr>
        <xdr:cNvPr id="225" name="テキスト ボックス 224"/>
        <xdr:cNvSpPr txBox="1"/>
      </xdr:nvSpPr>
      <xdr:spPr>
        <a:xfrm>
          <a:off x="1066800" y="1407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31750</xdr:rowOff>
    </xdr:to>
    <xdr:cxnSp macro="">
      <xdr:nvCxnSpPr>
        <xdr:cNvPr id="261" name="直線コネクタ 260"/>
        <xdr:cNvCxnSpPr/>
      </xdr:nvCxnSpPr>
      <xdr:spPr>
        <a:xfrm>
          <a:off x="16179800" y="145015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64" name="直線コネクタ 263"/>
        <xdr:cNvCxnSpPr/>
      </xdr:nvCxnSpPr>
      <xdr:spPr>
        <a:xfrm flipV="1">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136071</xdr:rowOff>
    </xdr:to>
    <xdr:cxnSp macro="">
      <xdr:nvCxnSpPr>
        <xdr:cNvPr id="267" name="直線コネクタ 266"/>
        <xdr:cNvCxnSpPr/>
      </xdr:nvCxnSpPr>
      <xdr:spPr>
        <a:xfrm flipV="1">
          <a:off x="14401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136071</xdr:rowOff>
    </xdr:to>
    <xdr:cxnSp macro="">
      <xdr:nvCxnSpPr>
        <xdr:cNvPr id="270" name="直線コネクタ 269"/>
        <xdr:cNvCxnSpPr/>
      </xdr:nvCxnSpPr>
      <xdr:spPr>
        <a:xfrm>
          <a:off x="13512800" y="1460500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83" name="テキスト ボックス 282"/>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職員数の適正化に努めてはいますが、依然として人口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の平均を上回っている状況です。今後も、事務事業のビルドに応じたスクラップを進めるとともに、公民連携の推進やデジタル技術の活用など効率的な執行方法に改善していくことで、効果的・効率的な事業執行のための最適な組織執行体制の構築に取り組んで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94343</xdr:rowOff>
    </xdr:to>
    <xdr:cxnSp macro="">
      <xdr:nvCxnSpPr>
        <xdr:cNvPr id="326" name="直線コネクタ 325"/>
        <xdr:cNvCxnSpPr/>
      </xdr:nvCxnSpPr>
      <xdr:spPr>
        <a:xfrm>
          <a:off x="16179800" y="1038019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93194</xdr:rowOff>
    </xdr:to>
    <xdr:cxnSp macro="">
      <xdr:nvCxnSpPr>
        <xdr:cNvPr id="329" name="直線コネクタ 328"/>
        <xdr:cNvCxnSpPr/>
      </xdr:nvCxnSpPr>
      <xdr:spPr>
        <a:xfrm>
          <a:off x="15290800" y="1037789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90896</xdr:rowOff>
    </xdr:from>
    <xdr:to>
      <xdr:col>72</xdr:col>
      <xdr:colOff>203200</xdr:colOff>
      <xdr:row>60</xdr:row>
      <xdr:rowOff>100088</xdr:rowOff>
    </xdr:to>
    <xdr:cxnSp macro="">
      <xdr:nvCxnSpPr>
        <xdr:cNvPr id="332" name="直線コネクタ 331"/>
        <xdr:cNvCxnSpPr/>
      </xdr:nvCxnSpPr>
      <xdr:spPr>
        <a:xfrm flipV="1">
          <a:off x="14401800" y="103778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100088</xdr:rowOff>
    </xdr:from>
    <xdr:to>
      <xdr:col>68</xdr:col>
      <xdr:colOff>152400</xdr:colOff>
      <xdr:row>60</xdr:row>
      <xdr:rowOff>108131</xdr:rowOff>
    </xdr:to>
    <xdr:cxnSp macro="">
      <xdr:nvCxnSpPr>
        <xdr:cNvPr id="335" name="直線コネクタ 334"/>
        <xdr:cNvCxnSpPr/>
      </xdr:nvCxnSpPr>
      <xdr:spPr>
        <a:xfrm flipV="1">
          <a:off x="13512800" y="103870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45" name="楕円 344"/>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15620</xdr:rowOff>
    </xdr:from>
    <xdr:ext cx="762000" cy="259045"/>
    <xdr:sp macro="" textlink="">
      <xdr:nvSpPr>
        <xdr:cNvPr id="346" name="定員管理の状況該当値テキスト"/>
        <xdr:cNvSpPr txBox="1"/>
      </xdr:nvSpPr>
      <xdr:spPr>
        <a:xfrm>
          <a:off x="17106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42394</xdr:rowOff>
    </xdr:from>
    <xdr:to>
      <xdr:col>77</xdr:col>
      <xdr:colOff>95250</xdr:colOff>
      <xdr:row>60</xdr:row>
      <xdr:rowOff>143994</xdr:rowOff>
    </xdr:to>
    <xdr:sp macro="" textlink="">
      <xdr:nvSpPr>
        <xdr:cNvPr id="347" name="楕円 346"/>
        <xdr:cNvSpPr/>
      </xdr:nvSpPr>
      <xdr:spPr>
        <a:xfrm>
          <a:off x="16129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128771</xdr:rowOff>
    </xdr:from>
    <xdr:ext cx="736600" cy="259045"/>
    <xdr:sp macro="" textlink="">
      <xdr:nvSpPr>
        <xdr:cNvPr id="348" name="テキスト ボックス 347"/>
        <xdr:cNvSpPr txBox="1"/>
      </xdr:nvSpPr>
      <xdr:spPr>
        <a:xfrm>
          <a:off x="15798800" y="104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40096</xdr:rowOff>
    </xdr:from>
    <xdr:to>
      <xdr:col>73</xdr:col>
      <xdr:colOff>44450</xdr:colOff>
      <xdr:row>60</xdr:row>
      <xdr:rowOff>141696</xdr:rowOff>
    </xdr:to>
    <xdr:sp macro="" textlink="">
      <xdr:nvSpPr>
        <xdr:cNvPr id="349" name="楕円 348"/>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126473</xdr:rowOff>
    </xdr:from>
    <xdr:ext cx="762000" cy="259045"/>
    <xdr:sp macro="" textlink="">
      <xdr:nvSpPr>
        <xdr:cNvPr id="350" name="テキスト ボックス 349"/>
        <xdr:cNvSpPr txBox="1"/>
      </xdr:nvSpPr>
      <xdr:spPr>
        <a:xfrm>
          <a:off x="14909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49288</xdr:rowOff>
    </xdr:from>
    <xdr:to>
      <xdr:col>68</xdr:col>
      <xdr:colOff>203200</xdr:colOff>
      <xdr:row>60</xdr:row>
      <xdr:rowOff>150888</xdr:rowOff>
    </xdr:to>
    <xdr:sp macro="" textlink="">
      <xdr:nvSpPr>
        <xdr:cNvPr id="351" name="楕円 350"/>
        <xdr:cNvSpPr/>
      </xdr:nvSpPr>
      <xdr:spPr>
        <a:xfrm>
          <a:off x="14351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135665</xdr:rowOff>
    </xdr:from>
    <xdr:ext cx="762000" cy="259045"/>
    <xdr:sp macro="" textlink="">
      <xdr:nvSpPr>
        <xdr:cNvPr id="352" name="テキスト ボックス 351"/>
        <xdr:cNvSpPr txBox="1"/>
      </xdr:nvSpPr>
      <xdr:spPr>
        <a:xfrm>
          <a:off x="14020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53" name="楕円 352"/>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143708</xdr:rowOff>
    </xdr:from>
    <xdr:ext cx="762000" cy="259045"/>
    <xdr:sp macro="" textlink="">
      <xdr:nvSpPr>
        <xdr:cNvPr id="354" name="テキスト ボックス 353"/>
        <xdr:cNvSpPr txBox="1"/>
      </xdr:nvSpPr>
      <xdr:spPr>
        <a:xfrm>
          <a:off x="13131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地方債の償還が進む一方で、算定上の分母にあたる標準財政規模が減少したことから、令和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年度単年度では△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か年平均値で示される実質公債費比率は令和元年度と同様に△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今後も、適切な起債管理に努め、数値の改善を図っていきます。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83" name="直線コネクタ 382"/>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6" name="直線コネクタ 385"/>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9" name="直線コネクタ 388"/>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54610</xdr:rowOff>
    </xdr:to>
    <xdr:cxnSp macro="">
      <xdr:nvCxnSpPr>
        <xdr:cNvPr id="392" name="直線コネクタ 391"/>
        <xdr:cNvCxnSpPr/>
      </xdr:nvCxnSpPr>
      <xdr:spPr>
        <a:xfrm flipV="1">
          <a:off x="13512800" y="674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10" name="楕円 409"/>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1" name="テキスト ボックス 410"/>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また、職員数の適正化による退職手当支給に係る将来負担額が減少し、かつ、将来負担額に充当可能な財源について、総務大臣の定める基準財政需要額算入見込額が減少したことや分母である標準財政規模が減となったこと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％となりました。表示上は「－％」となっています。今後も、地方債の発行など、将来負担となる経費の必要性を十分精査し、数値の維持を図っていきます。</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ポイントの上昇となりました。分子である退職手当が減となりましたが、それ以上に分母である歳入経常一般財源等が減となったことによるものです。類似団体と比較すると、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ポイント上回っていることなどにより、類似団体の平均を上回っており、人件費の負担に大きな影響を与えています。引き続き職員数の適正化に取り組んでいきます。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63500</xdr:rowOff>
    </xdr:from>
    <xdr:to>
      <xdr:col>24</xdr:col>
      <xdr:colOff>25400</xdr:colOff>
      <xdr:row>38</xdr:row>
      <xdr:rowOff>139700</xdr:rowOff>
    </xdr:to>
    <xdr:cxnSp macro="">
      <xdr:nvCxnSpPr>
        <xdr:cNvPr id="66" name="直線コネクタ 65"/>
        <xdr:cNvCxnSpPr/>
      </xdr:nvCxnSpPr>
      <xdr:spPr>
        <a:xfrm>
          <a:off x="3987800" y="657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63500</xdr:rowOff>
    </xdr:from>
    <xdr:to>
      <xdr:col>19</xdr:col>
      <xdr:colOff>187325</xdr:colOff>
      <xdr:row>39</xdr:row>
      <xdr:rowOff>146050</xdr:rowOff>
    </xdr:to>
    <xdr:cxnSp macro="">
      <xdr:nvCxnSpPr>
        <xdr:cNvPr id="69" name="直線コネクタ 68"/>
        <xdr:cNvCxnSpPr/>
      </xdr:nvCxnSpPr>
      <xdr:spPr>
        <a:xfrm flipV="1">
          <a:off x="3098800" y="6578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146050</xdr:rowOff>
    </xdr:from>
    <xdr:to>
      <xdr:col>15</xdr:col>
      <xdr:colOff>98425</xdr:colOff>
      <xdr:row>40</xdr:row>
      <xdr:rowOff>88900</xdr:rowOff>
    </xdr:to>
    <xdr:cxnSp macro="">
      <xdr:nvCxnSpPr>
        <xdr:cNvPr id="72" name="直線コネクタ 71"/>
        <xdr:cNvCxnSpPr/>
      </xdr:nvCxnSpPr>
      <xdr:spPr>
        <a:xfrm flipV="1">
          <a:off x="2209800" y="683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133350</xdr:rowOff>
    </xdr:to>
    <xdr:cxnSp macro="">
      <xdr:nvCxnSpPr>
        <xdr:cNvPr id="75" name="直線コネクタ 74"/>
        <xdr:cNvCxnSpPr/>
      </xdr:nvCxnSpPr>
      <xdr:spPr>
        <a:xfrm flipV="1">
          <a:off x="1320800" y="6946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88900</xdr:rowOff>
    </xdr:from>
    <xdr:to>
      <xdr:col>24</xdr:col>
      <xdr:colOff>76200</xdr:colOff>
      <xdr:row>39</xdr:row>
      <xdr:rowOff>19050</xdr:rowOff>
    </xdr:to>
    <xdr:sp macro="" textlink="">
      <xdr:nvSpPr>
        <xdr:cNvPr id="85" name="楕円 84"/>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60977</xdr:rowOff>
    </xdr:from>
    <xdr:ext cx="762000" cy="259045"/>
    <xdr:sp macro="" textlink="">
      <xdr:nvSpPr>
        <xdr:cNvPr id="86"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12700</xdr:rowOff>
    </xdr:from>
    <xdr:to>
      <xdr:col>20</xdr:col>
      <xdr:colOff>38100</xdr:colOff>
      <xdr:row>38</xdr:row>
      <xdr:rowOff>114300</xdr:rowOff>
    </xdr:to>
    <xdr:sp macro="" textlink="">
      <xdr:nvSpPr>
        <xdr:cNvPr id="87" name="楕円 86"/>
        <xdr:cNvSpPr/>
      </xdr:nvSpPr>
      <xdr:spPr>
        <a:xfrm>
          <a:off x="3937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99077</xdr:rowOff>
    </xdr:from>
    <xdr:ext cx="736600" cy="259045"/>
    <xdr:sp macro="" textlink="">
      <xdr:nvSpPr>
        <xdr:cNvPr id="88" name="テキスト ボックス 87"/>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168927</xdr:rowOff>
    </xdr:from>
    <xdr:ext cx="762000" cy="259045"/>
    <xdr:sp macro="" textlink="">
      <xdr:nvSpPr>
        <xdr:cNvPr id="94" name="テキスト ボックス 93"/>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りました。教育用・校務用コンピューター整備に係る経費や民営学童保育クラブの運営経費の増などにより、分子である経常経費充当一般財源が増となった一方で、分母である歳入経常一般財源等が減となったことによるものです。類似団体の中では上位に位置しておりますが、今後も事業内容の精査や実施方法の工夫を徹底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13</xdr:row>
      <xdr:rowOff>91621</xdr:rowOff>
    </xdr:to>
    <xdr:cxnSp macro="">
      <xdr:nvCxnSpPr>
        <xdr:cNvPr id="129" name="直線コネクタ 128"/>
        <xdr:cNvCxnSpPr/>
      </xdr:nvCxnSpPr>
      <xdr:spPr>
        <a:xfrm>
          <a:off x="15671800" y="2233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48079</xdr:rowOff>
    </xdr:to>
    <xdr:cxnSp macro="">
      <xdr:nvCxnSpPr>
        <xdr:cNvPr id="132" name="直線コネクタ 131"/>
        <xdr:cNvCxnSpPr/>
      </xdr:nvCxnSpPr>
      <xdr:spPr>
        <a:xfrm flipV="1">
          <a:off x="14782800" y="2233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124279</xdr:rowOff>
    </xdr:to>
    <xdr:cxnSp macro="">
      <xdr:nvCxnSpPr>
        <xdr:cNvPr id="135" name="直線コネクタ 134"/>
        <xdr:cNvCxnSpPr/>
      </xdr:nvCxnSpPr>
      <xdr:spPr>
        <a:xfrm flipV="1">
          <a:off x="13893800" y="2276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13</xdr:row>
      <xdr:rowOff>124279</xdr:rowOff>
    </xdr:to>
    <xdr:cxnSp macro="">
      <xdr:nvCxnSpPr>
        <xdr:cNvPr id="138" name="直線コネクタ 137"/>
        <xdr:cNvCxnSpPr/>
      </xdr:nvCxnSpPr>
      <xdr:spPr>
        <a:xfrm>
          <a:off x="13004800" y="2342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40821</xdr:rowOff>
    </xdr:from>
    <xdr:to>
      <xdr:col>82</xdr:col>
      <xdr:colOff>158750</xdr:colOff>
      <xdr:row>13</xdr:row>
      <xdr:rowOff>142421</xdr:rowOff>
    </xdr:to>
    <xdr:sp macro="" textlink="">
      <xdr:nvSpPr>
        <xdr:cNvPr id="148" name="楕円 147"/>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120848</xdr:rowOff>
    </xdr:from>
    <xdr:ext cx="762000" cy="259045"/>
    <xdr:sp macro="" textlink="">
      <xdr:nvSpPr>
        <xdr:cNvPr id="149" name="物件費該当値テキスト"/>
        <xdr:cNvSpPr txBox="1"/>
      </xdr:nvSpPr>
      <xdr:spPr>
        <a:xfrm>
          <a:off x="16598900" y="21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50" name="楕円 149"/>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51" name="テキスト ボックス 150"/>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168729</xdr:rowOff>
    </xdr:from>
    <xdr:to>
      <xdr:col>74</xdr:col>
      <xdr:colOff>31750</xdr:colOff>
      <xdr:row>13</xdr:row>
      <xdr:rowOff>98879</xdr:rowOff>
    </xdr:to>
    <xdr:sp macro="" textlink="">
      <xdr:nvSpPr>
        <xdr:cNvPr id="152" name="楕円 151"/>
        <xdr:cNvSpPr/>
      </xdr:nvSpPr>
      <xdr:spPr>
        <a:xfrm>
          <a:off x="14732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109056</xdr:rowOff>
    </xdr:from>
    <xdr:ext cx="762000" cy="259045"/>
    <xdr:sp macro="" textlink="">
      <xdr:nvSpPr>
        <xdr:cNvPr id="153" name="テキスト ボックス 152"/>
        <xdr:cNvSpPr txBox="1"/>
      </xdr:nvSpPr>
      <xdr:spPr>
        <a:xfrm>
          <a:off x="14401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4" name="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62593</xdr:rowOff>
    </xdr:from>
    <xdr:to>
      <xdr:col>65</xdr:col>
      <xdr:colOff>53975</xdr:colOff>
      <xdr:row>13</xdr:row>
      <xdr:rowOff>164193</xdr:rowOff>
    </xdr:to>
    <xdr:sp macro="" textlink="">
      <xdr:nvSpPr>
        <xdr:cNvPr id="156" name="楕円 155"/>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2920</xdr:rowOff>
    </xdr:from>
    <xdr:ext cx="762000" cy="259045"/>
    <xdr:sp macro="" textlink="">
      <xdr:nvSpPr>
        <xdr:cNvPr id="157" name="テキスト ボックス 156"/>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扶助費は</a:t>
          </a:r>
          <a:r>
            <a:rPr kumimoji="1" lang="en-US" altLang="ja-JP" sz="1250">
              <a:latin typeface="ＭＳ Ｐゴシック" panose="020B0600070205080204" pitchFamily="50" charset="-128"/>
              <a:ea typeface="ＭＳ Ｐゴシック" panose="020B0600070205080204" pitchFamily="50" charset="-128"/>
            </a:rPr>
            <a:t>18.0</a:t>
          </a:r>
          <a:r>
            <a:rPr kumimoji="1" lang="ja-JP" altLang="en-US" sz="1250">
              <a:latin typeface="ＭＳ Ｐゴシック" panose="020B0600070205080204" pitchFamily="50" charset="-128"/>
              <a:ea typeface="ＭＳ Ｐゴシック" panose="020B0600070205080204" pitchFamily="50" charset="-128"/>
            </a:rPr>
            <a:t>％で、類似団体の平均を下回っていますが、前年度比で</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ポイントの増となりました。私立保育所への保育委託経費の増などにより、分子である経常経費充当一般財源が前年度比で</a:t>
          </a:r>
          <a:r>
            <a:rPr kumimoji="1" lang="en-US" altLang="ja-JP" sz="1250">
              <a:latin typeface="ＭＳ Ｐゴシック" panose="020B0600070205080204" pitchFamily="50" charset="-128"/>
              <a:ea typeface="ＭＳ Ｐゴシック" panose="020B0600070205080204" pitchFamily="50" charset="-128"/>
            </a:rPr>
            <a:t>4.0</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億円余の増となったことによるものです。今後も子育て支援や障害福祉などの社会福祉費の増加が見込まれることから、歳入確保及びビルドアンドスクラップにより活用可能な行政資源を生み出し、重要課題や新たな課題へ再配分する取り組みを行っていき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58</xdr:row>
      <xdr:rowOff>61685</xdr:rowOff>
    </xdr:to>
    <xdr:cxnSp macro="">
      <xdr:nvCxnSpPr>
        <xdr:cNvPr id="192" name="直線コネクタ 191"/>
        <xdr:cNvCxnSpPr/>
      </xdr:nvCxnSpPr>
      <xdr:spPr>
        <a:xfrm>
          <a:off x="3987800" y="98860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113393</xdr:rowOff>
    </xdr:to>
    <xdr:cxnSp macro="">
      <xdr:nvCxnSpPr>
        <xdr:cNvPr id="195" name="直線コネクタ 194"/>
        <xdr:cNvCxnSpPr/>
      </xdr:nvCxnSpPr>
      <xdr:spPr>
        <a:xfrm>
          <a:off x="3098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58965</xdr:rowOff>
    </xdr:to>
    <xdr:cxnSp macro="">
      <xdr:nvCxnSpPr>
        <xdr:cNvPr id="198" name="直線コネクタ 197"/>
        <xdr:cNvCxnSpPr/>
      </xdr:nvCxnSpPr>
      <xdr:spPr>
        <a:xfrm>
          <a:off x="2209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48078</xdr:rowOff>
    </xdr:to>
    <xdr:cxnSp macro="">
      <xdr:nvCxnSpPr>
        <xdr:cNvPr id="201" name="直線コネクタ 200"/>
        <xdr:cNvCxnSpPr/>
      </xdr:nvCxnSpPr>
      <xdr:spPr>
        <a:xfrm>
          <a:off x="1320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27412</xdr:rowOff>
    </xdr:from>
    <xdr:ext cx="762000" cy="259045"/>
    <xdr:sp macro="" textlink="">
      <xdr:nvSpPr>
        <xdr:cNvPr id="212" name="扶助費該当値テキスト"/>
        <xdr:cNvSpPr txBox="1"/>
      </xdr:nvSpPr>
      <xdr:spPr>
        <a:xfrm>
          <a:off x="4914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3" name="楕円 212"/>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2920</xdr:rowOff>
    </xdr:from>
    <xdr:ext cx="736600" cy="259045"/>
    <xdr:sp macro="" textlink="">
      <xdr:nvSpPr>
        <xdr:cNvPr id="214" name="テキスト ボックス 213"/>
        <xdr:cNvSpPr txBox="1"/>
      </xdr:nvSpPr>
      <xdr:spPr>
        <a:xfrm>
          <a:off x="3606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5" name="楕円 214"/>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216" name="テキスト ボックス 215"/>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7" name="楕円 216"/>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109055</xdr:rowOff>
    </xdr:from>
    <xdr:ext cx="762000" cy="259045"/>
    <xdr:sp macro="" textlink="">
      <xdr:nvSpPr>
        <xdr:cNvPr id="218" name="テキスト ボックス 217"/>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0" name="テキスト ボックス 219"/>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％で、類似団体の平均を下回っておりますが、令和元年度から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りました。これは、繰出金の減などにより、分子である経常経費充当一般財源が減となりましたが、それ以上に分母である歳入経常一般財源等が減となったことによるものです。特別会計への繰出金については、今後も国民健康保険料・介護保険料などの収入率向上に努めながら、繰出金負担の抑制を図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69850</xdr:rowOff>
    </xdr:to>
    <xdr:cxnSp macro="">
      <xdr:nvCxnSpPr>
        <xdr:cNvPr id="253" name="直線コネクタ 252"/>
        <xdr:cNvCxnSpPr/>
      </xdr:nvCxnSpPr>
      <xdr:spPr>
        <a:xfrm>
          <a:off x="15671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107950</xdr:rowOff>
    </xdr:to>
    <xdr:cxnSp macro="">
      <xdr:nvCxnSpPr>
        <xdr:cNvPr id="256" name="直線コネクタ 255"/>
        <xdr:cNvCxnSpPr/>
      </xdr:nvCxnSpPr>
      <xdr:spPr>
        <a:xfrm flipV="1">
          <a:off x="14782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165100</xdr:rowOff>
    </xdr:to>
    <xdr:cxnSp macro="">
      <xdr:nvCxnSpPr>
        <xdr:cNvPr id="259" name="直線コネクタ 258"/>
        <xdr:cNvCxnSpPr/>
      </xdr:nvCxnSpPr>
      <xdr:spPr>
        <a:xfrm flipV="1">
          <a:off x="13893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165100</xdr:rowOff>
    </xdr:to>
    <xdr:cxnSp macro="">
      <xdr:nvCxnSpPr>
        <xdr:cNvPr id="262" name="直線コネクタ 261"/>
        <xdr:cNvCxnSpPr/>
      </xdr:nvCxnSpPr>
      <xdr:spPr>
        <a:xfrm>
          <a:off x="13004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4" name="楕円 273"/>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5" name="テキスト ボックス 274"/>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79" name="テキスト ボックス 278"/>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1" name="テキスト ボックス 280"/>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ました。これは、分子である経常経費充当一般財源は前年度と比べてほぼ横ばいであった一方で、分母である歳入経常一般財源等が減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12700</xdr:rowOff>
    </xdr:to>
    <xdr:cxnSp macro="">
      <xdr:nvCxnSpPr>
        <xdr:cNvPr id="314" name="直線コネクタ 313"/>
        <xdr:cNvCxnSpPr/>
      </xdr:nvCxnSpPr>
      <xdr:spPr>
        <a:xfrm>
          <a:off x="15671800" y="616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50800</xdr:rowOff>
    </xdr:to>
    <xdr:cxnSp macro="">
      <xdr:nvCxnSpPr>
        <xdr:cNvPr id="317" name="直線コネクタ 316"/>
        <xdr:cNvCxnSpPr/>
      </xdr:nvCxnSpPr>
      <xdr:spPr>
        <a:xfrm flipV="1">
          <a:off x="14782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88900</xdr:rowOff>
    </xdr:to>
    <xdr:cxnSp macro="">
      <xdr:nvCxnSpPr>
        <xdr:cNvPr id="320" name="直線コネクタ 319"/>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88900</xdr:rowOff>
    </xdr:to>
    <xdr:cxnSp macro="">
      <xdr:nvCxnSpPr>
        <xdr:cNvPr id="323" name="直線コネクタ 322"/>
        <xdr:cNvCxnSpPr/>
      </xdr:nvCxnSpPr>
      <xdr:spPr>
        <a:xfrm>
          <a:off x="13004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4"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5" name="楕円 334"/>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6" name="テキスト ボックス 335"/>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7" name="楕円 336"/>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38" name="テキスト ボックス 337"/>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41" name="楕円 340"/>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42" name="テキスト ボックス 341"/>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令和元年度で減税補てん債（平成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億円余の減となったため、公債費は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ポイントの減となりましたが、類似団体の平均を上回っています。今後も、適切な起債管理に努めてまいります。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79</xdr:row>
      <xdr:rowOff>1270</xdr:rowOff>
    </xdr:to>
    <xdr:cxnSp macro="">
      <xdr:nvCxnSpPr>
        <xdr:cNvPr id="367" name="直線コネクタ 366"/>
        <xdr:cNvCxnSpPr/>
      </xdr:nvCxnSpPr>
      <xdr:spPr>
        <a:xfrm flipV="1">
          <a:off x="4826000" y="1260856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144797</xdr:rowOff>
    </xdr:from>
    <xdr:ext cx="762000" cy="259045"/>
    <xdr:sp macro="" textlink="">
      <xdr:nvSpPr>
        <xdr:cNvPr id="368" name="公債費最小値テキスト"/>
        <xdr:cNvSpPr txBox="1"/>
      </xdr:nvSpPr>
      <xdr:spPr>
        <a:xfrm>
          <a:off x="4914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1270</xdr:rowOff>
    </xdr:from>
    <xdr:to>
      <xdr:col>24</xdr:col>
      <xdr:colOff>114300</xdr:colOff>
      <xdr:row>79</xdr:row>
      <xdr:rowOff>1270</xdr:rowOff>
    </xdr:to>
    <xdr:cxnSp macro="">
      <xdr:nvCxnSpPr>
        <xdr:cNvPr id="369" name="直線コネクタ 368"/>
        <xdr:cNvCxnSpPr/>
      </xdr:nvCxnSpPr>
      <xdr:spPr>
        <a:xfrm>
          <a:off x="4737100" y="135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72" name="直線コネクタ 371"/>
        <xdr:cNvCxnSpPr/>
      </xdr:nvCxnSpPr>
      <xdr:spPr>
        <a:xfrm flipV="1">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macro="" textlink="">
      <xdr:nvSpPr>
        <xdr:cNvPr id="373"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4" name="フローチャート: 判断 373"/>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58420</xdr:rowOff>
    </xdr:to>
    <xdr:cxnSp macro="">
      <xdr:nvCxnSpPr>
        <xdr:cNvPr id="375" name="直線コネクタ 374"/>
        <xdr:cNvCxnSpPr/>
      </xdr:nvCxnSpPr>
      <xdr:spPr>
        <a:xfrm flipV="1">
          <a:off x="3098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7" name="テキスト ボックス 376"/>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79</xdr:row>
      <xdr:rowOff>1270</xdr:rowOff>
    </xdr:to>
    <xdr:cxnSp macro="">
      <xdr:nvCxnSpPr>
        <xdr:cNvPr id="378" name="直線コネクタ 377"/>
        <xdr:cNvCxnSpPr/>
      </xdr:nvCxnSpPr>
      <xdr:spPr>
        <a:xfrm flipV="1">
          <a:off x="2209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9" name="フローチャート: 判断 378"/>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0" name="テキスト ボックス 379"/>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80</xdr:row>
      <xdr:rowOff>104139</xdr:rowOff>
    </xdr:to>
    <xdr:cxnSp macro="">
      <xdr:nvCxnSpPr>
        <xdr:cNvPr id="381" name="直線コネクタ 380"/>
        <xdr:cNvCxnSpPr/>
      </xdr:nvCxnSpPr>
      <xdr:spPr>
        <a:xfrm flipV="1">
          <a:off x="1320800" y="13545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2" name="フローチャート: 判断 381"/>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3" name="テキスト ボックス 38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1" name="楕円 39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2"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4" name="テキスト ボックス 393"/>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5" name="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6" name="テキスト ボックス 395"/>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7" name="楕円 396"/>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8" name="テキスト ボックス 397"/>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399" name="楕円 398"/>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0" name="テキスト ボックス 399"/>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上昇となりました。扶助費の増などにより、分子である経常経費充当一般財源が増となり、かつ、分母である歳入経常一般財源が減となったことによるものです。類似団体の平均を下回っていますが、今後も事業内容の精査や実施方法の工夫を徹底していきます。</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0" name="直線コネクタ 429"/>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1"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2" name="直線コネクタ 431"/>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3"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4" name="直線コネクタ 433"/>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116115</xdr:rowOff>
    </xdr:from>
    <xdr:to>
      <xdr:col>82</xdr:col>
      <xdr:colOff>107950</xdr:colOff>
      <xdr:row>76</xdr:row>
      <xdr:rowOff>88900</xdr:rowOff>
    </xdr:to>
    <xdr:cxnSp macro="">
      <xdr:nvCxnSpPr>
        <xdr:cNvPr id="435" name="直線コネクタ 434"/>
        <xdr:cNvCxnSpPr/>
      </xdr:nvCxnSpPr>
      <xdr:spPr>
        <a:xfrm>
          <a:off x="15671800" y="12803415"/>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6"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7" name="フローチャート: 判断 436"/>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116115</xdr:rowOff>
    </xdr:from>
    <xdr:to>
      <xdr:col>78</xdr:col>
      <xdr:colOff>69850</xdr:colOff>
      <xdr:row>76</xdr:row>
      <xdr:rowOff>67129</xdr:rowOff>
    </xdr:to>
    <xdr:cxnSp macro="">
      <xdr:nvCxnSpPr>
        <xdr:cNvPr id="438" name="直線コネクタ 437"/>
        <xdr:cNvCxnSpPr/>
      </xdr:nvCxnSpPr>
      <xdr:spPr>
        <a:xfrm flipV="1">
          <a:off x="14782800" y="12803415"/>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39" name="フローチャート: 判断 438"/>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0" name="テキスト ボックス 439"/>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67129</xdr:rowOff>
    </xdr:from>
    <xdr:to>
      <xdr:col>73</xdr:col>
      <xdr:colOff>180975</xdr:colOff>
      <xdr:row>77</xdr:row>
      <xdr:rowOff>113393</xdr:rowOff>
    </xdr:to>
    <xdr:cxnSp macro="">
      <xdr:nvCxnSpPr>
        <xdr:cNvPr id="441" name="直線コネクタ 440"/>
        <xdr:cNvCxnSpPr/>
      </xdr:nvCxnSpPr>
      <xdr:spPr>
        <a:xfrm flipV="1">
          <a:off x="13893800" y="13097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2" name="フローチャート: 判断 441"/>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3" name="テキスト ボックス 442"/>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113393</xdr:rowOff>
    </xdr:from>
    <xdr:to>
      <xdr:col>69</xdr:col>
      <xdr:colOff>92075</xdr:colOff>
      <xdr:row>77</xdr:row>
      <xdr:rowOff>146050</xdr:rowOff>
    </xdr:to>
    <xdr:cxnSp macro="">
      <xdr:nvCxnSpPr>
        <xdr:cNvPr id="444" name="直線コネクタ 443"/>
        <xdr:cNvCxnSpPr/>
      </xdr:nvCxnSpPr>
      <xdr:spPr>
        <a:xfrm flipV="1">
          <a:off x="13004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5" name="フローチャート: 判断 444"/>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6" name="テキスト ボックス 445"/>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7" name="フローチャート: 判断 446"/>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48" name="テキスト ボックス 447"/>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4" name="楕円 453"/>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5"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65315</xdr:rowOff>
    </xdr:from>
    <xdr:to>
      <xdr:col>78</xdr:col>
      <xdr:colOff>120650</xdr:colOff>
      <xdr:row>74</xdr:row>
      <xdr:rowOff>166915</xdr:rowOff>
    </xdr:to>
    <xdr:sp macro="" textlink="">
      <xdr:nvSpPr>
        <xdr:cNvPr id="456" name="楕円 455"/>
        <xdr:cNvSpPr/>
      </xdr:nvSpPr>
      <xdr:spPr>
        <a:xfrm>
          <a:off x="15621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5642</xdr:rowOff>
    </xdr:from>
    <xdr:ext cx="736600" cy="259045"/>
    <xdr:sp macro="" textlink="">
      <xdr:nvSpPr>
        <xdr:cNvPr id="457" name="テキスト ボックス 456"/>
        <xdr:cNvSpPr txBox="1"/>
      </xdr:nvSpPr>
      <xdr:spPr>
        <a:xfrm>
          <a:off x="15290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16329</xdr:rowOff>
    </xdr:from>
    <xdr:to>
      <xdr:col>74</xdr:col>
      <xdr:colOff>31750</xdr:colOff>
      <xdr:row>76</xdr:row>
      <xdr:rowOff>117929</xdr:rowOff>
    </xdr:to>
    <xdr:sp macro="" textlink="">
      <xdr:nvSpPr>
        <xdr:cNvPr id="458" name="楕円 457"/>
        <xdr:cNvSpPr/>
      </xdr:nvSpPr>
      <xdr:spPr>
        <a:xfrm>
          <a:off x="14732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102706</xdr:rowOff>
    </xdr:from>
    <xdr:ext cx="762000" cy="259045"/>
    <xdr:sp macro="" textlink="">
      <xdr:nvSpPr>
        <xdr:cNvPr id="459" name="テキスト ボックス 458"/>
        <xdr:cNvSpPr txBox="1"/>
      </xdr:nvSpPr>
      <xdr:spPr>
        <a:xfrm>
          <a:off x="14401800" y="131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62593</xdr:rowOff>
    </xdr:from>
    <xdr:to>
      <xdr:col>69</xdr:col>
      <xdr:colOff>142875</xdr:colOff>
      <xdr:row>77</xdr:row>
      <xdr:rowOff>164193</xdr:rowOff>
    </xdr:to>
    <xdr:sp macro="" textlink="">
      <xdr:nvSpPr>
        <xdr:cNvPr id="460" name="楕円 459"/>
        <xdr:cNvSpPr/>
      </xdr:nvSpPr>
      <xdr:spPr>
        <a:xfrm>
          <a:off x="13843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148970</xdr:rowOff>
    </xdr:from>
    <xdr:ext cx="762000" cy="259045"/>
    <xdr:sp macro="" textlink="">
      <xdr:nvSpPr>
        <xdr:cNvPr id="461" name="テキスト ボックス 460"/>
        <xdr:cNvSpPr txBox="1"/>
      </xdr:nvSpPr>
      <xdr:spPr>
        <a:xfrm>
          <a:off x="13512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2" name="楕円 461"/>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3" name="テキスト ボックス 462"/>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171054</xdr:rowOff>
    </xdr:from>
    <xdr:to>
      <xdr:col>29</xdr:col>
      <xdr:colOff>127000</xdr:colOff>
      <xdr:row>18</xdr:row>
      <xdr:rowOff>14866</xdr:rowOff>
    </xdr:to>
    <xdr:cxnSp macro="">
      <xdr:nvCxnSpPr>
        <xdr:cNvPr id="52" name="直線コネクタ 51"/>
        <xdr:cNvCxnSpPr/>
      </xdr:nvCxnSpPr>
      <xdr:spPr bwMode="auto">
        <a:xfrm flipV="1">
          <a:off x="5003800" y="3133329"/>
          <a:ext cx="647700" cy="1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14692</xdr:rowOff>
    </xdr:from>
    <xdr:to>
      <xdr:col>26</xdr:col>
      <xdr:colOff>50800</xdr:colOff>
      <xdr:row>18</xdr:row>
      <xdr:rowOff>14866</xdr:rowOff>
    </xdr:to>
    <xdr:cxnSp macro="">
      <xdr:nvCxnSpPr>
        <xdr:cNvPr id="55" name="直線コネクタ 54"/>
        <xdr:cNvCxnSpPr/>
      </xdr:nvCxnSpPr>
      <xdr:spPr bwMode="auto">
        <a:xfrm>
          <a:off x="4305300" y="3148417"/>
          <a:ext cx="6985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170739</xdr:rowOff>
    </xdr:from>
    <xdr:to>
      <xdr:col>22</xdr:col>
      <xdr:colOff>114300</xdr:colOff>
      <xdr:row>18</xdr:row>
      <xdr:rowOff>14692</xdr:rowOff>
    </xdr:to>
    <xdr:cxnSp macro="">
      <xdr:nvCxnSpPr>
        <xdr:cNvPr id="58" name="直線コネクタ 57"/>
        <xdr:cNvCxnSpPr/>
      </xdr:nvCxnSpPr>
      <xdr:spPr bwMode="auto">
        <a:xfrm>
          <a:off x="3606800" y="3133014"/>
          <a:ext cx="6985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152375</xdr:rowOff>
    </xdr:from>
    <xdr:to>
      <xdr:col>18</xdr:col>
      <xdr:colOff>177800</xdr:colOff>
      <xdr:row>17</xdr:row>
      <xdr:rowOff>170739</xdr:rowOff>
    </xdr:to>
    <xdr:cxnSp macro="">
      <xdr:nvCxnSpPr>
        <xdr:cNvPr id="61" name="直線コネクタ 60"/>
        <xdr:cNvCxnSpPr/>
      </xdr:nvCxnSpPr>
      <xdr:spPr bwMode="auto">
        <a:xfrm>
          <a:off x="2908300" y="3114650"/>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120254</xdr:rowOff>
    </xdr:from>
    <xdr:to>
      <xdr:col>29</xdr:col>
      <xdr:colOff>177800</xdr:colOff>
      <xdr:row>18</xdr:row>
      <xdr:rowOff>50404</xdr:rowOff>
    </xdr:to>
    <xdr:sp macro="" textlink="">
      <xdr:nvSpPr>
        <xdr:cNvPr id="71" name="楕円 70"/>
        <xdr:cNvSpPr/>
      </xdr:nvSpPr>
      <xdr:spPr bwMode="auto">
        <a:xfrm>
          <a:off x="5600700" y="308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136781</xdr:rowOff>
    </xdr:from>
    <xdr:ext cx="762000" cy="259045"/>
    <xdr:sp macro="" textlink="">
      <xdr:nvSpPr>
        <xdr:cNvPr id="72" name="人口1人当たり決算額の推移該当値テキスト130"/>
        <xdr:cNvSpPr txBox="1"/>
      </xdr:nvSpPr>
      <xdr:spPr>
        <a:xfrm>
          <a:off x="5740400" y="29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135516</xdr:rowOff>
    </xdr:from>
    <xdr:to>
      <xdr:col>26</xdr:col>
      <xdr:colOff>101600</xdr:colOff>
      <xdr:row>18</xdr:row>
      <xdr:rowOff>65666</xdr:rowOff>
    </xdr:to>
    <xdr:sp macro="" textlink="">
      <xdr:nvSpPr>
        <xdr:cNvPr id="73" name="楕円 72"/>
        <xdr:cNvSpPr/>
      </xdr:nvSpPr>
      <xdr:spPr bwMode="auto">
        <a:xfrm>
          <a:off x="49530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75843</xdr:rowOff>
    </xdr:from>
    <xdr:ext cx="736600" cy="259045"/>
    <xdr:sp macro="" textlink="">
      <xdr:nvSpPr>
        <xdr:cNvPr id="74" name="テキスト ボックス 73"/>
        <xdr:cNvSpPr txBox="1"/>
      </xdr:nvSpPr>
      <xdr:spPr>
        <a:xfrm>
          <a:off x="4622800" y="2866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135342</xdr:rowOff>
    </xdr:from>
    <xdr:to>
      <xdr:col>22</xdr:col>
      <xdr:colOff>165100</xdr:colOff>
      <xdr:row>18</xdr:row>
      <xdr:rowOff>65492</xdr:rowOff>
    </xdr:to>
    <xdr:sp macro="" textlink="">
      <xdr:nvSpPr>
        <xdr:cNvPr id="75" name="楕円 74"/>
        <xdr:cNvSpPr/>
      </xdr:nvSpPr>
      <xdr:spPr bwMode="auto">
        <a:xfrm>
          <a:off x="42545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75669</xdr:rowOff>
    </xdr:from>
    <xdr:ext cx="762000" cy="259045"/>
    <xdr:sp macro="" textlink="">
      <xdr:nvSpPr>
        <xdr:cNvPr id="76" name="テキスト ボックス 75"/>
        <xdr:cNvSpPr txBox="1"/>
      </xdr:nvSpPr>
      <xdr:spPr>
        <a:xfrm>
          <a:off x="3924300" y="28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119939</xdr:rowOff>
    </xdr:from>
    <xdr:to>
      <xdr:col>19</xdr:col>
      <xdr:colOff>38100</xdr:colOff>
      <xdr:row>18</xdr:row>
      <xdr:rowOff>50089</xdr:rowOff>
    </xdr:to>
    <xdr:sp macro="" textlink="">
      <xdr:nvSpPr>
        <xdr:cNvPr id="77" name="楕円 76"/>
        <xdr:cNvSpPr/>
      </xdr:nvSpPr>
      <xdr:spPr bwMode="auto">
        <a:xfrm>
          <a:off x="35560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60266</xdr:rowOff>
    </xdr:from>
    <xdr:ext cx="762000" cy="259045"/>
    <xdr:sp macro="" textlink="">
      <xdr:nvSpPr>
        <xdr:cNvPr id="78" name="テキスト ボックス 77"/>
        <xdr:cNvSpPr txBox="1"/>
      </xdr:nvSpPr>
      <xdr:spPr>
        <a:xfrm>
          <a:off x="3225800" y="28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101575</xdr:rowOff>
    </xdr:from>
    <xdr:to>
      <xdr:col>15</xdr:col>
      <xdr:colOff>101600</xdr:colOff>
      <xdr:row>18</xdr:row>
      <xdr:rowOff>31725</xdr:rowOff>
    </xdr:to>
    <xdr:sp macro="" textlink="">
      <xdr:nvSpPr>
        <xdr:cNvPr id="79" name="楕円 78"/>
        <xdr:cNvSpPr/>
      </xdr:nvSpPr>
      <xdr:spPr bwMode="auto">
        <a:xfrm>
          <a:off x="2857500" y="306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41902</xdr:rowOff>
    </xdr:from>
    <xdr:ext cx="762000" cy="259045"/>
    <xdr:sp macro="" textlink="">
      <xdr:nvSpPr>
        <xdr:cNvPr id="80" name="テキスト ボックス 79"/>
        <xdr:cNvSpPr txBox="1"/>
      </xdr:nvSpPr>
      <xdr:spPr>
        <a:xfrm>
          <a:off x="2527300" y="28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161747</xdr:rowOff>
    </xdr:from>
    <xdr:to>
      <xdr:col>29</xdr:col>
      <xdr:colOff>127000</xdr:colOff>
      <xdr:row>37</xdr:row>
      <xdr:rowOff>36399</xdr:rowOff>
    </xdr:to>
    <xdr:cxnSp macro="">
      <xdr:nvCxnSpPr>
        <xdr:cNvPr id="111" name="直線コネクタ 110"/>
        <xdr:cNvCxnSpPr/>
      </xdr:nvCxnSpPr>
      <xdr:spPr bwMode="auto">
        <a:xfrm>
          <a:off x="5003800" y="7114997"/>
          <a:ext cx="647700" cy="4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143231</xdr:rowOff>
    </xdr:from>
    <xdr:to>
      <xdr:col>26</xdr:col>
      <xdr:colOff>50800</xdr:colOff>
      <xdr:row>36</xdr:row>
      <xdr:rowOff>161747</xdr:rowOff>
    </xdr:to>
    <xdr:cxnSp macro="">
      <xdr:nvCxnSpPr>
        <xdr:cNvPr id="114" name="直線コネクタ 113"/>
        <xdr:cNvCxnSpPr/>
      </xdr:nvCxnSpPr>
      <xdr:spPr bwMode="auto">
        <a:xfrm>
          <a:off x="4305300" y="7096481"/>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141097</xdr:rowOff>
    </xdr:from>
    <xdr:to>
      <xdr:col>22</xdr:col>
      <xdr:colOff>114300</xdr:colOff>
      <xdr:row>36</xdr:row>
      <xdr:rowOff>143231</xdr:rowOff>
    </xdr:to>
    <xdr:cxnSp macro="">
      <xdr:nvCxnSpPr>
        <xdr:cNvPr id="117" name="直線コネクタ 116"/>
        <xdr:cNvCxnSpPr/>
      </xdr:nvCxnSpPr>
      <xdr:spPr bwMode="auto">
        <a:xfrm>
          <a:off x="3606800" y="7094347"/>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116942</xdr:rowOff>
    </xdr:from>
    <xdr:to>
      <xdr:col>18</xdr:col>
      <xdr:colOff>177800</xdr:colOff>
      <xdr:row>36</xdr:row>
      <xdr:rowOff>141097</xdr:rowOff>
    </xdr:to>
    <xdr:cxnSp macro="">
      <xdr:nvCxnSpPr>
        <xdr:cNvPr id="120" name="直線コネクタ 119"/>
        <xdr:cNvCxnSpPr/>
      </xdr:nvCxnSpPr>
      <xdr:spPr bwMode="auto">
        <a:xfrm>
          <a:off x="2908300" y="7070192"/>
          <a:ext cx="698500" cy="2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157049</xdr:rowOff>
    </xdr:from>
    <xdr:to>
      <xdr:col>29</xdr:col>
      <xdr:colOff>177800</xdr:colOff>
      <xdr:row>37</xdr:row>
      <xdr:rowOff>87199</xdr:rowOff>
    </xdr:to>
    <xdr:sp macro="" textlink="">
      <xdr:nvSpPr>
        <xdr:cNvPr id="130" name="楕円 129"/>
        <xdr:cNvSpPr/>
      </xdr:nvSpPr>
      <xdr:spPr bwMode="auto">
        <a:xfrm>
          <a:off x="5600700" y="71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129126</xdr:rowOff>
    </xdr:from>
    <xdr:ext cx="762000" cy="259045"/>
    <xdr:sp macro="" textlink="">
      <xdr:nvSpPr>
        <xdr:cNvPr id="131" name="人口1人当たり決算額の推移該当値テキスト445"/>
        <xdr:cNvSpPr txBox="1"/>
      </xdr:nvSpPr>
      <xdr:spPr>
        <a:xfrm>
          <a:off x="5740400" y="70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110947</xdr:rowOff>
    </xdr:from>
    <xdr:to>
      <xdr:col>26</xdr:col>
      <xdr:colOff>101600</xdr:colOff>
      <xdr:row>37</xdr:row>
      <xdr:rowOff>41097</xdr:rowOff>
    </xdr:to>
    <xdr:sp macro="" textlink="">
      <xdr:nvSpPr>
        <xdr:cNvPr id="132" name="楕円 131"/>
        <xdr:cNvSpPr/>
      </xdr:nvSpPr>
      <xdr:spPr bwMode="auto">
        <a:xfrm>
          <a:off x="4953000" y="706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25874</xdr:rowOff>
    </xdr:from>
    <xdr:ext cx="736600" cy="259045"/>
    <xdr:sp macro="" textlink="">
      <xdr:nvSpPr>
        <xdr:cNvPr id="133" name="テキスト ボックス 132"/>
        <xdr:cNvSpPr txBox="1"/>
      </xdr:nvSpPr>
      <xdr:spPr>
        <a:xfrm>
          <a:off x="4622800" y="715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92431</xdr:rowOff>
    </xdr:from>
    <xdr:to>
      <xdr:col>22</xdr:col>
      <xdr:colOff>165100</xdr:colOff>
      <xdr:row>37</xdr:row>
      <xdr:rowOff>22581</xdr:rowOff>
    </xdr:to>
    <xdr:sp macro="" textlink="">
      <xdr:nvSpPr>
        <xdr:cNvPr id="134" name="楕円 133"/>
        <xdr:cNvSpPr/>
      </xdr:nvSpPr>
      <xdr:spPr bwMode="auto">
        <a:xfrm>
          <a:off x="4254500" y="70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7358</xdr:rowOff>
    </xdr:from>
    <xdr:ext cx="762000" cy="259045"/>
    <xdr:sp macro="" textlink="">
      <xdr:nvSpPr>
        <xdr:cNvPr id="135" name="テキスト ボックス 134"/>
        <xdr:cNvSpPr txBox="1"/>
      </xdr:nvSpPr>
      <xdr:spPr>
        <a:xfrm>
          <a:off x="3924300" y="713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90297</xdr:rowOff>
    </xdr:from>
    <xdr:to>
      <xdr:col>19</xdr:col>
      <xdr:colOff>38100</xdr:colOff>
      <xdr:row>37</xdr:row>
      <xdr:rowOff>20447</xdr:rowOff>
    </xdr:to>
    <xdr:sp macro="" textlink="">
      <xdr:nvSpPr>
        <xdr:cNvPr id="136" name="楕円 135"/>
        <xdr:cNvSpPr/>
      </xdr:nvSpPr>
      <xdr:spPr bwMode="auto">
        <a:xfrm>
          <a:off x="3556000" y="704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5224</xdr:rowOff>
    </xdr:from>
    <xdr:ext cx="762000" cy="259045"/>
    <xdr:sp macro="" textlink="">
      <xdr:nvSpPr>
        <xdr:cNvPr id="137" name="テキスト ボックス 136"/>
        <xdr:cNvSpPr txBox="1"/>
      </xdr:nvSpPr>
      <xdr:spPr>
        <a:xfrm>
          <a:off x="3225800" y="712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66142</xdr:rowOff>
    </xdr:from>
    <xdr:to>
      <xdr:col>15</xdr:col>
      <xdr:colOff>101600</xdr:colOff>
      <xdr:row>36</xdr:row>
      <xdr:rowOff>167742</xdr:rowOff>
    </xdr:to>
    <xdr:sp macro="" textlink="">
      <xdr:nvSpPr>
        <xdr:cNvPr id="138" name="楕円 137"/>
        <xdr:cNvSpPr/>
      </xdr:nvSpPr>
      <xdr:spPr bwMode="auto">
        <a:xfrm>
          <a:off x="2857500" y="70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152519</xdr:rowOff>
    </xdr:from>
    <xdr:ext cx="762000" cy="259045"/>
    <xdr:sp macro="" textlink="">
      <xdr:nvSpPr>
        <xdr:cNvPr id="139" name="テキスト ボックス 138"/>
        <xdr:cNvSpPr txBox="1"/>
      </xdr:nvSpPr>
      <xdr:spPr>
        <a:xfrm>
          <a:off x="2527300" y="71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141115</xdr:rowOff>
    </xdr:from>
    <xdr:to>
      <xdr:col>24</xdr:col>
      <xdr:colOff>63500</xdr:colOff>
      <xdr:row>36</xdr:row>
      <xdr:rowOff>150128</xdr:rowOff>
    </xdr:to>
    <xdr:cxnSp macro="">
      <xdr:nvCxnSpPr>
        <xdr:cNvPr id="63" name="直線コネクタ 62"/>
        <xdr:cNvCxnSpPr/>
      </xdr:nvCxnSpPr>
      <xdr:spPr>
        <a:xfrm flipV="1">
          <a:off x="3797300" y="6313315"/>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139667</xdr:rowOff>
    </xdr:from>
    <xdr:to>
      <xdr:col>19</xdr:col>
      <xdr:colOff>177800</xdr:colOff>
      <xdr:row>36</xdr:row>
      <xdr:rowOff>150128</xdr:rowOff>
    </xdr:to>
    <xdr:cxnSp macro="">
      <xdr:nvCxnSpPr>
        <xdr:cNvPr id="66" name="直線コネクタ 65"/>
        <xdr:cNvCxnSpPr/>
      </xdr:nvCxnSpPr>
      <xdr:spPr>
        <a:xfrm>
          <a:off x="2908300" y="631186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132319</xdr:rowOff>
    </xdr:from>
    <xdr:to>
      <xdr:col>15</xdr:col>
      <xdr:colOff>50800</xdr:colOff>
      <xdr:row>36</xdr:row>
      <xdr:rowOff>139667</xdr:rowOff>
    </xdr:to>
    <xdr:cxnSp macro="">
      <xdr:nvCxnSpPr>
        <xdr:cNvPr id="69" name="直線コネクタ 68"/>
        <xdr:cNvCxnSpPr/>
      </xdr:nvCxnSpPr>
      <xdr:spPr>
        <a:xfrm>
          <a:off x="2019300" y="630451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93109</xdr:rowOff>
    </xdr:from>
    <xdr:to>
      <xdr:col>10</xdr:col>
      <xdr:colOff>114300</xdr:colOff>
      <xdr:row>36</xdr:row>
      <xdr:rowOff>132319</xdr:rowOff>
    </xdr:to>
    <xdr:cxnSp macro="">
      <xdr:nvCxnSpPr>
        <xdr:cNvPr id="72" name="直線コネクタ 71"/>
        <xdr:cNvCxnSpPr/>
      </xdr:nvCxnSpPr>
      <xdr:spPr>
        <a:xfrm>
          <a:off x="1130300" y="6265309"/>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90315</xdr:rowOff>
    </xdr:from>
    <xdr:to>
      <xdr:col>24</xdr:col>
      <xdr:colOff>114300</xdr:colOff>
      <xdr:row>37</xdr:row>
      <xdr:rowOff>20465</xdr:rowOff>
    </xdr:to>
    <xdr:sp macro="" textlink="">
      <xdr:nvSpPr>
        <xdr:cNvPr id="82" name="楕円 81"/>
        <xdr:cNvSpPr/>
      </xdr:nvSpPr>
      <xdr:spPr>
        <a:xfrm>
          <a:off x="4584700" y="6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113192</xdr:rowOff>
    </xdr:from>
    <xdr:ext cx="534377" cy="259045"/>
    <xdr:sp macro="" textlink="">
      <xdr:nvSpPr>
        <xdr:cNvPr id="83" name="人件費該当値テキスト"/>
        <xdr:cNvSpPr txBox="1"/>
      </xdr:nvSpPr>
      <xdr:spPr>
        <a:xfrm>
          <a:off x="4686300" y="61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99328</xdr:rowOff>
    </xdr:from>
    <xdr:to>
      <xdr:col>20</xdr:col>
      <xdr:colOff>38100</xdr:colOff>
      <xdr:row>37</xdr:row>
      <xdr:rowOff>29478</xdr:rowOff>
    </xdr:to>
    <xdr:sp macro="" textlink="">
      <xdr:nvSpPr>
        <xdr:cNvPr id="84" name="楕円 83"/>
        <xdr:cNvSpPr/>
      </xdr:nvSpPr>
      <xdr:spPr>
        <a:xfrm>
          <a:off x="37465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46005</xdr:rowOff>
    </xdr:from>
    <xdr:ext cx="534377" cy="259045"/>
    <xdr:sp macro="" textlink="">
      <xdr:nvSpPr>
        <xdr:cNvPr id="85" name="テキスト ボックス 84"/>
        <xdr:cNvSpPr txBox="1"/>
      </xdr:nvSpPr>
      <xdr:spPr>
        <a:xfrm>
          <a:off x="3530111" y="6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88867</xdr:rowOff>
    </xdr:from>
    <xdr:to>
      <xdr:col>15</xdr:col>
      <xdr:colOff>101600</xdr:colOff>
      <xdr:row>37</xdr:row>
      <xdr:rowOff>19017</xdr:rowOff>
    </xdr:to>
    <xdr:sp macro="" textlink="">
      <xdr:nvSpPr>
        <xdr:cNvPr id="86" name="楕円 85"/>
        <xdr:cNvSpPr/>
      </xdr:nvSpPr>
      <xdr:spPr>
        <a:xfrm>
          <a:off x="2857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35544</xdr:rowOff>
    </xdr:from>
    <xdr:ext cx="534377" cy="259045"/>
    <xdr:sp macro="" textlink="">
      <xdr:nvSpPr>
        <xdr:cNvPr id="87" name="テキスト ボックス 86"/>
        <xdr:cNvSpPr txBox="1"/>
      </xdr:nvSpPr>
      <xdr:spPr>
        <a:xfrm>
          <a:off x="2641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81519</xdr:rowOff>
    </xdr:from>
    <xdr:to>
      <xdr:col>10</xdr:col>
      <xdr:colOff>165100</xdr:colOff>
      <xdr:row>37</xdr:row>
      <xdr:rowOff>11669</xdr:rowOff>
    </xdr:to>
    <xdr:sp macro="" textlink="">
      <xdr:nvSpPr>
        <xdr:cNvPr id="88" name="楕円 87"/>
        <xdr:cNvSpPr/>
      </xdr:nvSpPr>
      <xdr:spPr>
        <a:xfrm>
          <a:off x="19685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28196</xdr:rowOff>
    </xdr:from>
    <xdr:ext cx="534377" cy="259045"/>
    <xdr:sp macro="" textlink="">
      <xdr:nvSpPr>
        <xdr:cNvPr id="89" name="テキスト ボックス 88"/>
        <xdr:cNvSpPr txBox="1"/>
      </xdr:nvSpPr>
      <xdr:spPr>
        <a:xfrm>
          <a:off x="1752111" y="60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42309</xdr:rowOff>
    </xdr:from>
    <xdr:to>
      <xdr:col>6</xdr:col>
      <xdr:colOff>38100</xdr:colOff>
      <xdr:row>36</xdr:row>
      <xdr:rowOff>143909</xdr:rowOff>
    </xdr:to>
    <xdr:sp macro="" textlink="">
      <xdr:nvSpPr>
        <xdr:cNvPr id="90" name="楕円 89"/>
        <xdr:cNvSpPr/>
      </xdr:nvSpPr>
      <xdr:spPr>
        <a:xfrm>
          <a:off x="1079500" y="62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160436</xdr:rowOff>
    </xdr:from>
    <xdr:ext cx="534377" cy="259045"/>
    <xdr:sp macro="" textlink="">
      <xdr:nvSpPr>
        <xdr:cNvPr id="91" name="テキスト ボックス 90"/>
        <xdr:cNvSpPr txBox="1"/>
      </xdr:nvSpPr>
      <xdr:spPr>
        <a:xfrm>
          <a:off x="863111" y="5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73688</xdr:rowOff>
    </xdr:from>
    <xdr:to>
      <xdr:col>24</xdr:col>
      <xdr:colOff>63500</xdr:colOff>
      <xdr:row>58</xdr:row>
      <xdr:rowOff>118935</xdr:rowOff>
    </xdr:to>
    <xdr:cxnSp macro="">
      <xdr:nvCxnSpPr>
        <xdr:cNvPr id="121" name="直線コネクタ 120"/>
        <xdr:cNvCxnSpPr/>
      </xdr:nvCxnSpPr>
      <xdr:spPr>
        <a:xfrm flipV="1">
          <a:off x="3797300" y="10017788"/>
          <a:ext cx="8382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118935</xdr:rowOff>
    </xdr:from>
    <xdr:to>
      <xdr:col>19</xdr:col>
      <xdr:colOff>177800</xdr:colOff>
      <xdr:row>58</xdr:row>
      <xdr:rowOff>161227</xdr:rowOff>
    </xdr:to>
    <xdr:cxnSp macro="">
      <xdr:nvCxnSpPr>
        <xdr:cNvPr id="124" name="直線コネクタ 123"/>
        <xdr:cNvCxnSpPr/>
      </xdr:nvCxnSpPr>
      <xdr:spPr>
        <a:xfrm flipV="1">
          <a:off x="2908300" y="1006303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161227</xdr:rowOff>
    </xdr:from>
    <xdr:to>
      <xdr:col>15</xdr:col>
      <xdr:colOff>50800</xdr:colOff>
      <xdr:row>58</xdr:row>
      <xdr:rowOff>161684</xdr:rowOff>
    </xdr:to>
    <xdr:cxnSp macro="">
      <xdr:nvCxnSpPr>
        <xdr:cNvPr id="127" name="直線コネクタ 126"/>
        <xdr:cNvCxnSpPr/>
      </xdr:nvCxnSpPr>
      <xdr:spPr>
        <a:xfrm flipV="1">
          <a:off x="2019300" y="101053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160579</xdr:rowOff>
    </xdr:from>
    <xdr:to>
      <xdr:col>10</xdr:col>
      <xdr:colOff>114300</xdr:colOff>
      <xdr:row>58</xdr:row>
      <xdr:rowOff>161684</xdr:rowOff>
    </xdr:to>
    <xdr:cxnSp macro="">
      <xdr:nvCxnSpPr>
        <xdr:cNvPr id="130" name="直線コネクタ 129"/>
        <xdr:cNvCxnSpPr/>
      </xdr:nvCxnSpPr>
      <xdr:spPr>
        <a:xfrm>
          <a:off x="1130300" y="1010467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22888</xdr:rowOff>
    </xdr:from>
    <xdr:to>
      <xdr:col>24</xdr:col>
      <xdr:colOff>114300</xdr:colOff>
      <xdr:row>58</xdr:row>
      <xdr:rowOff>124488</xdr:rowOff>
    </xdr:to>
    <xdr:sp macro="" textlink="">
      <xdr:nvSpPr>
        <xdr:cNvPr id="140" name="楕円 139"/>
        <xdr:cNvSpPr/>
      </xdr:nvSpPr>
      <xdr:spPr>
        <a:xfrm>
          <a:off x="4584700" y="99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131472</xdr:rowOff>
    </xdr:from>
    <xdr:ext cx="534377" cy="259045"/>
    <xdr:sp macro="" textlink="">
      <xdr:nvSpPr>
        <xdr:cNvPr id="141" name="物件費該当値テキスト"/>
        <xdr:cNvSpPr txBox="1"/>
      </xdr:nvSpPr>
      <xdr:spPr>
        <a:xfrm>
          <a:off x="4686300" y="99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68135</xdr:rowOff>
    </xdr:from>
    <xdr:to>
      <xdr:col>20</xdr:col>
      <xdr:colOff>38100</xdr:colOff>
      <xdr:row>58</xdr:row>
      <xdr:rowOff>169735</xdr:rowOff>
    </xdr:to>
    <xdr:sp macro="" textlink="">
      <xdr:nvSpPr>
        <xdr:cNvPr id="142" name="楕円 141"/>
        <xdr:cNvSpPr/>
      </xdr:nvSpPr>
      <xdr:spPr>
        <a:xfrm>
          <a:off x="37465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160862</xdr:rowOff>
    </xdr:from>
    <xdr:ext cx="534377" cy="259045"/>
    <xdr:sp macro="" textlink="">
      <xdr:nvSpPr>
        <xdr:cNvPr id="143" name="テキスト ボックス 142"/>
        <xdr:cNvSpPr txBox="1"/>
      </xdr:nvSpPr>
      <xdr:spPr>
        <a:xfrm>
          <a:off x="3530111" y="101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110427</xdr:rowOff>
    </xdr:from>
    <xdr:to>
      <xdr:col>15</xdr:col>
      <xdr:colOff>101600</xdr:colOff>
      <xdr:row>59</xdr:row>
      <xdr:rowOff>40577</xdr:rowOff>
    </xdr:to>
    <xdr:sp macro="" textlink="">
      <xdr:nvSpPr>
        <xdr:cNvPr id="144" name="楕円 143"/>
        <xdr:cNvSpPr/>
      </xdr:nvSpPr>
      <xdr:spPr>
        <a:xfrm>
          <a:off x="2857500" y="100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31704</xdr:rowOff>
    </xdr:from>
    <xdr:ext cx="534377" cy="259045"/>
    <xdr:sp macro="" textlink="">
      <xdr:nvSpPr>
        <xdr:cNvPr id="145" name="テキスト ボックス 144"/>
        <xdr:cNvSpPr txBox="1"/>
      </xdr:nvSpPr>
      <xdr:spPr>
        <a:xfrm>
          <a:off x="2641111" y="101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110884</xdr:rowOff>
    </xdr:from>
    <xdr:to>
      <xdr:col>10</xdr:col>
      <xdr:colOff>165100</xdr:colOff>
      <xdr:row>59</xdr:row>
      <xdr:rowOff>41034</xdr:rowOff>
    </xdr:to>
    <xdr:sp macro="" textlink="">
      <xdr:nvSpPr>
        <xdr:cNvPr id="146" name="楕円 145"/>
        <xdr:cNvSpPr/>
      </xdr:nvSpPr>
      <xdr:spPr>
        <a:xfrm>
          <a:off x="1968500" y="100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32161</xdr:rowOff>
    </xdr:from>
    <xdr:ext cx="534377" cy="259045"/>
    <xdr:sp macro="" textlink="">
      <xdr:nvSpPr>
        <xdr:cNvPr id="147" name="テキスト ボックス 146"/>
        <xdr:cNvSpPr txBox="1"/>
      </xdr:nvSpPr>
      <xdr:spPr>
        <a:xfrm>
          <a:off x="1752111" y="101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109779</xdr:rowOff>
    </xdr:from>
    <xdr:to>
      <xdr:col>6</xdr:col>
      <xdr:colOff>38100</xdr:colOff>
      <xdr:row>59</xdr:row>
      <xdr:rowOff>39929</xdr:rowOff>
    </xdr:to>
    <xdr:sp macro="" textlink="">
      <xdr:nvSpPr>
        <xdr:cNvPr id="148" name="楕円 147"/>
        <xdr:cNvSpPr/>
      </xdr:nvSpPr>
      <xdr:spPr>
        <a:xfrm>
          <a:off x="1079500" y="100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31056</xdr:rowOff>
    </xdr:from>
    <xdr:ext cx="534377" cy="259045"/>
    <xdr:sp macro="" textlink="">
      <xdr:nvSpPr>
        <xdr:cNvPr id="149" name="テキスト ボックス 148"/>
        <xdr:cNvSpPr txBox="1"/>
      </xdr:nvSpPr>
      <xdr:spPr>
        <a:xfrm>
          <a:off x="863111" y="101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1901</xdr:rowOff>
    </xdr:from>
    <xdr:to>
      <xdr:col>24</xdr:col>
      <xdr:colOff>63500</xdr:colOff>
      <xdr:row>76</xdr:row>
      <xdr:rowOff>20645</xdr:rowOff>
    </xdr:to>
    <xdr:cxnSp macro="">
      <xdr:nvCxnSpPr>
        <xdr:cNvPr id="176" name="直線コネクタ 175"/>
        <xdr:cNvCxnSpPr/>
      </xdr:nvCxnSpPr>
      <xdr:spPr>
        <a:xfrm flipV="1">
          <a:off x="3797300" y="1303210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20645</xdr:rowOff>
    </xdr:from>
    <xdr:to>
      <xdr:col>19</xdr:col>
      <xdr:colOff>177800</xdr:colOff>
      <xdr:row>76</xdr:row>
      <xdr:rowOff>35367</xdr:rowOff>
    </xdr:to>
    <xdr:cxnSp macro="">
      <xdr:nvCxnSpPr>
        <xdr:cNvPr id="179" name="直線コネクタ 178"/>
        <xdr:cNvCxnSpPr/>
      </xdr:nvCxnSpPr>
      <xdr:spPr>
        <a:xfrm flipV="1">
          <a:off x="2908300" y="13050845"/>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35367</xdr:rowOff>
    </xdr:from>
    <xdr:to>
      <xdr:col>15</xdr:col>
      <xdr:colOff>50800</xdr:colOff>
      <xdr:row>76</xdr:row>
      <xdr:rowOff>41219</xdr:rowOff>
    </xdr:to>
    <xdr:cxnSp macro="">
      <xdr:nvCxnSpPr>
        <xdr:cNvPr id="182" name="直線コネクタ 181"/>
        <xdr:cNvCxnSpPr/>
      </xdr:nvCxnSpPr>
      <xdr:spPr>
        <a:xfrm flipV="1">
          <a:off x="2019300" y="13065567"/>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41219</xdr:rowOff>
    </xdr:from>
    <xdr:to>
      <xdr:col>10</xdr:col>
      <xdr:colOff>114300</xdr:colOff>
      <xdr:row>76</xdr:row>
      <xdr:rowOff>73864</xdr:rowOff>
    </xdr:to>
    <xdr:cxnSp macro="">
      <xdr:nvCxnSpPr>
        <xdr:cNvPr id="185" name="直線コネクタ 184"/>
        <xdr:cNvCxnSpPr/>
      </xdr:nvCxnSpPr>
      <xdr:spPr>
        <a:xfrm flipV="1">
          <a:off x="1130300" y="13071419"/>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122550</xdr:rowOff>
    </xdr:from>
    <xdr:to>
      <xdr:col>24</xdr:col>
      <xdr:colOff>114300</xdr:colOff>
      <xdr:row>76</xdr:row>
      <xdr:rowOff>52701</xdr:rowOff>
    </xdr:to>
    <xdr:sp macro="" textlink="">
      <xdr:nvSpPr>
        <xdr:cNvPr id="195" name="楕円 194"/>
        <xdr:cNvSpPr/>
      </xdr:nvSpPr>
      <xdr:spPr>
        <a:xfrm>
          <a:off x="45847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145427</xdr:rowOff>
    </xdr:from>
    <xdr:ext cx="469744" cy="259045"/>
    <xdr:sp macro="" textlink="">
      <xdr:nvSpPr>
        <xdr:cNvPr id="196" name="維持補修費該当値テキスト"/>
        <xdr:cNvSpPr txBox="1"/>
      </xdr:nvSpPr>
      <xdr:spPr>
        <a:xfrm>
          <a:off x="4686300" y="128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141295</xdr:rowOff>
    </xdr:from>
    <xdr:to>
      <xdr:col>20</xdr:col>
      <xdr:colOff>38100</xdr:colOff>
      <xdr:row>76</xdr:row>
      <xdr:rowOff>71445</xdr:rowOff>
    </xdr:to>
    <xdr:sp macro="" textlink="">
      <xdr:nvSpPr>
        <xdr:cNvPr id="197" name="楕円 196"/>
        <xdr:cNvSpPr/>
      </xdr:nvSpPr>
      <xdr:spPr>
        <a:xfrm>
          <a:off x="3746500" y="130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87972</xdr:rowOff>
    </xdr:from>
    <xdr:ext cx="469744" cy="259045"/>
    <xdr:sp macro="" textlink="">
      <xdr:nvSpPr>
        <xdr:cNvPr id="198" name="テキスト ボックス 197"/>
        <xdr:cNvSpPr txBox="1"/>
      </xdr:nvSpPr>
      <xdr:spPr>
        <a:xfrm>
          <a:off x="3562428" y="127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156017</xdr:rowOff>
    </xdr:from>
    <xdr:to>
      <xdr:col>15</xdr:col>
      <xdr:colOff>101600</xdr:colOff>
      <xdr:row>76</xdr:row>
      <xdr:rowOff>86167</xdr:rowOff>
    </xdr:to>
    <xdr:sp macro="" textlink="">
      <xdr:nvSpPr>
        <xdr:cNvPr id="199" name="楕円 198"/>
        <xdr:cNvSpPr/>
      </xdr:nvSpPr>
      <xdr:spPr>
        <a:xfrm>
          <a:off x="2857500" y="130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102694</xdr:rowOff>
    </xdr:from>
    <xdr:ext cx="469744" cy="259045"/>
    <xdr:sp macro="" textlink="">
      <xdr:nvSpPr>
        <xdr:cNvPr id="200" name="テキスト ボックス 199"/>
        <xdr:cNvSpPr txBox="1"/>
      </xdr:nvSpPr>
      <xdr:spPr>
        <a:xfrm>
          <a:off x="2673428" y="1278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161869</xdr:rowOff>
    </xdr:from>
    <xdr:to>
      <xdr:col>10</xdr:col>
      <xdr:colOff>165100</xdr:colOff>
      <xdr:row>76</xdr:row>
      <xdr:rowOff>92019</xdr:rowOff>
    </xdr:to>
    <xdr:sp macro="" textlink="">
      <xdr:nvSpPr>
        <xdr:cNvPr id="201" name="楕円 200"/>
        <xdr:cNvSpPr/>
      </xdr:nvSpPr>
      <xdr:spPr>
        <a:xfrm>
          <a:off x="1968500" y="130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108546</xdr:rowOff>
    </xdr:from>
    <xdr:ext cx="469744" cy="259045"/>
    <xdr:sp macro="" textlink="">
      <xdr:nvSpPr>
        <xdr:cNvPr id="202" name="テキスト ボックス 201"/>
        <xdr:cNvSpPr txBox="1"/>
      </xdr:nvSpPr>
      <xdr:spPr>
        <a:xfrm>
          <a:off x="1784428" y="127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23064</xdr:rowOff>
    </xdr:from>
    <xdr:to>
      <xdr:col>6</xdr:col>
      <xdr:colOff>38100</xdr:colOff>
      <xdr:row>76</xdr:row>
      <xdr:rowOff>124664</xdr:rowOff>
    </xdr:to>
    <xdr:sp macro="" textlink="">
      <xdr:nvSpPr>
        <xdr:cNvPr id="203" name="楕円 202"/>
        <xdr:cNvSpPr/>
      </xdr:nvSpPr>
      <xdr:spPr>
        <a:xfrm>
          <a:off x="10795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141190</xdr:rowOff>
    </xdr:from>
    <xdr:ext cx="469744" cy="259045"/>
    <xdr:sp macro="" textlink="">
      <xdr:nvSpPr>
        <xdr:cNvPr id="204" name="テキスト ボックス 203"/>
        <xdr:cNvSpPr txBox="1"/>
      </xdr:nvSpPr>
      <xdr:spPr>
        <a:xfrm>
          <a:off x="895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28536</xdr:rowOff>
    </xdr:from>
    <xdr:to>
      <xdr:col>24</xdr:col>
      <xdr:colOff>62865</xdr:colOff>
      <xdr:row>96</xdr:row>
      <xdr:rowOff>31635</xdr:rowOff>
    </xdr:to>
    <xdr:cxnSp macro="">
      <xdr:nvCxnSpPr>
        <xdr:cNvPr id="229" name="直線コネクタ 228"/>
        <xdr:cNvCxnSpPr/>
      </xdr:nvCxnSpPr>
      <xdr:spPr>
        <a:xfrm flipV="1">
          <a:off x="4633595" y="15459036"/>
          <a:ext cx="1270" cy="1031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35462</xdr:rowOff>
    </xdr:from>
    <xdr:ext cx="599010" cy="259045"/>
    <xdr:sp macro="" textlink="">
      <xdr:nvSpPr>
        <xdr:cNvPr id="230" name="扶助費最小値テキスト"/>
        <xdr:cNvSpPr txBox="1"/>
      </xdr:nvSpPr>
      <xdr:spPr>
        <a:xfrm>
          <a:off x="4686300" y="1649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31635</xdr:rowOff>
    </xdr:from>
    <xdr:to>
      <xdr:col>24</xdr:col>
      <xdr:colOff>152400</xdr:colOff>
      <xdr:row>96</xdr:row>
      <xdr:rowOff>31635</xdr:rowOff>
    </xdr:to>
    <xdr:cxnSp macro="">
      <xdr:nvCxnSpPr>
        <xdr:cNvPr id="231" name="直線コネクタ 230"/>
        <xdr:cNvCxnSpPr/>
      </xdr:nvCxnSpPr>
      <xdr:spPr>
        <a:xfrm>
          <a:off x="4546600" y="164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146663</xdr:rowOff>
    </xdr:from>
    <xdr:ext cx="599010" cy="259045"/>
    <xdr:sp macro="" textlink="">
      <xdr:nvSpPr>
        <xdr:cNvPr id="232" name="扶助費最大値テキスト"/>
        <xdr:cNvSpPr txBox="1"/>
      </xdr:nvSpPr>
      <xdr:spPr>
        <a:xfrm>
          <a:off x="4686300" y="152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28536</xdr:rowOff>
    </xdr:from>
    <xdr:to>
      <xdr:col>24</xdr:col>
      <xdr:colOff>152400</xdr:colOff>
      <xdr:row>90</xdr:row>
      <xdr:rowOff>28536</xdr:rowOff>
    </xdr:to>
    <xdr:cxnSp macro="">
      <xdr:nvCxnSpPr>
        <xdr:cNvPr id="233" name="直線コネクタ 232"/>
        <xdr:cNvCxnSpPr/>
      </xdr:nvCxnSpPr>
      <xdr:spPr>
        <a:xfrm>
          <a:off x="4546600" y="1545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132842</xdr:rowOff>
    </xdr:from>
    <xdr:to>
      <xdr:col>24</xdr:col>
      <xdr:colOff>63500</xdr:colOff>
      <xdr:row>96</xdr:row>
      <xdr:rowOff>91669</xdr:rowOff>
    </xdr:to>
    <xdr:cxnSp macro="">
      <xdr:nvCxnSpPr>
        <xdr:cNvPr id="234" name="直線コネクタ 233"/>
        <xdr:cNvCxnSpPr/>
      </xdr:nvCxnSpPr>
      <xdr:spPr>
        <a:xfrm flipV="1">
          <a:off x="3797300" y="16420592"/>
          <a:ext cx="838200" cy="1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89261</xdr:rowOff>
    </xdr:from>
    <xdr:ext cx="599010" cy="259045"/>
    <xdr:sp macro="" textlink="">
      <xdr:nvSpPr>
        <xdr:cNvPr id="235" name="扶助費平均値テキスト"/>
        <xdr:cNvSpPr txBox="1"/>
      </xdr:nvSpPr>
      <xdr:spPr>
        <a:xfrm>
          <a:off x="4686300" y="1586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66384</xdr:rowOff>
    </xdr:from>
    <xdr:to>
      <xdr:col>24</xdr:col>
      <xdr:colOff>114300</xdr:colOff>
      <xdr:row>93</xdr:row>
      <xdr:rowOff>167984</xdr:rowOff>
    </xdr:to>
    <xdr:sp macro="" textlink="">
      <xdr:nvSpPr>
        <xdr:cNvPr id="236" name="フローチャート: 判断 235"/>
        <xdr:cNvSpPr/>
      </xdr:nvSpPr>
      <xdr:spPr>
        <a:xfrm>
          <a:off x="4584700" y="160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91669</xdr:rowOff>
    </xdr:from>
    <xdr:to>
      <xdr:col>19</xdr:col>
      <xdr:colOff>177800</xdr:colOff>
      <xdr:row>97</xdr:row>
      <xdr:rowOff>33210</xdr:rowOff>
    </xdr:to>
    <xdr:cxnSp macro="">
      <xdr:nvCxnSpPr>
        <xdr:cNvPr id="237" name="直線コネクタ 236"/>
        <xdr:cNvCxnSpPr/>
      </xdr:nvCxnSpPr>
      <xdr:spPr>
        <a:xfrm flipV="1">
          <a:off x="2908300" y="16550869"/>
          <a:ext cx="8890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157911</xdr:rowOff>
    </xdr:from>
    <xdr:to>
      <xdr:col>20</xdr:col>
      <xdr:colOff>38100</xdr:colOff>
      <xdr:row>94</xdr:row>
      <xdr:rowOff>88061</xdr:rowOff>
    </xdr:to>
    <xdr:sp macro="" textlink="">
      <xdr:nvSpPr>
        <xdr:cNvPr id="238" name="フローチャート: 判断 237"/>
        <xdr:cNvSpPr/>
      </xdr:nvSpPr>
      <xdr:spPr>
        <a:xfrm>
          <a:off x="3746500" y="1610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104588</xdr:rowOff>
    </xdr:from>
    <xdr:ext cx="599010" cy="259045"/>
    <xdr:sp macro="" textlink="">
      <xdr:nvSpPr>
        <xdr:cNvPr id="239" name="テキスト ボックス 238"/>
        <xdr:cNvSpPr txBox="1"/>
      </xdr:nvSpPr>
      <xdr:spPr>
        <a:xfrm>
          <a:off x="3497795" y="158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33210</xdr:rowOff>
    </xdr:from>
    <xdr:to>
      <xdr:col>15</xdr:col>
      <xdr:colOff>50800</xdr:colOff>
      <xdr:row>97</xdr:row>
      <xdr:rowOff>58141</xdr:rowOff>
    </xdr:to>
    <xdr:cxnSp macro="">
      <xdr:nvCxnSpPr>
        <xdr:cNvPr id="240" name="直線コネクタ 239"/>
        <xdr:cNvCxnSpPr/>
      </xdr:nvCxnSpPr>
      <xdr:spPr>
        <a:xfrm flipV="1">
          <a:off x="2019300" y="16663860"/>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40780</xdr:rowOff>
    </xdr:from>
    <xdr:to>
      <xdr:col>15</xdr:col>
      <xdr:colOff>101600</xdr:colOff>
      <xdr:row>94</xdr:row>
      <xdr:rowOff>142380</xdr:rowOff>
    </xdr:to>
    <xdr:sp macro="" textlink="">
      <xdr:nvSpPr>
        <xdr:cNvPr id="241" name="フローチャート: 判断 240"/>
        <xdr:cNvSpPr/>
      </xdr:nvSpPr>
      <xdr:spPr>
        <a:xfrm>
          <a:off x="28575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158907</xdr:rowOff>
    </xdr:from>
    <xdr:ext cx="599010" cy="259045"/>
    <xdr:sp macro="" textlink="">
      <xdr:nvSpPr>
        <xdr:cNvPr id="242" name="テキスト ボックス 241"/>
        <xdr:cNvSpPr txBox="1"/>
      </xdr:nvSpPr>
      <xdr:spPr>
        <a:xfrm>
          <a:off x="2608795" y="1593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58141</xdr:rowOff>
    </xdr:from>
    <xdr:to>
      <xdr:col>10</xdr:col>
      <xdr:colOff>114300</xdr:colOff>
      <xdr:row>97</xdr:row>
      <xdr:rowOff>118911</xdr:rowOff>
    </xdr:to>
    <xdr:cxnSp macro="">
      <xdr:nvCxnSpPr>
        <xdr:cNvPr id="243" name="直線コネクタ 242"/>
        <xdr:cNvCxnSpPr/>
      </xdr:nvCxnSpPr>
      <xdr:spPr>
        <a:xfrm flipV="1">
          <a:off x="1130300" y="1668879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50279</xdr:rowOff>
    </xdr:from>
    <xdr:to>
      <xdr:col>10</xdr:col>
      <xdr:colOff>165100</xdr:colOff>
      <xdr:row>94</xdr:row>
      <xdr:rowOff>151879</xdr:rowOff>
    </xdr:to>
    <xdr:sp macro="" textlink="">
      <xdr:nvSpPr>
        <xdr:cNvPr id="244" name="フローチャート: 判断 243"/>
        <xdr:cNvSpPr/>
      </xdr:nvSpPr>
      <xdr:spPr>
        <a:xfrm>
          <a:off x="1968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168406</xdr:rowOff>
    </xdr:from>
    <xdr:ext cx="599010" cy="259045"/>
    <xdr:sp macro="" textlink="">
      <xdr:nvSpPr>
        <xdr:cNvPr id="245" name="テキスト ボックス 244"/>
        <xdr:cNvSpPr txBox="1"/>
      </xdr:nvSpPr>
      <xdr:spPr>
        <a:xfrm>
          <a:off x="1719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104814</xdr:rowOff>
    </xdr:from>
    <xdr:to>
      <xdr:col>6</xdr:col>
      <xdr:colOff>38100</xdr:colOff>
      <xdr:row>95</xdr:row>
      <xdr:rowOff>34964</xdr:rowOff>
    </xdr:to>
    <xdr:sp macro="" textlink="">
      <xdr:nvSpPr>
        <xdr:cNvPr id="246" name="フローチャート: 判断 245"/>
        <xdr:cNvSpPr/>
      </xdr:nvSpPr>
      <xdr:spPr>
        <a:xfrm>
          <a:off x="1079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51491</xdr:rowOff>
    </xdr:from>
    <xdr:ext cx="599010" cy="259045"/>
    <xdr:sp macro="" textlink="">
      <xdr:nvSpPr>
        <xdr:cNvPr id="247" name="テキスト ボックス 246"/>
        <xdr:cNvSpPr txBox="1"/>
      </xdr:nvSpPr>
      <xdr:spPr>
        <a:xfrm>
          <a:off x="830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82042</xdr:rowOff>
    </xdr:from>
    <xdr:to>
      <xdr:col>24</xdr:col>
      <xdr:colOff>114300</xdr:colOff>
      <xdr:row>96</xdr:row>
      <xdr:rowOff>12192</xdr:rowOff>
    </xdr:to>
    <xdr:sp macro="" textlink="">
      <xdr:nvSpPr>
        <xdr:cNvPr id="253" name="楕円 252"/>
        <xdr:cNvSpPr/>
      </xdr:nvSpPr>
      <xdr:spPr>
        <a:xfrm>
          <a:off x="45847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168419</xdr:rowOff>
    </xdr:from>
    <xdr:ext cx="599010" cy="259045"/>
    <xdr:sp macro="" textlink="">
      <xdr:nvSpPr>
        <xdr:cNvPr id="254" name="扶助費該当値テキスト"/>
        <xdr:cNvSpPr txBox="1"/>
      </xdr:nvSpPr>
      <xdr:spPr>
        <a:xfrm>
          <a:off x="4686300" y="1628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40869</xdr:rowOff>
    </xdr:from>
    <xdr:to>
      <xdr:col>20</xdr:col>
      <xdr:colOff>38100</xdr:colOff>
      <xdr:row>96</xdr:row>
      <xdr:rowOff>142469</xdr:rowOff>
    </xdr:to>
    <xdr:sp macro="" textlink="">
      <xdr:nvSpPr>
        <xdr:cNvPr id="255" name="楕円 254"/>
        <xdr:cNvSpPr/>
      </xdr:nvSpPr>
      <xdr:spPr>
        <a:xfrm>
          <a:off x="3746500" y="165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133596</xdr:rowOff>
    </xdr:from>
    <xdr:ext cx="534377" cy="259045"/>
    <xdr:sp macro="" textlink="">
      <xdr:nvSpPr>
        <xdr:cNvPr id="256" name="テキスト ボックス 255"/>
        <xdr:cNvSpPr txBox="1"/>
      </xdr:nvSpPr>
      <xdr:spPr>
        <a:xfrm>
          <a:off x="3530111" y="165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153860</xdr:rowOff>
    </xdr:from>
    <xdr:to>
      <xdr:col>15</xdr:col>
      <xdr:colOff>101600</xdr:colOff>
      <xdr:row>97</xdr:row>
      <xdr:rowOff>84010</xdr:rowOff>
    </xdr:to>
    <xdr:sp macro="" textlink="">
      <xdr:nvSpPr>
        <xdr:cNvPr id="257" name="楕円 256"/>
        <xdr:cNvSpPr/>
      </xdr:nvSpPr>
      <xdr:spPr>
        <a:xfrm>
          <a:off x="2857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75137</xdr:rowOff>
    </xdr:from>
    <xdr:ext cx="534377" cy="259045"/>
    <xdr:sp macro="" textlink="">
      <xdr:nvSpPr>
        <xdr:cNvPr id="258" name="テキスト ボックス 257"/>
        <xdr:cNvSpPr txBox="1"/>
      </xdr:nvSpPr>
      <xdr:spPr>
        <a:xfrm>
          <a:off x="2641111"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7341</xdr:rowOff>
    </xdr:from>
    <xdr:to>
      <xdr:col>10</xdr:col>
      <xdr:colOff>165100</xdr:colOff>
      <xdr:row>97</xdr:row>
      <xdr:rowOff>108941</xdr:rowOff>
    </xdr:to>
    <xdr:sp macro="" textlink="">
      <xdr:nvSpPr>
        <xdr:cNvPr id="259" name="楕円 258"/>
        <xdr:cNvSpPr/>
      </xdr:nvSpPr>
      <xdr:spPr>
        <a:xfrm>
          <a:off x="1968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100068</xdr:rowOff>
    </xdr:from>
    <xdr:ext cx="534377" cy="259045"/>
    <xdr:sp macro="" textlink="">
      <xdr:nvSpPr>
        <xdr:cNvPr id="260" name="テキスト ボックス 259"/>
        <xdr:cNvSpPr txBox="1"/>
      </xdr:nvSpPr>
      <xdr:spPr>
        <a:xfrm>
          <a:off x="1752111" y="16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68111</xdr:rowOff>
    </xdr:from>
    <xdr:to>
      <xdr:col>6</xdr:col>
      <xdr:colOff>38100</xdr:colOff>
      <xdr:row>97</xdr:row>
      <xdr:rowOff>169711</xdr:rowOff>
    </xdr:to>
    <xdr:sp macro="" textlink="">
      <xdr:nvSpPr>
        <xdr:cNvPr id="261" name="楕円 260"/>
        <xdr:cNvSpPr/>
      </xdr:nvSpPr>
      <xdr:spPr>
        <a:xfrm>
          <a:off x="10795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160838</xdr:rowOff>
    </xdr:from>
    <xdr:ext cx="534377" cy="259045"/>
    <xdr:sp macro="" textlink="">
      <xdr:nvSpPr>
        <xdr:cNvPr id="262" name="テキスト ボックス 261"/>
        <xdr:cNvSpPr txBox="1"/>
      </xdr:nvSpPr>
      <xdr:spPr>
        <a:xfrm>
          <a:off x="863111" y="167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44164</xdr:rowOff>
    </xdr:from>
    <xdr:to>
      <xdr:col>55</xdr:col>
      <xdr:colOff>0</xdr:colOff>
      <xdr:row>38</xdr:row>
      <xdr:rowOff>16397</xdr:rowOff>
    </xdr:to>
    <xdr:cxnSp macro="">
      <xdr:nvCxnSpPr>
        <xdr:cNvPr id="289" name="直線コネクタ 288"/>
        <xdr:cNvCxnSpPr/>
      </xdr:nvCxnSpPr>
      <xdr:spPr>
        <a:xfrm flipV="1">
          <a:off x="9639300" y="6044914"/>
          <a:ext cx="838200" cy="4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16397</xdr:rowOff>
    </xdr:from>
    <xdr:to>
      <xdr:col>50</xdr:col>
      <xdr:colOff>114300</xdr:colOff>
      <xdr:row>38</xdr:row>
      <xdr:rowOff>37040</xdr:rowOff>
    </xdr:to>
    <xdr:cxnSp macro="">
      <xdr:nvCxnSpPr>
        <xdr:cNvPr id="292" name="直線コネクタ 291"/>
        <xdr:cNvCxnSpPr/>
      </xdr:nvCxnSpPr>
      <xdr:spPr>
        <a:xfrm flipV="1">
          <a:off x="8750300" y="6531497"/>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37040</xdr:rowOff>
    </xdr:from>
    <xdr:to>
      <xdr:col>45</xdr:col>
      <xdr:colOff>177800</xdr:colOff>
      <xdr:row>38</xdr:row>
      <xdr:rowOff>42943</xdr:rowOff>
    </xdr:to>
    <xdr:cxnSp macro="">
      <xdr:nvCxnSpPr>
        <xdr:cNvPr id="295" name="直線コネクタ 294"/>
        <xdr:cNvCxnSpPr/>
      </xdr:nvCxnSpPr>
      <xdr:spPr>
        <a:xfrm flipV="1">
          <a:off x="7861300" y="6552140"/>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42943</xdr:rowOff>
    </xdr:from>
    <xdr:to>
      <xdr:col>41</xdr:col>
      <xdr:colOff>50800</xdr:colOff>
      <xdr:row>38</xdr:row>
      <xdr:rowOff>53472</xdr:rowOff>
    </xdr:to>
    <xdr:cxnSp macro="">
      <xdr:nvCxnSpPr>
        <xdr:cNvPr id="298" name="直線コネクタ 297"/>
        <xdr:cNvCxnSpPr/>
      </xdr:nvCxnSpPr>
      <xdr:spPr>
        <a:xfrm flipV="1">
          <a:off x="6972300" y="6558043"/>
          <a:ext cx="8890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164814</xdr:rowOff>
    </xdr:from>
    <xdr:to>
      <xdr:col>55</xdr:col>
      <xdr:colOff>50800</xdr:colOff>
      <xdr:row>35</xdr:row>
      <xdr:rowOff>94964</xdr:rowOff>
    </xdr:to>
    <xdr:sp macro="" textlink="">
      <xdr:nvSpPr>
        <xdr:cNvPr id="308" name="楕円 307"/>
        <xdr:cNvSpPr/>
      </xdr:nvSpPr>
      <xdr:spPr>
        <a:xfrm>
          <a:off x="10426700" y="59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124191</xdr:rowOff>
    </xdr:from>
    <xdr:ext cx="599010" cy="259045"/>
    <xdr:sp macro="" textlink="">
      <xdr:nvSpPr>
        <xdr:cNvPr id="309" name="補助費等該当値テキスト"/>
        <xdr:cNvSpPr txBox="1"/>
      </xdr:nvSpPr>
      <xdr:spPr>
        <a:xfrm>
          <a:off x="10528300" y="578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137048</xdr:rowOff>
    </xdr:from>
    <xdr:to>
      <xdr:col>50</xdr:col>
      <xdr:colOff>165100</xdr:colOff>
      <xdr:row>38</xdr:row>
      <xdr:rowOff>67197</xdr:rowOff>
    </xdr:to>
    <xdr:sp macro="" textlink="">
      <xdr:nvSpPr>
        <xdr:cNvPr id="310" name="楕円 309"/>
        <xdr:cNvSpPr/>
      </xdr:nvSpPr>
      <xdr:spPr>
        <a:xfrm>
          <a:off x="9588500" y="6480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83725</xdr:rowOff>
    </xdr:from>
    <xdr:ext cx="534377" cy="259045"/>
    <xdr:sp macro="" textlink="">
      <xdr:nvSpPr>
        <xdr:cNvPr id="311" name="テキスト ボックス 310"/>
        <xdr:cNvSpPr txBox="1"/>
      </xdr:nvSpPr>
      <xdr:spPr>
        <a:xfrm>
          <a:off x="9372111" y="625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157690</xdr:rowOff>
    </xdr:from>
    <xdr:to>
      <xdr:col>46</xdr:col>
      <xdr:colOff>38100</xdr:colOff>
      <xdr:row>38</xdr:row>
      <xdr:rowOff>87840</xdr:rowOff>
    </xdr:to>
    <xdr:sp macro="" textlink="">
      <xdr:nvSpPr>
        <xdr:cNvPr id="312" name="楕円 311"/>
        <xdr:cNvSpPr/>
      </xdr:nvSpPr>
      <xdr:spPr>
        <a:xfrm>
          <a:off x="8699500" y="65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104367</xdr:rowOff>
    </xdr:from>
    <xdr:ext cx="534377" cy="259045"/>
    <xdr:sp macro="" textlink="">
      <xdr:nvSpPr>
        <xdr:cNvPr id="313" name="テキスト ボックス 312"/>
        <xdr:cNvSpPr txBox="1"/>
      </xdr:nvSpPr>
      <xdr:spPr>
        <a:xfrm>
          <a:off x="8483111" y="62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163593</xdr:rowOff>
    </xdr:from>
    <xdr:to>
      <xdr:col>41</xdr:col>
      <xdr:colOff>101600</xdr:colOff>
      <xdr:row>38</xdr:row>
      <xdr:rowOff>93743</xdr:rowOff>
    </xdr:to>
    <xdr:sp macro="" textlink="">
      <xdr:nvSpPr>
        <xdr:cNvPr id="314" name="楕円 313"/>
        <xdr:cNvSpPr/>
      </xdr:nvSpPr>
      <xdr:spPr>
        <a:xfrm>
          <a:off x="7810500" y="6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110270</xdr:rowOff>
    </xdr:from>
    <xdr:ext cx="534377" cy="259045"/>
    <xdr:sp macro="" textlink="">
      <xdr:nvSpPr>
        <xdr:cNvPr id="315" name="テキスト ボックス 314"/>
        <xdr:cNvSpPr txBox="1"/>
      </xdr:nvSpPr>
      <xdr:spPr>
        <a:xfrm>
          <a:off x="7594111" y="62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2672</xdr:rowOff>
    </xdr:from>
    <xdr:to>
      <xdr:col>36</xdr:col>
      <xdr:colOff>165100</xdr:colOff>
      <xdr:row>38</xdr:row>
      <xdr:rowOff>104272</xdr:rowOff>
    </xdr:to>
    <xdr:sp macro="" textlink="">
      <xdr:nvSpPr>
        <xdr:cNvPr id="316" name="楕円 315"/>
        <xdr:cNvSpPr/>
      </xdr:nvSpPr>
      <xdr:spPr>
        <a:xfrm>
          <a:off x="6921500" y="65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120799</xdr:rowOff>
    </xdr:from>
    <xdr:ext cx="534377" cy="259045"/>
    <xdr:sp macro="" textlink="">
      <xdr:nvSpPr>
        <xdr:cNvPr id="317" name="テキスト ボックス 316"/>
        <xdr:cNvSpPr txBox="1"/>
      </xdr:nvSpPr>
      <xdr:spPr>
        <a:xfrm>
          <a:off x="6705111" y="62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91633</xdr:rowOff>
    </xdr:from>
    <xdr:to>
      <xdr:col>55</xdr:col>
      <xdr:colOff>0</xdr:colOff>
      <xdr:row>57</xdr:row>
      <xdr:rowOff>156655</xdr:rowOff>
    </xdr:to>
    <xdr:cxnSp macro="">
      <xdr:nvCxnSpPr>
        <xdr:cNvPr id="346" name="直線コネクタ 345"/>
        <xdr:cNvCxnSpPr/>
      </xdr:nvCxnSpPr>
      <xdr:spPr>
        <a:xfrm>
          <a:off x="9639300" y="9864283"/>
          <a:ext cx="838200" cy="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91633</xdr:rowOff>
    </xdr:from>
    <xdr:to>
      <xdr:col>50</xdr:col>
      <xdr:colOff>114300</xdr:colOff>
      <xdr:row>57</xdr:row>
      <xdr:rowOff>154422</xdr:rowOff>
    </xdr:to>
    <xdr:cxnSp macro="">
      <xdr:nvCxnSpPr>
        <xdr:cNvPr id="349" name="直線コネクタ 348"/>
        <xdr:cNvCxnSpPr/>
      </xdr:nvCxnSpPr>
      <xdr:spPr>
        <a:xfrm flipV="1">
          <a:off x="8750300" y="9864283"/>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154422</xdr:rowOff>
    </xdr:from>
    <xdr:to>
      <xdr:col>45</xdr:col>
      <xdr:colOff>177800</xdr:colOff>
      <xdr:row>58</xdr:row>
      <xdr:rowOff>3683</xdr:rowOff>
    </xdr:to>
    <xdr:cxnSp macro="">
      <xdr:nvCxnSpPr>
        <xdr:cNvPr id="352" name="直線コネクタ 351"/>
        <xdr:cNvCxnSpPr/>
      </xdr:nvCxnSpPr>
      <xdr:spPr>
        <a:xfrm flipV="1">
          <a:off x="7861300" y="9927072"/>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143434</xdr:rowOff>
    </xdr:from>
    <xdr:to>
      <xdr:col>41</xdr:col>
      <xdr:colOff>50800</xdr:colOff>
      <xdr:row>58</xdr:row>
      <xdr:rowOff>3683</xdr:rowOff>
    </xdr:to>
    <xdr:cxnSp macro="">
      <xdr:nvCxnSpPr>
        <xdr:cNvPr id="355" name="直線コネクタ 354"/>
        <xdr:cNvCxnSpPr/>
      </xdr:nvCxnSpPr>
      <xdr:spPr>
        <a:xfrm>
          <a:off x="6972300" y="991608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105855</xdr:rowOff>
    </xdr:from>
    <xdr:to>
      <xdr:col>55</xdr:col>
      <xdr:colOff>50800</xdr:colOff>
      <xdr:row>58</xdr:row>
      <xdr:rowOff>36005</xdr:rowOff>
    </xdr:to>
    <xdr:sp macro="" textlink="">
      <xdr:nvSpPr>
        <xdr:cNvPr id="365" name="楕円 364"/>
        <xdr:cNvSpPr/>
      </xdr:nvSpPr>
      <xdr:spPr>
        <a:xfrm>
          <a:off x="10426700" y="98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20782</xdr:rowOff>
    </xdr:from>
    <xdr:ext cx="534377" cy="259045"/>
    <xdr:sp macro="" textlink="">
      <xdr:nvSpPr>
        <xdr:cNvPr id="366" name="普通建設事業費該当値テキスト"/>
        <xdr:cNvSpPr txBox="1"/>
      </xdr:nvSpPr>
      <xdr:spPr>
        <a:xfrm>
          <a:off x="10528300" y="97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40833</xdr:rowOff>
    </xdr:from>
    <xdr:to>
      <xdr:col>50</xdr:col>
      <xdr:colOff>165100</xdr:colOff>
      <xdr:row>57</xdr:row>
      <xdr:rowOff>142433</xdr:rowOff>
    </xdr:to>
    <xdr:sp macro="" textlink="">
      <xdr:nvSpPr>
        <xdr:cNvPr id="367" name="楕円 366"/>
        <xdr:cNvSpPr/>
      </xdr:nvSpPr>
      <xdr:spPr>
        <a:xfrm>
          <a:off x="9588500" y="98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133560</xdr:rowOff>
    </xdr:from>
    <xdr:ext cx="534377" cy="259045"/>
    <xdr:sp macro="" textlink="">
      <xdr:nvSpPr>
        <xdr:cNvPr id="368" name="テキスト ボックス 367"/>
        <xdr:cNvSpPr txBox="1"/>
      </xdr:nvSpPr>
      <xdr:spPr>
        <a:xfrm>
          <a:off x="9372111" y="99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103622</xdr:rowOff>
    </xdr:from>
    <xdr:to>
      <xdr:col>46</xdr:col>
      <xdr:colOff>38100</xdr:colOff>
      <xdr:row>58</xdr:row>
      <xdr:rowOff>33772</xdr:rowOff>
    </xdr:to>
    <xdr:sp macro="" textlink="">
      <xdr:nvSpPr>
        <xdr:cNvPr id="369" name="楕円 368"/>
        <xdr:cNvSpPr/>
      </xdr:nvSpPr>
      <xdr:spPr>
        <a:xfrm>
          <a:off x="8699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24899</xdr:rowOff>
    </xdr:from>
    <xdr:ext cx="534377" cy="259045"/>
    <xdr:sp macro="" textlink="">
      <xdr:nvSpPr>
        <xdr:cNvPr id="370" name="テキスト ボックス 369"/>
        <xdr:cNvSpPr txBox="1"/>
      </xdr:nvSpPr>
      <xdr:spPr>
        <a:xfrm>
          <a:off x="8483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124333</xdr:rowOff>
    </xdr:from>
    <xdr:to>
      <xdr:col>41</xdr:col>
      <xdr:colOff>101600</xdr:colOff>
      <xdr:row>58</xdr:row>
      <xdr:rowOff>54483</xdr:rowOff>
    </xdr:to>
    <xdr:sp macro="" textlink="">
      <xdr:nvSpPr>
        <xdr:cNvPr id="371" name="楕円 370"/>
        <xdr:cNvSpPr/>
      </xdr:nvSpPr>
      <xdr:spPr>
        <a:xfrm>
          <a:off x="78105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45610</xdr:rowOff>
    </xdr:from>
    <xdr:ext cx="534377" cy="259045"/>
    <xdr:sp macro="" textlink="">
      <xdr:nvSpPr>
        <xdr:cNvPr id="372" name="テキスト ボックス 371"/>
        <xdr:cNvSpPr txBox="1"/>
      </xdr:nvSpPr>
      <xdr:spPr>
        <a:xfrm>
          <a:off x="7594111" y="99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92634</xdr:rowOff>
    </xdr:from>
    <xdr:to>
      <xdr:col>36</xdr:col>
      <xdr:colOff>165100</xdr:colOff>
      <xdr:row>58</xdr:row>
      <xdr:rowOff>22784</xdr:rowOff>
    </xdr:to>
    <xdr:sp macro="" textlink="">
      <xdr:nvSpPr>
        <xdr:cNvPr id="373" name="楕円 372"/>
        <xdr:cNvSpPr/>
      </xdr:nvSpPr>
      <xdr:spPr>
        <a:xfrm>
          <a:off x="6921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13911</xdr:rowOff>
    </xdr:from>
    <xdr:ext cx="534377" cy="259045"/>
    <xdr:sp macro="" textlink="">
      <xdr:nvSpPr>
        <xdr:cNvPr id="374" name="テキスト ボックス 373"/>
        <xdr:cNvSpPr txBox="1"/>
      </xdr:nvSpPr>
      <xdr:spPr>
        <a:xfrm>
          <a:off x="6705111" y="99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84241</xdr:rowOff>
    </xdr:from>
    <xdr:to>
      <xdr:col>55</xdr:col>
      <xdr:colOff>0</xdr:colOff>
      <xdr:row>78</xdr:row>
      <xdr:rowOff>110623</xdr:rowOff>
    </xdr:to>
    <xdr:cxnSp macro="">
      <xdr:nvCxnSpPr>
        <xdr:cNvPr id="401" name="直線コネクタ 400"/>
        <xdr:cNvCxnSpPr/>
      </xdr:nvCxnSpPr>
      <xdr:spPr>
        <a:xfrm>
          <a:off x="9639300" y="13457341"/>
          <a:ext cx="838200" cy="2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84241</xdr:rowOff>
    </xdr:from>
    <xdr:to>
      <xdr:col>50</xdr:col>
      <xdr:colOff>114300</xdr:colOff>
      <xdr:row>78</xdr:row>
      <xdr:rowOff>96448</xdr:rowOff>
    </xdr:to>
    <xdr:cxnSp macro="">
      <xdr:nvCxnSpPr>
        <xdr:cNvPr id="404" name="直線コネクタ 403"/>
        <xdr:cNvCxnSpPr/>
      </xdr:nvCxnSpPr>
      <xdr:spPr>
        <a:xfrm flipV="1">
          <a:off x="8750300" y="13457341"/>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91923</xdr:rowOff>
    </xdr:from>
    <xdr:to>
      <xdr:col>45</xdr:col>
      <xdr:colOff>177800</xdr:colOff>
      <xdr:row>78</xdr:row>
      <xdr:rowOff>96448</xdr:rowOff>
    </xdr:to>
    <xdr:cxnSp macro="">
      <xdr:nvCxnSpPr>
        <xdr:cNvPr id="407" name="直線コネクタ 406"/>
        <xdr:cNvCxnSpPr/>
      </xdr:nvCxnSpPr>
      <xdr:spPr>
        <a:xfrm>
          <a:off x="7861300" y="13465023"/>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91923</xdr:rowOff>
    </xdr:from>
    <xdr:to>
      <xdr:col>41</xdr:col>
      <xdr:colOff>50800</xdr:colOff>
      <xdr:row>78</xdr:row>
      <xdr:rowOff>112406</xdr:rowOff>
    </xdr:to>
    <xdr:cxnSp macro="">
      <xdr:nvCxnSpPr>
        <xdr:cNvPr id="410" name="直線コネクタ 409"/>
        <xdr:cNvCxnSpPr/>
      </xdr:nvCxnSpPr>
      <xdr:spPr>
        <a:xfrm flipV="1">
          <a:off x="6972300" y="13465023"/>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59823</xdr:rowOff>
    </xdr:from>
    <xdr:to>
      <xdr:col>55</xdr:col>
      <xdr:colOff>50800</xdr:colOff>
      <xdr:row>78</xdr:row>
      <xdr:rowOff>161423</xdr:rowOff>
    </xdr:to>
    <xdr:sp macro="" textlink="">
      <xdr:nvSpPr>
        <xdr:cNvPr id="420" name="楕円 419"/>
        <xdr:cNvSpPr/>
      </xdr:nvSpPr>
      <xdr:spPr>
        <a:xfrm>
          <a:off x="10426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146200</xdr:rowOff>
    </xdr:from>
    <xdr:ext cx="378565" cy="259045"/>
    <xdr:sp macro="" textlink="">
      <xdr:nvSpPr>
        <xdr:cNvPr id="421" name="普通建設事業費 （ うち新規整備　）該当値テキスト"/>
        <xdr:cNvSpPr txBox="1"/>
      </xdr:nvSpPr>
      <xdr:spPr>
        <a:xfrm>
          <a:off x="10528300" y="1334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33441</xdr:rowOff>
    </xdr:from>
    <xdr:to>
      <xdr:col>50</xdr:col>
      <xdr:colOff>165100</xdr:colOff>
      <xdr:row>78</xdr:row>
      <xdr:rowOff>135041</xdr:rowOff>
    </xdr:to>
    <xdr:sp macro="" textlink="">
      <xdr:nvSpPr>
        <xdr:cNvPr id="422" name="楕円 421"/>
        <xdr:cNvSpPr/>
      </xdr:nvSpPr>
      <xdr:spPr>
        <a:xfrm>
          <a:off x="9588500" y="134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126168</xdr:rowOff>
    </xdr:from>
    <xdr:ext cx="469744" cy="259045"/>
    <xdr:sp macro="" textlink="">
      <xdr:nvSpPr>
        <xdr:cNvPr id="423" name="テキスト ボックス 422"/>
        <xdr:cNvSpPr txBox="1"/>
      </xdr:nvSpPr>
      <xdr:spPr>
        <a:xfrm>
          <a:off x="9404428" y="134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45648</xdr:rowOff>
    </xdr:from>
    <xdr:to>
      <xdr:col>46</xdr:col>
      <xdr:colOff>38100</xdr:colOff>
      <xdr:row>78</xdr:row>
      <xdr:rowOff>147248</xdr:rowOff>
    </xdr:to>
    <xdr:sp macro="" textlink="">
      <xdr:nvSpPr>
        <xdr:cNvPr id="424" name="楕円 423"/>
        <xdr:cNvSpPr/>
      </xdr:nvSpPr>
      <xdr:spPr>
        <a:xfrm>
          <a:off x="8699500" y="134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138375</xdr:rowOff>
    </xdr:from>
    <xdr:ext cx="378565" cy="259045"/>
    <xdr:sp macro="" textlink="">
      <xdr:nvSpPr>
        <xdr:cNvPr id="425" name="テキスト ボックス 424"/>
        <xdr:cNvSpPr txBox="1"/>
      </xdr:nvSpPr>
      <xdr:spPr>
        <a:xfrm>
          <a:off x="8561017" y="1351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41123</xdr:rowOff>
    </xdr:from>
    <xdr:to>
      <xdr:col>41</xdr:col>
      <xdr:colOff>101600</xdr:colOff>
      <xdr:row>78</xdr:row>
      <xdr:rowOff>142723</xdr:rowOff>
    </xdr:to>
    <xdr:sp macro="" textlink="">
      <xdr:nvSpPr>
        <xdr:cNvPr id="426" name="楕円 425"/>
        <xdr:cNvSpPr/>
      </xdr:nvSpPr>
      <xdr:spPr>
        <a:xfrm>
          <a:off x="7810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133850</xdr:rowOff>
    </xdr:from>
    <xdr:ext cx="469744" cy="259045"/>
    <xdr:sp macro="" textlink="">
      <xdr:nvSpPr>
        <xdr:cNvPr id="427" name="テキスト ボックス 426"/>
        <xdr:cNvSpPr txBox="1"/>
      </xdr:nvSpPr>
      <xdr:spPr>
        <a:xfrm>
          <a:off x="7626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61606</xdr:rowOff>
    </xdr:from>
    <xdr:to>
      <xdr:col>36</xdr:col>
      <xdr:colOff>165100</xdr:colOff>
      <xdr:row>78</xdr:row>
      <xdr:rowOff>163206</xdr:rowOff>
    </xdr:to>
    <xdr:sp macro="" textlink="">
      <xdr:nvSpPr>
        <xdr:cNvPr id="428" name="楕円 427"/>
        <xdr:cNvSpPr/>
      </xdr:nvSpPr>
      <xdr:spPr>
        <a:xfrm>
          <a:off x="6921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154333</xdr:rowOff>
    </xdr:from>
    <xdr:ext cx="378565" cy="259045"/>
    <xdr:sp macro="" textlink="">
      <xdr:nvSpPr>
        <xdr:cNvPr id="429" name="テキスト ボックス 428"/>
        <xdr:cNvSpPr txBox="1"/>
      </xdr:nvSpPr>
      <xdr:spPr>
        <a:xfrm>
          <a:off x="6783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82680</xdr:rowOff>
    </xdr:from>
    <xdr:to>
      <xdr:col>55</xdr:col>
      <xdr:colOff>0</xdr:colOff>
      <xdr:row>98</xdr:row>
      <xdr:rowOff>5511</xdr:rowOff>
    </xdr:to>
    <xdr:cxnSp macro="">
      <xdr:nvCxnSpPr>
        <xdr:cNvPr id="460" name="直線コネクタ 459"/>
        <xdr:cNvCxnSpPr/>
      </xdr:nvCxnSpPr>
      <xdr:spPr>
        <a:xfrm>
          <a:off x="9639300" y="16713330"/>
          <a:ext cx="838200" cy="9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82680</xdr:rowOff>
    </xdr:from>
    <xdr:to>
      <xdr:col>50</xdr:col>
      <xdr:colOff>114300</xdr:colOff>
      <xdr:row>98</xdr:row>
      <xdr:rowOff>20893</xdr:rowOff>
    </xdr:to>
    <xdr:cxnSp macro="">
      <xdr:nvCxnSpPr>
        <xdr:cNvPr id="463" name="直線コネクタ 462"/>
        <xdr:cNvCxnSpPr/>
      </xdr:nvCxnSpPr>
      <xdr:spPr>
        <a:xfrm flipV="1">
          <a:off x="8750300" y="16713330"/>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143602</xdr:rowOff>
    </xdr:from>
    <xdr:to>
      <xdr:col>45</xdr:col>
      <xdr:colOff>177800</xdr:colOff>
      <xdr:row>98</xdr:row>
      <xdr:rowOff>20893</xdr:rowOff>
    </xdr:to>
    <xdr:cxnSp macro="">
      <xdr:nvCxnSpPr>
        <xdr:cNvPr id="466" name="直線コネクタ 465"/>
        <xdr:cNvCxnSpPr/>
      </xdr:nvCxnSpPr>
      <xdr:spPr>
        <a:xfrm>
          <a:off x="7861300" y="16774252"/>
          <a:ext cx="889000" cy="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62319</xdr:rowOff>
    </xdr:from>
    <xdr:to>
      <xdr:col>41</xdr:col>
      <xdr:colOff>50800</xdr:colOff>
      <xdr:row>97</xdr:row>
      <xdr:rowOff>143602</xdr:rowOff>
    </xdr:to>
    <xdr:cxnSp macro="">
      <xdr:nvCxnSpPr>
        <xdr:cNvPr id="469" name="直線コネクタ 468"/>
        <xdr:cNvCxnSpPr/>
      </xdr:nvCxnSpPr>
      <xdr:spPr>
        <a:xfrm>
          <a:off x="6972300" y="16692969"/>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126161</xdr:rowOff>
    </xdr:from>
    <xdr:to>
      <xdr:col>55</xdr:col>
      <xdr:colOff>50800</xdr:colOff>
      <xdr:row>98</xdr:row>
      <xdr:rowOff>56311</xdr:rowOff>
    </xdr:to>
    <xdr:sp macro="" textlink="">
      <xdr:nvSpPr>
        <xdr:cNvPr id="479" name="楕円 478"/>
        <xdr:cNvSpPr/>
      </xdr:nvSpPr>
      <xdr:spPr>
        <a:xfrm>
          <a:off x="104267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41088</xdr:rowOff>
    </xdr:from>
    <xdr:ext cx="534377" cy="259045"/>
    <xdr:sp macro="" textlink="">
      <xdr:nvSpPr>
        <xdr:cNvPr id="480" name="普通建設事業費 （ うち更新整備　）該当値テキスト"/>
        <xdr:cNvSpPr txBox="1"/>
      </xdr:nvSpPr>
      <xdr:spPr>
        <a:xfrm>
          <a:off x="10528300" y="16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31880</xdr:rowOff>
    </xdr:from>
    <xdr:to>
      <xdr:col>50</xdr:col>
      <xdr:colOff>165100</xdr:colOff>
      <xdr:row>97</xdr:row>
      <xdr:rowOff>133480</xdr:rowOff>
    </xdr:to>
    <xdr:sp macro="" textlink="">
      <xdr:nvSpPr>
        <xdr:cNvPr id="481" name="楕円 480"/>
        <xdr:cNvSpPr/>
      </xdr:nvSpPr>
      <xdr:spPr>
        <a:xfrm>
          <a:off x="9588500" y="166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124607</xdr:rowOff>
    </xdr:from>
    <xdr:ext cx="534377" cy="259045"/>
    <xdr:sp macro="" textlink="">
      <xdr:nvSpPr>
        <xdr:cNvPr id="482" name="テキスト ボックス 481"/>
        <xdr:cNvSpPr txBox="1"/>
      </xdr:nvSpPr>
      <xdr:spPr>
        <a:xfrm>
          <a:off x="9372111" y="167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141543</xdr:rowOff>
    </xdr:from>
    <xdr:to>
      <xdr:col>46</xdr:col>
      <xdr:colOff>38100</xdr:colOff>
      <xdr:row>98</xdr:row>
      <xdr:rowOff>71693</xdr:rowOff>
    </xdr:to>
    <xdr:sp macro="" textlink="">
      <xdr:nvSpPr>
        <xdr:cNvPr id="483" name="楕円 482"/>
        <xdr:cNvSpPr/>
      </xdr:nvSpPr>
      <xdr:spPr>
        <a:xfrm>
          <a:off x="8699500" y="167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62820</xdr:rowOff>
    </xdr:from>
    <xdr:ext cx="534377" cy="259045"/>
    <xdr:sp macro="" textlink="">
      <xdr:nvSpPr>
        <xdr:cNvPr id="484" name="テキスト ボックス 483"/>
        <xdr:cNvSpPr txBox="1"/>
      </xdr:nvSpPr>
      <xdr:spPr>
        <a:xfrm>
          <a:off x="8483111" y="168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92802</xdr:rowOff>
    </xdr:from>
    <xdr:to>
      <xdr:col>41</xdr:col>
      <xdr:colOff>101600</xdr:colOff>
      <xdr:row>98</xdr:row>
      <xdr:rowOff>22952</xdr:rowOff>
    </xdr:to>
    <xdr:sp macro="" textlink="">
      <xdr:nvSpPr>
        <xdr:cNvPr id="485" name="楕円 484"/>
        <xdr:cNvSpPr/>
      </xdr:nvSpPr>
      <xdr:spPr>
        <a:xfrm>
          <a:off x="7810500" y="167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14079</xdr:rowOff>
    </xdr:from>
    <xdr:ext cx="534377" cy="259045"/>
    <xdr:sp macro="" textlink="">
      <xdr:nvSpPr>
        <xdr:cNvPr id="486" name="テキスト ボックス 485"/>
        <xdr:cNvSpPr txBox="1"/>
      </xdr:nvSpPr>
      <xdr:spPr>
        <a:xfrm>
          <a:off x="7594111" y="168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11519</xdr:rowOff>
    </xdr:from>
    <xdr:to>
      <xdr:col>36</xdr:col>
      <xdr:colOff>165100</xdr:colOff>
      <xdr:row>97</xdr:row>
      <xdr:rowOff>113119</xdr:rowOff>
    </xdr:to>
    <xdr:sp macro="" textlink="">
      <xdr:nvSpPr>
        <xdr:cNvPr id="487" name="楕円 486"/>
        <xdr:cNvSpPr/>
      </xdr:nvSpPr>
      <xdr:spPr>
        <a:xfrm>
          <a:off x="6921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104246</xdr:rowOff>
    </xdr:from>
    <xdr:ext cx="534377" cy="259045"/>
    <xdr:sp macro="" textlink="">
      <xdr:nvSpPr>
        <xdr:cNvPr id="488" name="テキスト ボックス 487"/>
        <xdr:cNvSpPr txBox="1"/>
      </xdr:nvSpPr>
      <xdr:spPr>
        <a:xfrm>
          <a:off x="6705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4953</xdr:rowOff>
    </xdr:from>
    <xdr:to>
      <xdr:col>85</xdr:col>
      <xdr:colOff>127000</xdr:colOff>
      <xdr:row>73</xdr:row>
      <xdr:rowOff>96393</xdr:rowOff>
    </xdr:to>
    <xdr:cxnSp macro="">
      <xdr:nvCxnSpPr>
        <xdr:cNvPr id="625" name="直線コネクタ 624"/>
        <xdr:cNvCxnSpPr/>
      </xdr:nvCxnSpPr>
      <xdr:spPr>
        <a:xfrm>
          <a:off x="15481300" y="1252080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115570</xdr:rowOff>
    </xdr:from>
    <xdr:to>
      <xdr:col>81</xdr:col>
      <xdr:colOff>50800</xdr:colOff>
      <xdr:row>73</xdr:row>
      <xdr:rowOff>4953</xdr:rowOff>
    </xdr:to>
    <xdr:cxnSp macro="">
      <xdr:nvCxnSpPr>
        <xdr:cNvPr id="628" name="直線コネクタ 627"/>
        <xdr:cNvCxnSpPr/>
      </xdr:nvCxnSpPr>
      <xdr:spPr>
        <a:xfrm>
          <a:off x="14592300" y="1245997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28084</xdr:rowOff>
    </xdr:from>
    <xdr:ext cx="469744" cy="259045"/>
    <xdr:sp macro="" textlink="">
      <xdr:nvSpPr>
        <xdr:cNvPr id="630" name="テキスト ボックス 629"/>
        <xdr:cNvSpPr txBox="1"/>
      </xdr:nvSpPr>
      <xdr:spPr>
        <a:xfrm>
          <a:off x="15246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161544</xdr:rowOff>
    </xdr:from>
    <xdr:to>
      <xdr:col>76</xdr:col>
      <xdr:colOff>114300</xdr:colOff>
      <xdr:row>72</xdr:row>
      <xdr:rowOff>115570</xdr:rowOff>
    </xdr:to>
    <xdr:cxnSp macro="">
      <xdr:nvCxnSpPr>
        <xdr:cNvPr id="631" name="直線コネクタ 630"/>
        <xdr:cNvCxnSpPr/>
      </xdr:nvCxnSpPr>
      <xdr:spPr>
        <a:xfrm>
          <a:off x="13703300" y="1233449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166514</xdr:rowOff>
    </xdr:from>
    <xdr:ext cx="469744" cy="259045"/>
    <xdr:sp macro="" textlink="">
      <xdr:nvSpPr>
        <xdr:cNvPr id="633" name="テキスト ボックス 632"/>
        <xdr:cNvSpPr txBox="1"/>
      </xdr:nvSpPr>
      <xdr:spPr>
        <a:xfrm>
          <a:off x="14357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157607</xdr:rowOff>
    </xdr:from>
    <xdr:to>
      <xdr:col>71</xdr:col>
      <xdr:colOff>177800</xdr:colOff>
      <xdr:row>71</xdr:row>
      <xdr:rowOff>161544</xdr:rowOff>
    </xdr:to>
    <xdr:cxnSp macro="">
      <xdr:nvCxnSpPr>
        <xdr:cNvPr id="634" name="直線コネクタ 633"/>
        <xdr:cNvCxnSpPr/>
      </xdr:nvCxnSpPr>
      <xdr:spPr>
        <a:xfrm>
          <a:off x="12814300" y="11987657"/>
          <a:ext cx="889000" cy="3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169435</xdr:rowOff>
    </xdr:from>
    <xdr:ext cx="469744" cy="259045"/>
    <xdr:sp macro="" textlink="">
      <xdr:nvSpPr>
        <xdr:cNvPr id="636" name="テキスト ボックス 635"/>
        <xdr:cNvSpPr txBox="1"/>
      </xdr:nvSpPr>
      <xdr:spPr>
        <a:xfrm>
          <a:off x="13468428" y="126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45593</xdr:rowOff>
    </xdr:from>
    <xdr:to>
      <xdr:col>85</xdr:col>
      <xdr:colOff>177800</xdr:colOff>
      <xdr:row>73</xdr:row>
      <xdr:rowOff>147193</xdr:rowOff>
    </xdr:to>
    <xdr:sp macro="" textlink="">
      <xdr:nvSpPr>
        <xdr:cNvPr id="644" name="楕円 643"/>
        <xdr:cNvSpPr/>
      </xdr:nvSpPr>
      <xdr:spPr>
        <a:xfrm>
          <a:off x="16268700" y="125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68470</xdr:rowOff>
    </xdr:from>
    <xdr:ext cx="469744" cy="259045"/>
    <xdr:sp macro="" textlink="">
      <xdr:nvSpPr>
        <xdr:cNvPr id="645" name="公債費該当値テキスト"/>
        <xdr:cNvSpPr txBox="1"/>
      </xdr:nvSpPr>
      <xdr:spPr>
        <a:xfrm>
          <a:off x="16370300" y="1241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125603</xdr:rowOff>
    </xdr:from>
    <xdr:to>
      <xdr:col>81</xdr:col>
      <xdr:colOff>101600</xdr:colOff>
      <xdr:row>73</xdr:row>
      <xdr:rowOff>55753</xdr:rowOff>
    </xdr:to>
    <xdr:sp macro="" textlink="">
      <xdr:nvSpPr>
        <xdr:cNvPr id="646" name="楕円 645"/>
        <xdr:cNvSpPr/>
      </xdr:nvSpPr>
      <xdr:spPr>
        <a:xfrm>
          <a:off x="15430500" y="124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72280</xdr:rowOff>
    </xdr:from>
    <xdr:ext cx="469744" cy="259045"/>
    <xdr:sp macro="" textlink="">
      <xdr:nvSpPr>
        <xdr:cNvPr id="647" name="テキスト ボックス 646"/>
        <xdr:cNvSpPr txBox="1"/>
      </xdr:nvSpPr>
      <xdr:spPr>
        <a:xfrm>
          <a:off x="15246428" y="1224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64770</xdr:rowOff>
    </xdr:from>
    <xdr:to>
      <xdr:col>76</xdr:col>
      <xdr:colOff>165100</xdr:colOff>
      <xdr:row>72</xdr:row>
      <xdr:rowOff>166370</xdr:rowOff>
    </xdr:to>
    <xdr:sp macro="" textlink="">
      <xdr:nvSpPr>
        <xdr:cNvPr id="648" name="楕円 647"/>
        <xdr:cNvSpPr/>
      </xdr:nvSpPr>
      <xdr:spPr>
        <a:xfrm>
          <a:off x="14541500" y="124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11447</xdr:rowOff>
    </xdr:from>
    <xdr:ext cx="469744" cy="259045"/>
    <xdr:sp macro="" textlink="">
      <xdr:nvSpPr>
        <xdr:cNvPr id="649" name="テキスト ボックス 648"/>
        <xdr:cNvSpPr txBox="1"/>
      </xdr:nvSpPr>
      <xdr:spPr>
        <a:xfrm>
          <a:off x="14357428" y="1218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110744</xdr:rowOff>
    </xdr:from>
    <xdr:to>
      <xdr:col>72</xdr:col>
      <xdr:colOff>38100</xdr:colOff>
      <xdr:row>72</xdr:row>
      <xdr:rowOff>40894</xdr:rowOff>
    </xdr:to>
    <xdr:sp macro="" textlink="">
      <xdr:nvSpPr>
        <xdr:cNvPr id="650" name="楕円 649"/>
        <xdr:cNvSpPr/>
      </xdr:nvSpPr>
      <xdr:spPr>
        <a:xfrm>
          <a:off x="13652500" y="122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57421</xdr:rowOff>
    </xdr:from>
    <xdr:ext cx="469744" cy="259045"/>
    <xdr:sp macro="" textlink="">
      <xdr:nvSpPr>
        <xdr:cNvPr id="651" name="テキスト ボックス 650"/>
        <xdr:cNvSpPr txBox="1"/>
      </xdr:nvSpPr>
      <xdr:spPr>
        <a:xfrm>
          <a:off x="13468428" y="1205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106807</xdr:rowOff>
    </xdr:from>
    <xdr:to>
      <xdr:col>67</xdr:col>
      <xdr:colOff>101600</xdr:colOff>
      <xdr:row>70</xdr:row>
      <xdr:rowOff>36957</xdr:rowOff>
    </xdr:to>
    <xdr:sp macro="" textlink="">
      <xdr:nvSpPr>
        <xdr:cNvPr id="652" name="楕円 651"/>
        <xdr:cNvSpPr/>
      </xdr:nvSpPr>
      <xdr:spPr>
        <a:xfrm>
          <a:off x="12763500" y="11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53484</xdr:rowOff>
    </xdr:from>
    <xdr:ext cx="534377" cy="259045"/>
    <xdr:sp macro="" textlink="">
      <xdr:nvSpPr>
        <xdr:cNvPr id="653" name="テキスト ボックス 652"/>
        <xdr:cNvSpPr txBox="1"/>
      </xdr:nvSpPr>
      <xdr:spPr>
        <a:xfrm>
          <a:off x="12547111" y="117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108789</xdr:rowOff>
    </xdr:from>
    <xdr:to>
      <xdr:col>85</xdr:col>
      <xdr:colOff>127000</xdr:colOff>
      <xdr:row>97</xdr:row>
      <xdr:rowOff>66815</xdr:rowOff>
    </xdr:to>
    <xdr:cxnSp macro="">
      <xdr:nvCxnSpPr>
        <xdr:cNvPr id="682" name="直線コネクタ 681"/>
        <xdr:cNvCxnSpPr/>
      </xdr:nvCxnSpPr>
      <xdr:spPr>
        <a:xfrm flipV="1">
          <a:off x="15481300" y="16567989"/>
          <a:ext cx="8382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3"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50521</xdr:rowOff>
    </xdr:from>
    <xdr:to>
      <xdr:col>81</xdr:col>
      <xdr:colOff>50800</xdr:colOff>
      <xdr:row>97</xdr:row>
      <xdr:rowOff>66815</xdr:rowOff>
    </xdr:to>
    <xdr:cxnSp macro="">
      <xdr:nvCxnSpPr>
        <xdr:cNvPr id="685" name="直線コネクタ 684"/>
        <xdr:cNvCxnSpPr/>
      </xdr:nvCxnSpPr>
      <xdr:spPr>
        <a:xfrm>
          <a:off x="14592300" y="16681171"/>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7" name="テキスト ボックス 686"/>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50521</xdr:rowOff>
    </xdr:from>
    <xdr:to>
      <xdr:col>76</xdr:col>
      <xdr:colOff>114300</xdr:colOff>
      <xdr:row>98</xdr:row>
      <xdr:rowOff>47574</xdr:rowOff>
    </xdr:to>
    <xdr:cxnSp macro="">
      <xdr:nvCxnSpPr>
        <xdr:cNvPr id="688" name="直線コネクタ 687"/>
        <xdr:cNvCxnSpPr/>
      </xdr:nvCxnSpPr>
      <xdr:spPr>
        <a:xfrm flipV="1">
          <a:off x="13703300" y="16681171"/>
          <a:ext cx="889000" cy="1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0" name="テキスト ボックス 689"/>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46596</xdr:rowOff>
    </xdr:from>
    <xdr:to>
      <xdr:col>71</xdr:col>
      <xdr:colOff>177800</xdr:colOff>
      <xdr:row>98</xdr:row>
      <xdr:rowOff>47574</xdr:rowOff>
    </xdr:to>
    <xdr:cxnSp macro="">
      <xdr:nvCxnSpPr>
        <xdr:cNvPr id="691" name="直線コネクタ 690"/>
        <xdr:cNvCxnSpPr/>
      </xdr:nvCxnSpPr>
      <xdr:spPr>
        <a:xfrm>
          <a:off x="12814300" y="16848696"/>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57989</xdr:rowOff>
    </xdr:from>
    <xdr:to>
      <xdr:col>85</xdr:col>
      <xdr:colOff>177800</xdr:colOff>
      <xdr:row>96</xdr:row>
      <xdr:rowOff>159589</xdr:rowOff>
    </xdr:to>
    <xdr:sp macro="" textlink="">
      <xdr:nvSpPr>
        <xdr:cNvPr id="701" name="楕円 700"/>
        <xdr:cNvSpPr/>
      </xdr:nvSpPr>
      <xdr:spPr>
        <a:xfrm>
          <a:off x="16268700" y="165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80866</xdr:rowOff>
    </xdr:from>
    <xdr:ext cx="534377" cy="259045"/>
    <xdr:sp macro="" textlink="">
      <xdr:nvSpPr>
        <xdr:cNvPr id="702" name="積立金該当値テキスト"/>
        <xdr:cNvSpPr txBox="1"/>
      </xdr:nvSpPr>
      <xdr:spPr>
        <a:xfrm>
          <a:off x="16370300" y="163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16015</xdr:rowOff>
    </xdr:from>
    <xdr:to>
      <xdr:col>81</xdr:col>
      <xdr:colOff>101600</xdr:colOff>
      <xdr:row>97</xdr:row>
      <xdr:rowOff>117615</xdr:rowOff>
    </xdr:to>
    <xdr:sp macro="" textlink="">
      <xdr:nvSpPr>
        <xdr:cNvPr id="703" name="楕円 702"/>
        <xdr:cNvSpPr/>
      </xdr:nvSpPr>
      <xdr:spPr>
        <a:xfrm>
          <a:off x="15430500" y="166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134142</xdr:rowOff>
    </xdr:from>
    <xdr:ext cx="534377" cy="259045"/>
    <xdr:sp macro="" textlink="">
      <xdr:nvSpPr>
        <xdr:cNvPr id="704" name="テキスト ボックス 703"/>
        <xdr:cNvSpPr txBox="1"/>
      </xdr:nvSpPr>
      <xdr:spPr>
        <a:xfrm>
          <a:off x="15214111" y="164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171171</xdr:rowOff>
    </xdr:from>
    <xdr:to>
      <xdr:col>76</xdr:col>
      <xdr:colOff>165100</xdr:colOff>
      <xdr:row>97</xdr:row>
      <xdr:rowOff>101321</xdr:rowOff>
    </xdr:to>
    <xdr:sp macro="" textlink="">
      <xdr:nvSpPr>
        <xdr:cNvPr id="705" name="楕円 704"/>
        <xdr:cNvSpPr/>
      </xdr:nvSpPr>
      <xdr:spPr>
        <a:xfrm>
          <a:off x="14541500" y="166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117848</xdr:rowOff>
    </xdr:from>
    <xdr:ext cx="534377" cy="259045"/>
    <xdr:sp macro="" textlink="">
      <xdr:nvSpPr>
        <xdr:cNvPr id="706" name="テキスト ボックス 705"/>
        <xdr:cNvSpPr txBox="1"/>
      </xdr:nvSpPr>
      <xdr:spPr>
        <a:xfrm>
          <a:off x="14325111" y="164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168224</xdr:rowOff>
    </xdr:from>
    <xdr:to>
      <xdr:col>72</xdr:col>
      <xdr:colOff>38100</xdr:colOff>
      <xdr:row>98</xdr:row>
      <xdr:rowOff>98374</xdr:rowOff>
    </xdr:to>
    <xdr:sp macro="" textlink="">
      <xdr:nvSpPr>
        <xdr:cNvPr id="707" name="楕円 706"/>
        <xdr:cNvSpPr/>
      </xdr:nvSpPr>
      <xdr:spPr>
        <a:xfrm>
          <a:off x="13652500" y="167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89501</xdr:rowOff>
    </xdr:from>
    <xdr:ext cx="534377" cy="259045"/>
    <xdr:sp macro="" textlink="">
      <xdr:nvSpPr>
        <xdr:cNvPr id="708" name="テキスト ボックス 707"/>
        <xdr:cNvSpPr txBox="1"/>
      </xdr:nvSpPr>
      <xdr:spPr>
        <a:xfrm>
          <a:off x="13436111" y="168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167246</xdr:rowOff>
    </xdr:from>
    <xdr:to>
      <xdr:col>67</xdr:col>
      <xdr:colOff>101600</xdr:colOff>
      <xdr:row>98</xdr:row>
      <xdr:rowOff>97396</xdr:rowOff>
    </xdr:to>
    <xdr:sp macro="" textlink="">
      <xdr:nvSpPr>
        <xdr:cNvPr id="709" name="楕円 708"/>
        <xdr:cNvSpPr/>
      </xdr:nvSpPr>
      <xdr:spPr>
        <a:xfrm>
          <a:off x="127635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88523</xdr:rowOff>
    </xdr:from>
    <xdr:ext cx="534377" cy="259045"/>
    <xdr:sp macro="" textlink="">
      <xdr:nvSpPr>
        <xdr:cNvPr id="710" name="テキスト ボックス 709"/>
        <xdr:cNvSpPr txBox="1"/>
      </xdr:nvSpPr>
      <xdr:spPr>
        <a:xfrm>
          <a:off x="12547111" y="168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82550</xdr:rowOff>
    </xdr:from>
    <xdr:to>
      <xdr:col>116</xdr:col>
      <xdr:colOff>63500</xdr:colOff>
      <xdr:row>38</xdr:row>
      <xdr:rowOff>25400</xdr:rowOff>
    </xdr:to>
    <xdr:cxnSp macro="">
      <xdr:nvCxnSpPr>
        <xdr:cNvPr id="735" name="直線コネクタ 734"/>
        <xdr:cNvCxnSpPr/>
      </xdr:nvCxnSpPr>
      <xdr:spPr>
        <a:xfrm flipV="1">
          <a:off x="21323300" y="62547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249299" cy="259045"/>
    <xdr:sp macro="" textlink="">
      <xdr:nvSpPr>
        <xdr:cNvPr id="736" name="投資及び出資金平均値テキスト"/>
        <xdr:cNvSpPr txBox="1"/>
      </xdr:nvSpPr>
      <xdr:spPr>
        <a:xfrm>
          <a:off x="22212300" y="6468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54" name="楕円 753"/>
        <xdr:cNvSpPr/>
      </xdr:nvSpPr>
      <xdr:spPr>
        <a:xfrm>
          <a:off x="22110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156227</xdr:rowOff>
    </xdr:from>
    <xdr:ext cx="249299" cy="259045"/>
    <xdr:sp macro="" textlink="">
      <xdr:nvSpPr>
        <xdr:cNvPr id="755" name="投資及び出資金該当値テキスト"/>
        <xdr:cNvSpPr txBox="1"/>
      </xdr:nvSpPr>
      <xdr:spPr>
        <a:xfrm>
          <a:off x="22212300" y="6156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132659</xdr:rowOff>
    </xdr:from>
    <xdr:to>
      <xdr:col>116</xdr:col>
      <xdr:colOff>63500</xdr:colOff>
      <xdr:row>58</xdr:row>
      <xdr:rowOff>136865</xdr:rowOff>
    </xdr:to>
    <xdr:cxnSp macro="">
      <xdr:nvCxnSpPr>
        <xdr:cNvPr id="790" name="直線コネクタ 789"/>
        <xdr:cNvCxnSpPr/>
      </xdr:nvCxnSpPr>
      <xdr:spPr>
        <a:xfrm flipV="1">
          <a:off x="21323300" y="1007675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1"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133665</xdr:rowOff>
    </xdr:from>
    <xdr:to>
      <xdr:col>111</xdr:col>
      <xdr:colOff>177800</xdr:colOff>
      <xdr:row>58</xdr:row>
      <xdr:rowOff>136865</xdr:rowOff>
    </xdr:to>
    <xdr:cxnSp macro="">
      <xdr:nvCxnSpPr>
        <xdr:cNvPr id="793" name="直線コネクタ 792"/>
        <xdr:cNvCxnSpPr/>
      </xdr:nvCxnSpPr>
      <xdr:spPr>
        <a:xfrm>
          <a:off x="20434300" y="1007776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5" name="テキスト ボックス 794"/>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133207</xdr:rowOff>
    </xdr:from>
    <xdr:to>
      <xdr:col>107</xdr:col>
      <xdr:colOff>50800</xdr:colOff>
      <xdr:row>58</xdr:row>
      <xdr:rowOff>133665</xdr:rowOff>
    </xdr:to>
    <xdr:cxnSp macro="">
      <xdr:nvCxnSpPr>
        <xdr:cNvPr id="796" name="直線コネクタ 795"/>
        <xdr:cNvCxnSpPr/>
      </xdr:nvCxnSpPr>
      <xdr:spPr>
        <a:xfrm>
          <a:off x="19545300" y="100773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798" name="テキスト ボックス 797"/>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130465</xdr:rowOff>
    </xdr:from>
    <xdr:to>
      <xdr:col>102</xdr:col>
      <xdr:colOff>114300</xdr:colOff>
      <xdr:row>58</xdr:row>
      <xdr:rowOff>133207</xdr:rowOff>
    </xdr:to>
    <xdr:cxnSp macro="">
      <xdr:nvCxnSpPr>
        <xdr:cNvPr id="799" name="直線コネクタ 798"/>
        <xdr:cNvCxnSpPr/>
      </xdr:nvCxnSpPr>
      <xdr:spPr>
        <a:xfrm>
          <a:off x="18656300" y="100745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1" name="テキスト ボックス 800"/>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81859</xdr:rowOff>
    </xdr:from>
    <xdr:to>
      <xdr:col>116</xdr:col>
      <xdr:colOff>114300</xdr:colOff>
      <xdr:row>59</xdr:row>
      <xdr:rowOff>12009</xdr:rowOff>
    </xdr:to>
    <xdr:sp macro="" textlink="">
      <xdr:nvSpPr>
        <xdr:cNvPr id="809" name="楕円 808"/>
        <xdr:cNvSpPr/>
      </xdr:nvSpPr>
      <xdr:spPr>
        <a:xfrm>
          <a:off x="221107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168236</xdr:rowOff>
    </xdr:from>
    <xdr:ext cx="313932" cy="259045"/>
    <xdr:sp macro="" textlink="">
      <xdr:nvSpPr>
        <xdr:cNvPr id="810" name="貸付金該当値テキスト"/>
        <xdr:cNvSpPr txBox="1"/>
      </xdr:nvSpPr>
      <xdr:spPr>
        <a:xfrm>
          <a:off x="22212300" y="9940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86065</xdr:rowOff>
    </xdr:from>
    <xdr:to>
      <xdr:col>112</xdr:col>
      <xdr:colOff>38100</xdr:colOff>
      <xdr:row>59</xdr:row>
      <xdr:rowOff>16215</xdr:rowOff>
    </xdr:to>
    <xdr:sp macro="" textlink="">
      <xdr:nvSpPr>
        <xdr:cNvPr id="811" name="楕円 810"/>
        <xdr:cNvSpPr/>
      </xdr:nvSpPr>
      <xdr:spPr>
        <a:xfrm>
          <a:off x="21272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7342</xdr:rowOff>
    </xdr:from>
    <xdr:ext cx="313932" cy="259045"/>
    <xdr:sp macro="" textlink="">
      <xdr:nvSpPr>
        <xdr:cNvPr id="812" name="テキスト ボックス 811"/>
        <xdr:cNvSpPr txBox="1"/>
      </xdr:nvSpPr>
      <xdr:spPr>
        <a:xfrm>
          <a:off x="21166333" y="101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82865</xdr:rowOff>
    </xdr:from>
    <xdr:to>
      <xdr:col>107</xdr:col>
      <xdr:colOff>101600</xdr:colOff>
      <xdr:row>59</xdr:row>
      <xdr:rowOff>13015</xdr:rowOff>
    </xdr:to>
    <xdr:sp macro="" textlink="">
      <xdr:nvSpPr>
        <xdr:cNvPr id="813" name="楕円 812"/>
        <xdr:cNvSpPr/>
      </xdr:nvSpPr>
      <xdr:spPr>
        <a:xfrm>
          <a:off x="20383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4142</xdr:rowOff>
    </xdr:from>
    <xdr:ext cx="313932" cy="259045"/>
    <xdr:sp macro="" textlink="">
      <xdr:nvSpPr>
        <xdr:cNvPr id="814" name="テキスト ボックス 813"/>
        <xdr:cNvSpPr txBox="1"/>
      </xdr:nvSpPr>
      <xdr:spPr>
        <a:xfrm>
          <a:off x="20277333" y="10119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82407</xdr:rowOff>
    </xdr:from>
    <xdr:to>
      <xdr:col>102</xdr:col>
      <xdr:colOff>165100</xdr:colOff>
      <xdr:row>59</xdr:row>
      <xdr:rowOff>12557</xdr:rowOff>
    </xdr:to>
    <xdr:sp macro="" textlink="">
      <xdr:nvSpPr>
        <xdr:cNvPr id="815" name="楕円 814"/>
        <xdr:cNvSpPr/>
      </xdr:nvSpPr>
      <xdr:spPr>
        <a:xfrm>
          <a:off x="19494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3684</xdr:rowOff>
    </xdr:from>
    <xdr:ext cx="313932" cy="259045"/>
    <xdr:sp macro="" textlink="">
      <xdr:nvSpPr>
        <xdr:cNvPr id="816" name="テキスト ボックス 815"/>
        <xdr:cNvSpPr txBox="1"/>
      </xdr:nvSpPr>
      <xdr:spPr>
        <a:xfrm>
          <a:off x="19388333" y="10119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79665</xdr:rowOff>
    </xdr:from>
    <xdr:to>
      <xdr:col>98</xdr:col>
      <xdr:colOff>38100</xdr:colOff>
      <xdr:row>59</xdr:row>
      <xdr:rowOff>9815</xdr:rowOff>
    </xdr:to>
    <xdr:sp macro="" textlink="">
      <xdr:nvSpPr>
        <xdr:cNvPr id="817" name="楕円 816"/>
        <xdr:cNvSpPr/>
      </xdr:nvSpPr>
      <xdr:spPr>
        <a:xfrm>
          <a:off x="18605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942</xdr:rowOff>
    </xdr:from>
    <xdr:ext cx="378565" cy="259045"/>
    <xdr:sp macro="" textlink="">
      <xdr:nvSpPr>
        <xdr:cNvPr id="818" name="テキスト ボックス 817"/>
        <xdr:cNvSpPr txBox="1"/>
      </xdr:nvSpPr>
      <xdr:spPr>
        <a:xfrm>
          <a:off x="18467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105868</xdr:rowOff>
    </xdr:from>
    <xdr:to>
      <xdr:col>116</xdr:col>
      <xdr:colOff>63500</xdr:colOff>
      <xdr:row>77</xdr:row>
      <xdr:rowOff>125070</xdr:rowOff>
    </xdr:to>
    <xdr:cxnSp macro="">
      <xdr:nvCxnSpPr>
        <xdr:cNvPr id="848" name="直線コネクタ 847"/>
        <xdr:cNvCxnSpPr/>
      </xdr:nvCxnSpPr>
      <xdr:spPr>
        <a:xfrm>
          <a:off x="21323300" y="1330751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4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32105</xdr:rowOff>
    </xdr:from>
    <xdr:to>
      <xdr:col>111</xdr:col>
      <xdr:colOff>177800</xdr:colOff>
      <xdr:row>77</xdr:row>
      <xdr:rowOff>105868</xdr:rowOff>
    </xdr:to>
    <xdr:cxnSp macro="">
      <xdr:nvCxnSpPr>
        <xdr:cNvPr id="851" name="直線コネクタ 850"/>
        <xdr:cNvCxnSpPr/>
      </xdr:nvCxnSpPr>
      <xdr:spPr>
        <a:xfrm>
          <a:off x="20434300" y="13233755"/>
          <a:ext cx="8890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3" name="テキスト ボックス 852"/>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32105</xdr:rowOff>
    </xdr:from>
    <xdr:to>
      <xdr:col>107</xdr:col>
      <xdr:colOff>50800</xdr:colOff>
      <xdr:row>78</xdr:row>
      <xdr:rowOff>26085</xdr:rowOff>
    </xdr:to>
    <xdr:cxnSp macro="">
      <xdr:nvCxnSpPr>
        <xdr:cNvPr id="854" name="直線コネクタ 853"/>
        <xdr:cNvCxnSpPr/>
      </xdr:nvCxnSpPr>
      <xdr:spPr>
        <a:xfrm flipV="1">
          <a:off x="19545300" y="13233755"/>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6" name="テキスト ボックス 855"/>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142672</xdr:rowOff>
    </xdr:from>
    <xdr:to>
      <xdr:col>102</xdr:col>
      <xdr:colOff>114300</xdr:colOff>
      <xdr:row>78</xdr:row>
      <xdr:rowOff>26085</xdr:rowOff>
    </xdr:to>
    <xdr:cxnSp macro="">
      <xdr:nvCxnSpPr>
        <xdr:cNvPr id="857" name="直線コネクタ 856"/>
        <xdr:cNvCxnSpPr/>
      </xdr:nvCxnSpPr>
      <xdr:spPr>
        <a:xfrm>
          <a:off x="18656300" y="13172872"/>
          <a:ext cx="8890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59" name="テキスト ボックス 858"/>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1" name="テキスト ボックス 86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74270</xdr:rowOff>
    </xdr:from>
    <xdr:to>
      <xdr:col>116</xdr:col>
      <xdr:colOff>114300</xdr:colOff>
      <xdr:row>78</xdr:row>
      <xdr:rowOff>4420</xdr:rowOff>
    </xdr:to>
    <xdr:sp macro="" textlink="">
      <xdr:nvSpPr>
        <xdr:cNvPr id="867" name="楕円 866"/>
        <xdr:cNvSpPr/>
      </xdr:nvSpPr>
      <xdr:spPr>
        <a:xfrm>
          <a:off x="221107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160647</xdr:rowOff>
    </xdr:from>
    <xdr:ext cx="534377" cy="259045"/>
    <xdr:sp macro="" textlink="">
      <xdr:nvSpPr>
        <xdr:cNvPr id="868" name="繰出金該当値テキスト"/>
        <xdr:cNvSpPr txBox="1"/>
      </xdr:nvSpPr>
      <xdr:spPr>
        <a:xfrm>
          <a:off x="22212300" y="131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55068</xdr:rowOff>
    </xdr:from>
    <xdr:to>
      <xdr:col>112</xdr:col>
      <xdr:colOff>38100</xdr:colOff>
      <xdr:row>77</xdr:row>
      <xdr:rowOff>156668</xdr:rowOff>
    </xdr:to>
    <xdr:sp macro="" textlink="">
      <xdr:nvSpPr>
        <xdr:cNvPr id="869" name="楕円 868"/>
        <xdr:cNvSpPr/>
      </xdr:nvSpPr>
      <xdr:spPr>
        <a:xfrm>
          <a:off x="21272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147795</xdr:rowOff>
    </xdr:from>
    <xdr:ext cx="534377" cy="259045"/>
    <xdr:sp macro="" textlink="">
      <xdr:nvSpPr>
        <xdr:cNvPr id="870" name="テキスト ボックス 869"/>
        <xdr:cNvSpPr txBox="1"/>
      </xdr:nvSpPr>
      <xdr:spPr>
        <a:xfrm>
          <a:off x="21056111" y="133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152755</xdr:rowOff>
    </xdr:from>
    <xdr:to>
      <xdr:col>107</xdr:col>
      <xdr:colOff>101600</xdr:colOff>
      <xdr:row>77</xdr:row>
      <xdr:rowOff>82905</xdr:rowOff>
    </xdr:to>
    <xdr:sp macro="" textlink="">
      <xdr:nvSpPr>
        <xdr:cNvPr id="871" name="楕円 870"/>
        <xdr:cNvSpPr/>
      </xdr:nvSpPr>
      <xdr:spPr>
        <a:xfrm>
          <a:off x="20383500" y="131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74032</xdr:rowOff>
    </xdr:from>
    <xdr:ext cx="534377" cy="259045"/>
    <xdr:sp macro="" textlink="">
      <xdr:nvSpPr>
        <xdr:cNvPr id="872" name="テキスト ボックス 871"/>
        <xdr:cNvSpPr txBox="1"/>
      </xdr:nvSpPr>
      <xdr:spPr>
        <a:xfrm>
          <a:off x="20167111" y="132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146735</xdr:rowOff>
    </xdr:from>
    <xdr:to>
      <xdr:col>102</xdr:col>
      <xdr:colOff>165100</xdr:colOff>
      <xdr:row>78</xdr:row>
      <xdr:rowOff>76885</xdr:rowOff>
    </xdr:to>
    <xdr:sp macro="" textlink="">
      <xdr:nvSpPr>
        <xdr:cNvPr id="873" name="楕円 872"/>
        <xdr:cNvSpPr/>
      </xdr:nvSpPr>
      <xdr:spPr>
        <a:xfrm>
          <a:off x="19494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68012</xdr:rowOff>
    </xdr:from>
    <xdr:ext cx="534377" cy="259045"/>
    <xdr:sp macro="" textlink="">
      <xdr:nvSpPr>
        <xdr:cNvPr id="874" name="テキスト ボックス 873"/>
        <xdr:cNvSpPr txBox="1"/>
      </xdr:nvSpPr>
      <xdr:spPr>
        <a:xfrm>
          <a:off x="19278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91872</xdr:rowOff>
    </xdr:from>
    <xdr:to>
      <xdr:col>98</xdr:col>
      <xdr:colOff>38100</xdr:colOff>
      <xdr:row>77</xdr:row>
      <xdr:rowOff>22022</xdr:rowOff>
    </xdr:to>
    <xdr:sp macro="" textlink="">
      <xdr:nvSpPr>
        <xdr:cNvPr id="875" name="楕円 874"/>
        <xdr:cNvSpPr/>
      </xdr:nvSpPr>
      <xdr:spPr>
        <a:xfrm>
          <a:off x="18605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13149</xdr:rowOff>
    </xdr:from>
    <xdr:ext cx="534377" cy="259045"/>
    <xdr:sp macro="" textlink="">
      <xdr:nvSpPr>
        <xdr:cNvPr id="876" name="テキスト ボックス 875"/>
        <xdr:cNvSpPr txBox="1"/>
      </xdr:nvSpPr>
      <xdr:spPr>
        <a:xfrm>
          <a:off x="18389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489,651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124,398</a:t>
          </a:r>
          <a:r>
            <a:rPr kumimoji="1" lang="ja-JP" altLang="en-US" sz="1300">
              <a:latin typeface="ＭＳ Ｐゴシック" panose="020B0600070205080204" pitchFamily="50" charset="-128"/>
              <a:ea typeface="ＭＳ Ｐゴシック" panose="020B0600070205080204" pitchFamily="50" charset="-128"/>
            </a:rPr>
            <a:t>円の増となっております。これは、新型コロナウイルス感染症緊急経済対策として実施した特別定額給付金の支給により、補助費等が前年度と比べて著しく増加したことによるものです。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73,370</a:t>
          </a:r>
          <a:r>
            <a:rPr kumimoji="1" lang="ja-JP" altLang="en-US" sz="1300">
              <a:latin typeface="ＭＳ Ｐゴシック" panose="020B0600070205080204" pitchFamily="50" charset="-128"/>
              <a:ea typeface="ＭＳ Ｐゴシック" panose="020B0600070205080204" pitchFamily="50" charset="-128"/>
            </a:rPr>
            <a:t>円で、依然として類似団体平均と比べて高い水準にあります。</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歳以上の職員構成比が類似団体を上回っていることが主な人件費の負担要因であることから、引き続き職員数の適正化に取り組んでいきます。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107,040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年々右肩上がりで増加しています。これは、待機児童対策に伴う保育所等の整備を重点的に行ってきたことに伴う運営費の増加が要因となっています。また、普通建設事業費は中央体育館大規模改修が令和元年度に完了したことなどから、</a:t>
          </a:r>
          <a:r>
            <a:rPr kumimoji="1" lang="en-US" altLang="ja-JP" sz="1300">
              <a:latin typeface="ＭＳ Ｐゴシック" panose="020B0600070205080204" pitchFamily="50" charset="-128"/>
              <a:ea typeface="ＭＳ Ｐゴシック" panose="020B0600070205080204" pitchFamily="50" charset="-128"/>
            </a:rPr>
            <a:t>30,275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8,533</a:t>
          </a:r>
          <a:r>
            <a:rPr kumimoji="1" lang="ja-JP" altLang="en-US" sz="1300">
              <a:latin typeface="ＭＳ Ｐゴシック" panose="020B0600070205080204" pitchFamily="50" charset="-128"/>
              <a:ea typeface="ＭＳ Ｐゴシック" panose="020B0600070205080204" pitchFamily="50" charset="-128"/>
            </a:rPr>
            <a:t>円の減となっています。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年度から積立基金（貯金）の自律的な積立及び毎年度の地方債（借金）の発行上限額の設定（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億円）を内容とする財政運営上のルール化に取り組んだ結果、積立金は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万円台以上を維持しているとともに、公債費は地方債の償還を着実に行ったこともあり、平成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4,918</a:t>
          </a:r>
          <a:r>
            <a:rPr kumimoji="1" lang="ja-JP" altLang="en-US" sz="1300">
              <a:latin typeface="ＭＳ Ｐゴシック" panose="020B0600070205080204" pitchFamily="50" charset="-128"/>
              <a:ea typeface="ＭＳ Ｐゴシック" panose="020B0600070205080204" pitchFamily="50" charset="-128"/>
            </a:rPr>
            <a:t>円減少しています。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22624</xdr:rowOff>
    </xdr:from>
    <xdr:to>
      <xdr:col>24</xdr:col>
      <xdr:colOff>63500</xdr:colOff>
      <xdr:row>37</xdr:row>
      <xdr:rowOff>36177</xdr:rowOff>
    </xdr:to>
    <xdr:cxnSp macro="">
      <xdr:nvCxnSpPr>
        <xdr:cNvPr id="62" name="直線コネクタ 61"/>
        <xdr:cNvCxnSpPr/>
      </xdr:nvCxnSpPr>
      <xdr:spPr>
        <a:xfrm>
          <a:off x="3797300" y="6366274"/>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22624</xdr:rowOff>
    </xdr:from>
    <xdr:to>
      <xdr:col>19</xdr:col>
      <xdr:colOff>177800</xdr:colOff>
      <xdr:row>37</xdr:row>
      <xdr:rowOff>31115</xdr:rowOff>
    </xdr:to>
    <xdr:cxnSp macro="">
      <xdr:nvCxnSpPr>
        <xdr:cNvPr id="65" name="直線コネクタ 64"/>
        <xdr:cNvCxnSpPr/>
      </xdr:nvCxnSpPr>
      <xdr:spPr>
        <a:xfrm flipV="1">
          <a:off x="2908300" y="636627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24257</xdr:rowOff>
    </xdr:from>
    <xdr:to>
      <xdr:col>15</xdr:col>
      <xdr:colOff>50800</xdr:colOff>
      <xdr:row>37</xdr:row>
      <xdr:rowOff>31115</xdr:rowOff>
    </xdr:to>
    <xdr:cxnSp macro="">
      <xdr:nvCxnSpPr>
        <xdr:cNvPr id="68" name="直線コネクタ 67"/>
        <xdr:cNvCxnSpPr/>
      </xdr:nvCxnSpPr>
      <xdr:spPr>
        <a:xfrm>
          <a:off x="2019300" y="63679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12337</xdr:rowOff>
    </xdr:from>
    <xdr:to>
      <xdr:col>10</xdr:col>
      <xdr:colOff>114300</xdr:colOff>
      <xdr:row>37</xdr:row>
      <xdr:rowOff>24257</xdr:rowOff>
    </xdr:to>
    <xdr:cxnSp macro="">
      <xdr:nvCxnSpPr>
        <xdr:cNvPr id="71" name="直線コネクタ 70"/>
        <xdr:cNvCxnSpPr/>
      </xdr:nvCxnSpPr>
      <xdr:spPr>
        <a:xfrm>
          <a:off x="1130300" y="635598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156827</xdr:rowOff>
    </xdr:from>
    <xdr:to>
      <xdr:col>24</xdr:col>
      <xdr:colOff>114300</xdr:colOff>
      <xdr:row>37</xdr:row>
      <xdr:rowOff>86977</xdr:rowOff>
    </xdr:to>
    <xdr:sp macro="" textlink="">
      <xdr:nvSpPr>
        <xdr:cNvPr id="81" name="楕円 80"/>
        <xdr:cNvSpPr/>
      </xdr:nvSpPr>
      <xdr:spPr>
        <a:xfrm>
          <a:off x="45847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8254</xdr:rowOff>
    </xdr:from>
    <xdr:ext cx="469744" cy="259045"/>
    <xdr:sp macro="" textlink="">
      <xdr:nvSpPr>
        <xdr:cNvPr id="82" name="議会費該当値テキスト"/>
        <xdr:cNvSpPr txBox="1"/>
      </xdr:nvSpPr>
      <xdr:spPr>
        <a:xfrm>
          <a:off x="4686300" y="618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143274</xdr:rowOff>
    </xdr:from>
    <xdr:to>
      <xdr:col>20</xdr:col>
      <xdr:colOff>38100</xdr:colOff>
      <xdr:row>37</xdr:row>
      <xdr:rowOff>73424</xdr:rowOff>
    </xdr:to>
    <xdr:sp macro="" textlink="">
      <xdr:nvSpPr>
        <xdr:cNvPr id="83" name="楕円 82"/>
        <xdr:cNvSpPr/>
      </xdr:nvSpPr>
      <xdr:spPr>
        <a:xfrm>
          <a:off x="3746500" y="63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89951</xdr:rowOff>
    </xdr:from>
    <xdr:ext cx="469744" cy="259045"/>
    <xdr:sp macro="" textlink="">
      <xdr:nvSpPr>
        <xdr:cNvPr id="84" name="テキスト ボックス 83"/>
        <xdr:cNvSpPr txBox="1"/>
      </xdr:nvSpPr>
      <xdr:spPr>
        <a:xfrm>
          <a:off x="3562428" y="60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151765</xdr:rowOff>
    </xdr:from>
    <xdr:to>
      <xdr:col>15</xdr:col>
      <xdr:colOff>101600</xdr:colOff>
      <xdr:row>37</xdr:row>
      <xdr:rowOff>81915</xdr:rowOff>
    </xdr:to>
    <xdr:sp macro="" textlink="">
      <xdr:nvSpPr>
        <xdr:cNvPr id="85" name="楕円 84"/>
        <xdr:cNvSpPr/>
      </xdr:nvSpPr>
      <xdr:spPr>
        <a:xfrm>
          <a:off x="2857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98442</xdr:rowOff>
    </xdr:from>
    <xdr:ext cx="469744" cy="259045"/>
    <xdr:sp macro="" textlink="">
      <xdr:nvSpPr>
        <xdr:cNvPr id="86" name="テキスト ボックス 85"/>
        <xdr:cNvSpPr txBox="1"/>
      </xdr:nvSpPr>
      <xdr:spPr>
        <a:xfrm>
          <a:off x="2673428"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144907</xdr:rowOff>
    </xdr:from>
    <xdr:to>
      <xdr:col>10</xdr:col>
      <xdr:colOff>165100</xdr:colOff>
      <xdr:row>37</xdr:row>
      <xdr:rowOff>75057</xdr:rowOff>
    </xdr:to>
    <xdr:sp macro="" textlink="">
      <xdr:nvSpPr>
        <xdr:cNvPr id="87" name="楕円 86"/>
        <xdr:cNvSpPr/>
      </xdr:nvSpPr>
      <xdr:spPr>
        <a:xfrm>
          <a:off x="1968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91584</xdr:rowOff>
    </xdr:from>
    <xdr:ext cx="469744" cy="259045"/>
    <xdr:sp macro="" textlink="">
      <xdr:nvSpPr>
        <xdr:cNvPr id="88" name="テキスト ボックス 87"/>
        <xdr:cNvSpPr txBox="1"/>
      </xdr:nvSpPr>
      <xdr:spPr>
        <a:xfrm>
          <a:off x="1784428" y="609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132987</xdr:rowOff>
    </xdr:from>
    <xdr:to>
      <xdr:col>6</xdr:col>
      <xdr:colOff>38100</xdr:colOff>
      <xdr:row>37</xdr:row>
      <xdr:rowOff>63137</xdr:rowOff>
    </xdr:to>
    <xdr:sp macro="" textlink="">
      <xdr:nvSpPr>
        <xdr:cNvPr id="89" name="楕円 88"/>
        <xdr:cNvSpPr/>
      </xdr:nvSpPr>
      <xdr:spPr>
        <a:xfrm>
          <a:off x="1079500" y="63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79664</xdr:rowOff>
    </xdr:from>
    <xdr:ext cx="469744" cy="259045"/>
    <xdr:sp macro="" textlink="">
      <xdr:nvSpPr>
        <xdr:cNvPr id="90" name="テキスト ボックス 89"/>
        <xdr:cNvSpPr txBox="1"/>
      </xdr:nvSpPr>
      <xdr:spPr>
        <a:xfrm>
          <a:off x="895428" y="60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77437</xdr:rowOff>
    </xdr:from>
    <xdr:to>
      <xdr:col>24</xdr:col>
      <xdr:colOff>63500</xdr:colOff>
      <xdr:row>57</xdr:row>
      <xdr:rowOff>166355</xdr:rowOff>
    </xdr:to>
    <xdr:cxnSp macro="">
      <xdr:nvCxnSpPr>
        <xdr:cNvPr id="119" name="直線コネクタ 118"/>
        <xdr:cNvCxnSpPr/>
      </xdr:nvCxnSpPr>
      <xdr:spPr>
        <a:xfrm flipV="1">
          <a:off x="3797300" y="9507187"/>
          <a:ext cx="838200" cy="4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162042</xdr:rowOff>
    </xdr:from>
    <xdr:to>
      <xdr:col>19</xdr:col>
      <xdr:colOff>177800</xdr:colOff>
      <xdr:row>57</xdr:row>
      <xdr:rowOff>166355</xdr:rowOff>
    </xdr:to>
    <xdr:cxnSp macro="">
      <xdr:nvCxnSpPr>
        <xdr:cNvPr id="122" name="直線コネクタ 121"/>
        <xdr:cNvCxnSpPr/>
      </xdr:nvCxnSpPr>
      <xdr:spPr>
        <a:xfrm>
          <a:off x="2908300" y="9934692"/>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162042</xdr:rowOff>
    </xdr:from>
    <xdr:to>
      <xdr:col>15</xdr:col>
      <xdr:colOff>50800</xdr:colOff>
      <xdr:row>58</xdr:row>
      <xdr:rowOff>42713</xdr:rowOff>
    </xdr:to>
    <xdr:cxnSp macro="">
      <xdr:nvCxnSpPr>
        <xdr:cNvPr id="125" name="直線コネクタ 124"/>
        <xdr:cNvCxnSpPr/>
      </xdr:nvCxnSpPr>
      <xdr:spPr>
        <a:xfrm flipV="1">
          <a:off x="2019300" y="993469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33279</xdr:rowOff>
    </xdr:from>
    <xdr:to>
      <xdr:col>10</xdr:col>
      <xdr:colOff>114300</xdr:colOff>
      <xdr:row>58</xdr:row>
      <xdr:rowOff>42713</xdr:rowOff>
    </xdr:to>
    <xdr:cxnSp macro="">
      <xdr:nvCxnSpPr>
        <xdr:cNvPr id="128" name="直線コネクタ 127"/>
        <xdr:cNvCxnSpPr/>
      </xdr:nvCxnSpPr>
      <xdr:spPr>
        <a:xfrm>
          <a:off x="1130300" y="9977379"/>
          <a:ext cx="8890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26637</xdr:rowOff>
    </xdr:from>
    <xdr:to>
      <xdr:col>24</xdr:col>
      <xdr:colOff>114300</xdr:colOff>
      <xdr:row>55</xdr:row>
      <xdr:rowOff>128237</xdr:rowOff>
    </xdr:to>
    <xdr:sp macro="" textlink="">
      <xdr:nvSpPr>
        <xdr:cNvPr id="138" name="楕円 137"/>
        <xdr:cNvSpPr/>
      </xdr:nvSpPr>
      <xdr:spPr>
        <a:xfrm>
          <a:off x="4584700" y="94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49514</xdr:rowOff>
    </xdr:from>
    <xdr:ext cx="599010" cy="259045"/>
    <xdr:sp macro="" textlink="">
      <xdr:nvSpPr>
        <xdr:cNvPr id="139" name="総務費該当値テキスト"/>
        <xdr:cNvSpPr txBox="1"/>
      </xdr:nvSpPr>
      <xdr:spPr>
        <a:xfrm>
          <a:off x="4686300" y="930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115555</xdr:rowOff>
    </xdr:from>
    <xdr:to>
      <xdr:col>20</xdr:col>
      <xdr:colOff>38100</xdr:colOff>
      <xdr:row>58</xdr:row>
      <xdr:rowOff>45705</xdr:rowOff>
    </xdr:to>
    <xdr:sp macro="" textlink="">
      <xdr:nvSpPr>
        <xdr:cNvPr id="140" name="楕円 139"/>
        <xdr:cNvSpPr/>
      </xdr:nvSpPr>
      <xdr:spPr>
        <a:xfrm>
          <a:off x="3746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62232</xdr:rowOff>
    </xdr:from>
    <xdr:ext cx="534377" cy="259045"/>
    <xdr:sp macro="" textlink="">
      <xdr:nvSpPr>
        <xdr:cNvPr id="141" name="テキスト ボックス 140"/>
        <xdr:cNvSpPr txBox="1"/>
      </xdr:nvSpPr>
      <xdr:spPr>
        <a:xfrm>
          <a:off x="3530111" y="96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111242</xdr:rowOff>
    </xdr:from>
    <xdr:to>
      <xdr:col>15</xdr:col>
      <xdr:colOff>101600</xdr:colOff>
      <xdr:row>58</xdr:row>
      <xdr:rowOff>41392</xdr:rowOff>
    </xdr:to>
    <xdr:sp macro="" textlink="">
      <xdr:nvSpPr>
        <xdr:cNvPr id="142" name="楕円 141"/>
        <xdr:cNvSpPr/>
      </xdr:nvSpPr>
      <xdr:spPr>
        <a:xfrm>
          <a:off x="2857500" y="98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57919</xdr:rowOff>
    </xdr:from>
    <xdr:ext cx="534377" cy="259045"/>
    <xdr:sp macro="" textlink="">
      <xdr:nvSpPr>
        <xdr:cNvPr id="143" name="テキスト ボックス 142"/>
        <xdr:cNvSpPr txBox="1"/>
      </xdr:nvSpPr>
      <xdr:spPr>
        <a:xfrm>
          <a:off x="2641111" y="96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163363</xdr:rowOff>
    </xdr:from>
    <xdr:to>
      <xdr:col>10</xdr:col>
      <xdr:colOff>165100</xdr:colOff>
      <xdr:row>58</xdr:row>
      <xdr:rowOff>93513</xdr:rowOff>
    </xdr:to>
    <xdr:sp macro="" textlink="">
      <xdr:nvSpPr>
        <xdr:cNvPr id="144" name="楕円 143"/>
        <xdr:cNvSpPr/>
      </xdr:nvSpPr>
      <xdr:spPr>
        <a:xfrm>
          <a:off x="1968500" y="99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84640</xdr:rowOff>
    </xdr:from>
    <xdr:ext cx="534377" cy="259045"/>
    <xdr:sp macro="" textlink="">
      <xdr:nvSpPr>
        <xdr:cNvPr id="145" name="テキスト ボックス 144"/>
        <xdr:cNvSpPr txBox="1"/>
      </xdr:nvSpPr>
      <xdr:spPr>
        <a:xfrm>
          <a:off x="1752111" y="100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153929</xdr:rowOff>
    </xdr:from>
    <xdr:to>
      <xdr:col>6</xdr:col>
      <xdr:colOff>38100</xdr:colOff>
      <xdr:row>58</xdr:row>
      <xdr:rowOff>84079</xdr:rowOff>
    </xdr:to>
    <xdr:sp macro="" textlink="">
      <xdr:nvSpPr>
        <xdr:cNvPr id="146" name="楕円 145"/>
        <xdr:cNvSpPr/>
      </xdr:nvSpPr>
      <xdr:spPr>
        <a:xfrm>
          <a:off x="1079500" y="99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100606</xdr:rowOff>
    </xdr:from>
    <xdr:ext cx="534377" cy="259045"/>
    <xdr:sp macro="" textlink="">
      <xdr:nvSpPr>
        <xdr:cNvPr id="147" name="テキスト ボックス 146"/>
        <xdr:cNvSpPr txBox="1"/>
      </xdr:nvSpPr>
      <xdr:spPr>
        <a:xfrm>
          <a:off x="863111" y="97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134152</xdr:rowOff>
    </xdr:from>
    <xdr:to>
      <xdr:col>24</xdr:col>
      <xdr:colOff>62865</xdr:colOff>
      <xdr:row>78</xdr:row>
      <xdr:rowOff>11692</xdr:rowOff>
    </xdr:to>
    <xdr:cxnSp macro="">
      <xdr:nvCxnSpPr>
        <xdr:cNvPr id="172" name="直線コネクタ 171"/>
        <xdr:cNvCxnSpPr/>
      </xdr:nvCxnSpPr>
      <xdr:spPr>
        <a:xfrm flipV="1">
          <a:off x="4633595" y="12307102"/>
          <a:ext cx="1270" cy="1077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15519</xdr:rowOff>
    </xdr:from>
    <xdr:ext cx="599010" cy="259045"/>
    <xdr:sp macro="" textlink="">
      <xdr:nvSpPr>
        <xdr:cNvPr id="173" name="民生費最小値テキスト"/>
        <xdr:cNvSpPr txBox="1"/>
      </xdr:nvSpPr>
      <xdr:spPr>
        <a:xfrm>
          <a:off x="4686300" y="1338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11692</xdr:rowOff>
    </xdr:from>
    <xdr:to>
      <xdr:col>24</xdr:col>
      <xdr:colOff>152400</xdr:colOff>
      <xdr:row>78</xdr:row>
      <xdr:rowOff>11692</xdr:rowOff>
    </xdr:to>
    <xdr:cxnSp macro="">
      <xdr:nvCxnSpPr>
        <xdr:cNvPr id="174" name="直線コネクタ 173"/>
        <xdr:cNvCxnSpPr/>
      </xdr:nvCxnSpPr>
      <xdr:spPr>
        <a:xfrm>
          <a:off x="4546600" y="1338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80829</xdr:rowOff>
    </xdr:from>
    <xdr:ext cx="599010" cy="259045"/>
    <xdr:sp macro="" textlink="">
      <xdr:nvSpPr>
        <xdr:cNvPr id="175" name="民生費最大値テキスト"/>
        <xdr:cNvSpPr txBox="1"/>
      </xdr:nvSpPr>
      <xdr:spPr>
        <a:xfrm>
          <a:off x="4686300" y="1208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134152</xdr:rowOff>
    </xdr:from>
    <xdr:to>
      <xdr:col>24</xdr:col>
      <xdr:colOff>152400</xdr:colOff>
      <xdr:row>71</xdr:row>
      <xdr:rowOff>134152</xdr:rowOff>
    </xdr:to>
    <xdr:cxnSp macro="">
      <xdr:nvCxnSpPr>
        <xdr:cNvPr id="176" name="直線コネクタ 175"/>
        <xdr:cNvCxnSpPr/>
      </xdr:nvCxnSpPr>
      <xdr:spPr>
        <a:xfrm>
          <a:off x="4546600" y="1230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4780</xdr:rowOff>
    </xdr:from>
    <xdr:to>
      <xdr:col>24</xdr:col>
      <xdr:colOff>63500</xdr:colOff>
      <xdr:row>77</xdr:row>
      <xdr:rowOff>91686</xdr:rowOff>
    </xdr:to>
    <xdr:cxnSp macro="">
      <xdr:nvCxnSpPr>
        <xdr:cNvPr id="177" name="直線コネクタ 176"/>
        <xdr:cNvCxnSpPr/>
      </xdr:nvCxnSpPr>
      <xdr:spPr>
        <a:xfrm flipV="1">
          <a:off x="3797300" y="13206430"/>
          <a:ext cx="8382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22821</xdr:rowOff>
    </xdr:from>
    <xdr:ext cx="599010" cy="259045"/>
    <xdr:sp macro="" textlink="">
      <xdr:nvSpPr>
        <xdr:cNvPr id="178" name="民生費平均値テキスト"/>
        <xdr:cNvSpPr txBox="1"/>
      </xdr:nvSpPr>
      <xdr:spPr>
        <a:xfrm>
          <a:off x="4686300" y="12881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171394</xdr:rowOff>
    </xdr:from>
    <xdr:to>
      <xdr:col>24</xdr:col>
      <xdr:colOff>114300</xdr:colOff>
      <xdr:row>76</xdr:row>
      <xdr:rowOff>101544</xdr:rowOff>
    </xdr:to>
    <xdr:sp macro="" textlink="">
      <xdr:nvSpPr>
        <xdr:cNvPr id="179" name="フローチャート: 判断 178"/>
        <xdr:cNvSpPr/>
      </xdr:nvSpPr>
      <xdr:spPr>
        <a:xfrm>
          <a:off x="45847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91686</xdr:rowOff>
    </xdr:from>
    <xdr:to>
      <xdr:col>19</xdr:col>
      <xdr:colOff>177800</xdr:colOff>
      <xdr:row>78</xdr:row>
      <xdr:rowOff>24302</xdr:rowOff>
    </xdr:to>
    <xdr:cxnSp macro="">
      <xdr:nvCxnSpPr>
        <xdr:cNvPr id="180" name="直線コネクタ 179"/>
        <xdr:cNvCxnSpPr/>
      </xdr:nvCxnSpPr>
      <xdr:spPr>
        <a:xfrm flipV="1">
          <a:off x="2908300" y="13293336"/>
          <a:ext cx="889000" cy="10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35263</xdr:rowOff>
    </xdr:from>
    <xdr:to>
      <xdr:col>20</xdr:col>
      <xdr:colOff>38100</xdr:colOff>
      <xdr:row>76</xdr:row>
      <xdr:rowOff>136863</xdr:rowOff>
    </xdr:to>
    <xdr:sp macro="" textlink="">
      <xdr:nvSpPr>
        <xdr:cNvPr id="181" name="フローチャート: 判断 180"/>
        <xdr:cNvSpPr/>
      </xdr:nvSpPr>
      <xdr:spPr>
        <a:xfrm>
          <a:off x="3746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153390</xdr:rowOff>
    </xdr:from>
    <xdr:ext cx="599010" cy="259045"/>
    <xdr:sp macro="" textlink="">
      <xdr:nvSpPr>
        <xdr:cNvPr id="182" name="テキスト ボックス 181"/>
        <xdr:cNvSpPr txBox="1"/>
      </xdr:nvSpPr>
      <xdr:spPr>
        <a:xfrm>
          <a:off x="3497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24302</xdr:rowOff>
    </xdr:from>
    <xdr:to>
      <xdr:col>15</xdr:col>
      <xdr:colOff>50800</xdr:colOff>
      <xdr:row>78</xdr:row>
      <xdr:rowOff>96890</xdr:rowOff>
    </xdr:to>
    <xdr:cxnSp macro="">
      <xdr:nvCxnSpPr>
        <xdr:cNvPr id="183" name="直線コネクタ 182"/>
        <xdr:cNvCxnSpPr/>
      </xdr:nvCxnSpPr>
      <xdr:spPr>
        <a:xfrm flipV="1">
          <a:off x="2019300" y="13397402"/>
          <a:ext cx="889000" cy="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98668</xdr:rowOff>
    </xdr:from>
    <xdr:to>
      <xdr:col>15</xdr:col>
      <xdr:colOff>101600</xdr:colOff>
      <xdr:row>77</xdr:row>
      <xdr:rowOff>28818</xdr:rowOff>
    </xdr:to>
    <xdr:sp macro="" textlink="">
      <xdr:nvSpPr>
        <xdr:cNvPr id="184" name="フローチャート: 判断 183"/>
        <xdr:cNvSpPr/>
      </xdr:nvSpPr>
      <xdr:spPr>
        <a:xfrm>
          <a:off x="2857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45346</xdr:rowOff>
    </xdr:from>
    <xdr:ext cx="599010" cy="259045"/>
    <xdr:sp macro="" textlink="">
      <xdr:nvSpPr>
        <xdr:cNvPr id="185" name="テキスト ボックス 184"/>
        <xdr:cNvSpPr txBox="1"/>
      </xdr:nvSpPr>
      <xdr:spPr>
        <a:xfrm>
          <a:off x="2608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96890</xdr:rowOff>
    </xdr:from>
    <xdr:to>
      <xdr:col>10</xdr:col>
      <xdr:colOff>114300</xdr:colOff>
      <xdr:row>78</xdr:row>
      <xdr:rowOff>159581</xdr:rowOff>
    </xdr:to>
    <xdr:cxnSp macro="">
      <xdr:nvCxnSpPr>
        <xdr:cNvPr id="186" name="直線コネクタ 185"/>
        <xdr:cNvCxnSpPr/>
      </xdr:nvCxnSpPr>
      <xdr:spPr>
        <a:xfrm flipV="1">
          <a:off x="1130300" y="13469990"/>
          <a:ext cx="8890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109268</xdr:rowOff>
    </xdr:from>
    <xdr:to>
      <xdr:col>10</xdr:col>
      <xdr:colOff>165100</xdr:colOff>
      <xdr:row>77</xdr:row>
      <xdr:rowOff>39418</xdr:rowOff>
    </xdr:to>
    <xdr:sp macro="" textlink="">
      <xdr:nvSpPr>
        <xdr:cNvPr id="187" name="フローチャート: 判断 186"/>
        <xdr:cNvSpPr/>
      </xdr:nvSpPr>
      <xdr:spPr>
        <a:xfrm>
          <a:off x="1968500" y="131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55946</xdr:rowOff>
    </xdr:from>
    <xdr:ext cx="599010" cy="259045"/>
    <xdr:sp macro="" textlink="">
      <xdr:nvSpPr>
        <xdr:cNvPr id="188" name="テキスト ボックス 187"/>
        <xdr:cNvSpPr txBox="1"/>
      </xdr:nvSpPr>
      <xdr:spPr>
        <a:xfrm>
          <a:off x="1719795" y="12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131062</xdr:rowOff>
    </xdr:from>
    <xdr:to>
      <xdr:col>6</xdr:col>
      <xdr:colOff>38100</xdr:colOff>
      <xdr:row>77</xdr:row>
      <xdr:rowOff>61212</xdr:rowOff>
    </xdr:to>
    <xdr:sp macro="" textlink="">
      <xdr:nvSpPr>
        <xdr:cNvPr id="189" name="フローチャート: 判断 188"/>
        <xdr:cNvSpPr/>
      </xdr:nvSpPr>
      <xdr:spPr>
        <a:xfrm>
          <a:off x="1079500" y="131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77739</xdr:rowOff>
    </xdr:from>
    <xdr:ext cx="599010" cy="259045"/>
    <xdr:sp macro="" textlink="">
      <xdr:nvSpPr>
        <xdr:cNvPr id="190" name="テキスト ボックス 189"/>
        <xdr:cNvSpPr txBox="1"/>
      </xdr:nvSpPr>
      <xdr:spPr>
        <a:xfrm>
          <a:off x="830795" y="129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125430</xdr:rowOff>
    </xdr:from>
    <xdr:to>
      <xdr:col>24</xdr:col>
      <xdr:colOff>114300</xdr:colOff>
      <xdr:row>77</xdr:row>
      <xdr:rowOff>55580</xdr:rowOff>
    </xdr:to>
    <xdr:sp macro="" textlink="">
      <xdr:nvSpPr>
        <xdr:cNvPr id="196" name="楕円 195"/>
        <xdr:cNvSpPr/>
      </xdr:nvSpPr>
      <xdr:spPr>
        <a:xfrm>
          <a:off x="4584700" y="131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103857</xdr:rowOff>
    </xdr:from>
    <xdr:ext cx="599010" cy="259045"/>
    <xdr:sp macro="" textlink="">
      <xdr:nvSpPr>
        <xdr:cNvPr id="197" name="民生費該当値テキスト"/>
        <xdr:cNvSpPr txBox="1"/>
      </xdr:nvSpPr>
      <xdr:spPr>
        <a:xfrm>
          <a:off x="4686300" y="1313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40886</xdr:rowOff>
    </xdr:from>
    <xdr:to>
      <xdr:col>20</xdr:col>
      <xdr:colOff>38100</xdr:colOff>
      <xdr:row>77</xdr:row>
      <xdr:rowOff>142486</xdr:rowOff>
    </xdr:to>
    <xdr:sp macro="" textlink="">
      <xdr:nvSpPr>
        <xdr:cNvPr id="198" name="楕円 197"/>
        <xdr:cNvSpPr/>
      </xdr:nvSpPr>
      <xdr:spPr>
        <a:xfrm>
          <a:off x="3746500" y="132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133613</xdr:rowOff>
    </xdr:from>
    <xdr:ext cx="599010" cy="259045"/>
    <xdr:sp macro="" textlink="">
      <xdr:nvSpPr>
        <xdr:cNvPr id="199" name="テキスト ボックス 198"/>
        <xdr:cNvSpPr txBox="1"/>
      </xdr:nvSpPr>
      <xdr:spPr>
        <a:xfrm>
          <a:off x="3497795" y="1333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144952</xdr:rowOff>
    </xdr:from>
    <xdr:to>
      <xdr:col>15</xdr:col>
      <xdr:colOff>101600</xdr:colOff>
      <xdr:row>78</xdr:row>
      <xdr:rowOff>75102</xdr:rowOff>
    </xdr:to>
    <xdr:sp macro="" textlink="">
      <xdr:nvSpPr>
        <xdr:cNvPr id="200" name="楕円 199"/>
        <xdr:cNvSpPr/>
      </xdr:nvSpPr>
      <xdr:spPr>
        <a:xfrm>
          <a:off x="2857500" y="133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66229</xdr:rowOff>
    </xdr:from>
    <xdr:ext cx="599010" cy="259045"/>
    <xdr:sp macro="" textlink="">
      <xdr:nvSpPr>
        <xdr:cNvPr id="201" name="テキスト ボックス 200"/>
        <xdr:cNvSpPr txBox="1"/>
      </xdr:nvSpPr>
      <xdr:spPr>
        <a:xfrm>
          <a:off x="2608795" y="134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46090</xdr:rowOff>
    </xdr:from>
    <xdr:to>
      <xdr:col>10</xdr:col>
      <xdr:colOff>165100</xdr:colOff>
      <xdr:row>78</xdr:row>
      <xdr:rowOff>147690</xdr:rowOff>
    </xdr:to>
    <xdr:sp macro="" textlink="">
      <xdr:nvSpPr>
        <xdr:cNvPr id="202" name="楕円 201"/>
        <xdr:cNvSpPr/>
      </xdr:nvSpPr>
      <xdr:spPr>
        <a:xfrm>
          <a:off x="1968500" y="134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138817</xdr:rowOff>
    </xdr:from>
    <xdr:ext cx="599010" cy="259045"/>
    <xdr:sp macro="" textlink="">
      <xdr:nvSpPr>
        <xdr:cNvPr id="203" name="テキスト ボックス 202"/>
        <xdr:cNvSpPr txBox="1"/>
      </xdr:nvSpPr>
      <xdr:spPr>
        <a:xfrm>
          <a:off x="1719795" y="135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108781</xdr:rowOff>
    </xdr:from>
    <xdr:to>
      <xdr:col>6</xdr:col>
      <xdr:colOff>38100</xdr:colOff>
      <xdr:row>79</xdr:row>
      <xdr:rowOff>38931</xdr:rowOff>
    </xdr:to>
    <xdr:sp macro="" textlink="">
      <xdr:nvSpPr>
        <xdr:cNvPr id="204" name="楕円 203"/>
        <xdr:cNvSpPr/>
      </xdr:nvSpPr>
      <xdr:spPr>
        <a:xfrm>
          <a:off x="1079500" y="134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30058</xdr:rowOff>
    </xdr:from>
    <xdr:ext cx="599010" cy="259045"/>
    <xdr:sp macro="" textlink="">
      <xdr:nvSpPr>
        <xdr:cNvPr id="205" name="テキスト ボックス 204"/>
        <xdr:cNvSpPr txBox="1"/>
      </xdr:nvSpPr>
      <xdr:spPr>
        <a:xfrm>
          <a:off x="830795" y="1357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0" name="直線コネクタ 229"/>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1"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2" name="直線コネクタ 231"/>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3"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4" name="直線コネクタ 233"/>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134632</xdr:rowOff>
    </xdr:from>
    <xdr:to>
      <xdr:col>24</xdr:col>
      <xdr:colOff>63500</xdr:colOff>
      <xdr:row>98</xdr:row>
      <xdr:rowOff>14160</xdr:rowOff>
    </xdr:to>
    <xdr:cxnSp macro="">
      <xdr:nvCxnSpPr>
        <xdr:cNvPr id="235" name="直線コネクタ 234"/>
        <xdr:cNvCxnSpPr/>
      </xdr:nvCxnSpPr>
      <xdr:spPr>
        <a:xfrm flipV="1">
          <a:off x="3797300" y="16765282"/>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6"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7" name="フローチャート: 判断 236"/>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14160</xdr:rowOff>
    </xdr:from>
    <xdr:to>
      <xdr:col>19</xdr:col>
      <xdr:colOff>177800</xdr:colOff>
      <xdr:row>98</xdr:row>
      <xdr:rowOff>37592</xdr:rowOff>
    </xdr:to>
    <xdr:cxnSp macro="">
      <xdr:nvCxnSpPr>
        <xdr:cNvPr id="238" name="直線コネクタ 237"/>
        <xdr:cNvCxnSpPr/>
      </xdr:nvCxnSpPr>
      <xdr:spPr>
        <a:xfrm flipV="1">
          <a:off x="2908300" y="16816260"/>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39" name="フローチャート: 判断 238"/>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0" name="テキスト ボックス 239"/>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25572</xdr:rowOff>
    </xdr:from>
    <xdr:to>
      <xdr:col>15</xdr:col>
      <xdr:colOff>50800</xdr:colOff>
      <xdr:row>98</xdr:row>
      <xdr:rowOff>37592</xdr:rowOff>
    </xdr:to>
    <xdr:cxnSp macro="">
      <xdr:nvCxnSpPr>
        <xdr:cNvPr id="241" name="直線コネクタ 240"/>
        <xdr:cNvCxnSpPr/>
      </xdr:nvCxnSpPr>
      <xdr:spPr>
        <a:xfrm>
          <a:off x="2019300" y="16827672"/>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2" name="フローチャート: 判断 241"/>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3" name="テキスト ボックス 242"/>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25572</xdr:rowOff>
    </xdr:from>
    <xdr:to>
      <xdr:col>10</xdr:col>
      <xdr:colOff>114300</xdr:colOff>
      <xdr:row>98</xdr:row>
      <xdr:rowOff>42735</xdr:rowOff>
    </xdr:to>
    <xdr:cxnSp macro="">
      <xdr:nvCxnSpPr>
        <xdr:cNvPr id="244" name="直線コネクタ 243"/>
        <xdr:cNvCxnSpPr/>
      </xdr:nvCxnSpPr>
      <xdr:spPr>
        <a:xfrm flipV="1">
          <a:off x="1130300" y="16827672"/>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5" name="フローチャート: 判断 244"/>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6" name="テキスト ボックス 245"/>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7" name="フローチャート: 判断 246"/>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48" name="テキスト ボックス 247"/>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83832</xdr:rowOff>
    </xdr:from>
    <xdr:to>
      <xdr:col>24</xdr:col>
      <xdr:colOff>114300</xdr:colOff>
      <xdr:row>98</xdr:row>
      <xdr:rowOff>13982</xdr:rowOff>
    </xdr:to>
    <xdr:sp macro="" textlink="">
      <xdr:nvSpPr>
        <xdr:cNvPr id="254" name="楕円 253"/>
        <xdr:cNvSpPr/>
      </xdr:nvSpPr>
      <xdr:spPr>
        <a:xfrm>
          <a:off x="4584700" y="167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106709</xdr:rowOff>
    </xdr:from>
    <xdr:ext cx="534377" cy="259045"/>
    <xdr:sp macro="" textlink="">
      <xdr:nvSpPr>
        <xdr:cNvPr id="255" name="衛生費該当値テキスト"/>
        <xdr:cNvSpPr txBox="1"/>
      </xdr:nvSpPr>
      <xdr:spPr>
        <a:xfrm>
          <a:off x="4686300" y="165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134810</xdr:rowOff>
    </xdr:from>
    <xdr:to>
      <xdr:col>20</xdr:col>
      <xdr:colOff>38100</xdr:colOff>
      <xdr:row>98</xdr:row>
      <xdr:rowOff>64960</xdr:rowOff>
    </xdr:to>
    <xdr:sp macro="" textlink="">
      <xdr:nvSpPr>
        <xdr:cNvPr id="256" name="楕円 255"/>
        <xdr:cNvSpPr/>
      </xdr:nvSpPr>
      <xdr:spPr>
        <a:xfrm>
          <a:off x="3746500" y="167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81487</xdr:rowOff>
    </xdr:from>
    <xdr:ext cx="534377" cy="259045"/>
    <xdr:sp macro="" textlink="">
      <xdr:nvSpPr>
        <xdr:cNvPr id="257" name="テキスト ボックス 256"/>
        <xdr:cNvSpPr txBox="1"/>
      </xdr:nvSpPr>
      <xdr:spPr>
        <a:xfrm>
          <a:off x="3530111" y="165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158242</xdr:rowOff>
    </xdr:from>
    <xdr:to>
      <xdr:col>15</xdr:col>
      <xdr:colOff>101600</xdr:colOff>
      <xdr:row>98</xdr:row>
      <xdr:rowOff>88392</xdr:rowOff>
    </xdr:to>
    <xdr:sp macro="" textlink="">
      <xdr:nvSpPr>
        <xdr:cNvPr id="258" name="楕円 257"/>
        <xdr:cNvSpPr/>
      </xdr:nvSpPr>
      <xdr:spPr>
        <a:xfrm>
          <a:off x="2857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104919</xdr:rowOff>
    </xdr:from>
    <xdr:ext cx="534377" cy="259045"/>
    <xdr:sp macro="" textlink="">
      <xdr:nvSpPr>
        <xdr:cNvPr id="259" name="テキスト ボックス 258"/>
        <xdr:cNvSpPr txBox="1"/>
      </xdr:nvSpPr>
      <xdr:spPr>
        <a:xfrm>
          <a:off x="2641111" y="165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146222</xdr:rowOff>
    </xdr:from>
    <xdr:to>
      <xdr:col>10</xdr:col>
      <xdr:colOff>165100</xdr:colOff>
      <xdr:row>98</xdr:row>
      <xdr:rowOff>76372</xdr:rowOff>
    </xdr:to>
    <xdr:sp macro="" textlink="">
      <xdr:nvSpPr>
        <xdr:cNvPr id="260" name="楕円 259"/>
        <xdr:cNvSpPr/>
      </xdr:nvSpPr>
      <xdr:spPr>
        <a:xfrm>
          <a:off x="1968500" y="167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92899</xdr:rowOff>
    </xdr:from>
    <xdr:ext cx="534377" cy="259045"/>
    <xdr:sp macro="" textlink="">
      <xdr:nvSpPr>
        <xdr:cNvPr id="261" name="テキスト ボックス 260"/>
        <xdr:cNvSpPr txBox="1"/>
      </xdr:nvSpPr>
      <xdr:spPr>
        <a:xfrm>
          <a:off x="1752111" y="165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163385</xdr:rowOff>
    </xdr:from>
    <xdr:to>
      <xdr:col>6</xdr:col>
      <xdr:colOff>38100</xdr:colOff>
      <xdr:row>98</xdr:row>
      <xdr:rowOff>93535</xdr:rowOff>
    </xdr:to>
    <xdr:sp macro="" textlink="">
      <xdr:nvSpPr>
        <xdr:cNvPr id="262" name="楕円 261"/>
        <xdr:cNvSpPr/>
      </xdr:nvSpPr>
      <xdr:spPr>
        <a:xfrm>
          <a:off x="1079500" y="167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110062</xdr:rowOff>
    </xdr:from>
    <xdr:ext cx="534377" cy="259045"/>
    <xdr:sp macro="" textlink="">
      <xdr:nvSpPr>
        <xdr:cNvPr id="263" name="テキスト ボックス 262"/>
        <xdr:cNvSpPr txBox="1"/>
      </xdr:nvSpPr>
      <xdr:spPr>
        <a:xfrm>
          <a:off x="863111" y="165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5" name="直線コネクタ 284"/>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6"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7" name="直線コネクタ 286"/>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88"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89" name="直線コネクタ 288"/>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129642</xdr:rowOff>
    </xdr:from>
    <xdr:to>
      <xdr:col>55</xdr:col>
      <xdr:colOff>0</xdr:colOff>
      <xdr:row>36</xdr:row>
      <xdr:rowOff>150216</xdr:rowOff>
    </xdr:to>
    <xdr:cxnSp macro="">
      <xdr:nvCxnSpPr>
        <xdr:cNvPr id="290" name="直線コネクタ 289"/>
        <xdr:cNvCxnSpPr/>
      </xdr:nvCxnSpPr>
      <xdr:spPr>
        <a:xfrm>
          <a:off x="9639300" y="630184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1"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2" name="フローチャート: 判断 291"/>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129642</xdr:rowOff>
    </xdr:from>
    <xdr:to>
      <xdr:col>50</xdr:col>
      <xdr:colOff>114300</xdr:colOff>
      <xdr:row>36</xdr:row>
      <xdr:rowOff>131013</xdr:rowOff>
    </xdr:to>
    <xdr:cxnSp macro="">
      <xdr:nvCxnSpPr>
        <xdr:cNvPr id="293" name="直線コネクタ 292"/>
        <xdr:cNvCxnSpPr/>
      </xdr:nvCxnSpPr>
      <xdr:spPr>
        <a:xfrm flipV="1">
          <a:off x="8750300" y="630184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4" name="フローチャート: 判断 293"/>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5" name="テキスト ボックス 294"/>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117297</xdr:rowOff>
    </xdr:from>
    <xdr:to>
      <xdr:col>45</xdr:col>
      <xdr:colOff>177800</xdr:colOff>
      <xdr:row>36</xdr:row>
      <xdr:rowOff>131013</xdr:rowOff>
    </xdr:to>
    <xdr:cxnSp macro="">
      <xdr:nvCxnSpPr>
        <xdr:cNvPr id="296" name="直線コネクタ 295"/>
        <xdr:cNvCxnSpPr/>
      </xdr:nvCxnSpPr>
      <xdr:spPr>
        <a:xfrm>
          <a:off x="7861300" y="628949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7" name="フローチャート: 判断 296"/>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298" name="テキスト ボックス 297"/>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117297</xdr:rowOff>
    </xdr:from>
    <xdr:to>
      <xdr:col>41</xdr:col>
      <xdr:colOff>50800</xdr:colOff>
      <xdr:row>36</xdr:row>
      <xdr:rowOff>135128</xdr:rowOff>
    </xdr:to>
    <xdr:cxnSp macro="">
      <xdr:nvCxnSpPr>
        <xdr:cNvPr id="299" name="直線コネクタ 298"/>
        <xdr:cNvCxnSpPr/>
      </xdr:nvCxnSpPr>
      <xdr:spPr>
        <a:xfrm flipV="1">
          <a:off x="6972300" y="628949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0" name="フローチャート: 判断 299"/>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1" name="テキスト ボックス 300"/>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2" name="フローチャート: 判断 301"/>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3" name="テキスト ボックス 302"/>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99416</xdr:rowOff>
    </xdr:from>
    <xdr:to>
      <xdr:col>55</xdr:col>
      <xdr:colOff>50800</xdr:colOff>
      <xdr:row>37</xdr:row>
      <xdr:rowOff>29566</xdr:rowOff>
    </xdr:to>
    <xdr:sp macro="" textlink="">
      <xdr:nvSpPr>
        <xdr:cNvPr id="309" name="楕円 308"/>
        <xdr:cNvSpPr/>
      </xdr:nvSpPr>
      <xdr:spPr>
        <a:xfrm>
          <a:off x="104267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122293</xdr:rowOff>
    </xdr:from>
    <xdr:ext cx="378565" cy="259045"/>
    <xdr:sp macro="" textlink="">
      <xdr:nvSpPr>
        <xdr:cNvPr id="310" name="労働費該当値テキスト"/>
        <xdr:cNvSpPr txBox="1"/>
      </xdr:nvSpPr>
      <xdr:spPr>
        <a:xfrm>
          <a:off x="10528300" y="6123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78842</xdr:rowOff>
    </xdr:from>
    <xdr:to>
      <xdr:col>50</xdr:col>
      <xdr:colOff>165100</xdr:colOff>
      <xdr:row>37</xdr:row>
      <xdr:rowOff>8992</xdr:rowOff>
    </xdr:to>
    <xdr:sp macro="" textlink="">
      <xdr:nvSpPr>
        <xdr:cNvPr id="311" name="楕円 310"/>
        <xdr:cNvSpPr/>
      </xdr:nvSpPr>
      <xdr:spPr>
        <a:xfrm>
          <a:off x="9588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25519</xdr:rowOff>
    </xdr:from>
    <xdr:ext cx="378565" cy="259045"/>
    <xdr:sp macro="" textlink="">
      <xdr:nvSpPr>
        <xdr:cNvPr id="312" name="テキスト ボックス 311"/>
        <xdr:cNvSpPr txBox="1"/>
      </xdr:nvSpPr>
      <xdr:spPr>
        <a:xfrm>
          <a:off x="9450017" y="602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80213</xdr:rowOff>
    </xdr:from>
    <xdr:to>
      <xdr:col>46</xdr:col>
      <xdr:colOff>38100</xdr:colOff>
      <xdr:row>37</xdr:row>
      <xdr:rowOff>10363</xdr:rowOff>
    </xdr:to>
    <xdr:sp macro="" textlink="">
      <xdr:nvSpPr>
        <xdr:cNvPr id="313" name="楕円 312"/>
        <xdr:cNvSpPr/>
      </xdr:nvSpPr>
      <xdr:spPr>
        <a:xfrm>
          <a:off x="8699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26890</xdr:rowOff>
    </xdr:from>
    <xdr:ext cx="378565" cy="259045"/>
    <xdr:sp macro="" textlink="">
      <xdr:nvSpPr>
        <xdr:cNvPr id="314" name="テキスト ボックス 313"/>
        <xdr:cNvSpPr txBox="1"/>
      </xdr:nvSpPr>
      <xdr:spPr>
        <a:xfrm>
          <a:off x="8561017" y="602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66497</xdr:rowOff>
    </xdr:from>
    <xdr:to>
      <xdr:col>41</xdr:col>
      <xdr:colOff>101600</xdr:colOff>
      <xdr:row>36</xdr:row>
      <xdr:rowOff>168097</xdr:rowOff>
    </xdr:to>
    <xdr:sp macro="" textlink="">
      <xdr:nvSpPr>
        <xdr:cNvPr id="315" name="楕円 314"/>
        <xdr:cNvSpPr/>
      </xdr:nvSpPr>
      <xdr:spPr>
        <a:xfrm>
          <a:off x="7810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13174</xdr:rowOff>
    </xdr:from>
    <xdr:ext cx="378565" cy="259045"/>
    <xdr:sp macro="" textlink="">
      <xdr:nvSpPr>
        <xdr:cNvPr id="316" name="テキスト ボックス 315"/>
        <xdr:cNvSpPr txBox="1"/>
      </xdr:nvSpPr>
      <xdr:spPr>
        <a:xfrm>
          <a:off x="7672017" y="601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84328</xdr:rowOff>
    </xdr:from>
    <xdr:to>
      <xdr:col>36</xdr:col>
      <xdr:colOff>165100</xdr:colOff>
      <xdr:row>37</xdr:row>
      <xdr:rowOff>14478</xdr:rowOff>
    </xdr:to>
    <xdr:sp macro="" textlink="">
      <xdr:nvSpPr>
        <xdr:cNvPr id="317" name="楕円 316"/>
        <xdr:cNvSpPr/>
      </xdr:nvSpPr>
      <xdr:spPr>
        <a:xfrm>
          <a:off x="6921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5605</xdr:rowOff>
    </xdr:from>
    <xdr:ext cx="378565" cy="259045"/>
    <xdr:sp macro="" textlink="">
      <xdr:nvSpPr>
        <xdr:cNvPr id="318" name="テキスト ボックス 317"/>
        <xdr:cNvSpPr txBox="1"/>
      </xdr:nvSpPr>
      <xdr:spPr>
        <a:xfrm>
          <a:off x="6783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38" name="テキスト ボックス 337"/>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2" name="直線コネクタ 341"/>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5"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6" name="直線コネクタ 345"/>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19304</xdr:rowOff>
    </xdr:from>
    <xdr:to>
      <xdr:col>55</xdr:col>
      <xdr:colOff>0</xdr:colOff>
      <xdr:row>59</xdr:row>
      <xdr:rowOff>28448</xdr:rowOff>
    </xdr:to>
    <xdr:cxnSp macro="">
      <xdr:nvCxnSpPr>
        <xdr:cNvPr id="347" name="直線コネクタ 346"/>
        <xdr:cNvCxnSpPr/>
      </xdr:nvCxnSpPr>
      <xdr:spPr>
        <a:xfrm>
          <a:off x="9639300" y="101348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48"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49" name="フローチャート: 判断 348"/>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19304</xdr:rowOff>
    </xdr:from>
    <xdr:to>
      <xdr:col>50</xdr:col>
      <xdr:colOff>114300</xdr:colOff>
      <xdr:row>59</xdr:row>
      <xdr:rowOff>23876</xdr:rowOff>
    </xdr:to>
    <xdr:cxnSp macro="">
      <xdr:nvCxnSpPr>
        <xdr:cNvPr id="350" name="直線コネクタ 349"/>
        <xdr:cNvCxnSpPr/>
      </xdr:nvCxnSpPr>
      <xdr:spPr>
        <a:xfrm flipV="1">
          <a:off x="8750300" y="10134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1" name="フローチャート: 判断 350"/>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2" name="テキスト ボックス 351"/>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23876</xdr:rowOff>
    </xdr:from>
    <xdr:to>
      <xdr:col>45</xdr:col>
      <xdr:colOff>177800</xdr:colOff>
      <xdr:row>59</xdr:row>
      <xdr:rowOff>25400</xdr:rowOff>
    </xdr:to>
    <xdr:cxnSp macro="">
      <xdr:nvCxnSpPr>
        <xdr:cNvPr id="353" name="直線コネクタ 352"/>
        <xdr:cNvCxnSpPr/>
      </xdr:nvCxnSpPr>
      <xdr:spPr>
        <a:xfrm flipV="1">
          <a:off x="7861300" y="1013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4" name="フローチャート: 判断 353"/>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5" name="テキスト ボックス 354"/>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25400</xdr:rowOff>
    </xdr:from>
    <xdr:to>
      <xdr:col>41</xdr:col>
      <xdr:colOff>50800</xdr:colOff>
      <xdr:row>59</xdr:row>
      <xdr:rowOff>26162</xdr:rowOff>
    </xdr:to>
    <xdr:cxnSp macro="">
      <xdr:nvCxnSpPr>
        <xdr:cNvPr id="356" name="直線コネクタ 355"/>
        <xdr:cNvCxnSpPr/>
      </xdr:nvCxnSpPr>
      <xdr:spPr>
        <a:xfrm flipV="1">
          <a:off x="6972300" y="101409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7" name="フローチャート: 判断 356"/>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58" name="テキスト ボックス 357"/>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59" name="フローチャート: 判断 358"/>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0" name="テキスト ボックス 359"/>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149098</xdr:rowOff>
    </xdr:from>
    <xdr:to>
      <xdr:col>55</xdr:col>
      <xdr:colOff>50800</xdr:colOff>
      <xdr:row>59</xdr:row>
      <xdr:rowOff>79248</xdr:rowOff>
    </xdr:to>
    <xdr:sp macro="" textlink="">
      <xdr:nvSpPr>
        <xdr:cNvPr id="366" name="楕円 365"/>
        <xdr:cNvSpPr/>
      </xdr:nvSpPr>
      <xdr:spPr>
        <a:xfrm>
          <a:off x="104267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64025</xdr:rowOff>
    </xdr:from>
    <xdr:ext cx="313932" cy="259045"/>
    <xdr:sp macro="" textlink="">
      <xdr:nvSpPr>
        <xdr:cNvPr id="367" name="農林水産業費該当値テキスト"/>
        <xdr:cNvSpPr txBox="1"/>
      </xdr:nvSpPr>
      <xdr:spPr>
        <a:xfrm>
          <a:off x="10528300" y="10008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139954</xdr:rowOff>
    </xdr:from>
    <xdr:to>
      <xdr:col>50</xdr:col>
      <xdr:colOff>165100</xdr:colOff>
      <xdr:row>59</xdr:row>
      <xdr:rowOff>70104</xdr:rowOff>
    </xdr:to>
    <xdr:sp macro="" textlink="">
      <xdr:nvSpPr>
        <xdr:cNvPr id="368" name="楕円 367"/>
        <xdr:cNvSpPr/>
      </xdr:nvSpPr>
      <xdr:spPr>
        <a:xfrm>
          <a:off x="9588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61231</xdr:rowOff>
    </xdr:from>
    <xdr:ext cx="313932" cy="259045"/>
    <xdr:sp macro="" textlink="">
      <xdr:nvSpPr>
        <xdr:cNvPr id="369" name="テキスト ボックス 368"/>
        <xdr:cNvSpPr txBox="1"/>
      </xdr:nvSpPr>
      <xdr:spPr>
        <a:xfrm>
          <a:off x="9482333" y="10176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144526</xdr:rowOff>
    </xdr:from>
    <xdr:to>
      <xdr:col>46</xdr:col>
      <xdr:colOff>38100</xdr:colOff>
      <xdr:row>59</xdr:row>
      <xdr:rowOff>74676</xdr:rowOff>
    </xdr:to>
    <xdr:sp macro="" textlink="">
      <xdr:nvSpPr>
        <xdr:cNvPr id="370" name="楕円 369"/>
        <xdr:cNvSpPr/>
      </xdr:nvSpPr>
      <xdr:spPr>
        <a:xfrm>
          <a:off x="8699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65803</xdr:rowOff>
    </xdr:from>
    <xdr:ext cx="313932" cy="259045"/>
    <xdr:sp macro="" textlink="">
      <xdr:nvSpPr>
        <xdr:cNvPr id="371" name="テキスト ボックス 370"/>
        <xdr:cNvSpPr txBox="1"/>
      </xdr:nvSpPr>
      <xdr:spPr>
        <a:xfrm>
          <a:off x="8593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146050</xdr:rowOff>
    </xdr:from>
    <xdr:to>
      <xdr:col>41</xdr:col>
      <xdr:colOff>101600</xdr:colOff>
      <xdr:row>59</xdr:row>
      <xdr:rowOff>76200</xdr:rowOff>
    </xdr:to>
    <xdr:sp macro="" textlink="">
      <xdr:nvSpPr>
        <xdr:cNvPr id="372" name="楕円 371"/>
        <xdr:cNvSpPr/>
      </xdr:nvSpPr>
      <xdr:spPr>
        <a:xfrm>
          <a:off x="7810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67327</xdr:rowOff>
    </xdr:from>
    <xdr:ext cx="313932" cy="259045"/>
    <xdr:sp macro="" textlink="">
      <xdr:nvSpPr>
        <xdr:cNvPr id="373" name="テキスト ボックス 372"/>
        <xdr:cNvSpPr txBox="1"/>
      </xdr:nvSpPr>
      <xdr:spPr>
        <a:xfrm>
          <a:off x="7704333" y="1018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146812</xdr:rowOff>
    </xdr:from>
    <xdr:to>
      <xdr:col>36</xdr:col>
      <xdr:colOff>165100</xdr:colOff>
      <xdr:row>59</xdr:row>
      <xdr:rowOff>76962</xdr:rowOff>
    </xdr:to>
    <xdr:sp macro="" textlink="">
      <xdr:nvSpPr>
        <xdr:cNvPr id="374" name="楕円 373"/>
        <xdr:cNvSpPr/>
      </xdr:nvSpPr>
      <xdr:spPr>
        <a:xfrm>
          <a:off x="6921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68089</xdr:rowOff>
    </xdr:from>
    <xdr:ext cx="313932" cy="259045"/>
    <xdr:sp macro="" textlink="">
      <xdr:nvSpPr>
        <xdr:cNvPr id="375" name="テキスト ボックス 374"/>
        <xdr:cNvSpPr txBox="1"/>
      </xdr:nvSpPr>
      <xdr:spPr>
        <a:xfrm>
          <a:off x="6815333" y="1018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7" name="直線コネクタ 396"/>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398"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399" name="直線コネクタ 398"/>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0"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1" name="直線コネクタ 400"/>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114188</xdr:rowOff>
    </xdr:from>
    <xdr:to>
      <xdr:col>55</xdr:col>
      <xdr:colOff>0</xdr:colOff>
      <xdr:row>77</xdr:row>
      <xdr:rowOff>171430</xdr:rowOff>
    </xdr:to>
    <xdr:cxnSp macro="">
      <xdr:nvCxnSpPr>
        <xdr:cNvPr id="402" name="直線コネクタ 401"/>
        <xdr:cNvCxnSpPr/>
      </xdr:nvCxnSpPr>
      <xdr:spPr>
        <a:xfrm flipV="1">
          <a:off x="9639300" y="13315838"/>
          <a:ext cx="8382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3"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4" name="フローチャート: 判断 403"/>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171430</xdr:rowOff>
    </xdr:from>
    <xdr:to>
      <xdr:col>50</xdr:col>
      <xdr:colOff>114300</xdr:colOff>
      <xdr:row>78</xdr:row>
      <xdr:rowOff>31938</xdr:rowOff>
    </xdr:to>
    <xdr:cxnSp macro="">
      <xdr:nvCxnSpPr>
        <xdr:cNvPr id="405" name="直線コネクタ 404"/>
        <xdr:cNvCxnSpPr/>
      </xdr:nvCxnSpPr>
      <xdr:spPr>
        <a:xfrm flipV="1">
          <a:off x="8750300" y="13373080"/>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6" name="フローチャート: 判断 405"/>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7" name="テキスト ボックス 406"/>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25719</xdr:rowOff>
    </xdr:from>
    <xdr:to>
      <xdr:col>45</xdr:col>
      <xdr:colOff>177800</xdr:colOff>
      <xdr:row>78</xdr:row>
      <xdr:rowOff>31938</xdr:rowOff>
    </xdr:to>
    <xdr:cxnSp macro="">
      <xdr:nvCxnSpPr>
        <xdr:cNvPr id="408" name="直線コネクタ 407"/>
        <xdr:cNvCxnSpPr/>
      </xdr:nvCxnSpPr>
      <xdr:spPr>
        <a:xfrm>
          <a:off x="7861300" y="1339881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09" name="フローチャート: 判断 408"/>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0" name="テキスト ボックス 409"/>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25719</xdr:rowOff>
    </xdr:from>
    <xdr:to>
      <xdr:col>41</xdr:col>
      <xdr:colOff>50800</xdr:colOff>
      <xdr:row>78</xdr:row>
      <xdr:rowOff>31252</xdr:rowOff>
    </xdr:to>
    <xdr:cxnSp macro="">
      <xdr:nvCxnSpPr>
        <xdr:cNvPr id="411" name="直線コネクタ 410"/>
        <xdr:cNvCxnSpPr/>
      </xdr:nvCxnSpPr>
      <xdr:spPr>
        <a:xfrm flipV="1">
          <a:off x="6972300" y="13398819"/>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2" name="フローチャート: 判断 411"/>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3" name="テキスト ボックス 412"/>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4" name="フローチャート: 判断 413"/>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5" name="テキスト ボックス 414"/>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63388</xdr:rowOff>
    </xdr:from>
    <xdr:to>
      <xdr:col>55</xdr:col>
      <xdr:colOff>50800</xdr:colOff>
      <xdr:row>77</xdr:row>
      <xdr:rowOff>164988</xdr:rowOff>
    </xdr:to>
    <xdr:sp macro="" textlink="">
      <xdr:nvSpPr>
        <xdr:cNvPr id="421" name="楕円 420"/>
        <xdr:cNvSpPr/>
      </xdr:nvSpPr>
      <xdr:spPr>
        <a:xfrm>
          <a:off x="104267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149765</xdr:rowOff>
    </xdr:from>
    <xdr:ext cx="469744" cy="259045"/>
    <xdr:sp macro="" textlink="">
      <xdr:nvSpPr>
        <xdr:cNvPr id="422" name="商工費該当値テキスト"/>
        <xdr:cNvSpPr txBox="1"/>
      </xdr:nvSpPr>
      <xdr:spPr>
        <a:xfrm>
          <a:off x="10528300" y="1317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120630</xdr:rowOff>
    </xdr:from>
    <xdr:to>
      <xdr:col>50</xdr:col>
      <xdr:colOff>165100</xdr:colOff>
      <xdr:row>78</xdr:row>
      <xdr:rowOff>50780</xdr:rowOff>
    </xdr:to>
    <xdr:sp macro="" textlink="">
      <xdr:nvSpPr>
        <xdr:cNvPr id="423" name="楕円 422"/>
        <xdr:cNvSpPr/>
      </xdr:nvSpPr>
      <xdr:spPr>
        <a:xfrm>
          <a:off x="9588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41907</xdr:rowOff>
    </xdr:from>
    <xdr:ext cx="469744" cy="259045"/>
    <xdr:sp macro="" textlink="">
      <xdr:nvSpPr>
        <xdr:cNvPr id="424" name="テキスト ボックス 423"/>
        <xdr:cNvSpPr txBox="1"/>
      </xdr:nvSpPr>
      <xdr:spPr>
        <a:xfrm>
          <a:off x="9404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152588</xdr:rowOff>
    </xdr:from>
    <xdr:to>
      <xdr:col>46</xdr:col>
      <xdr:colOff>38100</xdr:colOff>
      <xdr:row>78</xdr:row>
      <xdr:rowOff>82738</xdr:rowOff>
    </xdr:to>
    <xdr:sp macro="" textlink="">
      <xdr:nvSpPr>
        <xdr:cNvPr id="425" name="楕円 424"/>
        <xdr:cNvSpPr/>
      </xdr:nvSpPr>
      <xdr:spPr>
        <a:xfrm>
          <a:off x="8699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73865</xdr:rowOff>
    </xdr:from>
    <xdr:ext cx="469744" cy="259045"/>
    <xdr:sp macro="" textlink="">
      <xdr:nvSpPr>
        <xdr:cNvPr id="426" name="テキスト ボックス 425"/>
        <xdr:cNvSpPr txBox="1"/>
      </xdr:nvSpPr>
      <xdr:spPr>
        <a:xfrm>
          <a:off x="8515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146369</xdr:rowOff>
    </xdr:from>
    <xdr:to>
      <xdr:col>41</xdr:col>
      <xdr:colOff>101600</xdr:colOff>
      <xdr:row>78</xdr:row>
      <xdr:rowOff>76519</xdr:rowOff>
    </xdr:to>
    <xdr:sp macro="" textlink="">
      <xdr:nvSpPr>
        <xdr:cNvPr id="427" name="楕円 426"/>
        <xdr:cNvSpPr/>
      </xdr:nvSpPr>
      <xdr:spPr>
        <a:xfrm>
          <a:off x="7810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67646</xdr:rowOff>
    </xdr:from>
    <xdr:ext cx="469744" cy="259045"/>
    <xdr:sp macro="" textlink="">
      <xdr:nvSpPr>
        <xdr:cNvPr id="428" name="テキスト ボックス 427"/>
        <xdr:cNvSpPr txBox="1"/>
      </xdr:nvSpPr>
      <xdr:spPr>
        <a:xfrm>
          <a:off x="7626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151902</xdr:rowOff>
    </xdr:from>
    <xdr:to>
      <xdr:col>36</xdr:col>
      <xdr:colOff>165100</xdr:colOff>
      <xdr:row>78</xdr:row>
      <xdr:rowOff>82052</xdr:rowOff>
    </xdr:to>
    <xdr:sp macro="" textlink="">
      <xdr:nvSpPr>
        <xdr:cNvPr id="429" name="楕円 428"/>
        <xdr:cNvSpPr/>
      </xdr:nvSpPr>
      <xdr:spPr>
        <a:xfrm>
          <a:off x="6921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73179</xdr:rowOff>
    </xdr:from>
    <xdr:ext cx="469744" cy="259045"/>
    <xdr:sp macro="" textlink="">
      <xdr:nvSpPr>
        <xdr:cNvPr id="430" name="テキスト ボックス 429"/>
        <xdr:cNvSpPr txBox="1"/>
      </xdr:nvSpPr>
      <xdr:spPr>
        <a:xfrm>
          <a:off x="6737428" y="1344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4" name="直線コネクタ 453"/>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5"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6" name="直線コネクタ 455"/>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7"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58" name="直線コネクタ 457"/>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65429</xdr:rowOff>
    </xdr:from>
    <xdr:to>
      <xdr:col>55</xdr:col>
      <xdr:colOff>0</xdr:colOff>
      <xdr:row>98</xdr:row>
      <xdr:rowOff>68385</xdr:rowOff>
    </xdr:to>
    <xdr:cxnSp macro="">
      <xdr:nvCxnSpPr>
        <xdr:cNvPr id="459" name="直線コネクタ 458"/>
        <xdr:cNvCxnSpPr/>
      </xdr:nvCxnSpPr>
      <xdr:spPr>
        <a:xfrm flipV="1">
          <a:off x="9639300" y="16867529"/>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0"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1" name="フローチャート: 判断 460"/>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68385</xdr:rowOff>
    </xdr:from>
    <xdr:to>
      <xdr:col>50</xdr:col>
      <xdr:colOff>114300</xdr:colOff>
      <xdr:row>98</xdr:row>
      <xdr:rowOff>70610</xdr:rowOff>
    </xdr:to>
    <xdr:cxnSp macro="">
      <xdr:nvCxnSpPr>
        <xdr:cNvPr id="462" name="直線コネクタ 461"/>
        <xdr:cNvCxnSpPr/>
      </xdr:nvCxnSpPr>
      <xdr:spPr>
        <a:xfrm flipV="1">
          <a:off x="8750300" y="1687048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3" name="フローチャート: 判断 462"/>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4" name="テキスト ボックス 463"/>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61861</xdr:rowOff>
    </xdr:from>
    <xdr:to>
      <xdr:col>45</xdr:col>
      <xdr:colOff>177800</xdr:colOff>
      <xdr:row>98</xdr:row>
      <xdr:rowOff>70610</xdr:rowOff>
    </xdr:to>
    <xdr:cxnSp macro="">
      <xdr:nvCxnSpPr>
        <xdr:cNvPr id="465" name="直線コネクタ 464"/>
        <xdr:cNvCxnSpPr/>
      </xdr:nvCxnSpPr>
      <xdr:spPr>
        <a:xfrm>
          <a:off x="7861300" y="16863961"/>
          <a:ext cx="889000" cy="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6" name="フローチャート: 判断 465"/>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7" name="テキスト ボックス 466"/>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50234</xdr:rowOff>
    </xdr:from>
    <xdr:to>
      <xdr:col>41</xdr:col>
      <xdr:colOff>50800</xdr:colOff>
      <xdr:row>98</xdr:row>
      <xdr:rowOff>61861</xdr:rowOff>
    </xdr:to>
    <xdr:cxnSp macro="">
      <xdr:nvCxnSpPr>
        <xdr:cNvPr id="468" name="直線コネクタ 467"/>
        <xdr:cNvCxnSpPr/>
      </xdr:nvCxnSpPr>
      <xdr:spPr>
        <a:xfrm>
          <a:off x="6972300" y="16852334"/>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69" name="フローチャート: 判断 468"/>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0" name="テキスト ボックス 469"/>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1" name="フローチャート: 判断 470"/>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2" name="テキスト ボックス 471"/>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14629</xdr:rowOff>
    </xdr:from>
    <xdr:to>
      <xdr:col>55</xdr:col>
      <xdr:colOff>50800</xdr:colOff>
      <xdr:row>98</xdr:row>
      <xdr:rowOff>116229</xdr:rowOff>
    </xdr:to>
    <xdr:sp macro="" textlink="">
      <xdr:nvSpPr>
        <xdr:cNvPr id="478" name="楕円 477"/>
        <xdr:cNvSpPr/>
      </xdr:nvSpPr>
      <xdr:spPr>
        <a:xfrm>
          <a:off x="10426700" y="1681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101006</xdr:rowOff>
    </xdr:from>
    <xdr:ext cx="534377" cy="259045"/>
    <xdr:sp macro="" textlink="">
      <xdr:nvSpPr>
        <xdr:cNvPr id="479" name="土木費該当値テキスト"/>
        <xdr:cNvSpPr txBox="1"/>
      </xdr:nvSpPr>
      <xdr:spPr>
        <a:xfrm>
          <a:off x="10528300" y="167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17585</xdr:rowOff>
    </xdr:from>
    <xdr:to>
      <xdr:col>50</xdr:col>
      <xdr:colOff>165100</xdr:colOff>
      <xdr:row>98</xdr:row>
      <xdr:rowOff>119185</xdr:rowOff>
    </xdr:to>
    <xdr:sp macro="" textlink="">
      <xdr:nvSpPr>
        <xdr:cNvPr id="480" name="楕円 479"/>
        <xdr:cNvSpPr/>
      </xdr:nvSpPr>
      <xdr:spPr>
        <a:xfrm>
          <a:off x="9588500" y="168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110312</xdr:rowOff>
    </xdr:from>
    <xdr:ext cx="534377" cy="259045"/>
    <xdr:sp macro="" textlink="">
      <xdr:nvSpPr>
        <xdr:cNvPr id="481" name="テキスト ボックス 480"/>
        <xdr:cNvSpPr txBox="1"/>
      </xdr:nvSpPr>
      <xdr:spPr>
        <a:xfrm>
          <a:off x="9372111" y="1691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19810</xdr:rowOff>
    </xdr:from>
    <xdr:to>
      <xdr:col>46</xdr:col>
      <xdr:colOff>38100</xdr:colOff>
      <xdr:row>98</xdr:row>
      <xdr:rowOff>121410</xdr:rowOff>
    </xdr:to>
    <xdr:sp macro="" textlink="">
      <xdr:nvSpPr>
        <xdr:cNvPr id="482" name="楕円 481"/>
        <xdr:cNvSpPr/>
      </xdr:nvSpPr>
      <xdr:spPr>
        <a:xfrm>
          <a:off x="8699500" y="16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112537</xdr:rowOff>
    </xdr:from>
    <xdr:ext cx="534377" cy="259045"/>
    <xdr:sp macro="" textlink="">
      <xdr:nvSpPr>
        <xdr:cNvPr id="483" name="テキスト ボックス 482"/>
        <xdr:cNvSpPr txBox="1"/>
      </xdr:nvSpPr>
      <xdr:spPr>
        <a:xfrm>
          <a:off x="8483111" y="169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11061</xdr:rowOff>
    </xdr:from>
    <xdr:to>
      <xdr:col>41</xdr:col>
      <xdr:colOff>101600</xdr:colOff>
      <xdr:row>98</xdr:row>
      <xdr:rowOff>112661</xdr:rowOff>
    </xdr:to>
    <xdr:sp macro="" textlink="">
      <xdr:nvSpPr>
        <xdr:cNvPr id="484" name="楕円 483"/>
        <xdr:cNvSpPr/>
      </xdr:nvSpPr>
      <xdr:spPr>
        <a:xfrm>
          <a:off x="7810500" y="168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103788</xdr:rowOff>
    </xdr:from>
    <xdr:ext cx="534377" cy="259045"/>
    <xdr:sp macro="" textlink="">
      <xdr:nvSpPr>
        <xdr:cNvPr id="485" name="テキスト ボックス 484"/>
        <xdr:cNvSpPr txBox="1"/>
      </xdr:nvSpPr>
      <xdr:spPr>
        <a:xfrm>
          <a:off x="7594111" y="169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170884</xdr:rowOff>
    </xdr:from>
    <xdr:to>
      <xdr:col>36</xdr:col>
      <xdr:colOff>165100</xdr:colOff>
      <xdr:row>98</xdr:row>
      <xdr:rowOff>101034</xdr:rowOff>
    </xdr:to>
    <xdr:sp macro="" textlink="">
      <xdr:nvSpPr>
        <xdr:cNvPr id="486" name="楕円 485"/>
        <xdr:cNvSpPr/>
      </xdr:nvSpPr>
      <xdr:spPr>
        <a:xfrm>
          <a:off x="6921500" y="16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92161</xdr:rowOff>
    </xdr:from>
    <xdr:ext cx="534377" cy="259045"/>
    <xdr:sp macro="" textlink="">
      <xdr:nvSpPr>
        <xdr:cNvPr id="487" name="テキスト ボックス 486"/>
        <xdr:cNvSpPr txBox="1"/>
      </xdr:nvSpPr>
      <xdr:spPr>
        <a:xfrm>
          <a:off x="6705111" y="168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7" name="直線コネクタ 506"/>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08"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09" name="直線コネクタ 508"/>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0"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1" name="直線コネクタ 510"/>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167018</xdr:rowOff>
    </xdr:from>
    <xdr:to>
      <xdr:col>85</xdr:col>
      <xdr:colOff>127000</xdr:colOff>
      <xdr:row>37</xdr:row>
      <xdr:rowOff>42602</xdr:rowOff>
    </xdr:to>
    <xdr:cxnSp macro="">
      <xdr:nvCxnSpPr>
        <xdr:cNvPr id="512" name="直線コネクタ 511"/>
        <xdr:cNvCxnSpPr/>
      </xdr:nvCxnSpPr>
      <xdr:spPr>
        <a:xfrm flipV="1">
          <a:off x="15481300" y="6339218"/>
          <a:ext cx="8382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3"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4" name="フローチャート: 判断 513"/>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42602</xdr:rowOff>
    </xdr:from>
    <xdr:to>
      <xdr:col>81</xdr:col>
      <xdr:colOff>50800</xdr:colOff>
      <xdr:row>37</xdr:row>
      <xdr:rowOff>54432</xdr:rowOff>
    </xdr:to>
    <xdr:cxnSp macro="">
      <xdr:nvCxnSpPr>
        <xdr:cNvPr id="515" name="直線コネクタ 514"/>
        <xdr:cNvCxnSpPr/>
      </xdr:nvCxnSpPr>
      <xdr:spPr>
        <a:xfrm flipV="1">
          <a:off x="14592300" y="638625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6" name="フローチャート: 判断 515"/>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7" name="テキスト ボックス 516"/>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54432</xdr:rowOff>
    </xdr:from>
    <xdr:to>
      <xdr:col>76</xdr:col>
      <xdr:colOff>114300</xdr:colOff>
      <xdr:row>37</xdr:row>
      <xdr:rowOff>87350</xdr:rowOff>
    </xdr:to>
    <xdr:cxnSp macro="">
      <xdr:nvCxnSpPr>
        <xdr:cNvPr id="518" name="直線コネクタ 517"/>
        <xdr:cNvCxnSpPr/>
      </xdr:nvCxnSpPr>
      <xdr:spPr>
        <a:xfrm flipV="1">
          <a:off x="13703300" y="639808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19" name="フローチャート: 判断 518"/>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0" name="テキスト ボックス 519"/>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87350</xdr:rowOff>
    </xdr:from>
    <xdr:to>
      <xdr:col>71</xdr:col>
      <xdr:colOff>177800</xdr:colOff>
      <xdr:row>37</xdr:row>
      <xdr:rowOff>89179</xdr:rowOff>
    </xdr:to>
    <xdr:cxnSp macro="">
      <xdr:nvCxnSpPr>
        <xdr:cNvPr id="521" name="直線コネクタ 520"/>
        <xdr:cNvCxnSpPr/>
      </xdr:nvCxnSpPr>
      <xdr:spPr>
        <a:xfrm flipV="1">
          <a:off x="12814300" y="643100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2" name="フローチャート: 判断 521"/>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3" name="テキスト ボックス 522"/>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4" name="フローチャート: 判断 523"/>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5" name="テキスト ボックス 524"/>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116218</xdr:rowOff>
    </xdr:from>
    <xdr:to>
      <xdr:col>85</xdr:col>
      <xdr:colOff>177800</xdr:colOff>
      <xdr:row>37</xdr:row>
      <xdr:rowOff>46368</xdr:rowOff>
    </xdr:to>
    <xdr:sp macro="" textlink="">
      <xdr:nvSpPr>
        <xdr:cNvPr id="531" name="楕円 530"/>
        <xdr:cNvSpPr/>
      </xdr:nvSpPr>
      <xdr:spPr>
        <a:xfrm>
          <a:off x="16268700" y="62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139095</xdr:rowOff>
    </xdr:from>
    <xdr:ext cx="469744" cy="259045"/>
    <xdr:sp macro="" textlink="">
      <xdr:nvSpPr>
        <xdr:cNvPr id="532" name="消防費該当値テキスト"/>
        <xdr:cNvSpPr txBox="1"/>
      </xdr:nvSpPr>
      <xdr:spPr>
        <a:xfrm>
          <a:off x="16370300" y="613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163252</xdr:rowOff>
    </xdr:from>
    <xdr:to>
      <xdr:col>81</xdr:col>
      <xdr:colOff>101600</xdr:colOff>
      <xdr:row>37</xdr:row>
      <xdr:rowOff>93402</xdr:rowOff>
    </xdr:to>
    <xdr:sp macro="" textlink="">
      <xdr:nvSpPr>
        <xdr:cNvPr id="533" name="楕円 532"/>
        <xdr:cNvSpPr/>
      </xdr:nvSpPr>
      <xdr:spPr>
        <a:xfrm>
          <a:off x="15430500" y="63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84529</xdr:rowOff>
    </xdr:from>
    <xdr:ext cx="469744" cy="259045"/>
    <xdr:sp macro="" textlink="">
      <xdr:nvSpPr>
        <xdr:cNvPr id="534" name="テキスト ボックス 533"/>
        <xdr:cNvSpPr txBox="1"/>
      </xdr:nvSpPr>
      <xdr:spPr>
        <a:xfrm>
          <a:off x="15246428" y="642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3632</xdr:rowOff>
    </xdr:from>
    <xdr:to>
      <xdr:col>76</xdr:col>
      <xdr:colOff>165100</xdr:colOff>
      <xdr:row>37</xdr:row>
      <xdr:rowOff>105232</xdr:rowOff>
    </xdr:to>
    <xdr:sp macro="" textlink="">
      <xdr:nvSpPr>
        <xdr:cNvPr id="535" name="楕円 534"/>
        <xdr:cNvSpPr/>
      </xdr:nvSpPr>
      <xdr:spPr>
        <a:xfrm>
          <a:off x="14541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96359</xdr:rowOff>
    </xdr:from>
    <xdr:ext cx="469744" cy="259045"/>
    <xdr:sp macro="" textlink="">
      <xdr:nvSpPr>
        <xdr:cNvPr id="536" name="テキスト ボックス 535"/>
        <xdr:cNvSpPr txBox="1"/>
      </xdr:nvSpPr>
      <xdr:spPr>
        <a:xfrm>
          <a:off x="14357428" y="64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36550</xdr:rowOff>
    </xdr:from>
    <xdr:to>
      <xdr:col>72</xdr:col>
      <xdr:colOff>38100</xdr:colOff>
      <xdr:row>37</xdr:row>
      <xdr:rowOff>138150</xdr:rowOff>
    </xdr:to>
    <xdr:sp macro="" textlink="">
      <xdr:nvSpPr>
        <xdr:cNvPr id="537" name="楕円 536"/>
        <xdr:cNvSpPr/>
      </xdr:nvSpPr>
      <xdr:spPr>
        <a:xfrm>
          <a:off x="13652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129277</xdr:rowOff>
    </xdr:from>
    <xdr:ext cx="469744" cy="259045"/>
    <xdr:sp macro="" textlink="">
      <xdr:nvSpPr>
        <xdr:cNvPr id="538" name="テキスト ボックス 537"/>
        <xdr:cNvSpPr txBox="1"/>
      </xdr:nvSpPr>
      <xdr:spPr>
        <a:xfrm>
          <a:off x="13468428" y="64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38379</xdr:rowOff>
    </xdr:from>
    <xdr:to>
      <xdr:col>67</xdr:col>
      <xdr:colOff>101600</xdr:colOff>
      <xdr:row>37</xdr:row>
      <xdr:rowOff>139979</xdr:rowOff>
    </xdr:to>
    <xdr:sp macro="" textlink="">
      <xdr:nvSpPr>
        <xdr:cNvPr id="539" name="楕円 538"/>
        <xdr:cNvSpPr/>
      </xdr:nvSpPr>
      <xdr:spPr>
        <a:xfrm>
          <a:off x="12763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131106</xdr:rowOff>
    </xdr:from>
    <xdr:ext cx="469744" cy="259045"/>
    <xdr:sp macro="" textlink="">
      <xdr:nvSpPr>
        <xdr:cNvPr id="540" name="テキスト ボックス 539"/>
        <xdr:cNvSpPr txBox="1"/>
      </xdr:nvSpPr>
      <xdr:spPr>
        <a:xfrm>
          <a:off x="12579428" y="64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5" name="直線コネクタ 564"/>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6"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7" name="直線コネクタ 566"/>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68"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69" name="直線コネクタ 568"/>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121285</xdr:rowOff>
    </xdr:from>
    <xdr:to>
      <xdr:col>85</xdr:col>
      <xdr:colOff>127000</xdr:colOff>
      <xdr:row>58</xdr:row>
      <xdr:rowOff>8458</xdr:rowOff>
    </xdr:to>
    <xdr:cxnSp macro="">
      <xdr:nvCxnSpPr>
        <xdr:cNvPr id="570" name="直線コネクタ 569"/>
        <xdr:cNvCxnSpPr/>
      </xdr:nvCxnSpPr>
      <xdr:spPr>
        <a:xfrm>
          <a:off x="15481300" y="9893935"/>
          <a:ext cx="8382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1"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2" name="フローチャート: 判断 571"/>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121285</xdr:rowOff>
    </xdr:from>
    <xdr:to>
      <xdr:col>81</xdr:col>
      <xdr:colOff>50800</xdr:colOff>
      <xdr:row>58</xdr:row>
      <xdr:rowOff>65354</xdr:rowOff>
    </xdr:to>
    <xdr:cxnSp macro="">
      <xdr:nvCxnSpPr>
        <xdr:cNvPr id="573" name="直線コネクタ 572"/>
        <xdr:cNvCxnSpPr/>
      </xdr:nvCxnSpPr>
      <xdr:spPr>
        <a:xfrm flipV="1">
          <a:off x="14592300" y="9893935"/>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4" name="フローチャート: 判断 573"/>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5" name="テキスト ボックス 574"/>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53429</xdr:rowOff>
    </xdr:from>
    <xdr:to>
      <xdr:col>76</xdr:col>
      <xdr:colOff>114300</xdr:colOff>
      <xdr:row>58</xdr:row>
      <xdr:rowOff>65354</xdr:rowOff>
    </xdr:to>
    <xdr:cxnSp macro="">
      <xdr:nvCxnSpPr>
        <xdr:cNvPr id="576" name="直線コネクタ 575"/>
        <xdr:cNvCxnSpPr/>
      </xdr:nvCxnSpPr>
      <xdr:spPr>
        <a:xfrm>
          <a:off x="13703300" y="9997529"/>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7" name="フローチャート: 判断 576"/>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78" name="テキスト ボックス 577"/>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113411</xdr:rowOff>
    </xdr:from>
    <xdr:to>
      <xdr:col>71</xdr:col>
      <xdr:colOff>177800</xdr:colOff>
      <xdr:row>58</xdr:row>
      <xdr:rowOff>53429</xdr:rowOff>
    </xdr:to>
    <xdr:cxnSp macro="">
      <xdr:nvCxnSpPr>
        <xdr:cNvPr id="579" name="直線コネクタ 578"/>
        <xdr:cNvCxnSpPr/>
      </xdr:nvCxnSpPr>
      <xdr:spPr>
        <a:xfrm>
          <a:off x="12814300" y="9886061"/>
          <a:ext cx="889000" cy="1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0" name="フローチャート: 判断 579"/>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1" name="テキスト ボックス 580"/>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2" name="フローチャート: 判断 581"/>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3" name="テキスト ボックス 582"/>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129108</xdr:rowOff>
    </xdr:from>
    <xdr:to>
      <xdr:col>85</xdr:col>
      <xdr:colOff>177800</xdr:colOff>
      <xdr:row>58</xdr:row>
      <xdr:rowOff>59258</xdr:rowOff>
    </xdr:to>
    <xdr:sp macro="" textlink="">
      <xdr:nvSpPr>
        <xdr:cNvPr id="589" name="楕円 588"/>
        <xdr:cNvSpPr/>
      </xdr:nvSpPr>
      <xdr:spPr>
        <a:xfrm>
          <a:off x="16268700" y="99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44035</xdr:rowOff>
    </xdr:from>
    <xdr:ext cx="534377" cy="259045"/>
    <xdr:sp macro="" textlink="">
      <xdr:nvSpPr>
        <xdr:cNvPr id="590" name="教育費該当値テキスト"/>
        <xdr:cNvSpPr txBox="1"/>
      </xdr:nvSpPr>
      <xdr:spPr>
        <a:xfrm>
          <a:off x="16370300" y="98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70485</xdr:rowOff>
    </xdr:from>
    <xdr:to>
      <xdr:col>81</xdr:col>
      <xdr:colOff>101600</xdr:colOff>
      <xdr:row>58</xdr:row>
      <xdr:rowOff>635</xdr:rowOff>
    </xdr:to>
    <xdr:sp macro="" textlink="">
      <xdr:nvSpPr>
        <xdr:cNvPr id="591" name="楕円 590"/>
        <xdr:cNvSpPr/>
      </xdr:nvSpPr>
      <xdr:spPr>
        <a:xfrm>
          <a:off x="15430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163212</xdr:rowOff>
    </xdr:from>
    <xdr:ext cx="534377" cy="259045"/>
    <xdr:sp macro="" textlink="">
      <xdr:nvSpPr>
        <xdr:cNvPr id="592" name="テキスト ボックス 591"/>
        <xdr:cNvSpPr txBox="1"/>
      </xdr:nvSpPr>
      <xdr:spPr>
        <a:xfrm>
          <a:off x="15214111" y="99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14554</xdr:rowOff>
    </xdr:from>
    <xdr:to>
      <xdr:col>76</xdr:col>
      <xdr:colOff>165100</xdr:colOff>
      <xdr:row>58</xdr:row>
      <xdr:rowOff>116154</xdr:rowOff>
    </xdr:to>
    <xdr:sp macro="" textlink="">
      <xdr:nvSpPr>
        <xdr:cNvPr id="593" name="楕円 592"/>
        <xdr:cNvSpPr/>
      </xdr:nvSpPr>
      <xdr:spPr>
        <a:xfrm>
          <a:off x="14541500" y="99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107281</xdr:rowOff>
    </xdr:from>
    <xdr:ext cx="534377" cy="259045"/>
    <xdr:sp macro="" textlink="">
      <xdr:nvSpPr>
        <xdr:cNvPr id="594" name="テキスト ボックス 593"/>
        <xdr:cNvSpPr txBox="1"/>
      </xdr:nvSpPr>
      <xdr:spPr>
        <a:xfrm>
          <a:off x="14325111" y="100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2629</xdr:rowOff>
    </xdr:from>
    <xdr:to>
      <xdr:col>72</xdr:col>
      <xdr:colOff>38100</xdr:colOff>
      <xdr:row>58</xdr:row>
      <xdr:rowOff>104229</xdr:rowOff>
    </xdr:to>
    <xdr:sp macro="" textlink="">
      <xdr:nvSpPr>
        <xdr:cNvPr id="595" name="楕円 594"/>
        <xdr:cNvSpPr/>
      </xdr:nvSpPr>
      <xdr:spPr>
        <a:xfrm>
          <a:off x="13652500" y="99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95356</xdr:rowOff>
    </xdr:from>
    <xdr:ext cx="534377" cy="259045"/>
    <xdr:sp macro="" textlink="">
      <xdr:nvSpPr>
        <xdr:cNvPr id="596" name="テキスト ボックス 595"/>
        <xdr:cNvSpPr txBox="1"/>
      </xdr:nvSpPr>
      <xdr:spPr>
        <a:xfrm>
          <a:off x="13436111" y="100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62611</xdr:rowOff>
    </xdr:from>
    <xdr:to>
      <xdr:col>67</xdr:col>
      <xdr:colOff>101600</xdr:colOff>
      <xdr:row>57</xdr:row>
      <xdr:rowOff>164211</xdr:rowOff>
    </xdr:to>
    <xdr:sp macro="" textlink="">
      <xdr:nvSpPr>
        <xdr:cNvPr id="597" name="楕円 596"/>
        <xdr:cNvSpPr/>
      </xdr:nvSpPr>
      <xdr:spPr>
        <a:xfrm>
          <a:off x="12763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155338</xdr:rowOff>
    </xdr:from>
    <xdr:ext cx="534377" cy="259045"/>
    <xdr:sp macro="" textlink="">
      <xdr:nvSpPr>
        <xdr:cNvPr id="598" name="テキスト ボックス 597"/>
        <xdr:cNvSpPr txBox="1"/>
      </xdr:nvSpPr>
      <xdr:spPr>
        <a:xfrm>
          <a:off x="12547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2" name="テキスト ボックス 61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4" name="テキスト ボックス 61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6" name="テキスト ボックス 61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18" name="テキスト ボックス 61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0" name="テキスト ボックス 61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4" name="直線コネクタ 623"/>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7"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8" name="直線コネクタ 627"/>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0"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1" name="フローチャート: 判断 630"/>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3" name="フローチャート: 判断 632"/>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4" name="テキスト ボックス 633"/>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6" name="フローチャート: 判断 635"/>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7" name="テキスト ボックス 636"/>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39" name="フローチャート: 判断 638"/>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0" name="テキスト ボックス 63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1" name="フローチャート: 判断 640"/>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2" name="テキスト ボックス 641"/>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5" name="テキスト ボックス 654"/>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1" name="直線コネクタ 680"/>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2"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3" name="直線コネクタ 682"/>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4"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5" name="直線コネクタ 684"/>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3683</xdr:rowOff>
    </xdr:from>
    <xdr:to>
      <xdr:col>85</xdr:col>
      <xdr:colOff>127000</xdr:colOff>
      <xdr:row>93</xdr:row>
      <xdr:rowOff>96013</xdr:rowOff>
    </xdr:to>
    <xdr:cxnSp macro="">
      <xdr:nvCxnSpPr>
        <xdr:cNvPr id="686" name="直線コネクタ 685"/>
        <xdr:cNvCxnSpPr/>
      </xdr:nvCxnSpPr>
      <xdr:spPr>
        <a:xfrm>
          <a:off x="15481300" y="15948533"/>
          <a:ext cx="8382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7"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88" name="フローチャート: 判断 687"/>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114936</xdr:rowOff>
    </xdr:from>
    <xdr:to>
      <xdr:col>81</xdr:col>
      <xdr:colOff>50800</xdr:colOff>
      <xdr:row>93</xdr:row>
      <xdr:rowOff>3683</xdr:rowOff>
    </xdr:to>
    <xdr:cxnSp macro="">
      <xdr:nvCxnSpPr>
        <xdr:cNvPr id="689" name="直線コネクタ 688"/>
        <xdr:cNvCxnSpPr/>
      </xdr:nvCxnSpPr>
      <xdr:spPr>
        <a:xfrm>
          <a:off x="14592300" y="15888336"/>
          <a:ext cx="88900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0" name="フローチャート: 判断 689"/>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20210</xdr:rowOff>
    </xdr:from>
    <xdr:ext cx="469744" cy="259045"/>
    <xdr:sp macro="" textlink="">
      <xdr:nvSpPr>
        <xdr:cNvPr id="691" name="テキスト ボックス 690"/>
        <xdr:cNvSpPr txBox="1"/>
      </xdr:nvSpPr>
      <xdr:spPr>
        <a:xfrm>
          <a:off x="15246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160528</xdr:rowOff>
    </xdr:from>
    <xdr:to>
      <xdr:col>76</xdr:col>
      <xdr:colOff>114300</xdr:colOff>
      <xdr:row>92</xdr:row>
      <xdr:rowOff>114936</xdr:rowOff>
    </xdr:to>
    <xdr:cxnSp macro="">
      <xdr:nvCxnSpPr>
        <xdr:cNvPr id="692" name="直線コネクタ 691"/>
        <xdr:cNvCxnSpPr/>
      </xdr:nvCxnSpPr>
      <xdr:spPr>
        <a:xfrm>
          <a:off x="13703300" y="15762478"/>
          <a:ext cx="889000" cy="1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3" name="フローチャート: 判断 692"/>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165625</xdr:rowOff>
    </xdr:from>
    <xdr:ext cx="469744" cy="259045"/>
    <xdr:sp macro="" textlink="">
      <xdr:nvSpPr>
        <xdr:cNvPr id="694" name="テキスト ボックス 693"/>
        <xdr:cNvSpPr txBox="1"/>
      </xdr:nvSpPr>
      <xdr:spPr>
        <a:xfrm>
          <a:off x="14357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155702</xdr:rowOff>
    </xdr:from>
    <xdr:to>
      <xdr:col>71</xdr:col>
      <xdr:colOff>177800</xdr:colOff>
      <xdr:row>91</xdr:row>
      <xdr:rowOff>160528</xdr:rowOff>
    </xdr:to>
    <xdr:cxnSp macro="">
      <xdr:nvCxnSpPr>
        <xdr:cNvPr id="695" name="直線コネクタ 694"/>
        <xdr:cNvCxnSpPr/>
      </xdr:nvCxnSpPr>
      <xdr:spPr>
        <a:xfrm>
          <a:off x="12814300" y="15414752"/>
          <a:ext cx="889000" cy="3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6" name="フローチャート: 判断 695"/>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168800</xdr:rowOff>
    </xdr:from>
    <xdr:ext cx="469744" cy="259045"/>
    <xdr:sp macro="" textlink="">
      <xdr:nvSpPr>
        <xdr:cNvPr id="697" name="テキスト ボックス 696"/>
        <xdr:cNvSpPr txBox="1"/>
      </xdr:nvSpPr>
      <xdr:spPr>
        <a:xfrm>
          <a:off x="13468428" y="161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698" name="フローチャート: 判断 697"/>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699" name="テキスト ボックス 698"/>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45213</xdr:rowOff>
    </xdr:from>
    <xdr:to>
      <xdr:col>85</xdr:col>
      <xdr:colOff>177800</xdr:colOff>
      <xdr:row>93</xdr:row>
      <xdr:rowOff>146813</xdr:rowOff>
    </xdr:to>
    <xdr:sp macro="" textlink="">
      <xdr:nvSpPr>
        <xdr:cNvPr id="705" name="楕円 704"/>
        <xdr:cNvSpPr/>
      </xdr:nvSpPr>
      <xdr:spPr>
        <a:xfrm>
          <a:off x="16268700" y="159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68090</xdr:rowOff>
    </xdr:from>
    <xdr:ext cx="469744" cy="259045"/>
    <xdr:sp macro="" textlink="">
      <xdr:nvSpPr>
        <xdr:cNvPr id="706" name="公債費該当値テキスト"/>
        <xdr:cNvSpPr txBox="1"/>
      </xdr:nvSpPr>
      <xdr:spPr>
        <a:xfrm>
          <a:off x="16370300" y="15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124333</xdr:rowOff>
    </xdr:from>
    <xdr:to>
      <xdr:col>81</xdr:col>
      <xdr:colOff>101600</xdr:colOff>
      <xdr:row>93</xdr:row>
      <xdr:rowOff>54483</xdr:rowOff>
    </xdr:to>
    <xdr:sp macro="" textlink="">
      <xdr:nvSpPr>
        <xdr:cNvPr id="707" name="楕円 706"/>
        <xdr:cNvSpPr/>
      </xdr:nvSpPr>
      <xdr:spPr>
        <a:xfrm>
          <a:off x="15430500" y="158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71010</xdr:rowOff>
    </xdr:from>
    <xdr:ext cx="469744" cy="259045"/>
    <xdr:sp macro="" textlink="">
      <xdr:nvSpPr>
        <xdr:cNvPr id="708" name="テキスト ボックス 707"/>
        <xdr:cNvSpPr txBox="1"/>
      </xdr:nvSpPr>
      <xdr:spPr>
        <a:xfrm>
          <a:off x="15246428" y="156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64136</xdr:rowOff>
    </xdr:from>
    <xdr:to>
      <xdr:col>76</xdr:col>
      <xdr:colOff>165100</xdr:colOff>
      <xdr:row>92</xdr:row>
      <xdr:rowOff>165736</xdr:rowOff>
    </xdr:to>
    <xdr:sp macro="" textlink="">
      <xdr:nvSpPr>
        <xdr:cNvPr id="709" name="楕円 708"/>
        <xdr:cNvSpPr/>
      </xdr:nvSpPr>
      <xdr:spPr>
        <a:xfrm>
          <a:off x="14541500" y="15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10813</xdr:rowOff>
    </xdr:from>
    <xdr:ext cx="469744" cy="259045"/>
    <xdr:sp macro="" textlink="">
      <xdr:nvSpPr>
        <xdr:cNvPr id="710" name="テキスト ボックス 709"/>
        <xdr:cNvSpPr txBox="1"/>
      </xdr:nvSpPr>
      <xdr:spPr>
        <a:xfrm>
          <a:off x="14357428" y="1561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109728</xdr:rowOff>
    </xdr:from>
    <xdr:to>
      <xdr:col>72</xdr:col>
      <xdr:colOff>38100</xdr:colOff>
      <xdr:row>92</xdr:row>
      <xdr:rowOff>39878</xdr:rowOff>
    </xdr:to>
    <xdr:sp macro="" textlink="">
      <xdr:nvSpPr>
        <xdr:cNvPr id="711" name="楕円 710"/>
        <xdr:cNvSpPr/>
      </xdr:nvSpPr>
      <xdr:spPr>
        <a:xfrm>
          <a:off x="13652500" y="157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56405</xdr:rowOff>
    </xdr:from>
    <xdr:ext cx="469744" cy="259045"/>
    <xdr:sp macro="" textlink="">
      <xdr:nvSpPr>
        <xdr:cNvPr id="712" name="テキスト ボックス 711"/>
        <xdr:cNvSpPr txBox="1"/>
      </xdr:nvSpPr>
      <xdr:spPr>
        <a:xfrm>
          <a:off x="13468428" y="1548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104902</xdr:rowOff>
    </xdr:from>
    <xdr:to>
      <xdr:col>67</xdr:col>
      <xdr:colOff>101600</xdr:colOff>
      <xdr:row>90</xdr:row>
      <xdr:rowOff>35052</xdr:rowOff>
    </xdr:to>
    <xdr:sp macro="" textlink="">
      <xdr:nvSpPr>
        <xdr:cNvPr id="713" name="楕円 712"/>
        <xdr:cNvSpPr/>
      </xdr:nvSpPr>
      <xdr:spPr>
        <a:xfrm>
          <a:off x="12763500" y="153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51579</xdr:rowOff>
    </xdr:from>
    <xdr:ext cx="534377" cy="259045"/>
    <xdr:sp macro="" textlink="">
      <xdr:nvSpPr>
        <xdr:cNvPr id="714" name="テキスト ボックス 713"/>
        <xdr:cNvSpPr txBox="1"/>
      </xdr:nvSpPr>
      <xdr:spPr>
        <a:xfrm>
          <a:off x="12547111" y="151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6" name="直線コネクタ 735"/>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7"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39"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5" name="フローチャート: 判断 74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6" name="テキスト ボックス 745"/>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48" name="フローチャート: 判断 747"/>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49" name="テキスト ボックス 748"/>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1" name="フローチャート: 判断 750"/>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2" name="テキスト ボックス 751"/>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3" name="フローチャート: 判断 752"/>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4" name="テキスト ボックス 753"/>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171,342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113,338</a:t>
          </a:r>
          <a:r>
            <a:rPr kumimoji="1" lang="ja-JP" altLang="en-US" sz="1300">
              <a:latin typeface="ＭＳ Ｐゴシック" panose="020B0600070205080204" pitchFamily="50" charset="-128"/>
              <a:ea typeface="ＭＳ Ｐゴシック" panose="020B0600070205080204" pitchFamily="50" charset="-128"/>
            </a:rPr>
            <a:t>円の増となりましたが、これは新型コロナウイルス感染症緊急経済対策として実施した特別定額給付金の支給によるものです。民生費は、平成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年度から毎年度約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万円ずつ上昇しており、令和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200,206</a:t>
          </a:r>
          <a:r>
            <a:rPr kumimoji="1" lang="ja-JP" altLang="en-US" sz="1300">
              <a:latin typeface="ＭＳ Ｐゴシック" panose="020B0600070205080204" pitchFamily="50" charset="-128"/>
              <a:ea typeface="ＭＳ Ｐゴシック" panose="020B0600070205080204" pitchFamily="50" charset="-128"/>
            </a:rPr>
            <a:t>円となっています。民生費のうち、児童福祉行政に要する経費である児童福祉費が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右肩上がりで増加していることが主な要因となっています。これは待機児童解消のため、私立保育所の整備を重点的に行ってきたことによるものです。商工費はプレミアム付商品券事業（めぐろ地元のお店応援券）の実施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4,308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1,252</a:t>
          </a:r>
          <a:r>
            <a:rPr kumimoji="1" lang="ja-JP" altLang="en-US" sz="1300">
              <a:latin typeface="ＭＳ Ｐゴシック" panose="020B0600070205080204" pitchFamily="50" charset="-128"/>
              <a:ea typeface="ＭＳ Ｐゴシック" panose="020B0600070205080204" pitchFamily="50" charset="-128"/>
            </a:rPr>
            <a:t>円の増となり、過去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年間で最も大きな増額となっています。</a:t>
          </a:r>
        </a:p>
        <a:p>
          <a:r>
            <a:rPr kumimoji="1" lang="ja-JP" altLang="en-US" sz="1300">
              <a:latin typeface="ＭＳ Ｐゴシック" panose="020B0600070205080204" pitchFamily="50" charset="-128"/>
              <a:ea typeface="ＭＳ Ｐゴシック" panose="020B0600070205080204" pitchFamily="50" charset="-128"/>
            </a:rPr>
            <a:t>また、公債費は毎年度の地方債（借金）の発行上限額を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億円までとする財政運営上のルール化を行い、平成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万円台に比べ、令和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7,694</a:t>
          </a:r>
          <a:r>
            <a:rPr kumimoji="1" lang="ja-JP" altLang="en-US" sz="1300">
              <a:latin typeface="ＭＳ Ｐゴシック" panose="020B0600070205080204" pitchFamily="50" charset="-128"/>
              <a:ea typeface="ＭＳ Ｐゴシック" panose="020B0600070205080204" pitchFamily="50" charset="-128"/>
            </a:rPr>
            <a:t>円になりましたが、類似団体平均と比較すると高いコストとなっています。</a:t>
          </a: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財政調整基金残高の標準財政規模比は、前年度と比べ、基金残高が</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万円余の増となったことから、増となっています。実質収支額の標準財政規模比は、前年度と比べ、歳入の増が歳出の増を上回ったことにより、増となりました。実質単年度収支は、単年度収支の増及び財政調整基金の積立額の計上により、増となりました。今後も、歳出の徹底した見直しと歳入確保を行い、基金に頼らず歳入の範囲内での予算編成など、財政の健全化を図り、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分母となる標準財政規模が前年度比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千万円余の減となる中で、一般会計は、分子となる実質収支額が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億円余の増、国民健康保険特別会計は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千万円余の増、介護保険特別会計は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千万円余の増となったことにより前年度比で増となりました。その一方で、後期高齢者医療特別会計は、実質収支額が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千万円余の減となった結果、前年度比で減となりました。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％として設定されているのに対し、当区は</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年据置）で毎年度の積立額を発行額の</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億円余積み立てた一方、特別定額給付金支給による一時的な財源不足に対応するため、財政調整基金から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億円余を、公共施設の施設整備（学校トイレの環境改善など）のため、施設整備基金から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翌年度の予算までにそれぞれ積み立てることを基本として、持続可能で質の高い区民サービスを提供していくため、景気変動に左右されない柔軟な行財政運営を可能とする安定的な財政基盤を確立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・子ども・子育て応援基金：目黒区における子どもの健やかな成長に資するために活用します。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これまでは、学校を含む全ての施設の整備経費を対象として本基金を運用してきましたが、今後、学校施設の更新に多額の経費を要することが見込まれる中、学校施設の環境整備に要する資金に充てるために設置している「学校施設整備基金」と本基金の使途を明確化させ、公共施設の計画的かつ確実な更新及び整備を実現させるために将来に備えた積立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年度においては、特別定額給付金支給による一時的な財源不足に対応するため取崩を行いましたが、結果として、積立基金残高が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％以上を超える財政調整基金残高を維持することを目指していきます。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H16" sqref="AH16:AL16"/>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146577456</v>
      </c>
      <c r="BO4" s="395"/>
      <c r="BP4" s="395"/>
      <c r="BQ4" s="395"/>
      <c r="BR4" s="395"/>
      <c r="BS4" s="395"/>
      <c r="BT4" s="395"/>
      <c r="BU4" s="396"/>
      <c r="BV4" s="394">
        <v>108539900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12.7</v>
      </c>
      <c r="CU4" s="401"/>
      <c r="CV4" s="401"/>
      <c r="CW4" s="401"/>
      <c r="CX4" s="401"/>
      <c r="CY4" s="401"/>
      <c r="CZ4" s="401"/>
      <c r="DA4" s="402"/>
      <c r="DB4" s="400">
        <v>8.1</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137747180</v>
      </c>
      <c r="BO5" s="432"/>
      <c r="BP5" s="432"/>
      <c r="BQ5" s="432"/>
      <c r="BR5" s="432"/>
      <c r="BS5" s="432"/>
      <c r="BT5" s="432"/>
      <c r="BU5" s="433"/>
      <c r="BV5" s="431">
        <v>102809237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81.099999999999994</v>
      </c>
      <c r="CU5" s="429"/>
      <c r="CV5" s="429"/>
      <c r="CW5" s="429"/>
      <c r="CX5" s="429"/>
      <c r="CY5" s="429"/>
      <c r="CZ5" s="429"/>
      <c r="DA5" s="430"/>
      <c r="DB5" s="428">
        <v>78.5</v>
      </c>
      <c r="DC5" s="429"/>
      <c r="DD5" s="429"/>
      <c r="DE5" s="429"/>
      <c r="DF5" s="429"/>
      <c r="DG5" s="429"/>
      <c r="DH5" s="429"/>
      <c r="DI5" s="430"/>
      <c r="DJ5" s="186"/>
      <c r="DK5" s="186"/>
      <c r="DL5" s="186"/>
      <c r="DM5" s="186"/>
      <c r="DN5" s="186"/>
      <c r="DO5" s="186"/>
    </row>
    <row r="6" spans="1:119" ht="18.75" customHeight="1" x14ac:dyDescent="0.2">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8830276</v>
      </c>
      <c r="BO6" s="432"/>
      <c r="BP6" s="432"/>
      <c r="BQ6" s="432"/>
      <c r="BR6" s="432"/>
      <c r="BS6" s="432"/>
      <c r="BT6" s="432"/>
      <c r="BU6" s="433"/>
      <c r="BV6" s="431">
        <v>5730663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81.099999999999994</v>
      </c>
      <c r="CU6" s="469"/>
      <c r="CV6" s="469"/>
      <c r="CW6" s="469"/>
      <c r="CX6" s="469"/>
      <c r="CY6" s="469"/>
      <c r="CZ6" s="469"/>
      <c r="DA6" s="470"/>
      <c r="DB6" s="468">
        <v>78.5</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0</v>
      </c>
      <c r="BO7" s="432"/>
      <c r="BP7" s="432"/>
      <c r="BQ7" s="432"/>
      <c r="BR7" s="432"/>
      <c r="BS7" s="432"/>
      <c r="BT7" s="432"/>
      <c r="BU7" s="433"/>
      <c r="BV7" s="431">
        <v>669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69425880</v>
      </c>
      <c r="CU7" s="432"/>
      <c r="CV7" s="432"/>
      <c r="CW7" s="432"/>
      <c r="CX7" s="432"/>
      <c r="CY7" s="432"/>
      <c r="CZ7" s="432"/>
      <c r="DA7" s="433"/>
      <c r="DB7" s="431">
        <v>70542833</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8830276</v>
      </c>
      <c r="BO8" s="432"/>
      <c r="BP8" s="432"/>
      <c r="BQ8" s="432"/>
      <c r="BR8" s="432"/>
      <c r="BS8" s="432"/>
      <c r="BT8" s="432"/>
      <c r="BU8" s="433"/>
      <c r="BV8" s="431">
        <v>5729994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0.75</v>
      </c>
      <c r="CU8" s="472"/>
      <c r="CV8" s="472"/>
      <c r="CW8" s="472"/>
      <c r="CX8" s="472"/>
      <c r="CY8" s="472"/>
      <c r="CZ8" s="472"/>
      <c r="DA8" s="473"/>
      <c r="DB8" s="471">
        <v>0.75</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288088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3100282</v>
      </c>
      <c r="BO9" s="432"/>
      <c r="BP9" s="432"/>
      <c r="BQ9" s="432"/>
      <c r="BR9" s="432"/>
      <c r="BS9" s="432"/>
      <c r="BT9" s="432"/>
      <c r="BU9" s="433"/>
      <c r="BV9" s="431">
        <v>1696673</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2.5</v>
      </c>
      <c r="CU9" s="429"/>
      <c r="CV9" s="429"/>
      <c r="CW9" s="429"/>
      <c r="CX9" s="429"/>
      <c r="CY9" s="429"/>
      <c r="CZ9" s="429"/>
      <c r="DA9" s="430"/>
      <c r="DB9" s="428">
        <v>3</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61"/>
      <c r="N10" s="461"/>
      <c r="O10" s="461"/>
      <c r="P10" s="461"/>
      <c r="Q10" s="462"/>
      <c r="R10" s="482">
        <v>277622</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8810028</v>
      </c>
      <c r="BO10" s="432"/>
      <c r="BP10" s="432"/>
      <c r="BQ10" s="432"/>
      <c r="BR10" s="432"/>
      <c r="BS10" s="432"/>
      <c r="BT10" s="432"/>
      <c r="BU10" s="433"/>
      <c r="BV10" s="431">
        <v>2038659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116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281317</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116</v>
      </c>
      <c r="AV12" s="464"/>
      <c r="AW12" s="464"/>
      <c r="AX12" s="464"/>
      <c r="AY12" s="465" t="s">
        <v>135</v>
      </c>
      <c r="AZ12" s="466"/>
      <c r="BA12" s="466"/>
      <c r="BB12" s="466"/>
      <c r="BC12" s="466"/>
      <c r="BD12" s="466"/>
      <c r="BE12" s="466"/>
      <c r="BF12" s="466"/>
      <c r="BG12" s="466"/>
      <c r="BH12" s="466"/>
      <c r="BI12" s="466"/>
      <c r="BJ12" s="466"/>
      <c r="BK12" s="466"/>
      <c r="BL12" s="466"/>
      <c r="BM12" s="467"/>
      <c r="BN12" s="431">
        <v>5495969</v>
      </c>
      <c r="BO12" s="432"/>
      <c r="BP12" s="432"/>
      <c r="BQ12" s="432"/>
      <c r="BR12" s="432"/>
      <c r="BS12" s="432"/>
      <c r="BT12" s="432"/>
      <c r="BU12" s="433"/>
      <c r="BV12" s="431">
        <v>1500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138</v>
      </c>
      <c r="N13" s="523"/>
      <c r="O13" s="523"/>
      <c r="P13" s="523"/>
      <c r="Q13" s="524"/>
      <c r="R13" s="515">
        <v>272122</v>
      </c>
      <c r="S13" s="516"/>
      <c r="T13" s="516"/>
      <c r="U13" s="516"/>
      <c r="V13" s="517"/>
      <c r="W13" s="447" t="s">
        <v>139</v>
      </c>
      <c r="X13" s="448"/>
      <c r="Y13" s="448"/>
      <c r="Z13" s="448"/>
      <c r="AA13" s="448"/>
      <c r="AB13" s="438"/>
      <c r="AC13" s="482">
        <v>207</v>
      </c>
      <c r="AD13" s="483"/>
      <c r="AE13" s="483"/>
      <c r="AF13" s="483"/>
      <c r="AG13" s="525"/>
      <c r="AH13" s="482">
        <v>165</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6414341</v>
      </c>
      <c r="BO13" s="432"/>
      <c r="BP13" s="432"/>
      <c r="BQ13" s="432"/>
      <c r="BR13" s="432"/>
      <c r="BS13" s="432"/>
      <c r="BT13" s="432"/>
      <c r="BU13" s="433"/>
      <c r="BV13" s="431">
        <v>3733832</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v>
      </c>
      <c r="CU13" s="429"/>
      <c r="CV13" s="429"/>
      <c r="CW13" s="429"/>
      <c r="CX13" s="429"/>
      <c r="CY13" s="429"/>
      <c r="CZ13" s="429"/>
      <c r="DA13" s="430"/>
      <c r="DB13" s="428">
        <v>-4</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144</v>
      </c>
      <c r="M14" s="513"/>
      <c r="N14" s="513"/>
      <c r="O14" s="513"/>
      <c r="P14" s="513"/>
      <c r="Q14" s="514"/>
      <c r="R14" s="515">
        <v>281474</v>
      </c>
      <c r="S14" s="516"/>
      <c r="T14" s="516"/>
      <c r="U14" s="516"/>
      <c r="V14" s="517"/>
      <c r="W14" s="421"/>
      <c r="X14" s="422"/>
      <c r="Y14" s="422"/>
      <c r="Z14" s="422"/>
      <c r="AA14" s="422"/>
      <c r="AB14" s="411"/>
      <c r="AC14" s="518">
        <v>0.2</v>
      </c>
      <c r="AD14" s="519"/>
      <c r="AE14" s="519"/>
      <c r="AF14" s="519"/>
      <c r="AG14" s="520"/>
      <c r="AH14" s="518">
        <v>0.2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137</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138</v>
      </c>
      <c r="N15" s="523"/>
      <c r="O15" s="523"/>
      <c r="P15" s="523"/>
      <c r="Q15" s="524"/>
      <c r="R15" s="515">
        <v>271801</v>
      </c>
      <c r="S15" s="516"/>
      <c r="T15" s="516"/>
      <c r="U15" s="516"/>
      <c r="V15" s="517"/>
      <c r="W15" s="447" t="s">
        <v>146</v>
      </c>
      <c r="X15" s="448"/>
      <c r="Y15" s="448"/>
      <c r="Z15" s="448"/>
      <c r="AA15" s="448"/>
      <c r="AB15" s="438"/>
      <c r="AC15" s="482">
        <v>12883</v>
      </c>
      <c r="AD15" s="483"/>
      <c r="AE15" s="483"/>
      <c r="AF15" s="483"/>
      <c r="AG15" s="525"/>
      <c r="AH15" s="482">
        <v>11553</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46614445</v>
      </c>
      <c r="BO15" s="395"/>
      <c r="BP15" s="395"/>
      <c r="BQ15" s="395"/>
      <c r="BR15" s="395"/>
      <c r="BS15" s="395"/>
      <c r="BT15" s="395"/>
      <c r="BU15" s="396"/>
      <c r="BV15" s="394">
        <v>44567433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12.7</v>
      </c>
      <c r="AD16" s="519"/>
      <c r="AE16" s="519"/>
      <c r="AF16" s="519"/>
      <c r="AG16" s="520"/>
      <c r="AH16" s="518">
        <v>11.8</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60385915</v>
      </c>
      <c r="BO16" s="432"/>
      <c r="BP16" s="432"/>
      <c r="BQ16" s="432"/>
      <c r="BR16" s="432"/>
      <c r="BS16" s="432"/>
      <c r="BT16" s="432"/>
      <c r="BU16" s="433"/>
      <c r="BV16" s="431">
        <v>61542047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88582</v>
      </c>
      <c r="AD17" s="483"/>
      <c r="AE17" s="483"/>
      <c r="AF17" s="483"/>
      <c r="AG17" s="525"/>
      <c r="AH17" s="482">
        <v>85813</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69425880</v>
      </c>
      <c r="BO17" s="432"/>
      <c r="BP17" s="432"/>
      <c r="BQ17" s="432"/>
      <c r="BR17" s="432"/>
      <c r="BS17" s="432"/>
      <c r="BT17" s="432"/>
      <c r="BU17" s="433"/>
      <c r="BV17" s="431">
        <v>70542833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156</v>
      </c>
      <c r="C18" s="474"/>
      <c r="D18" s="474"/>
      <c r="E18" s="546"/>
      <c r="F18" s="546"/>
      <c r="G18" s="546"/>
      <c r="H18" s="546"/>
      <c r="I18" s="546"/>
      <c r="J18" s="546"/>
      <c r="K18" s="546"/>
      <c r="L18" s="547">
        <v>14.67</v>
      </c>
      <c r="M18" s="547"/>
      <c r="N18" s="547"/>
      <c r="O18" s="547"/>
      <c r="P18" s="547"/>
      <c r="Q18" s="547"/>
      <c r="R18" s="548"/>
      <c r="S18" s="548"/>
      <c r="T18" s="548"/>
      <c r="U18" s="548"/>
      <c r="V18" s="549"/>
      <c r="W18" s="449"/>
      <c r="X18" s="450"/>
      <c r="Y18" s="450"/>
      <c r="Z18" s="450"/>
      <c r="AA18" s="450"/>
      <c r="AB18" s="441"/>
      <c r="AC18" s="550">
        <v>87.1</v>
      </c>
      <c r="AD18" s="551"/>
      <c r="AE18" s="551"/>
      <c r="AF18" s="551"/>
      <c r="AG18" s="552"/>
      <c r="AH18" s="550">
        <v>88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57680002</v>
      </c>
      <c r="BO18" s="432"/>
      <c r="BP18" s="432"/>
      <c r="BQ18" s="432"/>
      <c r="BR18" s="432"/>
      <c r="BS18" s="432"/>
      <c r="BT18" s="432"/>
      <c r="BU18" s="433"/>
      <c r="BV18" s="431">
        <v>57191294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158</v>
      </c>
      <c r="C19" s="474"/>
      <c r="D19" s="474"/>
      <c r="E19" s="546"/>
      <c r="F19" s="546"/>
      <c r="G19" s="546"/>
      <c r="H19" s="546"/>
      <c r="I19" s="546"/>
      <c r="J19" s="546"/>
      <c r="K19" s="546"/>
      <c r="L19" s="554">
        <v>19638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87244240</v>
      </c>
      <c r="BO19" s="432"/>
      <c r="BP19" s="432"/>
      <c r="BQ19" s="432"/>
      <c r="BR19" s="432"/>
      <c r="BS19" s="432"/>
      <c r="BT19" s="432"/>
      <c r="BU19" s="433"/>
      <c r="BV19" s="431">
        <v>79710060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160</v>
      </c>
      <c r="C20" s="474"/>
      <c r="D20" s="474"/>
      <c r="E20" s="546"/>
      <c r="F20" s="546"/>
      <c r="G20" s="546"/>
      <c r="H20" s="546"/>
      <c r="I20" s="546"/>
      <c r="J20" s="546"/>
      <c r="K20" s="546"/>
      <c r="L20" s="554">
        <v>155715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11906150</v>
      </c>
      <c r="BO23" s="432"/>
      <c r="BP23" s="432"/>
      <c r="BQ23" s="432"/>
      <c r="BR23" s="432"/>
      <c r="BS23" s="432"/>
      <c r="BT23" s="432"/>
      <c r="BU23" s="433"/>
      <c r="BV23" s="431">
        <v>13858460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169</v>
      </c>
      <c r="F24" s="461"/>
      <c r="G24" s="461"/>
      <c r="H24" s="461"/>
      <c r="I24" s="461"/>
      <c r="J24" s="461"/>
      <c r="K24" s="462"/>
      <c r="L24" s="482">
        <v>1</v>
      </c>
      <c r="M24" s="483"/>
      <c r="N24" s="483"/>
      <c r="O24" s="483"/>
      <c r="P24" s="525"/>
      <c r="Q24" s="482">
        <v>10610</v>
      </c>
      <c r="R24" s="483"/>
      <c r="S24" s="483"/>
      <c r="T24" s="483"/>
      <c r="U24" s="483"/>
      <c r="V24" s="525"/>
      <c r="W24" s="584"/>
      <c r="X24" s="572"/>
      <c r="Y24" s="573"/>
      <c r="Z24" s="481" t="s">
        <v>170</v>
      </c>
      <c r="AA24" s="461"/>
      <c r="AB24" s="461"/>
      <c r="AC24" s="461"/>
      <c r="AD24" s="461"/>
      <c r="AE24" s="461"/>
      <c r="AF24" s="461"/>
      <c r="AG24" s="462"/>
      <c r="AH24" s="482">
        <v>1916</v>
      </c>
      <c r="AI24" s="483"/>
      <c r="AJ24" s="483"/>
      <c r="AK24" s="483"/>
      <c r="AL24" s="525"/>
      <c r="AM24" s="482">
        <v>5709680</v>
      </c>
      <c r="AN24" s="483"/>
      <c r="AO24" s="483"/>
      <c r="AP24" s="483"/>
      <c r="AQ24" s="483"/>
      <c r="AR24" s="525"/>
      <c r="AS24" s="482">
        <v>2980</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5645304</v>
      </c>
      <c r="BO24" s="432"/>
      <c r="BP24" s="432"/>
      <c r="BQ24" s="432"/>
      <c r="BR24" s="432"/>
      <c r="BS24" s="432"/>
      <c r="BT24" s="432"/>
      <c r="BU24" s="433"/>
      <c r="BV24" s="431">
        <v>7102651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172</v>
      </c>
      <c r="F25" s="461"/>
      <c r="G25" s="461"/>
      <c r="H25" s="461"/>
      <c r="I25" s="461"/>
      <c r="J25" s="461"/>
      <c r="K25" s="462"/>
      <c r="L25" s="482">
        <v>2</v>
      </c>
      <c r="M25" s="483"/>
      <c r="N25" s="483"/>
      <c r="O25" s="483"/>
      <c r="P25" s="525"/>
      <c r="Q25" s="482">
        <v>8490</v>
      </c>
      <c r="R25" s="483"/>
      <c r="S25" s="483"/>
      <c r="T25" s="483"/>
      <c r="U25" s="483"/>
      <c r="V25" s="525"/>
      <c r="W25" s="584"/>
      <c r="X25" s="572"/>
      <c r="Y25" s="573"/>
      <c r="Z25" s="481" t="s">
        <v>173</v>
      </c>
      <c r="AA25" s="461"/>
      <c r="AB25" s="461"/>
      <c r="AC25" s="461"/>
      <c r="AD25" s="461"/>
      <c r="AE25" s="461"/>
      <c r="AF25" s="461"/>
      <c r="AG25" s="462"/>
      <c r="AH25" s="482" t="s">
        <v>129</v>
      </c>
      <c r="AI25" s="483"/>
      <c r="AJ25" s="483"/>
      <c r="AK25" s="483"/>
      <c r="AL25" s="525"/>
      <c r="AM25" s="482" t="s">
        <v>129</v>
      </c>
      <c r="AN25" s="483"/>
      <c r="AO25" s="483"/>
      <c r="AP25" s="483"/>
      <c r="AQ25" s="483"/>
      <c r="AR25" s="525"/>
      <c r="AS25" s="482" t="s">
        <v>129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738107</v>
      </c>
      <c r="BO25" s="395"/>
      <c r="BP25" s="395"/>
      <c r="BQ25" s="395"/>
      <c r="BR25" s="395"/>
      <c r="BS25" s="395"/>
      <c r="BT25" s="395"/>
      <c r="BU25" s="396"/>
      <c r="BV25" s="394">
        <v>1537249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175</v>
      </c>
      <c r="F26" s="461"/>
      <c r="G26" s="461"/>
      <c r="H26" s="461"/>
      <c r="I26" s="461"/>
      <c r="J26" s="461"/>
      <c r="K26" s="462"/>
      <c r="L26" s="482">
        <v>1</v>
      </c>
      <c r="M26" s="483"/>
      <c r="N26" s="483"/>
      <c r="O26" s="483"/>
      <c r="P26" s="525"/>
      <c r="Q26" s="482">
        <v>7430</v>
      </c>
      <c r="R26" s="483"/>
      <c r="S26" s="483"/>
      <c r="T26" s="483"/>
      <c r="U26" s="483"/>
      <c r="V26" s="525"/>
      <c r="W26" s="584"/>
      <c r="X26" s="572"/>
      <c r="Y26" s="573"/>
      <c r="Z26" s="481" t="s">
        <v>176</v>
      </c>
      <c r="AA26" s="594"/>
      <c r="AB26" s="594"/>
      <c r="AC26" s="594"/>
      <c r="AD26" s="594"/>
      <c r="AE26" s="594"/>
      <c r="AF26" s="594"/>
      <c r="AG26" s="595"/>
      <c r="AH26" s="482">
        <v>173</v>
      </c>
      <c r="AI26" s="483"/>
      <c r="AJ26" s="483"/>
      <c r="AK26" s="483"/>
      <c r="AL26" s="525"/>
      <c r="AM26" s="482">
        <v>504641</v>
      </c>
      <c r="AN26" s="483"/>
      <c r="AO26" s="483"/>
      <c r="AP26" s="483"/>
      <c r="AQ26" s="483"/>
      <c r="AR26" s="525"/>
      <c r="AS26" s="482">
        <v>2917</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200000</v>
      </c>
      <c r="BO26" s="432"/>
      <c r="BP26" s="432"/>
      <c r="BQ26" s="432"/>
      <c r="BR26" s="432"/>
      <c r="BS26" s="432"/>
      <c r="BT26" s="432"/>
      <c r="BU26" s="433"/>
      <c r="BV26" s="431">
        <v>150000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178</v>
      </c>
      <c r="F27" s="461"/>
      <c r="G27" s="461"/>
      <c r="H27" s="461"/>
      <c r="I27" s="461"/>
      <c r="J27" s="461"/>
      <c r="K27" s="462"/>
      <c r="L27" s="482">
        <v>1</v>
      </c>
      <c r="M27" s="483"/>
      <c r="N27" s="483"/>
      <c r="O27" s="483"/>
      <c r="P27" s="525"/>
      <c r="Q27" s="482">
        <v>9070</v>
      </c>
      <c r="R27" s="483"/>
      <c r="S27" s="483"/>
      <c r="T27" s="483"/>
      <c r="U27" s="483"/>
      <c r="V27" s="525"/>
      <c r="W27" s="584"/>
      <c r="X27" s="572"/>
      <c r="Y27" s="573"/>
      <c r="Z27" s="481" t="s">
        <v>179</v>
      </c>
      <c r="AA27" s="461"/>
      <c r="AB27" s="461"/>
      <c r="AC27" s="461"/>
      <c r="AD27" s="461"/>
      <c r="AE27" s="461"/>
      <c r="AF27" s="461"/>
      <c r="AG27" s="462"/>
      <c r="AH27" s="482">
        <v>25</v>
      </c>
      <c r="AI27" s="483"/>
      <c r="AJ27" s="483"/>
      <c r="AK27" s="483"/>
      <c r="AL27" s="525"/>
      <c r="AM27" s="482">
        <v>85566</v>
      </c>
      <c r="AN27" s="483"/>
      <c r="AO27" s="483"/>
      <c r="AP27" s="483"/>
      <c r="AQ27" s="483"/>
      <c r="AR27" s="525"/>
      <c r="AS27" s="482">
        <v>3423</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181</v>
      </c>
      <c r="BO27" s="608"/>
      <c r="BP27" s="608"/>
      <c r="BQ27" s="608"/>
      <c r="BR27" s="608"/>
      <c r="BS27" s="608"/>
      <c r="BT27" s="608"/>
      <c r="BU27" s="609"/>
      <c r="BV27" s="607" t="s">
        <v>137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182</v>
      </c>
      <c r="F28" s="461"/>
      <c r="G28" s="461"/>
      <c r="H28" s="461"/>
      <c r="I28" s="461"/>
      <c r="J28" s="461"/>
      <c r="K28" s="462"/>
      <c r="L28" s="482">
        <v>1</v>
      </c>
      <c r="M28" s="483"/>
      <c r="N28" s="483"/>
      <c r="O28" s="483"/>
      <c r="P28" s="525"/>
      <c r="Q28" s="482">
        <v>7940</v>
      </c>
      <c r="R28" s="483"/>
      <c r="S28" s="483"/>
      <c r="T28" s="483"/>
      <c r="U28" s="483"/>
      <c r="V28" s="525"/>
      <c r="W28" s="584"/>
      <c r="X28" s="572"/>
      <c r="Y28" s="573"/>
      <c r="Z28" s="481" t="s">
        <v>183</v>
      </c>
      <c r="AA28" s="461"/>
      <c r="AB28" s="461"/>
      <c r="AC28" s="461"/>
      <c r="AD28" s="461"/>
      <c r="AE28" s="461"/>
      <c r="AF28" s="461"/>
      <c r="AG28" s="462"/>
      <c r="AH28" s="482" t="s">
        <v>181</v>
      </c>
      <c r="AI28" s="483"/>
      <c r="AJ28" s="483"/>
      <c r="AK28" s="483"/>
      <c r="AL28" s="525"/>
      <c r="AM28" s="482" t="s">
        <v>129</v>
      </c>
      <c r="AN28" s="483"/>
      <c r="AO28" s="483"/>
      <c r="AP28" s="483"/>
      <c r="AQ28" s="483"/>
      <c r="AR28" s="525"/>
      <c r="AS28" s="482" t="s">
        <v>181</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26009285</v>
      </c>
      <c r="BO28" s="395"/>
      <c r="BP28" s="395"/>
      <c r="BQ28" s="395"/>
      <c r="BR28" s="395"/>
      <c r="BS28" s="395"/>
      <c r="BT28" s="395"/>
      <c r="BU28" s="396"/>
      <c r="BV28" s="394">
        <v>22695226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185</v>
      </c>
      <c r="F29" s="461"/>
      <c r="G29" s="461"/>
      <c r="H29" s="461"/>
      <c r="I29" s="461"/>
      <c r="J29" s="461"/>
      <c r="K29" s="462"/>
      <c r="L29" s="482">
        <v>34</v>
      </c>
      <c r="M29" s="483"/>
      <c r="N29" s="483"/>
      <c r="O29" s="483"/>
      <c r="P29" s="525"/>
      <c r="Q29" s="482">
        <v>5990</v>
      </c>
      <c r="R29" s="483"/>
      <c r="S29" s="483"/>
      <c r="T29" s="483"/>
      <c r="U29" s="483"/>
      <c r="V29" s="525"/>
      <c r="W29" s="585"/>
      <c r="X29" s="586"/>
      <c r="Y29" s="587"/>
      <c r="Z29" s="481" t="s">
        <v>186</v>
      </c>
      <c r="AA29" s="461"/>
      <c r="AB29" s="461"/>
      <c r="AC29" s="461"/>
      <c r="AD29" s="461"/>
      <c r="AE29" s="461"/>
      <c r="AF29" s="461"/>
      <c r="AG29" s="462"/>
      <c r="AH29" s="482">
        <v>1941</v>
      </c>
      <c r="AI29" s="483"/>
      <c r="AJ29" s="483"/>
      <c r="AK29" s="483"/>
      <c r="AL29" s="525"/>
      <c r="AM29" s="482">
        <v>5795246</v>
      </c>
      <c r="AN29" s="483"/>
      <c r="AO29" s="483"/>
      <c r="AP29" s="483"/>
      <c r="AQ29" s="483"/>
      <c r="AR29" s="525"/>
      <c r="AS29" s="482">
        <v>2986</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942041</v>
      </c>
      <c r="BO29" s="432"/>
      <c r="BP29" s="432"/>
      <c r="BQ29" s="432"/>
      <c r="BR29" s="432"/>
      <c r="BS29" s="432"/>
      <c r="BT29" s="432"/>
      <c r="BU29" s="433"/>
      <c r="BV29" s="431">
        <v>1107527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99.5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26050316</v>
      </c>
      <c r="BO30" s="608"/>
      <c r="BP30" s="608"/>
      <c r="BQ30" s="608"/>
      <c r="BR30" s="608"/>
      <c r="BS30" s="608"/>
      <c r="BT30" s="608"/>
      <c r="BU30" s="609"/>
      <c r="BV30" s="607">
        <v>25464719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195</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5</v>
      </c>
      <c r="BX34" s="620"/>
      <c r="BY34" s="621" t="str">
        <f>IF('各会計、関係団体の財政状況及び健全化判断比率'!B68="","",'各会計、関係団体の財政状況及び健全化判断比率'!B68)</f>
        <v>特別区人事・厚生事務組合</v>
      </c>
      <c r="BZ34" s="621"/>
      <c r="CA34" s="621"/>
      <c r="CB34" s="621"/>
      <c r="CC34" s="621"/>
      <c r="CD34" s="621"/>
      <c r="CE34" s="621"/>
      <c r="CF34" s="621"/>
      <c r="CG34" s="621"/>
      <c r="CH34" s="621"/>
      <c r="CI34" s="621"/>
      <c r="CJ34" s="621"/>
      <c r="CK34" s="621"/>
      <c r="CL34" s="621"/>
      <c r="CM34" s="621"/>
      <c r="CN34" s="214"/>
      <c r="CO34" s="620">
        <f>IF(CQ34="","",MAX(C34:D43,U34:V43,AM34:AN43,BE34:BF43,BW34:BX43)+1)</f>
        <v>11</v>
      </c>
      <c r="CP34" s="620"/>
      <c r="CQ34" s="621" t="str">
        <f>IF('各会計、関係団体の財政状況及び健全化判断比率'!BS7="","",'各会計、関係団体の財政状況及び健全化判断比率'!BS7)</f>
        <v>（公財）目黒区芸術文化振興財団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6</v>
      </c>
      <c r="BX35" s="620"/>
      <c r="BY35" s="621" t="str">
        <f>IF('各会計、関係団体の財政状況及び健全化判断比率'!B69="","",'各会計、関係団体の財政状況及び健全化判断比率'!B69)</f>
        <v>特別区競馬組合</v>
      </c>
      <c r="BZ35" s="621"/>
      <c r="CA35" s="621"/>
      <c r="CB35" s="621"/>
      <c r="CC35" s="621"/>
      <c r="CD35" s="621"/>
      <c r="CE35" s="621"/>
      <c r="CF35" s="621"/>
      <c r="CG35" s="621"/>
      <c r="CH35" s="621"/>
      <c r="CI35" s="621"/>
      <c r="CJ35" s="621"/>
      <c r="CK35" s="621"/>
      <c r="CL35" s="621"/>
      <c r="CM35" s="621"/>
      <c r="CN35" s="214"/>
      <c r="CO35" s="620">
        <f t="shared" ref="CO35:CO43" si="3">IF(CQ35="","",CO34+1)</f>
        <v>12</v>
      </c>
      <c r="CP35" s="620"/>
      <c r="CQ35" s="621" t="str">
        <f>IF('各会計、関係団体の財政状況及び健全化判断比率'!BS8="","",'各会計、関係団体の財政状況及び健全化判断比率'!BS8)</f>
        <v>（公財）目黒区勤労者サービスセンター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7</v>
      </c>
      <c r="BX36" s="620"/>
      <c r="BY36" s="621" t="str">
        <f>IF('各会計、関係団体の財政状況及び健全化判断比率'!B70="","",'各会計、関係団体の財政状況及び健全化判断比率'!B70)</f>
        <v>臨海部広域斎場組合</v>
      </c>
      <c r="BZ36" s="621"/>
      <c r="CA36" s="621"/>
      <c r="CB36" s="621"/>
      <c r="CC36" s="621"/>
      <c r="CD36" s="621"/>
      <c r="CE36" s="621"/>
      <c r="CF36" s="621"/>
      <c r="CG36" s="621"/>
      <c r="CH36" s="621"/>
      <c r="CI36" s="621"/>
      <c r="CJ36" s="621"/>
      <c r="CK36" s="621"/>
      <c r="CL36" s="621"/>
      <c r="CM36" s="621"/>
      <c r="CN36" s="214"/>
      <c r="CO36" s="620">
        <f t="shared" si="3"/>
        <v>13</v>
      </c>
      <c r="CP36" s="620"/>
      <c r="CQ36" s="621" t="str">
        <f>IF('各会計、関係団体の財政状況及び健全化判断比率'!BS9="","",'各会計、関係団体の財政状況及び健全化判断比率'!BS9)</f>
        <v>（公財）目黒区国際交流協会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8</v>
      </c>
      <c r="BX37" s="620"/>
      <c r="BY37" s="621" t="str">
        <f>IF('各会計、関係団体の財政状況及び健全化判断比率'!B71="","",'各会計、関係団体の財政状況及び健全化判断比率'!B71)</f>
        <v>東京二十三区清掃一部事務組合</v>
      </c>
      <c r="BZ37" s="621"/>
      <c r="CA37" s="621"/>
      <c r="CB37" s="621"/>
      <c r="CC37" s="621"/>
      <c r="CD37" s="621"/>
      <c r="CE37" s="621"/>
      <c r="CF37" s="621"/>
      <c r="CG37" s="621"/>
      <c r="CH37" s="621"/>
      <c r="CI37" s="621"/>
      <c r="CJ37" s="621"/>
      <c r="CK37" s="621"/>
      <c r="CL37" s="621"/>
      <c r="CM37" s="621"/>
      <c r="CN37" s="214"/>
      <c r="CO37" s="620">
        <f t="shared" si="3"/>
        <v>14</v>
      </c>
      <c r="CP37" s="620"/>
      <c r="CQ37" s="621" t="str">
        <f>IF('各会計、関係団体の財政状況及び健全化判断比率'!BS10="","",'各会計、関係団体の財政状況及び健全化判断比率'!BS10)</f>
        <v>目黒区土地開発公社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9</v>
      </c>
      <c r="BX38" s="620"/>
      <c r="BY38" s="621" t="str">
        <f>IF('各会計、関係団体の財政状況及び健全化判断比率'!B72="","",'各会計、関係団体の財政状況及び健全化判断比率'!B72)</f>
        <v>東京都後期高齢者医療広域連合（一般会計）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10</v>
      </c>
      <c r="BX39" s="620"/>
      <c r="BY39" s="621" t="str">
        <f>IF('各会計、関係団体の財政状況及び健全化判断比率'!B73="","",'各会計、関係団体の財政状況及び健全化判断比率'!B73)</f>
        <v>東京都後期高齢者医療広域連合
（後期高齢者医療特別会計）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tHkxRKAIeupm9ioGIOTPylhc703JGNVlgXj8U/ui/NPF/BsFgAoX5B2js8W9BokSIK34y5m69nS2rbDD2pusog==" saltValue="siS3TwlHii29HgqB7CuA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16" sqref="AD16:AO16"/>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227</v>
      </c>
      <c r="C5" s="634"/>
      <c r="D5" s="634"/>
      <c r="E5" s="634"/>
      <c r="F5" s="634"/>
      <c r="G5" s="634"/>
      <c r="H5" s="634"/>
      <c r="I5" s="634"/>
      <c r="J5" s="634"/>
      <c r="K5" s="634"/>
      <c r="L5" s="634"/>
      <c r="M5" s="634"/>
      <c r="N5" s="634"/>
      <c r="O5" s="634"/>
      <c r="P5" s="634"/>
      <c r="Q5" s="635"/>
      <c r="R5" s="636">
        <v>47686802</v>
      </c>
      <c r="S5" s="637"/>
      <c r="T5" s="637"/>
      <c r="U5" s="637"/>
      <c r="V5" s="637"/>
      <c r="W5" s="637"/>
      <c r="X5" s="637"/>
      <c r="Y5" s="638"/>
      <c r="Z5" s="639">
        <v>32.5</v>
      </c>
      <c r="AA5" s="639"/>
      <c r="AB5" s="639"/>
      <c r="AC5" s="639"/>
      <c r="AD5" s="640">
        <v>47686802</v>
      </c>
      <c r="AE5" s="640"/>
      <c r="AF5" s="640"/>
      <c r="AG5" s="640"/>
      <c r="AH5" s="640"/>
      <c r="AI5" s="640"/>
      <c r="AJ5" s="640"/>
      <c r="AK5" s="640"/>
      <c r="AL5" s="641">
        <v>67</v>
      </c>
      <c r="AM5" s="642"/>
      <c r="AN5" s="642"/>
      <c r="AO5" s="643"/>
      <c r="AP5" s="633" t="s">
        <v>228</v>
      </c>
      <c r="AQ5" s="634"/>
      <c r="AR5" s="634"/>
      <c r="AS5" s="634"/>
      <c r="AT5" s="634"/>
      <c r="AU5" s="634"/>
      <c r="AV5" s="634"/>
      <c r="AW5" s="634"/>
      <c r="AX5" s="634"/>
      <c r="AY5" s="634"/>
      <c r="AZ5" s="634"/>
      <c r="BA5" s="634"/>
      <c r="BB5" s="634"/>
      <c r="BC5" s="634"/>
      <c r="BD5" s="634"/>
      <c r="BE5" s="634"/>
      <c r="BF5" s="635"/>
      <c r="BG5" s="647">
        <v>47686802</v>
      </c>
      <c r="BH5" s="648"/>
      <c r="BI5" s="648"/>
      <c r="BJ5" s="648"/>
      <c r="BK5" s="648"/>
      <c r="BL5" s="648"/>
      <c r="BM5" s="648"/>
      <c r="BN5" s="649"/>
      <c r="BO5" s="650">
        <v>100</v>
      </c>
      <c r="BP5" s="650"/>
      <c r="BQ5" s="650"/>
      <c r="BR5" s="650"/>
      <c r="BS5" s="651" t="s">
        <v>129</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2">
      <c r="B6" s="644" t="s">
        <v>232</v>
      </c>
      <c r="C6" s="645"/>
      <c r="D6" s="645"/>
      <c r="E6" s="645"/>
      <c r="F6" s="645"/>
      <c r="G6" s="645"/>
      <c r="H6" s="645"/>
      <c r="I6" s="645"/>
      <c r="J6" s="645"/>
      <c r="K6" s="645"/>
      <c r="L6" s="645"/>
      <c r="M6" s="645"/>
      <c r="N6" s="645"/>
      <c r="O6" s="645"/>
      <c r="P6" s="645"/>
      <c r="Q6" s="646"/>
      <c r="R6" s="647">
        <v>380912</v>
      </c>
      <c r="S6" s="648"/>
      <c r="T6" s="648"/>
      <c r="U6" s="648"/>
      <c r="V6" s="648"/>
      <c r="W6" s="648"/>
      <c r="X6" s="648"/>
      <c r="Y6" s="649"/>
      <c r="Z6" s="650">
        <v>0.3</v>
      </c>
      <c r="AA6" s="650"/>
      <c r="AB6" s="650"/>
      <c r="AC6" s="650"/>
      <c r="AD6" s="651">
        <v>380912</v>
      </c>
      <c r="AE6" s="651"/>
      <c r="AF6" s="651"/>
      <c r="AG6" s="651"/>
      <c r="AH6" s="651"/>
      <c r="AI6" s="651"/>
      <c r="AJ6" s="651"/>
      <c r="AK6" s="651"/>
      <c r="AL6" s="652">
        <v>0.5</v>
      </c>
      <c r="AM6" s="653"/>
      <c r="AN6" s="653"/>
      <c r="AO6" s="654"/>
      <c r="AP6" s="644" t="s">
        <v>233</v>
      </c>
      <c r="AQ6" s="645"/>
      <c r="AR6" s="645"/>
      <c r="AS6" s="645"/>
      <c r="AT6" s="645"/>
      <c r="AU6" s="645"/>
      <c r="AV6" s="645"/>
      <c r="AW6" s="645"/>
      <c r="AX6" s="645"/>
      <c r="AY6" s="645"/>
      <c r="AZ6" s="645"/>
      <c r="BA6" s="645"/>
      <c r="BB6" s="645"/>
      <c r="BC6" s="645"/>
      <c r="BD6" s="645"/>
      <c r="BE6" s="645"/>
      <c r="BF6" s="646"/>
      <c r="BG6" s="647">
        <v>47686802</v>
      </c>
      <c r="BH6" s="648"/>
      <c r="BI6" s="648"/>
      <c r="BJ6" s="648"/>
      <c r="BK6" s="648"/>
      <c r="BL6" s="648"/>
      <c r="BM6" s="648"/>
      <c r="BN6" s="649"/>
      <c r="BO6" s="650">
        <v>100</v>
      </c>
      <c r="BP6" s="650"/>
      <c r="BQ6" s="650"/>
      <c r="BR6" s="650"/>
      <c r="BS6" s="651" t="s">
        <v>234</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698921</v>
      </c>
      <c r="CS6" s="648"/>
      <c r="CT6" s="648"/>
      <c r="CU6" s="648"/>
      <c r="CV6" s="648"/>
      <c r="CW6" s="648"/>
      <c r="CX6" s="648"/>
      <c r="CY6" s="649"/>
      <c r="CZ6" s="641">
        <v>0.5</v>
      </c>
      <c r="DA6" s="642"/>
      <c r="DB6" s="642"/>
      <c r="DC6" s="661"/>
      <c r="DD6" s="656" t="s">
        <v>129</v>
      </c>
      <c r="DE6" s="648"/>
      <c r="DF6" s="648"/>
      <c r="DG6" s="648"/>
      <c r="DH6" s="648"/>
      <c r="DI6" s="648"/>
      <c r="DJ6" s="648"/>
      <c r="DK6" s="648"/>
      <c r="DL6" s="648"/>
      <c r="DM6" s="648"/>
      <c r="DN6" s="648"/>
      <c r="DO6" s="648"/>
      <c r="DP6" s="649"/>
      <c r="DQ6" s="656">
        <v>698921</v>
      </c>
      <c r="DR6" s="648"/>
      <c r="DS6" s="648"/>
      <c r="DT6" s="648"/>
      <c r="DU6" s="648"/>
      <c r="DV6" s="648"/>
      <c r="DW6" s="648"/>
      <c r="DX6" s="648"/>
      <c r="DY6" s="648"/>
      <c r="DZ6" s="648"/>
      <c r="EA6" s="648"/>
      <c r="EB6" s="648"/>
      <c r="EC6" s="657"/>
    </row>
    <row r="7" spans="2:143" ht="11.25" customHeight="1" x14ac:dyDescent="0.2">
      <c r="B7" s="644" t="s">
        <v>236</v>
      </c>
      <c r="C7" s="645"/>
      <c r="D7" s="645"/>
      <c r="E7" s="645"/>
      <c r="F7" s="645"/>
      <c r="G7" s="645"/>
      <c r="H7" s="645"/>
      <c r="I7" s="645"/>
      <c r="J7" s="645"/>
      <c r="K7" s="645"/>
      <c r="L7" s="645"/>
      <c r="M7" s="645"/>
      <c r="N7" s="645"/>
      <c r="O7" s="645"/>
      <c r="P7" s="645"/>
      <c r="Q7" s="646"/>
      <c r="R7" s="647">
        <v>134820</v>
      </c>
      <c r="S7" s="648"/>
      <c r="T7" s="648"/>
      <c r="U7" s="648"/>
      <c r="V7" s="648"/>
      <c r="W7" s="648"/>
      <c r="X7" s="648"/>
      <c r="Y7" s="649"/>
      <c r="Z7" s="650">
        <v>0.1</v>
      </c>
      <c r="AA7" s="650"/>
      <c r="AB7" s="650"/>
      <c r="AC7" s="650"/>
      <c r="AD7" s="651">
        <v>134820</v>
      </c>
      <c r="AE7" s="651"/>
      <c r="AF7" s="651"/>
      <c r="AG7" s="651"/>
      <c r="AH7" s="651"/>
      <c r="AI7" s="651"/>
      <c r="AJ7" s="651"/>
      <c r="AK7" s="651"/>
      <c r="AL7" s="652">
        <v>0.2</v>
      </c>
      <c r="AM7" s="653"/>
      <c r="AN7" s="653"/>
      <c r="AO7" s="654"/>
      <c r="AP7" s="644" t="s">
        <v>237</v>
      </c>
      <c r="AQ7" s="645"/>
      <c r="AR7" s="645"/>
      <c r="AS7" s="645"/>
      <c r="AT7" s="645"/>
      <c r="AU7" s="645"/>
      <c r="AV7" s="645"/>
      <c r="AW7" s="645"/>
      <c r="AX7" s="645"/>
      <c r="AY7" s="645"/>
      <c r="AZ7" s="645"/>
      <c r="BA7" s="645"/>
      <c r="BB7" s="645"/>
      <c r="BC7" s="645"/>
      <c r="BD7" s="645"/>
      <c r="BE7" s="645"/>
      <c r="BF7" s="646"/>
      <c r="BG7" s="647">
        <v>46016241</v>
      </c>
      <c r="BH7" s="648"/>
      <c r="BI7" s="648"/>
      <c r="BJ7" s="648"/>
      <c r="BK7" s="648"/>
      <c r="BL7" s="648"/>
      <c r="BM7" s="648"/>
      <c r="BN7" s="649"/>
      <c r="BO7" s="650">
        <v>96.5</v>
      </c>
      <c r="BP7" s="650"/>
      <c r="BQ7" s="650"/>
      <c r="BR7" s="650"/>
      <c r="BS7" s="651" t="s">
        <v>234</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48201501</v>
      </c>
      <c r="CS7" s="648"/>
      <c r="CT7" s="648"/>
      <c r="CU7" s="648"/>
      <c r="CV7" s="648"/>
      <c r="CW7" s="648"/>
      <c r="CX7" s="648"/>
      <c r="CY7" s="649"/>
      <c r="CZ7" s="650">
        <v>35</v>
      </c>
      <c r="DA7" s="650"/>
      <c r="DB7" s="650"/>
      <c r="DC7" s="650"/>
      <c r="DD7" s="656">
        <v>313473</v>
      </c>
      <c r="DE7" s="648"/>
      <c r="DF7" s="648"/>
      <c r="DG7" s="648"/>
      <c r="DH7" s="648"/>
      <c r="DI7" s="648"/>
      <c r="DJ7" s="648"/>
      <c r="DK7" s="648"/>
      <c r="DL7" s="648"/>
      <c r="DM7" s="648"/>
      <c r="DN7" s="648"/>
      <c r="DO7" s="648"/>
      <c r="DP7" s="649"/>
      <c r="DQ7" s="656">
        <v>18291581</v>
      </c>
      <c r="DR7" s="648"/>
      <c r="DS7" s="648"/>
      <c r="DT7" s="648"/>
      <c r="DU7" s="648"/>
      <c r="DV7" s="648"/>
      <c r="DW7" s="648"/>
      <c r="DX7" s="648"/>
      <c r="DY7" s="648"/>
      <c r="DZ7" s="648"/>
      <c r="EA7" s="648"/>
      <c r="EB7" s="648"/>
      <c r="EC7" s="657"/>
    </row>
    <row r="8" spans="2:143" ht="11.25" customHeight="1" x14ac:dyDescent="0.2">
      <c r="B8" s="644" t="s">
        <v>239</v>
      </c>
      <c r="C8" s="645"/>
      <c r="D8" s="645"/>
      <c r="E8" s="645"/>
      <c r="F8" s="645"/>
      <c r="G8" s="645"/>
      <c r="H8" s="645"/>
      <c r="I8" s="645"/>
      <c r="J8" s="645"/>
      <c r="K8" s="645"/>
      <c r="L8" s="645"/>
      <c r="M8" s="645"/>
      <c r="N8" s="645"/>
      <c r="O8" s="645"/>
      <c r="P8" s="645"/>
      <c r="Q8" s="646"/>
      <c r="R8" s="647">
        <v>653722</v>
      </c>
      <c r="S8" s="648"/>
      <c r="T8" s="648"/>
      <c r="U8" s="648"/>
      <c r="V8" s="648"/>
      <c r="W8" s="648"/>
      <c r="X8" s="648"/>
      <c r="Y8" s="649"/>
      <c r="Z8" s="650">
        <v>0.4</v>
      </c>
      <c r="AA8" s="650"/>
      <c r="AB8" s="650"/>
      <c r="AC8" s="650"/>
      <c r="AD8" s="651">
        <v>653722</v>
      </c>
      <c r="AE8" s="651"/>
      <c r="AF8" s="651"/>
      <c r="AG8" s="651"/>
      <c r="AH8" s="651"/>
      <c r="AI8" s="651"/>
      <c r="AJ8" s="651"/>
      <c r="AK8" s="651"/>
      <c r="AL8" s="652">
        <v>0.9</v>
      </c>
      <c r="AM8" s="653"/>
      <c r="AN8" s="653"/>
      <c r="AO8" s="654"/>
      <c r="AP8" s="644" t="s">
        <v>240</v>
      </c>
      <c r="AQ8" s="645"/>
      <c r="AR8" s="645"/>
      <c r="AS8" s="645"/>
      <c r="AT8" s="645"/>
      <c r="AU8" s="645"/>
      <c r="AV8" s="645"/>
      <c r="AW8" s="645"/>
      <c r="AX8" s="645"/>
      <c r="AY8" s="645"/>
      <c r="AZ8" s="645"/>
      <c r="BA8" s="645"/>
      <c r="BB8" s="645"/>
      <c r="BC8" s="645"/>
      <c r="BD8" s="645"/>
      <c r="BE8" s="645"/>
      <c r="BF8" s="646"/>
      <c r="BG8" s="647">
        <v>606931</v>
      </c>
      <c r="BH8" s="648"/>
      <c r="BI8" s="648"/>
      <c r="BJ8" s="648"/>
      <c r="BK8" s="648"/>
      <c r="BL8" s="648"/>
      <c r="BM8" s="648"/>
      <c r="BN8" s="649"/>
      <c r="BO8" s="650">
        <v>1.3</v>
      </c>
      <c r="BP8" s="650"/>
      <c r="BQ8" s="650"/>
      <c r="BR8" s="650"/>
      <c r="BS8" s="656" t="s">
        <v>129</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56321235</v>
      </c>
      <c r="CS8" s="648"/>
      <c r="CT8" s="648"/>
      <c r="CU8" s="648"/>
      <c r="CV8" s="648"/>
      <c r="CW8" s="648"/>
      <c r="CX8" s="648"/>
      <c r="CY8" s="649"/>
      <c r="CZ8" s="650">
        <v>40.9</v>
      </c>
      <c r="DA8" s="650"/>
      <c r="DB8" s="650"/>
      <c r="DC8" s="650"/>
      <c r="DD8" s="656">
        <v>3945462</v>
      </c>
      <c r="DE8" s="648"/>
      <c r="DF8" s="648"/>
      <c r="DG8" s="648"/>
      <c r="DH8" s="648"/>
      <c r="DI8" s="648"/>
      <c r="DJ8" s="648"/>
      <c r="DK8" s="648"/>
      <c r="DL8" s="648"/>
      <c r="DM8" s="648"/>
      <c r="DN8" s="648"/>
      <c r="DO8" s="648"/>
      <c r="DP8" s="649"/>
      <c r="DQ8" s="656">
        <v>31505071</v>
      </c>
      <c r="DR8" s="648"/>
      <c r="DS8" s="648"/>
      <c r="DT8" s="648"/>
      <c r="DU8" s="648"/>
      <c r="DV8" s="648"/>
      <c r="DW8" s="648"/>
      <c r="DX8" s="648"/>
      <c r="DY8" s="648"/>
      <c r="DZ8" s="648"/>
      <c r="EA8" s="648"/>
      <c r="EB8" s="648"/>
      <c r="EC8" s="657"/>
    </row>
    <row r="9" spans="2:143" ht="11.25" customHeight="1" x14ac:dyDescent="0.2">
      <c r="B9" s="644" t="s">
        <v>242</v>
      </c>
      <c r="C9" s="645"/>
      <c r="D9" s="645"/>
      <c r="E9" s="645"/>
      <c r="F9" s="645"/>
      <c r="G9" s="645"/>
      <c r="H9" s="645"/>
      <c r="I9" s="645"/>
      <c r="J9" s="645"/>
      <c r="K9" s="645"/>
      <c r="L9" s="645"/>
      <c r="M9" s="645"/>
      <c r="N9" s="645"/>
      <c r="O9" s="645"/>
      <c r="P9" s="645"/>
      <c r="Q9" s="646"/>
      <c r="R9" s="647">
        <v>764865</v>
      </c>
      <c r="S9" s="648"/>
      <c r="T9" s="648"/>
      <c r="U9" s="648"/>
      <c r="V9" s="648"/>
      <c r="W9" s="648"/>
      <c r="X9" s="648"/>
      <c r="Y9" s="649"/>
      <c r="Z9" s="650">
        <v>0.5</v>
      </c>
      <c r="AA9" s="650"/>
      <c r="AB9" s="650"/>
      <c r="AC9" s="650"/>
      <c r="AD9" s="651">
        <v>764865</v>
      </c>
      <c r="AE9" s="651"/>
      <c r="AF9" s="651"/>
      <c r="AG9" s="651"/>
      <c r="AH9" s="651"/>
      <c r="AI9" s="651"/>
      <c r="AJ9" s="651"/>
      <c r="AK9" s="651"/>
      <c r="AL9" s="652">
        <v>1.1000000000000001</v>
      </c>
      <c r="AM9" s="653"/>
      <c r="AN9" s="653"/>
      <c r="AO9" s="654"/>
      <c r="AP9" s="644" t="s">
        <v>243</v>
      </c>
      <c r="AQ9" s="645"/>
      <c r="AR9" s="645"/>
      <c r="AS9" s="645"/>
      <c r="AT9" s="645"/>
      <c r="AU9" s="645"/>
      <c r="AV9" s="645"/>
      <c r="AW9" s="645"/>
      <c r="AX9" s="645"/>
      <c r="AY9" s="645"/>
      <c r="AZ9" s="645"/>
      <c r="BA9" s="645"/>
      <c r="BB9" s="645"/>
      <c r="BC9" s="645"/>
      <c r="BD9" s="645"/>
      <c r="BE9" s="645"/>
      <c r="BF9" s="646"/>
      <c r="BG9" s="647">
        <v>45409310</v>
      </c>
      <c r="BH9" s="648"/>
      <c r="BI9" s="648"/>
      <c r="BJ9" s="648"/>
      <c r="BK9" s="648"/>
      <c r="BL9" s="648"/>
      <c r="BM9" s="648"/>
      <c r="BN9" s="649"/>
      <c r="BO9" s="650">
        <v>95.2</v>
      </c>
      <c r="BP9" s="650"/>
      <c r="BQ9" s="650"/>
      <c r="BR9" s="650"/>
      <c r="BS9" s="656" t="s">
        <v>129</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9358249</v>
      </c>
      <c r="CS9" s="648"/>
      <c r="CT9" s="648"/>
      <c r="CU9" s="648"/>
      <c r="CV9" s="648"/>
      <c r="CW9" s="648"/>
      <c r="CX9" s="648"/>
      <c r="CY9" s="649"/>
      <c r="CZ9" s="650">
        <v>6.8</v>
      </c>
      <c r="DA9" s="650"/>
      <c r="DB9" s="650"/>
      <c r="DC9" s="650"/>
      <c r="DD9" s="656">
        <v>52614</v>
      </c>
      <c r="DE9" s="648"/>
      <c r="DF9" s="648"/>
      <c r="DG9" s="648"/>
      <c r="DH9" s="648"/>
      <c r="DI9" s="648"/>
      <c r="DJ9" s="648"/>
      <c r="DK9" s="648"/>
      <c r="DL9" s="648"/>
      <c r="DM9" s="648"/>
      <c r="DN9" s="648"/>
      <c r="DO9" s="648"/>
      <c r="DP9" s="649"/>
      <c r="DQ9" s="656">
        <v>7863088</v>
      </c>
      <c r="DR9" s="648"/>
      <c r="DS9" s="648"/>
      <c r="DT9" s="648"/>
      <c r="DU9" s="648"/>
      <c r="DV9" s="648"/>
      <c r="DW9" s="648"/>
      <c r="DX9" s="648"/>
      <c r="DY9" s="648"/>
      <c r="DZ9" s="648"/>
      <c r="EA9" s="648"/>
      <c r="EB9" s="648"/>
      <c r="EC9" s="657"/>
    </row>
    <row r="10" spans="2:143" ht="11.25" customHeight="1" x14ac:dyDescent="0.2">
      <c r="B10" s="644" t="s">
        <v>245</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129</v>
      </c>
      <c r="AA10" s="650"/>
      <c r="AB10" s="650"/>
      <c r="AC10" s="650"/>
      <c r="AD10" s="651" t="s">
        <v>129</v>
      </c>
      <c r="AE10" s="651"/>
      <c r="AF10" s="651"/>
      <c r="AG10" s="651"/>
      <c r="AH10" s="651"/>
      <c r="AI10" s="651"/>
      <c r="AJ10" s="651"/>
      <c r="AK10" s="651"/>
      <c r="AL10" s="652" t="s">
        <v>234</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t="s">
        <v>129</v>
      </c>
      <c r="BH10" s="648"/>
      <c r="BI10" s="648"/>
      <c r="BJ10" s="648"/>
      <c r="BK10" s="648"/>
      <c r="BL10" s="648"/>
      <c r="BM10" s="648"/>
      <c r="BN10" s="649"/>
      <c r="BO10" s="650" t="s">
        <v>234</v>
      </c>
      <c r="BP10" s="650"/>
      <c r="BQ10" s="650"/>
      <c r="BR10" s="650"/>
      <c r="BS10" s="656" t="s">
        <v>234</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204407</v>
      </c>
      <c r="CS10" s="648"/>
      <c r="CT10" s="648"/>
      <c r="CU10" s="648"/>
      <c r="CV10" s="648"/>
      <c r="CW10" s="648"/>
      <c r="CX10" s="648"/>
      <c r="CY10" s="649"/>
      <c r="CZ10" s="650">
        <v>0.1</v>
      </c>
      <c r="DA10" s="650"/>
      <c r="DB10" s="650"/>
      <c r="DC10" s="650"/>
      <c r="DD10" s="656">
        <v>2219</v>
      </c>
      <c r="DE10" s="648"/>
      <c r="DF10" s="648"/>
      <c r="DG10" s="648"/>
      <c r="DH10" s="648"/>
      <c r="DI10" s="648"/>
      <c r="DJ10" s="648"/>
      <c r="DK10" s="648"/>
      <c r="DL10" s="648"/>
      <c r="DM10" s="648"/>
      <c r="DN10" s="648"/>
      <c r="DO10" s="648"/>
      <c r="DP10" s="649"/>
      <c r="DQ10" s="656">
        <v>187476</v>
      </c>
      <c r="DR10" s="648"/>
      <c r="DS10" s="648"/>
      <c r="DT10" s="648"/>
      <c r="DU10" s="648"/>
      <c r="DV10" s="648"/>
      <c r="DW10" s="648"/>
      <c r="DX10" s="648"/>
      <c r="DY10" s="648"/>
      <c r="DZ10" s="648"/>
      <c r="EA10" s="648"/>
      <c r="EB10" s="648"/>
      <c r="EC10" s="657"/>
    </row>
    <row r="11" spans="2:143" ht="11.25" customHeight="1" x14ac:dyDescent="0.2">
      <c r="B11" s="644" t="s">
        <v>248</v>
      </c>
      <c r="C11" s="645"/>
      <c r="D11" s="645"/>
      <c r="E11" s="645"/>
      <c r="F11" s="645"/>
      <c r="G11" s="645"/>
      <c r="H11" s="645"/>
      <c r="I11" s="645"/>
      <c r="J11" s="645"/>
      <c r="K11" s="645"/>
      <c r="L11" s="645"/>
      <c r="M11" s="645"/>
      <c r="N11" s="645"/>
      <c r="O11" s="645"/>
      <c r="P11" s="645"/>
      <c r="Q11" s="646"/>
      <c r="R11" s="647">
        <v>6165862</v>
      </c>
      <c r="S11" s="648"/>
      <c r="T11" s="648"/>
      <c r="U11" s="648"/>
      <c r="V11" s="648"/>
      <c r="W11" s="648"/>
      <c r="X11" s="648"/>
      <c r="Y11" s="649"/>
      <c r="Z11" s="652">
        <v>4.2</v>
      </c>
      <c r="AA11" s="653"/>
      <c r="AB11" s="653"/>
      <c r="AC11" s="665"/>
      <c r="AD11" s="656">
        <v>6165862</v>
      </c>
      <c r="AE11" s="648"/>
      <c r="AF11" s="648"/>
      <c r="AG11" s="648"/>
      <c r="AH11" s="648"/>
      <c r="AI11" s="648"/>
      <c r="AJ11" s="648"/>
      <c r="AK11" s="649"/>
      <c r="AL11" s="652">
        <v>8.6999999999999993</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t="s">
        <v>129</v>
      </c>
      <c r="BH11" s="648"/>
      <c r="BI11" s="648"/>
      <c r="BJ11" s="648"/>
      <c r="BK11" s="648"/>
      <c r="BL11" s="648"/>
      <c r="BM11" s="648"/>
      <c r="BN11" s="649"/>
      <c r="BO11" s="650" t="s">
        <v>129</v>
      </c>
      <c r="BP11" s="650"/>
      <c r="BQ11" s="650"/>
      <c r="BR11" s="650"/>
      <c r="BS11" s="656" t="s">
        <v>234</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6007</v>
      </c>
      <c r="CS11" s="648"/>
      <c r="CT11" s="648"/>
      <c r="CU11" s="648"/>
      <c r="CV11" s="648"/>
      <c r="CW11" s="648"/>
      <c r="CX11" s="648"/>
      <c r="CY11" s="649"/>
      <c r="CZ11" s="650">
        <v>0</v>
      </c>
      <c r="DA11" s="650"/>
      <c r="DB11" s="650"/>
      <c r="DC11" s="650"/>
      <c r="DD11" s="656" t="s">
        <v>129</v>
      </c>
      <c r="DE11" s="648"/>
      <c r="DF11" s="648"/>
      <c r="DG11" s="648"/>
      <c r="DH11" s="648"/>
      <c r="DI11" s="648"/>
      <c r="DJ11" s="648"/>
      <c r="DK11" s="648"/>
      <c r="DL11" s="648"/>
      <c r="DM11" s="648"/>
      <c r="DN11" s="648"/>
      <c r="DO11" s="648"/>
      <c r="DP11" s="649"/>
      <c r="DQ11" s="656">
        <v>6007</v>
      </c>
      <c r="DR11" s="648"/>
      <c r="DS11" s="648"/>
      <c r="DT11" s="648"/>
      <c r="DU11" s="648"/>
      <c r="DV11" s="648"/>
      <c r="DW11" s="648"/>
      <c r="DX11" s="648"/>
      <c r="DY11" s="648"/>
      <c r="DZ11" s="648"/>
      <c r="EA11" s="648"/>
      <c r="EB11" s="648"/>
      <c r="EC11" s="657"/>
    </row>
    <row r="12" spans="2:143" ht="11.25" customHeight="1" x14ac:dyDescent="0.2">
      <c r="B12" s="644" t="s">
        <v>251</v>
      </c>
      <c r="C12" s="645"/>
      <c r="D12" s="645"/>
      <c r="E12" s="645"/>
      <c r="F12" s="645"/>
      <c r="G12" s="645"/>
      <c r="H12" s="645"/>
      <c r="I12" s="645"/>
      <c r="J12" s="645"/>
      <c r="K12" s="645"/>
      <c r="L12" s="645"/>
      <c r="M12" s="645"/>
      <c r="N12" s="645"/>
      <c r="O12" s="645"/>
      <c r="P12" s="645"/>
      <c r="Q12" s="646"/>
      <c r="R12" s="647" t="s">
        <v>129</v>
      </c>
      <c r="S12" s="648"/>
      <c r="T12" s="648"/>
      <c r="U12" s="648"/>
      <c r="V12" s="648"/>
      <c r="W12" s="648"/>
      <c r="X12" s="648"/>
      <c r="Y12" s="649"/>
      <c r="Z12" s="650" t="s">
        <v>234</v>
      </c>
      <c r="AA12" s="650"/>
      <c r="AB12" s="650"/>
      <c r="AC12" s="650"/>
      <c r="AD12" s="651" t="s">
        <v>129</v>
      </c>
      <c r="AE12" s="651"/>
      <c r="AF12" s="651"/>
      <c r="AG12" s="651"/>
      <c r="AH12" s="651"/>
      <c r="AI12" s="651"/>
      <c r="AJ12" s="651"/>
      <c r="AK12" s="651"/>
      <c r="AL12" s="652" t="s">
        <v>129</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t="s">
        <v>181</v>
      </c>
      <c r="BH12" s="648"/>
      <c r="BI12" s="648"/>
      <c r="BJ12" s="648"/>
      <c r="BK12" s="648"/>
      <c r="BL12" s="648"/>
      <c r="BM12" s="648"/>
      <c r="BN12" s="649"/>
      <c r="BO12" s="650" t="s">
        <v>129</v>
      </c>
      <c r="BP12" s="650"/>
      <c r="BQ12" s="650"/>
      <c r="BR12" s="650"/>
      <c r="BS12" s="656" t="s">
        <v>234</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1212039</v>
      </c>
      <c r="CS12" s="648"/>
      <c r="CT12" s="648"/>
      <c r="CU12" s="648"/>
      <c r="CV12" s="648"/>
      <c r="CW12" s="648"/>
      <c r="CX12" s="648"/>
      <c r="CY12" s="649"/>
      <c r="CZ12" s="650">
        <v>0.9</v>
      </c>
      <c r="DA12" s="650"/>
      <c r="DB12" s="650"/>
      <c r="DC12" s="650"/>
      <c r="DD12" s="656">
        <v>12624</v>
      </c>
      <c r="DE12" s="648"/>
      <c r="DF12" s="648"/>
      <c r="DG12" s="648"/>
      <c r="DH12" s="648"/>
      <c r="DI12" s="648"/>
      <c r="DJ12" s="648"/>
      <c r="DK12" s="648"/>
      <c r="DL12" s="648"/>
      <c r="DM12" s="648"/>
      <c r="DN12" s="648"/>
      <c r="DO12" s="648"/>
      <c r="DP12" s="649"/>
      <c r="DQ12" s="656">
        <v>1164059</v>
      </c>
      <c r="DR12" s="648"/>
      <c r="DS12" s="648"/>
      <c r="DT12" s="648"/>
      <c r="DU12" s="648"/>
      <c r="DV12" s="648"/>
      <c r="DW12" s="648"/>
      <c r="DX12" s="648"/>
      <c r="DY12" s="648"/>
      <c r="DZ12" s="648"/>
      <c r="EA12" s="648"/>
      <c r="EB12" s="648"/>
      <c r="EC12" s="657"/>
    </row>
    <row r="13" spans="2:143" ht="11.25" customHeight="1" x14ac:dyDescent="0.2">
      <c r="B13" s="644" t="s">
        <v>254</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129</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t="s">
        <v>129</v>
      </c>
      <c r="BH13" s="648"/>
      <c r="BI13" s="648"/>
      <c r="BJ13" s="648"/>
      <c r="BK13" s="648"/>
      <c r="BL13" s="648"/>
      <c r="BM13" s="648"/>
      <c r="BN13" s="649"/>
      <c r="BO13" s="650" t="s">
        <v>129</v>
      </c>
      <c r="BP13" s="650"/>
      <c r="BQ13" s="650"/>
      <c r="BR13" s="650"/>
      <c r="BS13" s="656" t="s">
        <v>234</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5555171</v>
      </c>
      <c r="CS13" s="648"/>
      <c r="CT13" s="648"/>
      <c r="CU13" s="648"/>
      <c r="CV13" s="648"/>
      <c r="CW13" s="648"/>
      <c r="CX13" s="648"/>
      <c r="CY13" s="649"/>
      <c r="CZ13" s="650">
        <v>4</v>
      </c>
      <c r="DA13" s="650"/>
      <c r="DB13" s="650"/>
      <c r="DC13" s="650"/>
      <c r="DD13" s="656">
        <v>2030141</v>
      </c>
      <c r="DE13" s="648"/>
      <c r="DF13" s="648"/>
      <c r="DG13" s="648"/>
      <c r="DH13" s="648"/>
      <c r="DI13" s="648"/>
      <c r="DJ13" s="648"/>
      <c r="DK13" s="648"/>
      <c r="DL13" s="648"/>
      <c r="DM13" s="648"/>
      <c r="DN13" s="648"/>
      <c r="DO13" s="648"/>
      <c r="DP13" s="649"/>
      <c r="DQ13" s="656">
        <v>4259089</v>
      </c>
      <c r="DR13" s="648"/>
      <c r="DS13" s="648"/>
      <c r="DT13" s="648"/>
      <c r="DU13" s="648"/>
      <c r="DV13" s="648"/>
      <c r="DW13" s="648"/>
      <c r="DX13" s="648"/>
      <c r="DY13" s="648"/>
      <c r="DZ13" s="648"/>
      <c r="EA13" s="648"/>
      <c r="EB13" s="648"/>
      <c r="EC13" s="657"/>
    </row>
    <row r="14" spans="2:143" ht="11.25" customHeight="1" x14ac:dyDescent="0.2">
      <c r="B14" s="644" t="s">
        <v>257</v>
      </c>
      <c r="C14" s="645"/>
      <c r="D14" s="645"/>
      <c r="E14" s="645"/>
      <c r="F14" s="645"/>
      <c r="G14" s="645"/>
      <c r="H14" s="645"/>
      <c r="I14" s="645"/>
      <c r="J14" s="645"/>
      <c r="K14" s="645"/>
      <c r="L14" s="645"/>
      <c r="M14" s="645"/>
      <c r="N14" s="645"/>
      <c r="O14" s="645"/>
      <c r="P14" s="645"/>
      <c r="Q14" s="646"/>
      <c r="R14" s="647">
        <v>32</v>
      </c>
      <c r="S14" s="648"/>
      <c r="T14" s="648"/>
      <c r="U14" s="648"/>
      <c r="V14" s="648"/>
      <c r="W14" s="648"/>
      <c r="X14" s="648"/>
      <c r="Y14" s="649"/>
      <c r="Z14" s="650">
        <v>0</v>
      </c>
      <c r="AA14" s="650"/>
      <c r="AB14" s="650"/>
      <c r="AC14" s="650"/>
      <c r="AD14" s="651">
        <v>32</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87650</v>
      </c>
      <c r="BH14" s="648"/>
      <c r="BI14" s="648"/>
      <c r="BJ14" s="648"/>
      <c r="BK14" s="648"/>
      <c r="BL14" s="648"/>
      <c r="BM14" s="648"/>
      <c r="BN14" s="649"/>
      <c r="BO14" s="650">
        <v>0.2</v>
      </c>
      <c r="BP14" s="650"/>
      <c r="BQ14" s="650"/>
      <c r="BR14" s="650"/>
      <c r="BS14" s="656" t="s">
        <v>129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990812</v>
      </c>
      <c r="CS14" s="648"/>
      <c r="CT14" s="648"/>
      <c r="CU14" s="648"/>
      <c r="CV14" s="648"/>
      <c r="CW14" s="648"/>
      <c r="CX14" s="648"/>
      <c r="CY14" s="649"/>
      <c r="CZ14" s="650">
        <v>0.7</v>
      </c>
      <c r="DA14" s="650"/>
      <c r="DB14" s="650"/>
      <c r="DC14" s="650"/>
      <c r="DD14" s="656">
        <v>477243</v>
      </c>
      <c r="DE14" s="648"/>
      <c r="DF14" s="648"/>
      <c r="DG14" s="648"/>
      <c r="DH14" s="648"/>
      <c r="DI14" s="648"/>
      <c r="DJ14" s="648"/>
      <c r="DK14" s="648"/>
      <c r="DL14" s="648"/>
      <c r="DM14" s="648"/>
      <c r="DN14" s="648"/>
      <c r="DO14" s="648"/>
      <c r="DP14" s="649"/>
      <c r="DQ14" s="656">
        <v>847291</v>
      </c>
      <c r="DR14" s="648"/>
      <c r="DS14" s="648"/>
      <c r="DT14" s="648"/>
      <c r="DU14" s="648"/>
      <c r="DV14" s="648"/>
      <c r="DW14" s="648"/>
      <c r="DX14" s="648"/>
      <c r="DY14" s="648"/>
      <c r="DZ14" s="648"/>
      <c r="EA14" s="648"/>
      <c r="EB14" s="648"/>
      <c r="EC14" s="657"/>
    </row>
    <row r="15" spans="2:143" ht="11.25" customHeight="1" x14ac:dyDescent="0.2">
      <c r="B15" s="644" t="s">
        <v>260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234</v>
      </c>
      <c r="AA15" s="650"/>
      <c r="AB15" s="650"/>
      <c r="AC15" s="650"/>
      <c r="AD15" s="651" t="s">
        <v>234</v>
      </c>
      <c r="AE15" s="651"/>
      <c r="AF15" s="651"/>
      <c r="AG15" s="651"/>
      <c r="AH15" s="651"/>
      <c r="AI15" s="651"/>
      <c r="AJ15" s="651"/>
      <c r="AK15" s="651"/>
      <c r="AL15" s="652" t="s">
        <v>234</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1582911</v>
      </c>
      <c r="BH15" s="648"/>
      <c r="BI15" s="648"/>
      <c r="BJ15" s="648"/>
      <c r="BK15" s="648"/>
      <c r="BL15" s="648"/>
      <c r="BM15" s="648"/>
      <c r="BN15" s="649"/>
      <c r="BO15" s="650">
        <v>3.3</v>
      </c>
      <c r="BP15" s="650"/>
      <c r="BQ15" s="650"/>
      <c r="BR15" s="650"/>
      <c r="BS15" s="656" t="s">
        <v>234</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13034406</v>
      </c>
      <c r="CS15" s="648"/>
      <c r="CT15" s="648"/>
      <c r="CU15" s="648"/>
      <c r="CV15" s="648"/>
      <c r="CW15" s="648"/>
      <c r="CX15" s="648"/>
      <c r="CY15" s="649"/>
      <c r="CZ15" s="650">
        <v>9.5</v>
      </c>
      <c r="DA15" s="650"/>
      <c r="DB15" s="650"/>
      <c r="DC15" s="650"/>
      <c r="DD15" s="656">
        <v>1683174</v>
      </c>
      <c r="DE15" s="648"/>
      <c r="DF15" s="648"/>
      <c r="DG15" s="648"/>
      <c r="DH15" s="648"/>
      <c r="DI15" s="648"/>
      <c r="DJ15" s="648"/>
      <c r="DK15" s="648"/>
      <c r="DL15" s="648"/>
      <c r="DM15" s="648"/>
      <c r="DN15" s="648"/>
      <c r="DO15" s="648"/>
      <c r="DP15" s="649"/>
      <c r="DQ15" s="656">
        <v>11426949</v>
      </c>
      <c r="DR15" s="648"/>
      <c r="DS15" s="648"/>
      <c r="DT15" s="648"/>
      <c r="DU15" s="648"/>
      <c r="DV15" s="648"/>
      <c r="DW15" s="648"/>
      <c r="DX15" s="648"/>
      <c r="DY15" s="648"/>
      <c r="DZ15" s="648"/>
      <c r="EA15" s="648"/>
      <c r="EB15" s="648"/>
      <c r="EC15" s="657"/>
    </row>
    <row r="16" spans="2:143" ht="11.25" customHeight="1" x14ac:dyDescent="0.2">
      <c r="B16" s="644" t="s">
        <v>263</v>
      </c>
      <c r="C16" s="645"/>
      <c r="D16" s="645"/>
      <c r="E16" s="645"/>
      <c r="F16" s="645"/>
      <c r="G16" s="645"/>
      <c r="H16" s="645"/>
      <c r="I16" s="645"/>
      <c r="J16" s="645"/>
      <c r="K16" s="645"/>
      <c r="L16" s="645"/>
      <c r="M16" s="645"/>
      <c r="N16" s="645"/>
      <c r="O16" s="645"/>
      <c r="P16" s="645"/>
      <c r="Q16" s="646"/>
      <c r="R16" s="647">
        <v>66087</v>
      </c>
      <c r="S16" s="648"/>
      <c r="T16" s="648"/>
      <c r="U16" s="648"/>
      <c r="V16" s="648"/>
      <c r="W16" s="648"/>
      <c r="X16" s="648"/>
      <c r="Y16" s="649"/>
      <c r="Z16" s="650">
        <v>0</v>
      </c>
      <c r="AA16" s="650"/>
      <c r="AB16" s="650"/>
      <c r="AC16" s="650"/>
      <c r="AD16" s="651">
        <v>66087</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t="s">
        <v>234</v>
      </c>
      <c r="CS16" s="648"/>
      <c r="CT16" s="648"/>
      <c r="CU16" s="648"/>
      <c r="CV16" s="648"/>
      <c r="CW16" s="648"/>
      <c r="CX16" s="648"/>
      <c r="CY16" s="649"/>
      <c r="CZ16" s="650" t="s">
        <v>129</v>
      </c>
      <c r="DA16" s="650"/>
      <c r="DB16" s="650"/>
      <c r="DC16" s="650"/>
      <c r="DD16" s="656" t="s">
        <v>129</v>
      </c>
      <c r="DE16" s="648"/>
      <c r="DF16" s="648"/>
      <c r="DG16" s="648"/>
      <c r="DH16" s="648"/>
      <c r="DI16" s="648"/>
      <c r="DJ16" s="648"/>
      <c r="DK16" s="648"/>
      <c r="DL16" s="648"/>
      <c r="DM16" s="648"/>
      <c r="DN16" s="648"/>
      <c r="DO16" s="648"/>
      <c r="DP16" s="649"/>
      <c r="DQ16" s="656" t="s">
        <v>234</v>
      </c>
      <c r="DR16" s="648"/>
      <c r="DS16" s="648"/>
      <c r="DT16" s="648"/>
      <c r="DU16" s="648"/>
      <c r="DV16" s="648"/>
      <c r="DW16" s="648"/>
      <c r="DX16" s="648"/>
      <c r="DY16" s="648"/>
      <c r="DZ16" s="648"/>
      <c r="EA16" s="648"/>
      <c r="EB16" s="648"/>
      <c r="EC16" s="657"/>
    </row>
    <row r="17" spans="2:133" ht="11.25" customHeight="1" x14ac:dyDescent="0.2">
      <c r="B17" s="644" t="s">
        <v>266</v>
      </c>
      <c r="C17" s="645"/>
      <c r="D17" s="645"/>
      <c r="E17" s="645"/>
      <c r="F17" s="645"/>
      <c r="G17" s="645"/>
      <c r="H17" s="645"/>
      <c r="I17" s="645"/>
      <c r="J17" s="645"/>
      <c r="K17" s="645"/>
      <c r="L17" s="645"/>
      <c r="M17" s="645"/>
      <c r="N17" s="645"/>
      <c r="O17" s="645"/>
      <c r="P17" s="645"/>
      <c r="Q17" s="646"/>
      <c r="R17" s="647" t="s">
        <v>234</v>
      </c>
      <c r="S17" s="648"/>
      <c r="T17" s="648"/>
      <c r="U17" s="648"/>
      <c r="V17" s="648"/>
      <c r="W17" s="648"/>
      <c r="X17" s="648"/>
      <c r="Y17" s="649"/>
      <c r="Z17" s="650" t="s">
        <v>181</v>
      </c>
      <c r="AA17" s="650"/>
      <c r="AB17" s="650"/>
      <c r="AC17" s="650"/>
      <c r="AD17" s="651" t="s">
        <v>181</v>
      </c>
      <c r="AE17" s="651"/>
      <c r="AF17" s="651"/>
      <c r="AG17" s="651"/>
      <c r="AH17" s="651"/>
      <c r="AI17" s="651"/>
      <c r="AJ17" s="651"/>
      <c r="AK17" s="651"/>
      <c r="AL17" s="652" t="s">
        <v>181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181</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2164432</v>
      </c>
      <c r="CS17" s="648"/>
      <c r="CT17" s="648"/>
      <c r="CU17" s="648"/>
      <c r="CV17" s="648"/>
      <c r="CW17" s="648"/>
      <c r="CX17" s="648"/>
      <c r="CY17" s="649"/>
      <c r="CZ17" s="650">
        <v>1.6</v>
      </c>
      <c r="DA17" s="650"/>
      <c r="DB17" s="650"/>
      <c r="DC17" s="650"/>
      <c r="DD17" s="656" t="s">
        <v>234</v>
      </c>
      <c r="DE17" s="648"/>
      <c r="DF17" s="648"/>
      <c r="DG17" s="648"/>
      <c r="DH17" s="648"/>
      <c r="DI17" s="648"/>
      <c r="DJ17" s="648"/>
      <c r="DK17" s="648"/>
      <c r="DL17" s="648"/>
      <c r="DM17" s="648"/>
      <c r="DN17" s="648"/>
      <c r="DO17" s="648"/>
      <c r="DP17" s="649"/>
      <c r="DQ17" s="656">
        <v>2164432</v>
      </c>
      <c r="DR17" s="648"/>
      <c r="DS17" s="648"/>
      <c r="DT17" s="648"/>
      <c r="DU17" s="648"/>
      <c r="DV17" s="648"/>
      <c r="DW17" s="648"/>
      <c r="DX17" s="648"/>
      <c r="DY17" s="648"/>
      <c r="DZ17" s="648"/>
      <c r="EA17" s="648"/>
      <c r="EB17" s="648"/>
      <c r="EC17" s="657"/>
    </row>
    <row r="18" spans="2:133" ht="11.25" customHeight="1" x14ac:dyDescent="0.2">
      <c r="B18" s="644" t="s">
        <v>269</v>
      </c>
      <c r="C18" s="645"/>
      <c r="D18" s="645"/>
      <c r="E18" s="645"/>
      <c r="F18" s="645"/>
      <c r="G18" s="645"/>
      <c r="H18" s="645"/>
      <c r="I18" s="645"/>
      <c r="J18" s="645"/>
      <c r="K18" s="645"/>
      <c r="L18" s="645"/>
      <c r="M18" s="645"/>
      <c r="N18" s="645"/>
      <c r="O18" s="645"/>
      <c r="P18" s="645"/>
      <c r="Q18" s="646"/>
      <c r="R18" s="647">
        <v>118343</v>
      </c>
      <c r="S18" s="648"/>
      <c r="T18" s="648"/>
      <c r="U18" s="648"/>
      <c r="V18" s="648"/>
      <c r="W18" s="648"/>
      <c r="X18" s="648"/>
      <c r="Y18" s="649"/>
      <c r="Z18" s="650">
        <v>0.1</v>
      </c>
      <c r="AA18" s="650"/>
      <c r="AB18" s="650"/>
      <c r="AC18" s="650"/>
      <c r="AD18" s="651">
        <v>118343</v>
      </c>
      <c r="AE18" s="651"/>
      <c r="AF18" s="651"/>
      <c r="AG18" s="651"/>
      <c r="AH18" s="651"/>
      <c r="AI18" s="651"/>
      <c r="AJ18" s="651"/>
      <c r="AK18" s="651"/>
      <c r="AL18" s="652">
        <v>0.2</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181</v>
      </c>
      <c r="BP18" s="650"/>
      <c r="BQ18" s="650"/>
      <c r="BR18" s="650"/>
      <c r="BS18" s="656" t="s">
        <v>234</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129</v>
      </c>
      <c r="DA18" s="650"/>
      <c r="DB18" s="650"/>
      <c r="DC18" s="650"/>
      <c r="DD18" s="656" t="s">
        <v>234</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2">
      <c r="B19" s="644" t="s">
        <v>272</v>
      </c>
      <c r="C19" s="645"/>
      <c r="D19" s="645"/>
      <c r="E19" s="645"/>
      <c r="F19" s="645"/>
      <c r="G19" s="645"/>
      <c r="H19" s="645"/>
      <c r="I19" s="645"/>
      <c r="J19" s="645"/>
      <c r="K19" s="645"/>
      <c r="L19" s="645"/>
      <c r="M19" s="645"/>
      <c r="N19" s="645"/>
      <c r="O19" s="645"/>
      <c r="P19" s="645"/>
      <c r="Q19" s="646"/>
      <c r="R19" s="647">
        <v>79329</v>
      </c>
      <c r="S19" s="648"/>
      <c r="T19" s="648"/>
      <c r="U19" s="648"/>
      <c r="V19" s="648"/>
      <c r="W19" s="648"/>
      <c r="X19" s="648"/>
      <c r="Y19" s="649"/>
      <c r="Z19" s="650">
        <v>0.1</v>
      </c>
      <c r="AA19" s="650"/>
      <c r="AB19" s="650"/>
      <c r="AC19" s="650"/>
      <c r="AD19" s="651">
        <v>79329</v>
      </c>
      <c r="AE19" s="651"/>
      <c r="AF19" s="651"/>
      <c r="AG19" s="651"/>
      <c r="AH19" s="651"/>
      <c r="AI19" s="651"/>
      <c r="AJ19" s="651"/>
      <c r="AK19" s="651"/>
      <c r="AL19" s="652">
        <v>0.1</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181</v>
      </c>
      <c r="BH19" s="648"/>
      <c r="BI19" s="648"/>
      <c r="BJ19" s="648"/>
      <c r="BK19" s="648"/>
      <c r="BL19" s="648"/>
      <c r="BM19" s="648"/>
      <c r="BN19" s="649"/>
      <c r="BO19" s="650" t="s">
        <v>129</v>
      </c>
      <c r="BP19" s="650"/>
      <c r="BQ19" s="650"/>
      <c r="BR19" s="650"/>
      <c r="BS19" s="656" t="s">
        <v>129</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x14ac:dyDescent="0.2">
      <c r="B20" s="644" t="s">
        <v>275</v>
      </c>
      <c r="C20" s="645"/>
      <c r="D20" s="645"/>
      <c r="E20" s="645"/>
      <c r="F20" s="645"/>
      <c r="G20" s="645"/>
      <c r="H20" s="645"/>
      <c r="I20" s="645"/>
      <c r="J20" s="645"/>
      <c r="K20" s="645"/>
      <c r="L20" s="645"/>
      <c r="M20" s="645"/>
      <c r="N20" s="645"/>
      <c r="O20" s="645"/>
      <c r="P20" s="645"/>
      <c r="Q20" s="646"/>
      <c r="R20" s="647">
        <v>37549</v>
      </c>
      <c r="S20" s="648"/>
      <c r="T20" s="648"/>
      <c r="U20" s="648"/>
      <c r="V20" s="648"/>
      <c r="W20" s="648"/>
      <c r="X20" s="648"/>
      <c r="Y20" s="649"/>
      <c r="Z20" s="650">
        <v>0</v>
      </c>
      <c r="AA20" s="650"/>
      <c r="AB20" s="650"/>
      <c r="AC20" s="650"/>
      <c r="AD20" s="651">
        <v>37549</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234</v>
      </c>
      <c r="BH20" s="648"/>
      <c r="BI20" s="648"/>
      <c r="BJ20" s="648"/>
      <c r="BK20" s="648"/>
      <c r="BL20" s="648"/>
      <c r="BM20" s="648"/>
      <c r="BN20" s="649"/>
      <c r="BO20" s="650" t="s">
        <v>234</v>
      </c>
      <c r="BP20" s="650"/>
      <c r="BQ20" s="650"/>
      <c r="BR20" s="650"/>
      <c r="BS20" s="656" t="s">
        <v>129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137747180</v>
      </c>
      <c r="CS20" s="648"/>
      <c r="CT20" s="648"/>
      <c r="CU20" s="648"/>
      <c r="CV20" s="648"/>
      <c r="CW20" s="648"/>
      <c r="CX20" s="648"/>
      <c r="CY20" s="649"/>
      <c r="CZ20" s="650">
        <v>100</v>
      </c>
      <c r="DA20" s="650"/>
      <c r="DB20" s="650"/>
      <c r="DC20" s="650"/>
      <c r="DD20" s="656">
        <v>8516950</v>
      </c>
      <c r="DE20" s="648"/>
      <c r="DF20" s="648"/>
      <c r="DG20" s="648"/>
      <c r="DH20" s="648"/>
      <c r="DI20" s="648"/>
      <c r="DJ20" s="648"/>
      <c r="DK20" s="648"/>
      <c r="DL20" s="648"/>
      <c r="DM20" s="648"/>
      <c r="DN20" s="648"/>
      <c r="DO20" s="648"/>
      <c r="DP20" s="649"/>
      <c r="DQ20" s="656">
        <v>78413964</v>
      </c>
      <c r="DR20" s="648"/>
      <c r="DS20" s="648"/>
      <c r="DT20" s="648"/>
      <c r="DU20" s="648"/>
      <c r="DV20" s="648"/>
      <c r="DW20" s="648"/>
      <c r="DX20" s="648"/>
      <c r="DY20" s="648"/>
      <c r="DZ20" s="648"/>
      <c r="EA20" s="648"/>
      <c r="EB20" s="648"/>
      <c r="EC20" s="657"/>
    </row>
    <row r="21" spans="2:133" ht="11.25" customHeight="1" x14ac:dyDescent="0.2">
      <c r="B21" s="644" t="s">
        <v>278</v>
      </c>
      <c r="C21" s="645"/>
      <c r="D21" s="645"/>
      <c r="E21" s="645"/>
      <c r="F21" s="645"/>
      <c r="G21" s="645"/>
      <c r="H21" s="645"/>
      <c r="I21" s="645"/>
      <c r="J21" s="645"/>
      <c r="K21" s="645"/>
      <c r="L21" s="645"/>
      <c r="M21" s="645"/>
      <c r="N21" s="645"/>
      <c r="O21" s="645"/>
      <c r="P21" s="645"/>
      <c r="Q21" s="646"/>
      <c r="R21" s="647">
        <v>1465</v>
      </c>
      <c r="S21" s="648"/>
      <c r="T21" s="648"/>
      <c r="U21" s="648"/>
      <c r="V21" s="648"/>
      <c r="W21" s="648"/>
      <c r="X21" s="648"/>
      <c r="Y21" s="649"/>
      <c r="Z21" s="650">
        <v>0</v>
      </c>
      <c r="AA21" s="650"/>
      <c r="AB21" s="650"/>
      <c r="AC21" s="650"/>
      <c r="AD21" s="651">
        <v>1465</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129</v>
      </c>
      <c r="BP21" s="650"/>
      <c r="BQ21" s="650"/>
      <c r="BR21" s="650"/>
      <c r="BS21" s="656" t="s">
        <v>129</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2">
      <c r="B22" s="644" t="s">
        <v>280</v>
      </c>
      <c r="C22" s="645"/>
      <c r="D22" s="645"/>
      <c r="E22" s="645"/>
      <c r="F22" s="645"/>
      <c r="G22" s="645"/>
      <c r="H22" s="645"/>
      <c r="I22" s="645"/>
      <c r="J22" s="645"/>
      <c r="K22" s="645"/>
      <c r="L22" s="645"/>
      <c r="M22" s="645"/>
      <c r="N22" s="645"/>
      <c r="O22" s="645"/>
      <c r="P22" s="645"/>
      <c r="Q22" s="646"/>
      <c r="R22" s="647" t="s">
        <v>129</v>
      </c>
      <c r="S22" s="648"/>
      <c r="T22" s="648"/>
      <c r="U22" s="648"/>
      <c r="V22" s="648"/>
      <c r="W22" s="648"/>
      <c r="X22" s="648"/>
      <c r="Y22" s="649"/>
      <c r="Z22" s="650" t="s">
        <v>234</v>
      </c>
      <c r="AA22" s="650"/>
      <c r="AB22" s="650"/>
      <c r="AC22" s="650"/>
      <c r="AD22" s="651" t="s">
        <v>234</v>
      </c>
      <c r="AE22" s="651"/>
      <c r="AF22" s="651"/>
      <c r="AG22" s="651"/>
      <c r="AH22" s="651"/>
      <c r="AI22" s="651"/>
      <c r="AJ22" s="651"/>
      <c r="AK22" s="651"/>
      <c r="AL22" s="652" t="s">
        <v>129</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234</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283</v>
      </c>
      <c r="C23" s="645"/>
      <c r="D23" s="645"/>
      <c r="E23" s="645"/>
      <c r="F23" s="645"/>
      <c r="G23" s="645"/>
      <c r="H23" s="645"/>
      <c r="I23" s="645"/>
      <c r="J23" s="645"/>
      <c r="K23" s="645"/>
      <c r="L23" s="645"/>
      <c r="M23" s="645"/>
      <c r="N23" s="645"/>
      <c r="O23" s="645"/>
      <c r="P23" s="645"/>
      <c r="Q23" s="646"/>
      <c r="R23" s="647" t="s">
        <v>234</v>
      </c>
      <c r="S23" s="648"/>
      <c r="T23" s="648"/>
      <c r="U23" s="648"/>
      <c r="V23" s="648"/>
      <c r="W23" s="648"/>
      <c r="X23" s="648"/>
      <c r="Y23" s="649"/>
      <c r="Z23" s="650" t="s">
        <v>234</v>
      </c>
      <c r="AA23" s="650"/>
      <c r="AB23" s="650"/>
      <c r="AC23" s="650"/>
      <c r="AD23" s="651" t="s">
        <v>234</v>
      </c>
      <c r="AE23" s="651"/>
      <c r="AF23" s="651"/>
      <c r="AG23" s="651"/>
      <c r="AH23" s="651"/>
      <c r="AI23" s="651"/>
      <c r="AJ23" s="651"/>
      <c r="AK23" s="651"/>
      <c r="AL23" s="652" t="s">
        <v>129</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129</v>
      </c>
      <c r="BP23" s="650"/>
      <c r="BQ23" s="650"/>
      <c r="BR23" s="650"/>
      <c r="BS23" s="656" t="s">
        <v>129</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80" t="s">
        <v>288</v>
      </c>
      <c r="DM23" s="681"/>
      <c r="DN23" s="681"/>
      <c r="DO23" s="681"/>
      <c r="DP23" s="681"/>
      <c r="DQ23" s="681"/>
      <c r="DR23" s="681"/>
      <c r="DS23" s="681"/>
      <c r="DT23" s="681"/>
      <c r="DU23" s="681"/>
      <c r="DV23" s="682"/>
      <c r="DW23" s="629" t="s">
        <v>289</v>
      </c>
      <c r="DX23" s="630"/>
      <c r="DY23" s="630"/>
      <c r="DZ23" s="630"/>
      <c r="EA23" s="630"/>
      <c r="EB23" s="630"/>
      <c r="EC23" s="631"/>
    </row>
    <row r="24" spans="2:133" ht="11.25" customHeight="1" x14ac:dyDescent="0.2">
      <c r="B24" s="644" t="s">
        <v>290</v>
      </c>
      <c r="C24" s="645"/>
      <c r="D24" s="645"/>
      <c r="E24" s="645"/>
      <c r="F24" s="645"/>
      <c r="G24" s="645"/>
      <c r="H24" s="645"/>
      <c r="I24" s="645"/>
      <c r="J24" s="645"/>
      <c r="K24" s="645"/>
      <c r="L24" s="645"/>
      <c r="M24" s="645"/>
      <c r="N24" s="645"/>
      <c r="O24" s="645"/>
      <c r="P24" s="645"/>
      <c r="Q24" s="646"/>
      <c r="R24" s="647" t="s">
        <v>181</v>
      </c>
      <c r="S24" s="648"/>
      <c r="T24" s="648"/>
      <c r="U24" s="648"/>
      <c r="V24" s="648"/>
      <c r="W24" s="648"/>
      <c r="X24" s="648"/>
      <c r="Y24" s="649"/>
      <c r="Z24" s="650" t="s">
        <v>129</v>
      </c>
      <c r="AA24" s="650"/>
      <c r="AB24" s="650"/>
      <c r="AC24" s="650"/>
      <c r="AD24" s="651" t="s">
        <v>129</v>
      </c>
      <c r="AE24" s="651"/>
      <c r="AF24" s="651"/>
      <c r="AG24" s="651"/>
      <c r="AH24" s="651"/>
      <c r="AI24" s="651"/>
      <c r="AJ24" s="651"/>
      <c r="AK24" s="651"/>
      <c r="AL24" s="652" t="s">
        <v>234</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234</v>
      </c>
      <c r="BP24" s="650"/>
      <c r="BQ24" s="650"/>
      <c r="BR24" s="650"/>
      <c r="BS24" s="656" t="s">
        <v>234</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52916200</v>
      </c>
      <c r="CS24" s="637"/>
      <c r="CT24" s="637"/>
      <c r="CU24" s="637"/>
      <c r="CV24" s="637"/>
      <c r="CW24" s="637"/>
      <c r="CX24" s="637"/>
      <c r="CY24" s="638"/>
      <c r="CZ24" s="641">
        <v>38.4</v>
      </c>
      <c r="DA24" s="642"/>
      <c r="DB24" s="642"/>
      <c r="DC24" s="661"/>
      <c r="DD24" s="683">
        <v>34128493</v>
      </c>
      <c r="DE24" s="637"/>
      <c r="DF24" s="637"/>
      <c r="DG24" s="637"/>
      <c r="DH24" s="637"/>
      <c r="DI24" s="637"/>
      <c r="DJ24" s="637"/>
      <c r="DK24" s="638"/>
      <c r="DL24" s="683">
        <v>33338947</v>
      </c>
      <c r="DM24" s="637"/>
      <c r="DN24" s="637"/>
      <c r="DO24" s="637"/>
      <c r="DP24" s="637"/>
      <c r="DQ24" s="637"/>
      <c r="DR24" s="637"/>
      <c r="DS24" s="637"/>
      <c r="DT24" s="637"/>
      <c r="DU24" s="637"/>
      <c r="DV24" s="638"/>
      <c r="DW24" s="641">
        <v>46.9</v>
      </c>
      <c r="DX24" s="642"/>
      <c r="DY24" s="642"/>
      <c r="DZ24" s="642"/>
      <c r="EA24" s="642"/>
      <c r="EB24" s="642"/>
      <c r="EC24" s="643"/>
    </row>
    <row r="25" spans="2:133" ht="11.25" customHeight="1" x14ac:dyDescent="0.2">
      <c r="B25" s="644" t="s">
        <v>293</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20640299</v>
      </c>
      <c r="CS25" s="672"/>
      <c r="CT25" s="672"/>
      <c r="CU25" s="672"/>
      <c r="CV25" s="672"/>
      <c r="CW25" s="672"/>
      <c r="CX25" s="672"/>
      <c r="CY25" s="673"/>
      <c r="CZ25" s="652">
        <v>15</v>
      </c>
      <c r="DA25" s="684"/>
      <c r="DB25" s="684"/>
      <c r="DC25" s="686"/>
      <c r="DD25" s="656">
        <v>18858117</v>
      </c>
      <c r="DE25" s="672"/>
      <c r="DF25" s="672"/>
      <c r="DG25" s="672"/>
      <c r="DH25" s="672"/>
      <c r="DI25" s="672"/>
      <c r="DJ25" s="672"/>
      <c r="DK25" s="673"/>
      <c r="DL25" s="656">
        <v>18405698</v>
      </c>
      <c r="DM25" s="672"/>
      <c r="DN25" s="672"/>
      <c r="DO25" s="672"/>
      <c r="DP25" s="672"/>
      <c r="DQ25" s="672"/>
      <c r="DR25" s="672"/>
      <c r="DS25" s="672"/>
      <c r="DT25" s="672"/>
      <c r="DU25" s="672"/>
      <c r="DV25" s="673"/>
      <c r="DW25" s="652">
        <v>25.9</v>
      </c>
      <c r="DX25" s="684"/>
      <c r="DY25" s="684"/>
      <c r="DZ25" s="684"/>
      <c r="EA25" s="684"/>
      <c r="EB25" s="684"/>
      <c r="EC25" s="685"/>
    </row>
    <row r="26" spans="2:133" ht="11.25" customHeight="1" x14ac:dyDescent="0.2">
      <c r="B26" s="644" t="s">
        <v>296</v>
      </c>
      <c r="C26" s="645"/>
      <c r="D26" s="645"/>
      <c r="E26" s="645"/>
      <c r="F26" s="645"/>
      <c r="G26" s="645"/>
      <c r="H26" s="645"/>
      <c r="I26" s="645"/>
      <c r="J26" s="645"/>
      <c r="K26" s="645"/>
      <c r="L26" s="645"/>
      <c r="M26" s="645"/>
      <c r="N26" s="645"/>
      <c r="O26" s="645"/>
      <c r="P26" s="645"/>
      <c r="Q26" s="646"/>
      <c r="R26" s="647">
        <v>55971445</v>
      </c>
      <c r="S26" s="648"/>
      <c r="T26" s="648"/>
      <c r="U26" s="648"/>
      <c r="V26" s="648"/>
      <c r="W26" s="648"/>
      <c r="X26" s="648"/>
      <c r="Y26" s="649"/>
      <c r="Z26" s="650">
        <v>38.200000000000003</v>
      </c>
      <c r="AA26" s="650"/>
      <c r="AB26" s="650"/>
      <c r="AC26" s="650"/>
      <c r="AD26" s="651">
        <v>55971445</v>
      </c>
      <c r="AE26" s="651"/>
      <c r="AF26" s="651"/>
      <c r="AG26" s="651"/>
      <c r="AH26" s="651"/>
      <c r="AI26" s="651"/>
      <c r="AJ26" s="651"/>
      <c r="AK26" s="651"/>
      <c r="AL26" s="652">
        <v>78.7</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234</v>
      </c>
      <c r="BH26" s="648"/>
      <c r="BI26" s="648"/>
      <c r="BJ26" s="648"/>
      <c r="BK26" s="648"/>
      <c r="BL26" s="648"/>
      <c r="BM26" s="648"/>
      <c r="BN26" s="649"/>
      <c r="BO26" s="650" t="s">
        <v>234</v>
      </c>
      <c r="BP26" s="650"/>
      <c r="BQ26" s="650"/>
      <c r="BR26" s="650"/>
      <c r="BS26" s="656" t="s">
        <v>129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13281259</v>
      </c>
      <c r="CS26" s="648"/>
      <c r="CT26" s="648"/>
      <c r="CU26" s="648"/>
      <c r="CV26" s="648"/>
      <c r="CW26" s="648"/>
      <c r="CX26" s="648"/>
      <c r="CY26" s="649"/>
      <c r="CZ26" s="652">
        <v>9.6</v>
      </c>
      <c r="DA26" s="684"/>
      <c r="DB26" s="684"/>
      <c r="DC26" s="686"/>
      <c r="DD26" s="656">
        <v>12159903</v>
      </c>
      <c r="DE26" s="648"/>
      <c r="DF26" s="648"/>
      <c r="DG26" s="648"/>
      <c r="DH26" s="648"/>
      <c r="DI26" s="648"/>
      <c r="DJ26" s="648"/>
      <c r="DK26" s="649"/>
      <c r="DL26" s="656" t="s">
        <v>234</v>
      </c>
      <c r="DM26" s="648"/>
      <c r="DN26" s="648"/>
      <c r="DO26" s="648"/>
      <c r="DP26" s="648"/>
      <c r="DQ26" s="648"/>
      <c r="DR26" s="648"/>
      <c r="DS26" s="648"/>
      <c r="DT26" s="648"/>
      <c r="DU26" s="648"/>
      <c r="DV26" s="649"/>
      <c r="DW26" s="652" t="s">
        <v>129</v>
      </c>
      <c r="DX26" s="684"/>
      <c r="DY26" s="684"/>
      <c r="DZ26" s="684"/>
      <c r="EA26" s="684"/>
      <c r="EB26" s="684"/>
      <c r="EC26" s="685"/>
    </row>
    <row r="27" spans="2:133" ht="11.25" customHeight="1" x14ac:dyDescent="0.2">
      <c r="B27" s="644" t="s">
        <v>299</v>
      </c>
      <c r="C27" s="645"/>
      <c r="D27" s="645"/>
      <c r="E27" s="645"/>
      <c r="F27" s="645"/>
      <c r="G27" s="645"/>
      <c r="H27" s="645"/>
      <c r="I27" s="645"/>
      <c r="J27" s="645"/>
      <c r="K27" s="645"/>
      <c r="L27" s="645"/>
      <c r="M27" s="645"/>
      <c r="N27" s="645"/>
      <c r="O27" s="645"/>
      <c r="P27" s="645"/>
      <c r="Q27" s="646"/>
      <c r="R27" s="647">
        <v>25905</v>
      </c>
      <c r="S27" s="648"/>
      <c r="T27" s="648"/>
      <c r="U27" s="648"/>
      <c r="V27" s="648"/>
      <c r="W27" s="648"/>
      <c r="X27" s="648"/>
      <c r="Y27" s="649"/>
      <c r="Z27" s="650">
        <v>0</v>
      </c>
      <c r="AA27" s="650"/>
      <c r="AB27" s="650"/>
      <c r="AC27" s="650"/>
      <c r="AD27" s="651">
        <v>25905</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47686802</v>
      </c>
      <c r="BH27" s="648"/>
      <c r="BI27" s="648"/>
      <c r="BJ27" s="648"/>
      <c r="BK27" s="648"/>
      <c r="BL27" s="648"/>
      <c r="BM27" s="648"/>
      <c r="BN27" s="649"/>
      <c r="BO27" s="650">
        <v>100</v>
      </c>
      <c r="BP27" s="650"/>
      <c r="BQ27" s="650"/>
      <c r="BR27" s="650"/>
      <c r="BS27" s="656" t="s">
        <v>181</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30112173</v>
      </c>
      <c r="CS27" s="672"/>
      <c r="CT27" s="672"/>
      <c r="CU27" s="672"/>
      <c r="CV27" s="672"/>
      <c r="CW27" s="672"/>
      <c r="CX27" s="672"/>
      <c r="CY27" s="673"/>
      <c r="CZ27" s="652">
        <v>21.9</v>
      </c>
      <c r="DA27" s="684"/>
      <c r="DB27" s="684"/>
      <c r="DC27" s="686"/>
      <c r="DD27" s="656">
        <v>13106648</v>
      </c>
      <c r="DE27" s="672"/>
      <c r="DF27" s="672"/>
      <c r="DG27" s="672"/>
      <c r="DH27" s="672"/>
      <c r="DI27" s="672"/>
      <c r="DJ27" s="672"/>
      <c r="DK27" s="673"/>
      <c r="DL27" s="656">
        <v>12769521</v>
      </c>
      <c r="DM27" s="672"/>
      <c r="DN27" s="672"/>
      <c r="DO27" s="672"/>
      <c r="DP27" s="672"/>
      <c r="DQ27" s="672"/>
      <c r="DR27" s="672"/>
      <c r="DS27" s="672"/>
      <c r="DT27" s="672"/>
      <c r="DU27" s="672"/>
      <c r="DV27" s="673"/>
      <c r="DW27" s="652">
        <v>18</v>
      </c>
      <c r="DX27" s="684"/>
      <c r="DY27" s="684"/>
      <c r="DZ27" s="684"/>
      <c r="EA27" s="684"/>
      <c r="EB27" s="684"/>
      <c r="EC27" s="685"/>
    </row>
    <row r="28" spans="2:133" ht="11.25" customHeight="1" x14ac:dyDescent="0.2">
      <c r="B28" s="644" t="s">
        <v>302</v>
      </c>
      <c r="C28" s="645"/>
      <c r="D28" s="645"/>
      <c r="E28" s="645"/>
      <c r="F28" s="645"/>
      <c r="G28" s="645"/>
      <c r="H28" s="645"/>
      <c r="I28" s="645"/>
      <c r="J28" s="645"/>
      <c r="K28" s="645"/>
      <c r="L28" s="645"/>
      <c r="M28" s="645"/>
      <c r="N28" s="645"/>
      <c r="O28" s="645"/>
      <c r="P28" s="645"/>
      <c r="Q28" s="646"/>
      <c r="R28" s="647">
        <v>1202779</v>
      </c>
      <c r="S28" s="648"/>
      <c r="T28" s="648"/>
      <c r="U28" s="648"/>
      <c r="V28" s="648"/>
      <c r="W28" s="648"/>
      <c r="X28" s="648"/>
      <c r="Y28" s="649"/>
      <c r="Z28" s="650">
        <v>0.8</v>
      </c>
      <c r="AA28" s="650"/>
      <c r="AB28" s="650"/>
      <c r="AC28" s="650"/>
      <c r="AD28" s="651">
        <v>4</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2163728</v>
      </c>
      <c r="CS28" s="648"/>
      <c r="CT28" s="648"/>
      <c r="CU28" s="648"/>
      <c r="CV28" s="648"/>
      <c r="CW28" s="648"/>
      <c r="CX28" s="648"/>
      <c r="CY28" s="649"/>
      <c r="CZ28" s="652">
        <v>1.6</v>
      </c>
      <c r="DA28" s="684"/>
      <c r="DB28" s="684"/>
      <c r="DC28" s="686"/>
      <c r="DD28" s="656">
        <v>2163728</v>
      </c>
      <c r="DE28" s="648"/>
      <c r="DF28" s="648"/>
      <c r="DG28" s="648"/>
      <c r="DH28" s="648"/>
      <c r="DI28" s="648"/>
      <c r="DJ28" s="648"/>
      <c r="DK28" s="649"/>
      <c r="DL28" s="656">
        <v>2163728</v>
      </c>
      <c r="DM28" s="648"/>
      <c r="DN28" s="648"/>
      <c r="DO28" s="648"/>
      <c r="DP28" s="648"/>
      <c r="DQ28" s="648"/>
      <c r="DR28" s="648"/>
      <c r="DS28" s="648"/>
      <c r="DT28" s="648"/>
      <c r="DU28" s="648"/>
      <c r="DV28" s="649"/>
      <c r="DW28" s="652">
        <v>3</v>
      </c>
      <c r="DX28" s="684"/>
      <c r="DY28" s="684"/>
      <c r="DZ28" s="684"/>
      <c r="EA28" s="684"/>
      <c r="EB28" s="684"/>
      <c r="EC28" s="685"/>
    </row>
    <row r="29" spans="2:133" ht="11.25" customHeight="1" x14ac:dyDescent="0.2">
      <c r="B29" s="644" t="s">
        <v>304</v>
      </c>
      <c r="C29" s="645"/>
      <c r="D29" s="645"/>
      <c r="E29" s="645"/>
      <c r="F29" s="645"/>
      <c r="G29" s="645"/>
      <c r="H29" s="645"/>
      <c r="I29" s="645"/>
      <c r="J29" s="645"/>
      <c r="K29" s="645"/>
      <c r="L29" s="645"/>
      <c r="M29" s="645"/>
      <c r="N29" s="645"/>
      <c r="O29" s="645"/>
      <c r="P29" s="645"/>
      <c r="Q29" s="646"/>
      <c r="R29" s="647">
        <v>1812387</v>
      </c>
      <c r="S29" s="648"/>
      <c r="T29" s="648"/>
      <c r="U29" s="648"/>
      <c r="V29" s="648"/>
      <c r="W29" s="648"/>
      <c r="X29" s="648"/>
      <c r="Y29" s="649"/>
      <c r="Z29" s="650">
        <v>1.2</v>
      </c>
      <c r="AA29" s="650"/>
      <c r="AB29" s="650"/>
      <c r="AC29" s="650"/>
      <c r="AD29" s="651">
        <v>1247060</v>
      </c>
      <c r="AE29" s="651"/>
      <c r="AF29" s="651"/>
      <c r="AG29" s="651"/>
      <c r="AH29" s="651"/>
      <c r="AI29" s="651"/>
      <c r="AJ29" s="651"/>
      <c r="AK29" s="651"/>
      <c r="AL29" s="652">
        <v>1.8</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69</v>
      </c>
      <c r="CG29" s="663"/>
      <c r="CH29" s="663"/>
      <c r="CI29" s="663"/>
      <c r="CJ29" s="663"/>
      <c r="CK29" s="663"/>
      <c r="CL29" s="663"/>
      <c r="CM29" s="663"/>
      <c r="CN29" s="663"/>
      <c r="CO29" s="663"/>
      <c r="CP29" s="663"/>
      <c r="CQ29" s="664"/>
      <c r="CR29" s="647">
        <v>2163599</v>
      </c>
      <c r="CS29" s="672"/>
      <c r="CT29" s="672"/>
      <c r="CU29" s="672"/>
      <c r="CV29" s="672"/>
      <c r="CW29" s="672"/>
      <c r="CX29" s="672"/>
      <c r="CY29" s="673"/>
      <c r="CZ29" s="652">
        <v>1.6</v>
      </c>
      <c r="DA29" s="684"/>
      <c r="DB29" s="684"/>
      <c r="DC29" s="686"/>
      <c r="DD29" s="656">
        <v>2163599</v>
      </c>
      <c r="DE29" s="672"/>
      <c r="DF29" s="672"/>
      <c r="DG29" s="672"/>
      <c r="DH29" s="672"/>
      <c r="DI29" s="672"/>
      <c r="DJ29" s="672"/>
      <c r="DK29" s="673"/>
      <c r="DL29" s="656">
        <v>2163599</v>
      </c>
      <c r="DM29" s="672"/>
      <c r="DN29" s="672"/>
      <c r="DO29" s="672"/>
      <c r="DP29" s="672"/>
      <c r="DQ29" s="672"/>
      <c r="DR29" s="672"/>
      <c r="DS29" s="672"/>
      <c r="DT29" s="672"/>
      <c r="DU29" s="672"/>
      <c r="DV29" s="673"/>
      <c r="DW29" s="652">
        <v>3</v>
      </c>
      <c r="DX29" s="684"/>
      <c r="DY29" s="684"/>
      <c r="DZ29" s="684"/>
      <c r="EA29" s="684"/>
      <c r="EB29" s="684"/>
      <c r="EC29" s="685"/>
    </row>
    <row r="30" spans="2:133" ht="11.25" customHeight="1" x14ac:dyDescent="0.2">
      <c r="B30" s="644" t="s">
        <v>306</v>
      </c>
      <c r="C30" s="645"/>
      <c r="D30" s="645"/>
      <c r="E30" s="645"/>
      <c r="F30" s="645"/>
      <c r="G30" s="645"/>
      <c r="H30" s="645"/>
      <c r="I30" s="645"/>
      <c r="J30" s="645"/>
      <c r="K30" s="645"/>
      <c r="L30" s="645"/>
      <c r="M30" s="645"/>
      <c r="N30" s="645"/>
      <c r="O30" s="645"/>
      <c r="P30" s="645"/>
      <c r="Q30" s="646"/>
      <c r="R30" s="647">
        <v>476863</v>
      </c>
      <c r="S30" s="648"/>
      <c r="T30" s="648"/>
      <c r="U30" s="648"/>
      <c r="V30" s="648"/>
      <c r="W30" s="648"/>
      <c r="X30" s="648"/>
      <c r="Y30" s="649"/>
      <c r="Z30" s="650">
        <v>0.3</v>
      </c>
      <c r="AA30" s="650"/>
      <c r="AB30" s="650"/>
      <c r="AC30" s="650"/>
      <c r="AD30" s="651">
        <v>2</v>
      </c>
      <c r="AE30" s="651"/>
      <c r="AF30" s="651"/>
      <c r="AG30" s="651"/>
      <c r="AH30" s="651"/>
      <c r="AI30" s="651"/>
      <c r="AJ30" s="651"/>
      <c r="AK30" s="651"/>
      <c r="AL30" s="652">
        <v>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2034310</v>
      </c>
      <c r="CS30" s="648"/>
      <c r="CT30" s="648"/>
      <c r="CU30" s="648"/>
      <c r="CV30" s="648"/>
      <c r="CW30" s="648"/>
      <c r="CX30" s="648"/>
      <c r="CY30" s="649"/>
      <c r="CZ30" s="652">
        <v>1.5</v>
      </c>
      <c r="DA30" s="684"/>
      <c r="DB30" s="684"/>
      <c r="DC30" s="686"/>
      <c r="DD30" s="656">
        <v>2034310</v>
      </c>
      <c r="DE30" s="648"/>
      <c r="DF30" s="648"/>
      <c r="DG30" s="648"/>
      <c r="DH30" s="648"/>
      <c r="DI30" s="648"/>
      <c r="DJ30" s="648"/>
      <c r="DK30" s="649"/>
      <c r="DL30" s="656">
        <v>2034310</v>
      </c>
      <c r="DM30" s="648"/>
      <c r="DN30" s="648"/>
      <c r="DO30" s="648"/>
      <c r="DP30" s="648"/>
      <c r="DQ30" s="648"/>
      <c r="DR30" s="648"/>
      <c r="DS30" s="648"/>
      <c r="DT30" s="648"/>
      <c r="DU30" s="648"/>
      <c r="DV30" s="649"/>
      <c r="DW30" s="652">
        <v>2.9</v>
      </c>
      <c r="DX30" s="684"/>
      <c r="DY30" s="684"/>
      <c r="DZ30" s="684"/>
      <c r="EA30" s="684"/>
      <c r="EB30" s="684"/>
      <c r="EC30" s="685"/>
    </row>
    <row r="31" spans="2:133" ht="11.25" customHeight="1" x14ac:dyDescent="0.2">
      <c r="B31" s="644" t="s">
        <v>310</v>
      </c>
      <c r="C31" s="645"/>
      <c r="D31" s="645"/>
      <c r="E31" s="645"/>
      <c r="F31" s="645"/>
      <c r="G31" s="645"/>
      <c r="H31" s="645"/>
      <c r="I31" s="645"/>
      <c r="J31" s="645"/>
      <c r="K31" s="645"/>
      <c r="L31" s="645"/>
      <c r="M31" s="645"/>
      <c r="N31" s="645"/>
      <c r="O31" s="645"/>
      <c r="P31" s="645"/>
      <c r="Q31" s="646"/>
      <c r="R31" s="647">
        <v>44983651</v>
      </c>
      <c r="S31" s="648"/>
      <c r="T31" s="648"/>
      <c r="U31" s="648"/>
      <c r="V31" s="648"/>
      <c r="W31" s="648"/>
      <c r="X31" s="648"/>
      <c r="Y31" s="649"/>
      <c r="Z31" s="650">
        <v>30.7</v>
      </c>
      <c r="AA31" s="650"/>
      <c r="AB31" s="650"/>
      <c r="AC31" s="650"/>
      <c r="AD31" s="651" t="s">
        <v>234</v>
      </c>
      <c r="AE31" s="651"/>
      <c r="AF31" s="651"/>
      <c r="AG31" s="651"/>
      <c r="AH31" s="651"/>
      <c r="AI31" s="651"/>
      <c r="AJ31" s="651"/>
      <c r="AK31" s="651"/>
      <c r="AL31" s="652" t="s">
        <v>129</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03">
        <v>98.9</v>
      </c>
      <c r="BH31" s="699"/>
      <c r="BI31" s="699"/>
      <c r="BJ31" s="699"/>
      <c r="BK31" s="699"/>
      <c r="BL31" s="699"/>
      <c r="BM31" s="642">
        <v>97.8</v>
      </c>
      <c r="BN31" s="699"/>
      <c r="BO31" s="699"/>
      <c r="BP31" s="699"/>
      <c r="BQ31" s="700"/>
      <c r="BR31" s="703">
        <v>98.8</v>
      </c>
      <c r="BS31" s="699"/>
      <c r="BT31" s="699"/>
      <c r="BU31" s="699"/>
      <c r="BV31" s="699"/>
      <c r="BW31" s="699"/>
      <c r="BX31" s="642">
        <v>97.5</v>
      </c>
      <c r="BY31" s="699"/>
      <c r="BZ31" s="699"/>
      <c r="CA31" s="699"/>
      <c r="CB31" s="700"/>
      <c r="CD31" s="695"/>
      <c r="CE31" s="696"/>
      <c r="CF31" s="662" t="s">
        <v>313</v>
      </c>
      <c r="CG31" s="663"/>
      <c r="CH31" s="663"/>
      <c r="CI31" s="663"/>
      <c r="CJ31" s="663"/>
      <c r="CK31" s="663"/>
      <c r="CL31" s="663"/>
      <c r="CM31" s="663"/>
      <c r="CN31" s="663"/>
      <c r="CO31" s="663"/>
      <c r="CP31" s="663"/>
      <c r="CQ31" s="664"/>
      <c r="CR31" s="647">
        <v>129289</v>
      </c>
      <c r="CS31" s="672"/>
      <c r="CT31" s="672"/>
      <c r="CU31" s="672"/>
      <c r="CV31" s="672"/>
      <c r="CW31" s="672"/>
      <c r="CX31" s="672"/>
      <c r="CY31" s="673"/>
      <c r="CZ31" s="652">
        <v>0.1</v>
      </c>
      <c r="DA31" s="684"/>
      <c r="DB31" s="684"/>
      <c r="DC31" s="686"/>
      <c r="DD31" s="656">
        <v>129289</v>
      </c>
      <c r="DE31" s="672"/>
      <c r="DF31" s="672"/>
      <c r="DG31" s="672"/>
      <c r="DH31" s="672"/>
      <c r="DI31" s="672"/>
      <c r="DJ31" s="672"/>
      <c r="DK31" s="673"/>
      <c r="DL31" s="656">
        <v>129289</v>
      </c>
      <c r="DM31" s="672"/>
      <c r="DN31" s="672"/>
      <c r="DO31" s="672"/>
      <c r="DP31" s="672"/>
      <c r="DQ31" s="672"/>
      <c r="DR31" s="672"/>
      <c r="DS31" s="672"/>
      <c r="DT31" s="672"/>
      <c r="DU31" s="672"/>
      <c r="DV31" s="673"/>
      <c r="DW31" s="652">
        <v>0.2</v>
      </c>
      <c r="DX31" s="684"/>
      <c r="DY31" s="684"/>
      <c r="DZ31" s="684"/>
      <c r="EA31" s="684"/>
      <c r="EB31" s="684"/>
      <c r="EC31" s="685"/>
    </row>
    <row r="32" spans="2:133" ht="11.25" customHeight="1" x14ac:dyDescent="0.2">
      <c r="B32" s="714" t="s">
        <v>314</v>
      </c>
      <c r="C32" s="715"/>
      <c r="D32" s="715"/>
      <c r="E32" s="715"/>
      <c r="F32" s="715"/>
      <c r="G32" s="715"/>
      <c r="H32" s="715"/>
      <c r="I32" s="715"/>
      <c r="J32" s="715"/>
      <c r="K32" s="715"/>
      <c r="L32" s="715"/>
      <c r="M32" s="715"/>
      <c r="N32" s="715"/>
      <c r="O32" s="715"/>
      <c r="P32" s="715"/>
      <c r="Q32" s="716"/>
      <c r="R32" s="647">
        <v>15178368</v>
      </c>
      <c r="S32" s="648"/>
      <c r="T32" s="648"/>
      <c r="U32" s="648"/>
      <c r="V32" s="648"/>
      <c r="W32" s="648"/>
      <c r="X32" s="648"/>
      <c r="Y32" s="649"/>
      <c r="Z32" s="650">
        <v>10.4</v>
      </c>
      <c r="AA32" s="650"/>
      <c r="AB32" s="650"/>
      <c r="AC32" s="650"/>
      <c r="AD32" s="651">
        <v>13771470</v>
      </c>
      <c r="AE32" s="651"/>
      <c r="AF32" s="651"/>
      <c r="AG32" s="651"/>
      <c r="AH32" s="651"/>
      <c r="AI32" s="651"/>
      <c r="AJ32" s="651"/>
      <c r="AK32" s="651"/>
      <c r="AL32" s="652">
        <v>19.399999999999999</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98.9</v>
      </c>
      <c r="BH32" s="672"/>
      <c r="BI32" s="672"/>
      <c r="BJ32" s="672"/>
      <c r="BK32" s="672"/>
      <c r="BL32" s="672"/>
      <c r="BM32" s="653">
        <v>97.8</v>
      </c>
      <c r="BN32" s="701"/>
      <c r="BO32" s="701"/>
      <c r="BP32" s="701"/>
      <c r="BQ32" s="702"/>
      <c r="BR32" s="713">
        <v>98.7</v>
      </c>
      <c r="BS32" s="672"/>
      <c r="BT32" s="672"/>
      <c r="BU32" s="672"/>
      <c r="BV32" s="672"/>
      <c r="BW32" s="672"/>
      <c r="BX32" s="653">
        <v>97.4</v>
      </c>
      <c r="BY32" s="701"/>
      <c r="BZ32" s="701"/>
      <c r="CA32" s="701"/>
      <c r="CB32" s="702"/>
      <c r="CD32" s="697"/>
      <c r="CE32" s="698"/>
      <c r="CF32" s="662" t="s">
        <v>317</v>
      </c>
      <c r="CG32" s="663"/>
      <c r="CH32" s="663"/>
      <c r="CI32" s="663"/>
      <c r="CJ32" s="663"/>
      <c r="CK32" s="663"/>
      <c r="CL32" s="663"/>
      <c r="CM32" s="663"/>
      <c r="CN32" s="663"/>
      <c r="CO32" s="663"/>
      <c r="CP32" s="663"/>
      <c r="CQ32" s="664"/>
      <c r="CR32" s="647">
        <v>129</v>
      </c>
      <c r="CS32" s="648"/>
      <c r="CT32" s="648"/>
      <c r="CU32" s="648"/>
      <c r="CV32" s="648"/>
      <c r="CW32" s="648"/>
      <c r="CX32" s="648"/>
      <c r="CY32" s="649"/>
      <c r="CZ32" s="652">
        <v>0</v>
      </c>
      <c r="DA32" s="684"/>
      <c r="DB32" s="684"/>
      <c r="DC32" s="686"/>
      <c r="DD32" s="656">
        <v>129</v>
      </c>
      <c r="DE32" s="648"/>
      <c r="DF32" s="648"/>
      <c r="DG32" s="648"/>
      <c r="DH32" s="648"/>
      <c r="DI32" s="648"/>
      <c r="DJ32" s="648"/>
      <c r="DK32" s="649"/>
      <c r="DL32" s="656">
        <v>129</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2">
      <c r="B33" s="644" t="s">
        <v>318</v>
      </c>
      <c r="C33" s="645"/>
      <c r="D33" s="645"/>
      <c r="E33" s="645"/>
      <c r="F33" s="645"/>
      <c r="G33" s="645"/>
      <c r="H33" s="645"/>
      <c r="I33" s="645"/>
      <c r="J33" s="645"/>
      <c r="K33" s="645"/>
      <c r="L33" s="645"/>
      <c r="M33" s="645"/>
      <c r="N33" s="645"/>
      <c r="O33" s="645"/>
      <c r="P33" s="645"/>
      <c r="Q33" s="646"/>
      <c r="R33" s="647">
        <v>12445330</v>
      </c>
      <c r="S33" s="648"/>
      <c r="T33" s="648"/>
      <c r="U33" s="648"/>
      <c r="V33" s="648"/>
      <c r="W33" s="648"/>
      <c r="X33" s="648"/>
      <c r="Y33" s="649"/>
      <c r="Z33" s="650">
        <v>8.5</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t="s">
        <v>129</v>
      </c>
      <c r="BH33" s="718"/>
      <c r="BI33" s="718"/>
      <c r="BJ33" s="718"/>
      <c r="BK33" s="718"/>
      <c r="BL33" s="718"/>
      <c r="BM33" s="719" t="s">
        <v>129</v>
      </c>
      <c r="BN33" s="718"/>
      <c r="BO33" s="718"/>
      <c r="BP33" s="718"/>
      <c r="BQ33" s="720"/>
      <c r="BR33" s="717" t="s">
        <v>129</v>
      </c>
      <c r="BS33" s="718"/>
      <c r="BT33" s="718"/>
      <c r="BU33" s="718"/>
      <c r="BV33" s="718"/>
      <c r="BW33" s="718"/>
      <c r="BX33" s="719" t="s">
        <v>181</v>
      </c>
      <c r="BY33" s="718"/>
      <c r="BZ33" s="718"/>
      <c r="CA33" s="718"/>
      <c r="CB33" s="720"/>
      <c r="CD33" s="662" t="s">
        <v>320</v>
      </c>
      <c r="CE33" s="663"/>
      <c r="CF33" s="663"/>
      <c r="CG33" s="663"/>
      <c r="CH33" s="663"/>
      <c r="CI33" s="663"/>
      <c r="CJ33" s="663"/>
      <c r="CK33" s="663"/>
      <c r="CL33" s="663"/>
      <c r="CM33" s="663"/>
      <c r="CN33" s="663"/>
      <c r="CO33" s="663"/>
      <c r="CP33" s="663"/>
      <c r="CQ33" s="664"/>
      <c r="CR33" s="647">
        <v>76314030</v>
      </c>
      <c r="CS33" s="672"/>
      <c r="CT33" s="672"/>
      <c r="CU33" s="672"/>
      <c r="CV33" s="672"/>
      <c r="CW33" s="672"/>
      <c r="CX33" s="672"/>
      <c r="CY33" s="673"/>
      <c r="CZ33" s="652">
        <v>55.4</v>
      </c>
      <c r="DA33" s="684"/>
      <c r="DB33" s="684"/>
      <c r="DC33" s="686"/>
      <c r="DD33" s="656">
        <v>40007041</v>
      </c>
      <c r="DE33" s="672"/>
      <c r="DF33" s="672"/>
      <c r="DG33" s="672"/>
      <c r="DH33" s="672"/>
      <c r="DI33" s="672"/>
      <c r="DJ33" s="672"/>
      <c r="DK33" s="673"/>
      <c r="DL33" s="656">
        <v>24341055</v>
      </c>
      <c r="DM33" s="672"/>
      <c r="DN33" s="672"/>
      <c r="DO33" s="672"/>
      <c r="DP33" s="672"/>
      <c r="DQ33" s="672"/>
      <c r="DR33" s="672"/>
      <c r="DS33" s="672"/>
      <c r="DT33" s="672"/>
      <c r="DU33" s="672"/>
      <c r="DV33" s="673"/>
      <c r="DW33" s="652">
        <v>34.200000000000003</v>
      </c>
      <c r="DX33" s="684"/>
      <c r="DY33" s="684"/>
      <c r="DZ33" s="684"/>
      <c r="EA33" s="684"/>
      <c r="EB33" s="684"/>
      <c r="EC33" s="685"/>
    </row>
    <row r="34" spans="2:133" ht="11.25" customHeight="1" x14ac:dyDescent="0.2">
      <c r="B34" s="644" t="s">
        <v>321</v>
      </c>
      <c r="C34" s="645"/>
      <c r="D34" s="645"/>
      <c r="E34" s="645"/>
      <c r="F34" s="645"/>
      <c r="G34" s="645"/>
      <c r="H34" s="645"/>
      <c r="I34" s="645"/>
      <c r="J34" s="645"/>
      <c r="K34" s="645"/>
      <c r="L34" s="645"/>
      <c r="M34" s="645"/>
      <c r="N34" s="645"/>
      <c r="O34" s="645"/>
      <c r="P34" s="645"/>
      <c r="Q34" s="646"/>
      <c r="R34" s="647">
        <v>1030040</v>
      </c>
      <c r="S34" s="648"/>
      <c r="T34" s="648"/>
      <c r="U34" s="648"/>
      <c r="V34" s="648"/>
      <c r="W34" s="648"/>
      <c r="X34" s="648"/>
      <c r="Y34" s="649"/>
      <c r="Z34" s="650">
        <v>0.7</v>
      </c>
      <c r="AA34" s="650"/>
      <c r="AB34" s="650"/>
      <c r="AC34" s="650"/>
      <c r="AD34" s="651">
        <v>87440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19316195</v>
      </c>
      <c r="CS34" s="648"/>
      <c r="CT34" s="648"/>
      <c r="CU34" s="648"/>
      <c r="CV34" s="648"/>
      <c r="CW34" s="648"/>
      <c r="CX34" s="648"/>
      <c r="CY34" s="649"/>
      <c r="CZ34" s="652">
        <v>14</v>
      </c>
      <c r="DA34" s="684"/>
      <c r="DB34" s="684"/>
      <c r="DC34" s="686"/>
      <c r="DD34" s="656">
        <v>16482225</v>
      </c>
      <c r="DE34" s="648"/>
      <c r="DF34" s="648"/>
      <c r="DG34" s="648"/>
      <c r="DH34" s="648"/>
      <c r="DI34" s="648"/>
      <c r="DJ34" s="648"/>
      <c r="DK34" s="649"/>
      <c r="DL34" s="656">
        <v>13799147</v>
      </c>
      <c r="DM34" s="648"/>
      <c r="DN34" s="648"/>
      <c r="DO34" s="648"/>
      <c r="DP34" s="648"/>
      <c r="DQ34" s="648"/>
      <c r="DR34" s="648"/>
      <c r="DS34" s="648"/>
      <c r="DT34" s="648"/>
      <c r="DU34" s="648"/>
      <c r="DV34" s="649"/>
      <c r="DW34" s="652">
        <v>19.399999999999999</v>
      </c>
      <c r="DX34" s="684"/>
      <c r="DY34" s="684"/>
      <c r="DZ34" s="684"/>
      <c r="EA34" s="684"/>
      <c r="EB34" s="684"/>
      <c r="EC34" s="685"/>
    </row>
    <row r="35" spans="2:133" ht="11.25" customHeight="1" x14ac:dyDescent="0.2">
      <c r="B35" s="644" t="s">
        <v>323</v>
      </c>
      <c r="C35" s="645"/>
      <c r="D35" s="645"/>
      <c r="E35" s="645"/>
      <c r="F35" s="645"/>
      <c r="G35" s="645"/>
      <c r="H35" s="645"/>
      <c r="I35" s="645"/>
      <c r="J35" s="645"/>
      <c r="K35" s="645"/>
      <c r="L35" s="645"/>
      <c r="M35" s="645"/>
      <c r="N35" s="645"/>
      <c r="O35" s="645"/>
      <c r="P35" s="645"/>
      <c r="Q35" s="646"/>
      <c r="R35" s="647">
        <v>253516</v>
      </c>
      <c r="S35" s="648"/>
      <c r="T35" s="648"/>
      <c r="U35" s="648"/>
      <c r="V35" s="648"/>
      <c r="W35" s="648"/>
      <c r="X35" s="648"/>
      <c r="Y35" s="649"/>
      <c r="Z35" s="650">
        <v>0.2</v>
      </c>
      <c r="AA35" s="650"/>
      <c r="AB35" s="650"/>
      <c r="AC35" s="650"/>
      <c r="AD35" s="651" t="s">
        <v>129</v>
      </c>
      <c r="AE35" s="651"/>
      <c r="AF35" s="651"/>
      <c r="AG35" s="651"/>
      <c r="AH35" s="651"/>
      <c r="AI35" s="651"/>
      <c r="AJ35" s="651"/>
      <c r="AK35" s="651"/>
      <c r="AL35" s="652" t="s">
        <v>129</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1478877</v>
      </c>
      <c r="CS35" s="672"/>
      <c r="CT35" s="672"/>
      <c r="CU35" s="672"/>
      <c r="CV35" s="672"/>
      <c r="CW35" s="672"/>
      <c r="CX35" s="672"/>
      <c r="CY35" s="673"/>
      <c r="CZ35" s="652">
        <v>1.1000000000000001</v>
      </c>
      <c r="DA35" s="684"/>
      <c r="DB35" s="684"/>
      <c r="DC35" s="686"/>
      <c r="DD35" s="656">
        <v>1398042</v>
      </c>
      <c r="DE35" s="672"/>
      <c r="DF35" s="672"/>
      <c r="DG35" s="672"/>
      <c r="DH35" s="672"/>
      <c r="DI35" s="672"/>
      <c r="DJ35" s="672"/>
      <c r="DK35" s="673"/>
      <c r="DL35" s="656">
        <v>1398042</v>
      </c>
      <c r="DM35" s="672"/>
      <c r="DN35" s="672"/>
      <c r="DO35" s="672"/>
      <c r="DP35" s="672"/>
      <c r="DQ35" s="672"/>
      <c r="DR35" s="672"/>
      <c r="DS35" s="672"/>
      <c r="DT35" s="672"/>
      <c r="DU35" s="672"/>
      <c r="DV35" s="673"/>
      <c r="DW35" s="652">
        <v>2</v>
      </c>
      <c r="DX35" s="684"/>
      <c r="DY35" s="684"/>
      <c r="DZ35" s="684"/>
      <c r="EA35" s="684"/>
      <c r="EB35" s="684"/>
      <c r="EC35" s="685"/>
    </row>
    <row r="36" spans="2:133" ht="11.25" customHeight="1" x14ac:dyDescent="0.2">
      <c r="B36" s="644" t="s">
        <v>327</v>
      </c>
      <c r="C36" s="645"/>
      <c r="D36" s="645"/>
      <c r="E36" s="645"/>
      <c r="F36" s="645"/>
      <c r="G36" s="645"/>
      <c r="H36" s="645"/>
      <c r="I36" s="645"/>
      <c r="J36" s="645"/>
      <c r="K36" s="645"/>
      <c r="L36" s="645"/>
      <c r="M36" s="645"/>
      <c r="N36" s="645"/>
      <c r="O36" s="645"/>
      <c r="P36" s="645"/>
      <c r="Q36" s="646"/>
      <c r="R36" s="647">
        <v>6376127</v>
      </c>
      <c r="S36" s="648"/>
      <c r="T36" s="648"/>
      <c r="U36" s="648"/>
      <c r="V36" s="648"/>
      <c r="W36" s="648"/>
      <c r="X36" s="648"/>
      <c r="Y36" s="649"/>
      <c r="Z36" s="650">
        <v>4.4000000000000004</v>
      </c>
      <c r="AA36" s="650"/>
      <c r="AB36" s="650"/>
      <c r="AC36" s="650"/>
      <c r="AD36" s="651" t="s">
        <v>234</v>
      </c>
      <c r="AE36" s="651"/>
      <c r="AF36" s="651"/>
      <c r="AG36" s="651"/>
      <c r="AH36" s="651"/>
      <c r="AI36" s="651"/>
      <c r="AJ36" s="651"/>
      <c r="AK36" s="651"/>
      <c r="AL36" s="652" t="s">
        <v>234</v>
      </c>
      <c r="AM36" s="653"/>
      <c r="AN36" s="653"/>
      <c r="AO36" s="654"/>
      <c r="AP36" s="235"/>
      <c r="AQ36" s="721" t="s">
        <v>328</v>
      </c>
      <c r="AR36" s="722"/>
      <c r="AS36" s="722"/>
      <c r="AT36" s="722"/>
      <c r="AU36" s="722"/>
      <c r="AV36" s="722"/>
      <c r="AW36" s="722"/>
      <c r="AX36" s="722"/>
      <c r="AY36" s="723"/>
      <c r="AZ36" s="636">
        <v>8001211</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656068</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37526487</v>
      </c>
      <c r="CS36" s="648"/>
      <c r="CT36" s="648"/>
      <c r="CU36" s="648"/>
      <c r="CV36" s="648"/>
      <c r="CW36" s="648"/>
      <c r="CX36" s="648"/>
      <c r="CY36" s="649"/>
      <c r="CZ36" s="652">
        <v>27.2</v>
      </c>
      <c r="DA36" s="684"/>
      <c r="DB36" s="684"/>
      <c r="DC36" s="686"/>
      <c r="DD36" s="656">
        <v>6020708</v>
      </c>
      <c r="DE36" s="648"/>
      <c r="DF36" s="648"/>
      <c r="DG36" s="648"/>
      <c r="DH36" s="648"/>
      <c r="DI36" s="648"/>
      <c r="DJ36" s="648"/>
      <c r="DK36" s="649"/>
      <c r="DL36" s="656">
        <v>3414682</v>
      </c>
      <c r="DM36" s="648"/>
      <c r="DN36" s="648"/>
      <c r="DO36" s="648"/>
      <c r="DP36" s="648"/>
      <c r="DQ36" s="648"/>
      <c r="DR36" s="648"/>
      <c r="DS36" s="648"/>
      <c r="DT36" s="648"/>
      <c r="DU36" s="648"/>
      <c r="DV36" s="649"/>
      <c r="DW36" s="652">
        <v>4.8</v>
      </c>
      <c r="DX36" s="684"/>
      <c r="DY36" s="684"/>
      <c r="DZ36" s="684"/>
      <c r="EA36" s="684"/>
      <c r="EB36" s="684"/>
      <c r="EC36" s="685"/>
    </row>
    <row r="37" spans="2:133" ht="11.25" customHeight="1" x14ac:dyDescent="0.2">
      <c r="B37" s="644" t="s">
        <v>331</v>
      </c>
      <c r="C37" s="645"/>
      <c r="D37" s="645"/>
      <c r="E37" s="645"/>
      <c r="F37" s="645"/>
      <c r="G37" s="645"/>
      <c r="H37" s="645"/>
      <c r="I37" s="645"/>
      <c r="J37" s="645"/>
      <c r="K37" s="645"/>
      <c r="L37" s="645"/>
      <c r="M37" s="645"/>
      <c r="N37" s="645"/>
      <c r="O37" s="645"/>
      <c r="P37" s="645"/>
      <c r="Q37" s="646"/>
      <c r="R37" s="647">
        <v>5730663</v>
      </c>
      <c r="S37" s="648"/>
      <c r="T37" s="648"/>
      <c r="U37" s="648"/>
      <c r="V37" s="648"/>
      <c r="W37" s="648"/>
      <c r="X37" s="648"/>
      <c r="Y37" s="649"/>
      <c r="Z37" s="650">
        <v>3.9</v>
      </c>
      <c r="AA37" s="650"/>
      <c r="AB37" s="650"/>
      <c r="AC37" s="650"/>
      <c r="AD37" s="651" t="s">
        <v>129</v>
      </c>
      <c r="AE37" s="651"/>
      <c r="AF37" s="651"/>
      <c r="AG37" s="651"/>
      <c r="AH37" s="651"/>
      <c r="AI37" s="651"/>
      <c r="AJ37" s="651"/>
      <c r="AK37" s="651"/>
      <c r="AL37" s="652" t="s">
        <v>129</v>
      </c>
      <c r="AM37" s="653"/>
      <c r="AN37" s="653"/>
      <c r="AO37" s="654"/>
      <c r="AQ37" s="725" t="s">
        <v>332</v>
      </c>
      <c r="AR37" s="726"/>
      <c r="AS37" s="726"/>
      <c r="AT37" s="726"/>
      <c r="AU37" s="726"/>
      <c r="AV37" s="726"/>
      <c r="AW37" s="726"/>
      <c r="AX37" s="726"/>
      <c r="AY37" s="727"/>
      <c r="AZ37" s="647">
        <v>277482</v>
      </c>
      <c r="BA37" s="648"/>
      <c r="BB37" s="648"/>
      <c r="BC37" s="648"/>
      <c r="BD37" s="672"/>
      <c r="BE37" s="672"/>
      <c r="BF37" s="702"/>
      <c r="BG37" s="662" t="s">
        <v>333</v>
      </c>
      <c r="BH37" s="663"/>
      <c r="BI37" s="663"/>
      <c r="BJ37" s="663"/>
      <c r="BK37" s="663"/>
      <c r="BL37" s="663"/>
      <c r="BM37" s="663"/>
      <c r="BN37" s="663"/>
      <c r="BO37" s="663"/>
      <c r="BP37" s="663"/>
      <c r="BQ37" s="663"/>
      <c r="BR37" s="663"/>
      <c r="BS37" s="663"/>
      <c r="BT37" s="663"/>
      <c r="BU37" s="664"/>
      <c r="BV37" s="647">
        <v>590498</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1300324</v>
      </c>
      <c r="CS37" s="672"/>
      <c r="CT37" s="672"/>
      <c r="CU37" s="672"/>
      <c r="CV37" s="672"/>
      <c r="CW37" s="672"/>
      <c r="CX37" s="672"/>
      <c r="CY37" s="673"/>
      <c r="CZ37" s="652">
        <v>0.9</v>
      </c>
      <c r="DA37" s="684"/>
      <c r="DB37" s="684"/>
      <c r="DC37" s="686"/>
      <c r="DD37" s="656">
        <v>1300324</v>
      </c>
      <c r="DE37" s="672"/>
      <c r="DF37" s="672"/>
      <c r="DG37" s="672"/>
      <c r="DH37" s="672"/>
      <c r="DI37" s="672"/>
      <c r="DJ37" s="672"/>
      <c r="DK37" s="673"/>
      <c r="DL37" s="656">
        <v>1015553</v>
      </c>
      <c r="DM37" s="672"/>
      <c r="DN37" s="672"/>
      <c r="DO37" s="672"/>
      <c r="DP37" s="672"/>
      <c r="DQ37" s="672"/>
      <c r="DR37" s="672"/>
      <c r="DS37" s="672"/>
      <c r="DT37" s="672"/>
      <c r="DU37" s="672"/>
      <c r="DV37" s="673"/>
      <c r="DW37" s="652">
        <v>1.4</v>
      </c>
      <c r="DX37" s="684"/>
      <c r="DY37" s="684"/>
      <c r="DZ37" s="684"/>
      <c r="EA37" s="684"/>
      <c r="EB37" s="684"/>
      <c r="EC37" s="685"/>
    </row>
    <row r="38" spans="2:133" ht="11.25" customHeight="1" x14ac:dyDescent="0.2">
      <c r="B38" s="644" t="s">
        <v>335</v>
      </c>
      <c r="C38" s="645"/>
      <c r="D38" s="645"/>
      <c r="E38" s="645"/>
      <c r="F38" s="645"/>
      <c r="G38" s="645"/>
      <c r="H38" s="645"/>
      <c r="I38" s="645"/>
      <c r="J38" s="645"/>
      <c r="K38" s="645"/>
      <c r="L38" s="645"/>
      <c r="M38" s="645"/>
      <c r="N38" s="645"/>
      <c r="O38" s="645"/>
      <c r="P38" s="645"/>
      <c r="Q38" s="646"/>
      <c r="R38" s="647">
        <v>1008382</v>
      </c>
      <c r="S38" s="648"/>
      <c r="T38" s="648"/>
      <c r="U38" s="648"/>
      <c r="V38" s="648"/>
      <c r="W38" s="648"/>
      <c r="X38" s="648"/>
      <c r="Y38" s="649"/>
      <c r="Z38" s="650">
        <v>0.7</v>
      </c>
      <c r="AA38" s="650"/>
      <c r="AB38" s="650"/>
      <c r="AC38" s="650"/>
      <c r="AD38" s="651">
        <v>33728</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t="s">
        <v>129</v>
      </c>
      <c r="BA38" s="648"/>
      <c r="BB38" s="648"/>
      <c r="BC38" s="648"/>
      <c r="BD38" s="672"/>
      <c r="BE38" s="672"/>
      <c r="BF38" s="702"/>
      <c r="BG38" s="662" t="s">
        <v>337</v>
      </c>
      <c r="BH38" s="663"/>
      <c r="BI38" s="663"/>
      <c r="BJ38" s="663"/>
      <c r="BK38" s="663"/>
      <c r="BL38" s="663"/>
      <c r="BM38" s="663"/>
      <c r="BN38" s="663"/>
      <c r="BO38" s="663"/>
      <c r="BP38" s="663"/>
      <c r="BQ38" s="663"/>
      <c r="BR38" s="663"/>
      <c r="BS38" s="663"/>
      <c r="BT38" s="663"/>
      <c r="BU38" s="664"/>
      <c r="BV38" s="647">
        <v>41907</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8001211</v>
      </c>
      <c r="CS38" s="648"/>
      <c r="CT38" s="648"/>
      <c r="CU38" s="648"/>
      <c r="CV38" s="648"/>
      <c r="CW38" s="648"/>
      <c r="CX38" s="648"/>
      <c r="CY38" s="649"/>
      <c r="CZ38" s="652">
        <v>5.8</v>
      </c>
      <c r="DA38" s="684"/>
      <c r="DB38" s="684"/>
      <c r="DC38" s="686"/>
      <c r="DD38" s="656">
        <v>6631676</v>
      </c>
      <c r="DE38" s="648"/>
      <c r="DF38" s="648"/>
      <c r="DG38" s="648"/>
      <c r="DH38" s="648"/>
      <c r="DI38" s="648"/>
      <c r="DJ38" s="648"/>
      <c r="DK38" s="649"/>
      <c r="DL38" s="656">
        <v>5720014</v>
      </c>
      <c r="DM38" s="648"/>
      <c r="DN38" s="648"/>
      <c r="DO38" s="648"/>
      <c r="DP38" s="648"/>
      <c r="DQ38" s="648"/>
      <c r="DR38" s="648"/>
      <c r="DS38" s="648"/>
      <c r="DT38" s="648"/>
      <c r="DU38" s="648"/>
      <c r="DV38" s="649"/>
      <c r="DW38" s="652">
        <v>8</v>
      </c>
      <c r="DX38" s="684"/>
      <c r="DY38" s="684"/>
      <c r="DZ38" s="684"/>
      <c r="EA38" s="684"/>
      <c r="EB38" s="684"/>
      <c r="EC38" s="685"/>
    </row>
    <row r="39" spans="2:133" ht="11.25" customHeight="1" x14ac:dyDescent="0.2">
      <c r="B39" s="644" t="s">
        <v>339</v>
      </c>
      <c r="C39" s="645"/>
      <c r="D39" s="645"/>
      <c r="E39" s="645"/>
      <c r="F39" s="645"/>
      <c r="G39" s="645"/>
      <c r="H39" s="645"/>
      <c r="I39" s="645"/>
      <c r="J39" s="645"/>
      <c r="K39" s="645"/>
      <c r="L39" s="645"/>
      <c r="M39" s="645"/>
      <c r="N39" s="645"/>
      <c r="O39" s="645"/>
      <c r="P39" s="645"/>
      <c r="Q39" s="646"/>
      <c r="R39" s="647">
        <v>82000</v>
      </c>
      <c r="S39" s="648"/>
      <c r="T39" s="648"/>
      <c r="U39" s="648"/>
      <c r="V39" s="648"/>
      <c r="W39" s="648"/>
      <c r="X39" s="648"/>
      <c r="Y39" s="649"/>
      <c r="Z39" s="650">
        <v>0.1</v>
      </c>
      <c r="AA39" s="650"/>
      <c r="AB39" s="650"/>
      <c r="AC39" s="650"/>
      <c r="AD39" s="651" t="s">
        <v>129</v>
      </c>
      <c r="AE39" s="651"/>
      <c r="AF39" s="651"/>
      <c r="AG39" s="651"/>
      <c r="AH39" s="651"/>
      <c r="AI39" s="651"/>
      <c r="AJ39" s="651"/>
      <c r="AK39" s="651"/>
      <c r="AL39" s="652" t="s">
        <v>181</v>
      </c>
      <c r="AM39" s="653"/>
      <c r="AN39" s="653"/>
      <c r="AO39" s="654"/>
      <c r="AQ39" s="725" t="s">
        <v>340</v>
      </c>
      <c r="AR39" s="726"/>
      <c r="AS39" s="726"/>
      <c r="AT39" s="726"/>
      <c r="AU39" s="726"/>
      <c r="AV39" s="726"/>
      <c r="AW39" s="726"/>
      <c r="AX39" s="726"/>
      <c r="AY39" s="727"/>
      <c r="AZ39" s="647" t="s">
        <v>129</v>
      </c>
      <c r="BA39" s="648"/>
      <c r="BB39" s="648"/>
      <c r="BC39" s="648"/>
      <c r="BD39" s="672"/>
      <c r="BE39" s="672"/>
      <c r="BF39" s="702"/>
      <c r="BG39" s="662" t="s">
        <v>341</v>
      </c>
      <c r="BH39" s="663"/>
      <c r="BI39" s="663"/>
      <c r="BJ39" s="663"/>
      <c r="BK39" s="663"/>
      <c r="BL39" s="663"/>
      <c r="BM39" s="663"/>
      <c r="BN39" s="663"/>
      <c r="BO39" s="663"/>
      <c r="BP39" s="663"/>
      <c r="BQ39" s="663"/>
      <c r="BR39" s="663"/>
      <c r="BS39" s="663"/>
      <c r="BT39" s="663"/>
      <c r="BU39" s="664"/>
      <c r="BV39" s="647">
        <v>56128</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9968115</v>
      </c>
      <c r="CS39" s="672"/>
      <c r="CT39" s="672"/>
      <c r="CU39" s="672"/>
      <c r="CV39" s="672"/>
      <c r="CW39" s="672"/>
      <c r="CX39" s="672"/>
      <c r="CY39" s="673"/>
      <c r="CZ39" s="652">
        <v>7.2</v>
      </c>
      <c r="DA39" s="684"/>
      <c r="DB39" s="684"/>
      <c r="DC39" s="686"/>
      <c r="DD39" s="656">
        <v>9463720</v>
      </c>
      <c r="DE39" s="672"/>
      <c r="DF39" s="672"/>
      <c r="DG39" s="672"/>
      <c r="DH39" s="672"/>
      <c r="DI39" s="672"/>
      <c r="DJ39" s="672"/>
      <c r="DK39" s="673"/>
      <c r="DL39" s="656" t="s">
        <v>129</v>
      </c>
      <c r="DM39" s="672"/>
      <c r="DN39" s="672"/>
      <c r="DO39" s="672"/>
      <c r="DP39" s="672"/>
      <c r="DQ39" s="672"/>
      <c r="DR39" s="672"/>
      <c r="DS39" s="672"/>
      <c r="DT39" s="672"/>
      <c r="DU39" s="672"/>
      <c r="DV39" s="673"/>
      <c r="DW39" s="652" t="s">
        <v>129</v>
      </c>
      <c r="DX39" s="684"/>
      <c r="DY39" s="684"/>
      <c r="DZ39" s="684"/>
      <c r="EA39" s="684"/>
      <c r="EB39" s="684"/>
      <c r="EC39" s="685"/>
    </row>
    <row r="40" spans="2:133" ht="11.25" customHeight="1" x14ac:dyDescent="0.2">
      <c r="B40" s="644" t="s">
        <v>343</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129</v>
      </c>
      <c r="AA40" s="650"/>
      <c r="AB40" s="650"/>
      <c r="AC40" s="650"/>
      <c r="AD40" s="651" t="s">
        <v>234</v>
      </c>
      <c r="AE40" s="651"/>
      <c r="AF40" s="651"/>
      <c r="AG40" s="651"/>
      <c r="AH40" s="651"/>
      <c r="AI40" s="651"/>
      <c r="AJ40" s="651"/>
      <c r="AK40" s="651"/>
      <c r="AL40" s="652" t="s">
        <v>129</v>
      </c>
      <c r="AM40" s="653"/>
      <c r="AN40" s="653"/>
      <c r="AO40" s="654"/>
      <c r="AQ40" s="725" t="s">
        <v>344</v>
      </c>
      <c r="AR40" s="726"/>
      <c r="AS40" s="726"/>
      <c r="AT40" s="726"/>
      <c r="AU40" s="726"/>
      <c r="AV40" s="726"/>
      <c r="AW40" s="726"/>
      <c r="AX40" s="726"/>
      <c r="AY40" s="727"/>
      <c r="AZ40" s="647" t="s">
        <v>129</v>
      </c>
      <c r="BA40" s="648"/>
      <c r="BB40" s="648"/>
      <c r="BC40" s="648"/>
      <c r="BD40" s="672"/>
      <c r="BE40" s="672"/>
      <c r="BF40" s="702"/>
      <c r="BG40" s="728" t="s">
        <v>345</v>
      </c>
      <c r="BH40" s="729"/>
      <c r="BI40" s="729"/>
      <c r="BJ40" s="729"/>
      <c r="BK40" s="729"/>
      <c r="BL40" s="236"/>
      <c r="BM40" s="663" t="s">
        <v>346</v>
      </c>
      <c r="BN40" s="663"/>
      <c r="BO40" s="663"/>
      <c r="BP40" s="663"/>
      <c r="BQ40" s="663"/>
      <c r="BR40" s="663"/>
      <c r="BS40" s="663"/>
      <c r="BT40" s="663"/>
      <c r="BU40" s="664"/>
      <c r="BV40" s="647">
        <v>148</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23145</v>
      </c>
      <c r="CS40" s="648"/>
      <c r="CT40" s="648"/>
      <c r="CU40" s="648"/>
      <c r="CV40" s="648"/>
      <c r="CW40" s="648"/>
      <c r="CX40" s="648"/>
      <c r="CY40" s="649"/>
      <c r="CZ40" s="652">
        <v>0</v>
      </c>
      <c r="DA40" s="684"/>
      <c r="DB40" s="684"/>
      <c r="DC40" s="686"/>
      <c r="DD40" s="656">
        <v>10670</v>
      </c>
      <c r="DE40" s="648"/>
      <c r="DF40" s="648"/>
      <c r="DG40" s="648"/>
      <c r="DH40" s="648"/>
      <c r="DI40" s="648"/>
      <c r="DJ40" s="648"/>
      <c r="DK40" s="649"/>
      <c r="DL40" s="656">
        <v>9170</v>
      </c>
      <c r="DM40" s="648"/>
      <c r="DN40" s="648"/>
      <c r="DO40" s="648"/>
      <c r="DP40" s="648"/>
      <c r="DQ40" s="648"/>
      <c r="DR40" s="648"/>
      <c r="DS40" s="648"/>
      <c r="DT40" s="648"/>
      <c r="DU40" s="648"/>
      <c r="DV40" s="649"/>
      <c r="DW40" s="652">
        <v>0</v>
      </c>
      <c r="DX40" s="684"/>
      <c r="DY40" s="684"/>
      <c r="DZ40" s="684"/>
      <c r="EA40" s="684"/>
      <c r="EB40" s="684"/>
      <c r="EC40" s="685"/>
    </row>
    <row r="41" spans="2:133" ht="11.25" customHeight="1" x14ac:dyDescent="0.2">
      <c r="B41" s="644" t="s">
        <v>348</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129</v>
      </c>
      <c r="AA41" s="650"/>
      <c r="AB41" s="650"/>
      <c r="AC41" s="650"/>
      <c r="AD41" s="651" t="s">
        <v>129</v>
      </c>
      <c r="AE41" s="651"/>
      <c r="AF41" s="651"/>
      <c r="AG41" s="651"/>
      <c r="AH41" s="651"/>
      <c r="AI41" s="651"/>
      <c r="AJ41" s="651"/>
      <c r="AK41" s="651"/>
      <c r="AL41" s="652" t="s">
        <v>234</v>
      </c>
      <c r="AM41" s="653"/>
      <c r="AN41" s="653"/>
      <c r="AO41" s="654"/>
      <c r="AQ41" s="725" t="s">
        <v>349</v>
      </c>
      <c r="AR41" s="726"/>
      <c r="AS41" s="726"/>
      <c r="AT41" s="726"/>
      <c r="AU41" s="726"/>
      <c r="AV41" s="726"/>
      <c r="AW41" s="726"/>
      <c r="AX41" s="726"/>
      <c r="AY41" s="727"/>
      <c r="AZ41" s="647">
        <v>1830730</v>
      </c>
      <c r="BA41" s="648"/>
      <c r="BB41" s="648"/>
      <c r="BC41" s="648"/>
      <c r="BD41" s="672"/>
      <c r="BE41" s="672"/>
      <c r="BF41" s="702"/>
      <c r="BG41" s="728"/>
      <c r="BH41" s="729"/>
      <c r="BI41" s="729"/>
      <c r="BJ41" s="729"/>
      <c r="BK41" s="729"/>
      <c r="BL41" s="236"/>
      <c r="BM41" s="663" t="s">
        <v>350</v>
      </c>
      <c r="BN41" s="663"/>
      <c r="BO41" s="663"/>
      <c r="BP41" s="663"/>
      <c r="BQ41" s="663"/>
      <c r="BR41" s="663"/>
      <c r="BS41" s="663"/>
      <c r="BT41" s="663"/>
      <c r="BU41" s="664"/>
      <c r="BV41" s="647">
        <v>4</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129</v>
      </c>
      <c r="CS41" s="672"/>
      <c r="CT41" s="672"/>
      <c r="CU41" s="672"/>
      <c r="CV41" s="672"/>
      <c r="CW41" s="672"/>
      <c r="CX41" s="672"/>
      <c r="CY41" s="673"/>
      <c r="CZ41" s="652" t="s">
        <v>234</v>
      </c>
      <c r="DA41" s="684"/>
      <c r="DB41" s="684"/>
      <c r="DC41" s="686"/>
      <c r="DD41" s="656" t="s">
        <v>129</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44" t="s">
        <v>352</v>
      </c>
      <c r="C42" s="645"/>
      <c r="D42" s="645"/>
      <c r="E42" s="645"/>
      <c r="F42" s="645"/>
      <c r="G42" s="645"/>
      <c r="H42" s="645"/>
      <c r="I42" s="645"/>
      <c r="J42" s="645"/>
      <c r="K42" s="645"/>
      <c r="L42" s="645"/>
      <c r="M42" s="645"/>
      <c r="N42" s="645"/>
      <c r="O42" s="645"/>
      <c r="P42" s="645"/>
      <c r="Q42" s="646"/>
      <c r="R42" s="647" t="s">
        <v>234</v>
      </c>
      <c r="S42" s="648"/>
      <c r="T42" s="648"/>
      <c r="U42" s="648"/>
      <c r="V42" s="648"/>
      <c r="W42" s="648"/>
      <c r="X42" s="648"/>
      <c r="Y42" s="649"/>
      <c r="Z42" s="650" t="s">
        <v>181</v>
      </c>
      <c r="AA42" s="650"/>
      <c r="AB42" s="650"/>
      <c r="AC42" s="650"/>
      <c r="AD42" s="651" t="s">
        <v>234</v>
      </c>
      <c r="AE42" s="651"/>
      <c r="AF42" s="651"/>
      <c r="AG42" s="651"/>
      <c r="AH42" s="651"/>
      <c r="AI42" s="651"/>
      <c r="AJ42" s="651"/>
      <c r="AK42" s="651"/>
      <c r="AL42" s="652" t="s">
        <v>129</v>
      </c>
      <c r="AM42" s="653"/>
      <c r="AN42" s="653"/>
      <c r="AO42" s="654"/>
      <c r="AQ42" s="746" t="s">
        <v>353</v>
      </c>
      <c r="AR42" s="747"/>
      <c r="AS42" s="747"/>
      <c r="AT42" s="747"/>
      <c r="AU42" s="747"/>
      <c r="AV42" s="747"/>
      <c r="AW42" s="747"/>
      <c r="AX42" s="747"/>
      <c r="AY42" s="748"/>
      <c r="AZ42" s="738">
        <v>5892999</v>
      </c>
      <c r="BA42" s="739"/>
      <c r="BB42" s="739"/>
      <c r="BC42" s="739"/>
      <c r="BD42" s="718"/>
      <c r="BE42" s="718"/>
      <c r="BF42" s="720"/>
      <c r="BG42" s="730"/>
      <c r="BH42" s="731"/>
      <c r="BI42" s="731"/>
      <c r="BJ42" s="731"/>
      <c r="BK42" s="731"/>
      <c r="BL42" s="237"/>
      <c r="BM42" s="675" t="s">
        <v>354</v>
      </c>
      <c r="BN42" s="675"/>
      <c r="BO42" s="675"/>
      <c r="BP42" s="675"/>
      <c r="BQ42" s="675"/>
      <c r="BR42" s="675"/>
      <c r="BS42" s="675"/>
      <c r="BT42" s="675"/>
      <c r="BU42" s="676"/>
      <c r="BV42" s="738">
        <v>258</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8516950</v>
      </c>
      <c r="CS42" s="648"/>
      <c r="CT42" s="648"/>
      <c r="CU42" s="648"/>
      <c r="CV42" s="648"/>
      <c r="CW42" s="648"/>
      <c r="CX42" s="648"/>
      <c r="CY42" s="649"/>
      <c r="CZ42" s="652">
        <v>6.2</v>
      </c>
      <c r="DA42" s="653"/>
      <c r="DB42" s="653"/>
      <c r="DC42" s="665"/>
      <c r="DD42" s="656">
        <v>4278430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688" t="s">
        <v>356</v>
      </c>
      <c r="C43" s="689"/>
      <c r="D43" s="689"/>
      <c r="E43" s="689"/>
      <c r="F43" s="689"/>
      <c r="G43" s="689"/>
      <c r="H43" s="689"/>
      <c r="I43" s="689"/>
      <c r="J43" s="689"/>
      <c r="K43" s="689"/>
      <c r="L43" s="689"/>
      <c r="M43" s="689"/>
      <c r="N43" s="689"/>
      <c r="O43" s="689"/>
      <c r="P43" s="689"/>
      <c r="Q43" s="690"/>
      <c r="R43" s="738">
        <v>146577456</v>
      </c>
      <c r="S43" s="739"/>
      <c r="T43" s="739"/>
      <c r="U43" s="739"/>
      <c r="V43" s="739"/>
      <c r="W43" s="739"/>
      <c r="X43" s="739"/>
      <c r="Y43" s="740"/>
      <c r="Z43" s="741">
        <v>100</v>
      </c>
      <c r="AA43" s="741"/>
      <c r="AB43" s="741"/>
      <c r="AC43" s="741"/>
      <c r="AD43" s="742">
        <v>71137054</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448410</v>
      </c>
      <c r="CS43" s="672"/>
      <c r="CT43" s="672"/>
      <c r="CU43" s="672"/>
      <c r="CV43" s="672"/>
      <c r="CW43" s="672"/>
      <c r="CX43" s="672"/>
      <c r="CY43" s="673"/>
      <c r="CZ43" s="652">
        <v>0.3</v>
      </c>
      <c r="DA43" s="684"/>
      <c r="DB43" s="684"/>
      <c r="DC43" s="686"/>
      <c r="DD43" s="656">
        <v>417860</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8516950</v>
      </c>
      <c r="CS44" s="648"/>
      <c r="CT44" s="648"/>
      <c r="CU44" s="648"/>
      <c r="CV44" s="648"/>
      <c r="CW44" s="648"/>
      <c r="CX44" s="648"/>
      <c r="CY44" s="649"/>
      <c r="CZ44" s="652">
        <v>6.2</v>
      </c>
      <c r="DA44" s="653"/>
      <c r="DB44" s="653"/>
      <c r="DC44" s="665"/>
      <c r="DD44" s="656">
        <v>4278430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2298550</v>
      </c>
      <c r="CS45" s="672"/>
      <c r="CT45" s="672"/>
      <c r="CU45" s="672"/>
      <c r="CV45" s="672"/>
      <c r="CW45" s="672"/>
      <c r="CX45" s="672"/>
      <c r="CY45" s="673"/>
      <c r="CZ45" s="652">
        <v>1.7</v>
      </c>
      <c r="DA45" s="684"/>
      <c r="DB45" s="684"/>
      <c r="DC45" s="686"/>
      <c r="DD45" s="656">
        <v>399574</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6218400</v>
      </c>
      <c r="CS46" s="648"/>
      <c r="CT46" s="648"/>
      <c r="CU46" s="648"/>
      <c r="CV46" s="648"/>
      <c r="CW46" s="648"/>
      <c r="CX46" s="648"/>
      <c r="CY46" s="649"/>
      <c r="CZ46" s="652">
        <v>4.5</v>
      </c>
      <c r="DA46" s="653"/>
      <c r="DB46" s="653"/>
      <c r="DC46" s="665"/>
      <c r="DD46" s="656">
        <v>3878856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234</v>
      </c>
      <c r="CS47" s="672"/>
      <c r="CT47" s="672"/>
      <c r="CU47" s="672"/>
      <c r="CV47" s="672"/>
      <c r="CW47" s="672"/>
      <c r="CX47" s="672"/>
      <c r="CY47" s="673"/>
      <c r="CZ47" s="652" t="s">
        <v>234</v>
      </c>
      <c r="DA47" s="684"/>
      <c r="DB47" s="684"/>
      <c r="DC47" s="686"/>
      <c r="DD47" s="656" t="s">
        <v>234</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234</v>
      </c>
      <c r="CS48" s="648"/>
      <c r="CT48" s="648"/>
      <c r="CU48" s="648"/>
      <c r="CV48" s="648"/>
      <c r="CW48" s="648"/>
      <c r="CX48" s="648"/>
      <c r="CY48" s="649"/>
      <c r="CZ48" s="652" t="s">
        <v>234</v>
      </c>
      <c r="DA48" s="653"/>
      <c r="DB48" s="653"/>
      <c r="DC48" s="665"/>
      <c r="DD48" s="656" t="s">
        <v>234</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137747180</v>
      </c>
      <c r="CS49" s="718"/>
      <c r="CT49" s="718"/>
      <c r="CU49" s="718"/>
      <c r="CV49" s="718"/>
      <c r="CW49" s="718"/>
      <c r="CX49" s="718"/>
      <c r="CY49" s="749"/>
      <c r="CZ49" s="743">
        <v>100</v>
      </c>
      <c r="DA49" s="750"/>
      <c r="DB49" s="750"/>
      <c r="DC49" s="751"/>
      <c r="DD49" s="752">
        <v>78413964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AbCClblVlAcPzFtgyZ32pUkVz+7h7AAoNHr4e/NqMCqAXpD4prx4RNAQMT88JO0NVg6WYd/VyOuyo0mEYJvQrw==" saltValue="fBO5greLLLsMqdRy3D83X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Q8" sqref="Q8:U8"/>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389</v>
      </c>
      <c r="C7" s="780"/>
      <c r="D7" s="780"/>
      <c r="E7" s="780"/>
      <c r="F7" s="780"/>
      <c r="G7" s="780"/>
      <c r="H7" s="780"/>
      <c r="I7" s="780"/>
      <c r="J7" s="780"/>
      <c r="K7" s="780"/>
      <c r="L7" s="780"/>
      <c r="M7" s="780"/>
      <c r="N7" s="780"/>
      <c r="O7" s="780"/>
      <c r="P7" s="781"/>
      <c r="Q7" s="782">
        <v>147224</v>
      </c>
      <c r="R7" s="783"/>
      <c r="S7" s="783"/>
      <c r="T7" s="783"/>
      <c r="U7" s="783"/>
      <c r="V7" s="783">
        <v>138394</v>
      </c>
      <c r="W7" s="783"/>
      <c r="X7" s="783"/>
      <c r="Y7" s="783"/>
      <c r="Z7" s="783"/>
      <c r="AA7" s="783">
        <f>Q7-V7</f>
        <v>8830</v>
      </c>
      <c r="AB7" s="783"/>
      <c r="AC7" s="783"/>
      <c r="AD7" s="783"/>
      <c r="AE7" s="784"/>
      <c r="AF7" s="785">
        <v>8830</v>
      </c>
      <c r="AG7" s="786"/>
      <c r="AH7" s="786"/>
      <c r="AI7" s="786"/>
      <c r="AJ7" s="787"/>
      <c r="AK7" s="822">
        <v>6482</v>
      </c>
      <c r="AL7" s="823"/>
      <c r="AM7" s="823"/>
      <c r="AN7" s="823"/>
      <c r="AO7" s="823"/>
      <c r="AP7" s="823">
        <v>14752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588</v>
      </c>
      <c r="BT7" s="827"/>
      <c r="BU7" s="827"/>
      <c r="BV7" s="827"/>
      <c r="BW7" s="827"/>
      <c r="BX7" s="827"/>
      <c r="BY7" s="827"/>
      <c r="BZ7" s="827"/>
      <c r="CA7" s="827"/>
      <c r="CB7" s="827"/>
      <c r="CC7" s="827"/>
      <c r="CD7" s="827"/>
      <c r="CE7" s="827"/>
      <c r="CF7" s="827"/>
      <c r="CG7" s="828"/>
      <c r="CH7" s="819">
        <v>10</v>
      </c>
      <c r="CI7" s="820"/>
      <c r="CJ7" s="820"/>
      <c r="CK7" s="820"/>
      <c r="CL7" s="821"/>
      <c r="CM7" s="819">
        <v>351</v>
      </c>
      <c r="CN7" s="820"/>
      <c r="CO7" s="820"/>
      <c r="CP7" s="820"/>
      <c r="CQ7" s="821"/>
      <c r="CR7" s="819">
        <v>200</v>
      </c>
      <c r="CS7" s="820"/>
      <c r="CT7" s="820"/>
      <c r="CU7" s="820"/>
      <c r="CV7" s="821"/>
      <c r="CW7" s="819">
        <v>183</v>
      </c>
      <c r="CX7" s="820"/>
      <c r="CY7" s="820"/>
      <c r="CZ7" s="820"/>
      <c r="DA7" s="821"/>
      <c r="DB7" s="819" t="s">
        <v>515</v>
      </c>
      <c r="DC7" s="820"/>
      <c r="DD7" s="820"/>
      <c r="DE7" s="820"/>
      <c r="DF7" s="821"/>
      <c r="DG7" s="819" t="s">
        <v>515</v>
      </c>
      <c r="DH7" s="820"/>
      <c r="DI7" s="820"/>
      <c r="DJ7" s="820"/>
      <c r="DK7" s="821"/>
      <c r="DL7" s="819" t="s">
        <v>515</v>
      </c>
      <c r="DM7" s="820"/>
      <c r="DN7" s="820"/>
      <c r="DO7" s="820"/>
      <c r="DP7" s="821"/>
      <c r="DQ7" s="819"/>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589</v>
      </c>
      <c r="BT8" s="817"/>
      <c r="BU8" s="817"/>
      <c r="BV8" s="817"/>
      <c r="BW8" s="817"/>
      <c r="BX8" s="817"/>
      <c r="BY8" s="817"/>
      <c r="BZ8" s="817"/>
      <c r="CA8" s="817"/>
      <c r="CB8" s="817"/>
      <c r="CC8" s="817"/>
      <c r="CD8" s="817"/>
      <c r="CE8" s="817"/>
      <c r="CF8" s="817"/>
      <c r="CG8" s="818"/>
      <c r="CH8" s="829">
        <v>2</v>
      </c>
      <c r="CI8" s="830"/>
      <c r="CJ8" s="830"/>
      <c r="CK8" s="830"/>
      <c r="CL8" s="831"/>
      <c r="CM8" s="829">
        <v>318</v>
      </c>
      <c r="CN8" s="830"/>
      <c r="CO8" s="830"/>
      <c r="CP8" s="830"/>
      <c r="CQ8" s="831"/>
      <c r="CR8" s="829">
        <v>182</v>
      </c>
      <c r="CS8" s="830"/>
      <c r="CT8" s="830"/>
      <c r="CU8" s="830"/>
      <c r="CV8" s="831"/>
      <c r="CW8" s="829">
        <v>40</v>
      </c>
      <c r="CX8" s="830"/>
      <c r="CY8" s="830"/>
      <c r="CZ8" s="830"/>
      <c r="DA8" s="831"/>
      <c r="DB8" s="829" t="s">
        <v>515</v>
      </c>
      <c r="DC8" s="830"/>
      <c r="DD8" s="830"/>
      <c r="DE8" s="830"/>
      <c r="DF8" s="831"/>
      <c r="DG8" s="829" t="s">
        <v>515</v>
      </c>
      <c r="DH8" s="830"/>
      <c r="DI8" s="830"/>
      <c r="DJ8" s="830"/>
      <c r="DK8" s="831"/>
      <c r="DL8" s="829" t="s">
        <v>515</v>
      </c>
      <c r="DM8" s="830"/>
      <c r="DN8" s="830"/>
      <c r="DO8" s="830"/>
      <c r="DP8" s="831"/>
      <c r="DQ8" s="829"/>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590</v>
      </c>
      <c r="BT9" s="817"/>
      <c r="BU9" s="817"/>
      <c r="BV9" s="817"/>
      <c r="BW9" s="817"/>
      <c r="BX9" s="817"/>
      <c r="BY9" s="817"/>
      <c r="BZ9" s="817"/>
      <c r="CA9" s="817"/>
      <c r="CB9" s="817"/>
      <c r="CC9" s="817"/>
      <c r="CD9" s="817"/>
      <c r="CE9" s="817"/>
      <c r="CF9" s="817"/>
      <c r="CG9" s="818"/>
      <c r="CH9" s="829">
        <v>1</v>
      </c>
      <c r="CI9" s="830"/>
      <c r="CJ9" s="830"/>
      <c r="CK9" s="830"/>
      <c r="CL9" s="831"/>
      <c r="CM9" s="829">
        <v>317</v>
      </c>
      <c r="CN9" s="830"/>
      <c r="CO9" s="830"/>
      <c r="CP9" s="830"/>
      <c r="CQ9" s="831"/>
      <c r="CR9" s="829">
        <v>300</v>
      </c>
      <c r="CS9" s="830"/>
      <c r="CT9" s="830"/>
      <c r="CU9" s="830"/>
      <c r="CV9" s="831"/>
      <c r="CW9" s="829">
        <v>33</v>
      </c>
      <c r="CX9" s="830"/>
      <c r="CY9" s="830"/>
      <c r="CZ9" s="830"/>
      <c r="DA9" s="831"/>
      <c r="DB9" s="829" t="s">
        <v>515</v>
      </c>
      <c r="DC9" s="830"/>
      <c r="DD9" s="830"/>
      <c r="DE9" s="830"/>
      <c r="DF9" s="831"/>
      <c r="DG9" s="829" t="s">
        <v>515</v>
      </c>
      <c r="DH9" s="830"/>
      <c r="DI9" s="830"/>
      <c r="DJ9" s="830"/>
      <c r="DK9" s="831"/>
      <c r="DL9" s="829" t="s">
        <v>515</v>
      </c>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t="s">
        <v>587</v>
      </c>
      <c r="BS10" s="816" t="s">
        <v>591</v>
      </c>
      <c r="BT10" s="817"/>
      <c r="BU10" s="817"/>
      <c r="BV10" s="817"/>
      <c r="BW10" s="817"/>
      <c r="BX10" s="817"/>
      <c r="BY10" s="817"/>
      <c r="BZ10" s="817"/>
      <c r="CA10" s="817"/>
      <c r="CB10" s="817"/>
      <c r="CC10" s="817"/>
      <c r="CD10" s="817"/>
      <c r="CE10" s="817"/>
      <c r="CF10" s="817"/>
      <c r="CG10" s="818"/>
      <c r="CH10" s="829" t="s">
        <v>515</v>
      </c>
      <c r="CI10" s="830"/>
      <c r="CJ10" s="830"/>
      <c r="CK10" s="830"/>
      <c r="CL10" s="831"/>
      <c r="CM10" s="829">
        <v>5</v>
      </c>
      <c r="CN10" s="830"/>
      <c r="CO10" s="830"/>
      <c r="CP10" s="830"/>
      <c r="CQ10" s="831"/>
      <c r="CR10" s="829">
        <v>5</v>
      </c>
      <c r="CS10" s="830"/>
      <c r="CT10" s="830"/>
      <c r="CU10" s="830"/>
      <c r="CV10" s="831"/>
      <c r="CW10" s="829">
        <v>0</v>
      </c>
      <c r="CX10" s="830"/>
      <c r="CY10" s="830"/>
      <c r="CZ10" s="830"/>
      <c r="DA10" s="831"/>
      <c r="DB10" s="829" t="s">
        <v>515</v>
      </c>
      <c r="DC10" s="830"/>
      <c r="DD10" s="830"/>
      <c r="DE10" s="830"/>
      <c r="DF10" s="831"/>
      <c r="DG10" s="829" t="s">
        <v>515</v>
      </c>
      <c r="DH10" s="830"/>
      <c r="DI10" s="830"/>
      <c r="DJ10" s="830"/>
      <c r="DK10" s="831"/>
      <c r="DL10" s="829" t="s">
        <v>515</v>
      </c>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391</v>
      </c>
      <c r="B23" s="838" t="s">
        <v>392</v>
      </c>
      <c r="C23" s="839"/>
      <c r="D23" s="839"/>
      <c r="E23" s="839"/>
      <c r="F23" s="839"/>
      <c r="G23" s="839"/>
      <c r="H23" s="839"/>
      <c r="I23" s="839"/>
      <c r="J23" s="839"/>
      <c r="K23" s="839"/>
      <c r="L23" s="839"/>
      <c r="M23" s="839"/>
      <c r="N23" s="839"/>
      <c r="O23" s="839"/>
      <c r="P23" s="840"/>
      <c r="Q23" s="841">
        <v>147224</v>
      </c>
      <c r="R23" s="842"/>
      <c r="S23" s="842"/>
      <c r="T23" s="842"/>
      <c r="U23" s="842"/>
      <c r="V23" s="842">
        <v>138394</v>
      </c>
      <c r="W23" s="842"/>
      <c r="X23" s="842"/>
      <c r="Y23" s="842"/>
      <c r="Z23" s="842"/>
      <c r="AA23" s="842">
        <v>8830</v>
      </c>
      <c r="AB23" s="842"/>
      <c r="AC23" s="842"/>
      <c r="AD23" s="842"/>
      <c r="AE23" s="843"/>
      <c r="AF23" s="844">
        <v>8830</v>
      </c>
      <c r="AG23" s="842"/>
      <c r="AH23" s="842"/>
      <c r="AI23" s="842"/>
      <c r="AJ23" s="845"/>
      <c r="AK23" s="846"/>
      <c r="AL23" s="847"/>
      <c r="AM23" s="847"/>
      <c r="AN23" s="847"/>
      <c r="AO23" s="847"/>
      <c r="AP23" s="842">
        <v>14752</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372</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403</v>
      </c>
      <c r="C28" s="780"/>
      <c r="D28" s="780"/>
      <c r="E28" s="780"/>
      <c r="F28" s="780"/>
      <c r="G28" s="780"/>
      <c r="H28" s="780"/>
      <c r="I28" s="780"/>
      <c r="J28" s="780"/>
      <c r="K28" s="780"/>
      <c r="L28" s="780"/>
      <c r="M28" s="780"/>
      <c r="N28" s="780"/>
      <c r="O28" s="780"/>
      <c r="P28" s="781"/>
      <c r="Q28" s="869">
        <v>25740</v>
      </c>
      <c r="R28" s="870"/>
      <c r="S28" s="870"/>
      <c r="T28" s="870"/>
      <c r="U28" s="870"/>
      <c r="V28" s="870">
        <v>25084</v>
      </c>
      <c r="W28" s="870"/>
      <c r="X28" s="870"/>
      <c r="Y28" s="870"/>
      <c r="Z28" s="870"/>
      <c r="AA28" s="870">
        <v>656</v>
      </c>
      <c r="AB28" s="870"/>
      <c r="AC28" s="870"/>
      <c r="AD28" s="870"/>
      <c r="AE28" s="871"/>
      <c r="AF28" s="872">
        <v>656</v>
      </c>
      <c r="AG28" s="870"/>
      <c r="AH28" s="870"/>
      <c r="AI28" s="870"/>
      <c r="AJ28" s="873"/>
      <c r="AK28" s="874">
        <v>1831</v>
      </c>
      <c r="AL28" s="866"/>
      <c r="AM28" s="866"/>
      <c r="AN28" s="866"/>
      <c r="AO28" s="866"/>
      <c r="AP28" s="866" t="s">
        <v>515</v>
      </c>
      <c r="AQ28" s="866"/>
      <c r="AR28" s="866"/>
      <c r="AS28" s="866"/>
      <c r="AT28" s="866"/>
      <c r="AU28" s="866" t="s">
        <v>515</v>
      </c>
      <c r="AV28" s="866"/>
      <c r="AW28" s="866"/>
      <c r="AX28" s="866"/>
      <c r="AY28" s="866"/>
      <c r="AZ28" s="866" t="s">
        <v>515</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404</v>
      </c>
      <c r="C29" s="804"/>
      <c r="D29" s="804"/>
      <c r="E29" s="804"/>
      <c r="F29" s="804"/>
      <c r="G29" s="804"/>
      <c r="H29" s="804"/>
      <c r="I29" s="804"/>
      <c r="J29" s="804"/>
      <c r="K29" s="804"/>
      <c r="L29" s="804"/>
      <c r="M29" s="804"/>
      <c r="N29" s="804"/>
      <c r="O29" s="804"/>
      <c r="P29" s="805"/>
      <c r="Q29" s="806">
        <v>6866</v>
      </c>
      <c r="R29" s="807"/>
      <c r="S29" s="807"/>
      <c r="T29" s="807"/>
      <c r="U29" s="807"/>
      <c r="V29" s="807">
        <v>6862</v>
      </c>
      <c r="W29" s="807"/>
      <c r="X29" s="807"/>
      <c r="Y29" s="807"/>
      <c r="Z29" s="807"/>
      <c r="AA29" s="807">
        <v>4</v>
      </c>
      <c r="AB29" s="807"/>
      <c r="AC29" s="807"/>
      <c r="AD29" s="807"/>
      <c r="AE29" s="808"/>
      <c r="AF29" s="809">
        <v>4</v>
      </c>
      <c r="AG29" s="810"/>
      <c r="AH29" s="810"/>
      <c r="AI29" s="810"/>
      <c r="AJ29" s="811"/>
      <c r="AK29" s="877">
        <v>2528</v>
      </c>
      <c r="AL29" s="878"/>
      <c r="AM29" s="878"/>
      <c r="AN29" s="878"/>
      <c r="AO29" s="878"/>
      <c r="AP29" s="878" t="s">
        <v>515</v>
      </c>
      <c r="AQ29" s="878"/>
      <c r="AR29" s="878"/>
      <c r="AS29" s="878"/>
      <c r="AT29" s="878"/>
      <c r="AU29" s="878" t="s">
        <v>515</v>
      </c>
      <c r="AV29" s="878"/>
      <c r="AW29" s="878"/>
      <c r="AX29" s="878"/>
      <c r="AY29" s="878"/>
      <c r="AZ29" s="878" t="s">
        <v>515</v>
      </c>
      <c r="BA29" s="878"/>
      <c r="BB29" s="878"/>
      <c r="BC29" s="878"/>
      <c r="BD29" s="878"/>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405</v>
      </c>
      <c r="C30" s="804"/>
      <c r="D30" s="804"/>
      <c r="E30" s="804"/>
      <c r="F30" s="804"/>
      <c r="G30" s="804"/>
      <c r="H30" s="804"/>
      <c r="I30" s="804"/>
      <c r="J30" s="804"/>
      <c r="K30" s="804"/>
      <c r="L30" s="804"/>
      <c r="M30" s="804"/>
      <c r="N30" s="804"/>
      <c r="O30" s="804"/>
      <c r="P30" s="805"/>
      <c r="Q30" s="806">
        <v>20742</v>
      </c>
      <c r="R30" s="807"/>
      <c r="S30" s="807"/>
      <c r="T30" s="807"/>
      <c r="U30" s="807"/>
      <c r="V30" s="807">
        <v>20158</v>
      </c>
      <c r="W30" s="807"/>
      <c r="X30" s="807"/>
      <c r="Y30" s="807"/>
      <c r="Z30" s="807"/>
      <c r="AA30" s="807">
        <v>585</v>
      </c>
      <c r="AB30" s="807"/>
      <c r="AC30" s="807"/>
      <c r="AD30" s="807"/>
      <c r="AE30" s="808"/>
      <c r="AF30" s="809">
        <v>585</v>
      </c>
      <c r="AG30" s="810"/>
      <c r="AH30" s="810"/>
      <c r="AI30" s="810"/>
      <c r="AJ30" s="811"/>
      <c r="AK30" s="877">
        <v>3405</v>
      </c>
      <c r="AL30" s="878"/>
      <c r="AM30" s="878"/>
      <c r="AN30" s="878"/>
      <c r="AO30" s="878"/>
      <c r="AP30" s="878" t="s">
        <v>515</v>
      </c>
      <c r="AQ30" s="878"/>
      <c r="AR30" s="878"/>
      <c r="AS30" s="878"/>
      <c r="AT30" s="878"/>
      <c r="AU30" s="878" t="s">
        <v>515</v>
      </c>
      <c r="AV30" s="878"/>
      <c r="AW30" s="878"/>
      <c r="AX30" s="878"/>
      <c r="AY30" s="878"/>
      <c r="AZ30" s="878" t="s">
        <v>515</v>
      </c>
      <c r="BA30" s="878"/>
      <c r="BB30" s="878"/>
      <c r="BC30" s="878"/>
      <c r="BD30" s="878"/>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7"/>
      <c r="AL31" s="878"/>
      <c r="AM31" s="878"/>
      <c r="AN31" s="878"/>
      <c r="AO31" s="878"/>
      <c r="AP31" s="878"/>
      <c r="AQ31" s="878"/>
      <c r="AR31" s="878"/>
      <c r="AS31" s="878"/>
      <c r="AT31" s="878"/>
      <c r="AU31" s="878"/>
      <c r="AV31" s="878"/>
      <c r="AW31" s="878"/>
      <c r="AX31" s="878"/>
      <c r="AY31" s="878"/>
      <c r="AZ31" s="879"/>
      <c r="BA31" s="879"/>
      <c r="BB31" s="879"/>
      <c r="BC31" s="879"/>
      <c r="BD31" s="879"/>
      <c r="BE31" s="875"/>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7"/>
      <c r="AL32" s="878"/>
      <c r="AM32" s="878"/>
      <c r="AN32" s="878"/>
      <c r="AO32" s="878"/>
      <c r="AP32" s="878"/>
      <c r="AQ32" s="878"/>
      <c r="AR32" s="878"/>
      <c r="AS32" s="878"/>
      <c r="AT32" s="878"/>
      <c r="AU32" s="878"/>
      <c r="AV32" s="878"/>
      <c r="AW32" s="878"/>
      <c r="AX32" s="878"/>
      <c r="AY32" s="878"/>
      <c r="AZ32" s="879"/>
      <c r="BA32" s="879"/>
      <c r="BB32" s="879"/>
      <c r="BC32" s="879"/>
      <c r="BD32" s="879"/>
      <c r="BE32" s="875"/>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391</v>
      </c>
      <c r="B63" s="838" t="s">
        <v>407</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1245</v>
      </c>
      <c r="AG63" s="889"/>
      <c r="AH63" s="889"/>
      <c r="AI63" s="889"/>
      <c r="AJ63" s="890"/>
      <c r="AK63" s="891"/>
      <c r="AL63" s="886"/>
      <c r="AM63" s="886"/>
      <c r="AN63" s="886"/>
      <c r="AO63" s="886"/>
      <c r="AP63" s="889" t="s">
        <v>592</v>
      </c>
      <c r="AQ63" s="889"/>
      <c r="AR63" s="889"/>
      <c r="AS63" s="889"/>
      <c r="AT63" s="889"/>
      <c r="AU63" s="889" t="s">
        <v>592</v>
      </c>
      <c r="AV63" s="889"/>
      <c r="AW63" s="889"/>
      <c r="AX63" s="889"/>
      <c r="AY63" s="889"/>
      <c r="AZ63" s="893"/>
      <c r="BA63" s="893"/>
      <c r="BB63" s="893"/>
      <c r="BC63" s="893"/>
      <c r="BD63" s="893"/>
      <c r="BE63" s="894"/>
      <c r="BF63" s="894"/>
      <c r="BG63" s="894"/>
      <c r="BH63" s="894"/>
      <c r="BI63" s="895"/>
      <c r="BJ63" s="896" t="s">
        <v>129</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409</v>
      </c>
      <c r="B66" s="789"/>
      <c r="C66" s="789"/>
      <c r="D66" s="789"/>
      <c r="E66" s="789"/>
      <c r="F66" s="789"/>
      <c r="G66" s="789"/>
      <c r="H66" s="789"/>
      <c r="I66" s="789"/>
      <c r="J66" s="789"/>
      <c r="K66" s="789"/>
      <c r="L66" s="789"/>
      <c r="M66" s="789"/>
      <c r="N66" s="789"/>
      <c r="O66" s="789"/>
      <c r="P66" s="790"/>
      <c r="Q66" s="765" t="s">
        <v>395</v>
      </c>
      <c r="R66" s="766"/>
      <c r="S66" s="766"/>
      <c r="T66" s="766"/>
      <c r="U66" s="767"/>
      <c r="V66" s="765" t="s">
        <v>410</v>
      </c>
      <c r="W66" s="766"/>
      <c r="X66" s="766"/>
      <c r="Y66" s="766"/>
      <c r="Z66" s="767"/>
      <c r="AA66" s="765" t="s">
        <v>411</v>
      </c>
      <c r="AB66" s="766"/>
      <c r="AC66" s="766"/>
      <c r="AD66" s="766"/>
      <c r="AE66" s="767"/>
      <c r="AF66" s="899" t="s">
        <v>412</v>
      </c>
      <c r="AG66" s="861"/>
      <c r="AH66" s="861"/>
      <c r="AI66" s="861"/>
      <c r="AJ66" s="900"/>
      <c r="AK66" s="765" t="s">
        <v>413</v>
      </c>
      <c r="AL66" s="789"/>
      <c r="AM66" s="789"/>
      <c r="AN66" s="789"/>
      <c r="AO66" s="790"/>
      <c r="AP66" s="765" t="s">
        <v>414</v>
      </c>
      <c r="AQ66" s="766"/>
      <c r="AR66" s="766"/>
      <c r="AS66" s="766"/>
      <c r="AT66" s="767"/>
      <c r="AU66" s="765" t="s">
        <v>415</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2">
      <c r="A68" s="260">
        <v>1</v>
      </c>
      <c r="B68" s="916" t="s">
        <v>583</v>
      </c>
      <c r="C68" s="917"/>
      <c r="D68" s="917"/>
      <c r="E68" s="917"/>
      <c r="F68" s="917"/>
      <c r="G68" s="917"/>
      <c r="H68" s="917"/>
      <c r="I68" s="917"/>
      <c r="J68" s="917"/>
      <c r="K68" s="917"/>
      <c r="L68" s="917"/>
      <c r="M68" s="917"/>
      <c r="N68" s="917"/>
      <c r="O68" s="917"/>
      <c r="P68" s="918"/>
      <c r="Q68" s="919">
        <v>8315</v>
      </c>
      <c r="R68" s="913">
        <v>7961</v>
      </c>
      <c r="S68" s="913">
        <v>7961</v>
      </c>
      <c r="T68" s="913">
        <v>7961</v>
      </c>
      <c r="U68" s="913">
        <v>7961</v>
      </c>
      <c r="V68" s="913">
        <v>7739</v>
      </c>
      <c r="W68" s="913">
        <v>7475</v>
      </c>
      <c r="X68" s="913">
        <v>7475</v>
      </c>
      <c r="Y68" s="913">
        <v>7475</v>
      </c>
      <c r="Z68" s="913">
        <v>7475</v>
      </c>
      <c r="AA68" s="913">
        <v>576</v>
      </c>
      <c r="AB68" s="913">
        <v>486</v>
      </c>
      <c r="AC68" s="913">
        <v>486</v>
      </c>
      <c r="AD68" s="913">
        <v>486</v>
      </c>
      <c r="AE68" s="913">
        <v>486</v>
      </c>
      <c r="AF68" s="913">
        <v>576</v>
      </c>
      <c r="AG68" s="913">
        <v>486</v>
      </c>
      <c r="AH68" s="913">
        <v>486</v>
      </c>
      <c r="AI68" s="913">
        <v>486</v>
      </c>
      <c r="AJ68" s="913">
        <v>486</v>
      </c>
      <c r="AK68" s="913">
        <v>50</v>
      </c>
      <c r="AL68" s="913">
        <v>9</v>
      </c>
      <c r="AM68" s="913">
        <v>9</v>
      </c>
      <c r="AN68" s="913">
        <v>9</v>
      </c>
      <c r="AO68" s="913">
        <v>9</v>
      </c>
      <c r="AP68" s="913">
        <v>4023</v>
      </c>
      <c r="AQ68" s="913">
        <v>4476</v>
      </c>
      <c r="AR68" s="913">
        <v>4476</v>
      </c>
      <c r="AS68" s="913">
        <v>4476</v>
      </c>
      <c r="AT68" s="913">
        <v>4476</v>
      </c>
      <c r="AU68" s="913">
        <v>173</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2">
      <c r="A69" s="263">
        <v>2</v>
      </c>
      <c r="B69" s="920" t="s">
        <v>584</v>
      </c>
      <c r="C69" s="921"/>
      <c r="D69" s="921"/>
      <c r="E69" s="921"/>
      <c r="F69" s="921"/>
      <c r="G69" s="921"/>
      <c r="H69" s="921"/>
      <c r="I69" s="921"/>
      <c r="J69" s="921"/>
      <c r="K69" s="921"/>
      <c r="L69" s="921"/>
      <c r="M69" s="921"/>
      <c r="N69" s="921"/>
      <c r="O69" s="921"/>
      <c r="P69" s="922"/>
      <c r="Q69" s="923">
        <v>183520</v>
      </c>
      <c r="R69" s="878">
        <v>144168</v>
      </c>
      <c r="S69" s="878">
        <v>144168</v>
      </c>
      <c r="T69" s="878">
        <v>144168</v>
      </c>
      <c r="U69" s="878">
        <v>144168</v>
      </c>
      <c r="V69" s="878">
        <v>169130</v>
      </c>
      <c r="W69" s="878">
        <v>138019</v>
      </c>
      <c r="X69" s="878">
        <v>138019</v>
      </c>
      <c r="Y69" s="878">
        <v>138019</v>
      </c>
      <c r="Z69" s="878">
        <v>138019</v>
      </c>
      <c r="AA69" s="878">
        <v>14390</v>
      </c>
      <c r="AB69" s="878">
        <v>6149</v>
      </c>
      <c r="AC69" s="878">
        <v>6149</v>
      </c>
      <c r="AD69" s="878">
        <v>6149</v>
      </c>
      <c r="AE69" s="878">
        <v>6149</v>
      </c>
      <c r="AF69" s="878">
        <v>43717</v>
      </c>
      <c r="AG69" s="878">
        <v>32354</v>
      </c>
      <c r="AH69" s="878">
        <v>32354</v>
      </c>
      <c r="AI69" s="878">
        <v>32354</v>
      </c>
      <c r="AJ69" s="878">
        <v>32354</v>
      </c>
      <c r="AK69" s="878" t="s">
        <v>515</v>
      </c>
      <c r="AL69" s="878"/>
      <c r="AM69" s="878"/>
      <c r="AN69" s="878"/>
      <c r="AO69" s="878"/>
      <c r="AP69" s="878" t="s">
        <v>515</v>
      </c>
      <c r="AQ69" s="878"/>
      <c r="AR69" s="878"/>
      <c r="AS69" s="878"/>
      <c r="AT69" s="878"/>
      <c r="AU69" s="924" t="s">
        <v>585</v>
      </c>
      <c r="AV69" s="924"/>
      <c r="AW69" s="924"/>
      <c r="AX69" s="924"/>
      <c r="AY69" s="924"/>
      <c r="AZ69" s="925" t="s">
        <v>586</v>
      </c>
      <c r="BA69" s="926"/>
      <c r="BB69" s="926"/>
      <c r="BC69" s="926"/>
      <c r="BD69" s="927"/>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2">
      <c r="A70" s="263">
        <v>3</v>
      </c>
      <c r="B70" s="920" t="s">
        <v>579</v>
      </c>
      <c r="C70" s="921"/>
      <c r="D70" s="921"/>
      <c r="E70" s="921"/>
      <c r="F70" s="921"/>
      <c r="G70" s="921"/>
      <c r="H70" s="921"/>
      <c r="I70" s="921"/>
      <c r="J70" s="921"/>
      <c r="K70" s="921"/>
      <c r="L70" s="921"/>
      <c r="M70" s="921"/>
      <c r="N70" s="921"/>
      <c r="O70" s="921"/>
      <c r="P70" s="922"/>
      <c r="Q70" s="923">
        <v>676</v>
      </c>
      <c r="R70" s="878">
        <v>893</v>
      </c>
      <c r="S70" s="878">
        <v>893</v>
      </c>
      <c r="T70" s="878">
        <v>893</v>
      </c>
      <c r="U70" s="878">
        <v>893</v>
      </c>
      <c r="V70" s="878">
        <v>597</v>
      </c>
      <c r="W70" s="878">
        <v>820</v>
      </c>
      <c r="X70" s="878">
        <v>820</v>
      </c>
      <c r="Y70" s="878">
        <v>820</v>
      </c>
      <c r="Z70" s="878">
        <v>820</v>
      </c>
      <c r="AA70" s="878">
        <v>78</v>
      </c>
      <c r="AB70" s="878">
        <v>73</v>
      </c>
      <c r="AC70" s="878">
        <v>73</v>
      </c>
      <c r="AD70" s="878">
        <v>73</v>
      </c>
      <c r="AE70" s="878">
        <v>73</v>
      </c>
      <c r="AF70" s="878">
        <v>78</v>
      </c>
      <c r="AG70" s="878">
        <v>73</v>
      </c>
      <c r="AH70" s="878">
        <v>73</v>
      </c>
      <c r="AI70" s="878">
        <v>73</v>
      </c>
      <c r="AJ70" s="878">
        <v>73</v>
      </c>
      <c r="AK70" s="878" t="s">
        <v>515</v>
      </c>
      <c r="AL70" s="878"/>
      <c r="AM70" s="878"/>
      <c r="AN70" s="878"/>
      <c r="AO70" s="878"/>
      <c r="AP70" s="878" t="s">
        <v>515</v>
      </c>
      <c r="AQ70" s="878"/>
      <c r="AR70" s="878"/>
      <c r="AS70" s="878"/>
      <c r="AT70" s="878"/>
      <c r="AU70" s="930" t="s">
        <v>585</v>
      </c>
      <c r="AV70" s="931"/>
      <c r="AW70" s="931"/>
      <c r="AX70" s="931"/>
      <c r="AY70" s="932"/>
      <c r="AZ70" s="928"/>
      <c r="BA70" s="928"/>
      <c r="BB70" s="928"/>
      <c r="BC70" s="928"/>
      <c r="BD70" s="929"/>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2">
      <c r="A71" s="263">
        <v>4</v>
      </c>
      <c r="B71" s="920" t="s">
        <v>580</v>
      </c>
      <c r="C71" s="921"/>
      <c r="D71" s="921"/>
      <c r="E71" s="921"/>
      <c r="F71" s="921"/>
      <c r="G71" s="921"/>
      <c r="H71" s="921"/>
      <c r="I71" s="921"/>
      <c r="J71" s="921"/>
      <c r="K71" s="921"/>
      <c r="L71" s="921"/>
      <c r="M71" s="921"/>
      <c r="N71" s="921"/>
      <c r="O71" s="921"/>
      <c r="P71" s="922"/>
      <c r="Q71" s="923">
        <v>92734</v>
      </c>
      <c r="R71" s="878">
        <v>76940</v>
      </c>
      <c r="S71" s="878">
        <v>76940</v>
      </c>
      <c r="T71" s="878">
        <v>76940</v>
      </c>
      <c r="U71" s="878">
        <v>76940</v>
      </c>
      <c r="V71" s="878">
        <v>86360</v>
      </c>
      <c r="W71" s="878">
        <v>73165</v>
      </c>
      <c r="X71" s="878">
        <v>73165</v>
      </c>
      <c r="Y71" s="878">
        <v>73165</v>
      </c>
      <c r="Z71" s="878">
        <v>73165</v>
      </c>
      <c r="AA71" s="878">
        <v>6374</v>
      </c>
      <c r="AB71" s="878">
        <v>3775</v>
      </c>
      <c r="AC71" s="878">
        <v>3775</v>
      </c>
      <c r="AD71" s="878">
        <v>3775</v>
      </c>
      <c r="AE71" s="878">
        <v>3775</v>
      </c>
      <c r="AF71" s="878">
        <v>6374</v>
      </c>
      <c r="AG71" s="878">
        <v>3775</v>
      </c>
      <c r="AH71" s="878">
        <v>3775</v>
      </c>
      <c r="AI71" s="878">
        <v>3775</v>
      </c>
      <c r="AJ71" s="878">
        <v>3775</v>
      </c>
      <c r="AK71" s="878">
        <v>10959</v>
      </c>
      <c r="AL71" s="878">
        <v>7300</v>
      </c>
      <c r="AM71" s="878">
        <v>7300</v>
      </c>
      <c r="AN71" s="878">
        <v>7300</v>
      </c>
      <c r="AO71" s="878">
        <v>7300</v>
      </c>
      <c r="AP71" s="878">
        <v>55767</v>
      </c>
      <c r="AQ71" s="878">
        <v>42318</v>
      </c>
      <c r="AR71" s="878">
        <v>42318</v>
      </c>
      <c r="AS71" s="878">
        <v>42318</v>
      </c>
      <c r="AT71" s="878">
        <v>42318</v>
      </c>
      <c r="AU71" s="878">
        <v>1060</v>
      </c>
      <c r="AV71" s="878"/>
      <c r="AW71" s="878"/>
      <c r="AX71" s="878"/>
      <c r="AY71" s="878"/>
      <c r="AZ71" s="928"/>
      <c r="BA71" s="928"/>
      <c r="BB71" s="928"/>
      <c r="BC71" s="928"/>
      <c r="BD71" s="929"/>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2">
      <c r="A72" s="263">
        <v>5</v>
      </c>
      <c r="B72" s="920" t="s">
        <v>581</v>
      </c>
      <c r="C72" s="921"/>
      <c r="D72" s="921"/>
      <c r="E72" s="921"/>
      <c r="F72" s="921"/>
      <c r="G72" s="921"/>
      <c r="H72" s="921"/>
      <c r="I72" s="921"/>
      <c r="J72" s="921"/>
      <c r="K72" s="921"/>
      <c r="L72" s="921"/>
      <c r="M72" s="921"/>
      <c r="N72" s="921"/>
      <c r="O72" s="921"/>
      <c r="P72" s="922"/>
      <c r="Q72" s="923">
        <v>6959</v>
      </c>
      <c r="R72" s="878">
        <v>6933</v>
      </c>
      <c r="S72" s="878">
        <v>6933</v>
      </c>
      <c r="T72" s="878">
        <v>6933</v>
      </c>
      <c r="U72" s="878">
        <v>6933</v>
      </c>
      <c r="V72" s="878">
        <v>6856</v>
      </c>
      <c r="W72" s="878">
        <v>6850</v>
      </c>
      <c r="X72" s="878">
        <v>6850</v>
      </c>
      <c r="Y72" s="878">
        <v>6850</v>
      </c>
      <c r="Z72" s="878">
        <v>6850</v>
      </c>
      <c r="AA72" s="878">
        <v>103</v>
      </c>
      <c r="AB72" s="878">
        <v>82</v>
      </c>
      <c r="AC72" s="878">
        <v>82</v>
      </c>
      <c r="AD72" s="878">
        <v>82</v>
      </c>
      <c r="AE72" s="878">
        <v>82</v>
      </c>
      <c r="AF72" s="878">
        <v>103</v>
      </c>
      <c r="AG72" s="878">
        <v>82</v>
      </c>
      <c r="AH72" s="878">
        <v>82</v>
      </c>
      <c r="AI72" s="878">
        <v>82</v>
      </c>
      <c r="AJ72" s="878">
        <v>82</v>
      </c>
      <c r="AK72" s="878">
        <v>2441</v>
      </c>
      <c r="AL72" s="878">
        <v>2485</v>
      </c>
      <c r="AM72" s="878">
        <v>2485</v>
      </c>
      <c r="AN72" s="878">
        <v>2485</v>
      </c>
      <c r="AO72" s="878">
        <v>2485</v>
      </c>
      <c r="AP72" s="878" t="s">
        <v>515</v>
      </c>
      <c r="AQ72" s="878"/>
      <c r="AR72" s="878"/>
      <c r="AS72" s="878"/>
      <c r="AT72" s="878"/>
      <c r="AU72" s="933" t="s">
        <v>585</v>
      </c>
      <c r="AV72" s="934"/>
      <c r="AW72" s="934"/>
      <c r="AX72" s="934"/>
      <c r="AY72" s="935"/>
      <c r="AZ72" s="928"/>
      <c r="BA72" s="928"/>
      <c r="BB72" s="928"/>
      <c r="BC72" s="928"/>
      <c r="BD72" s="929"/>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2">
      <c r="A73" s="263">
        <v>6</v>
      </c>
      <c r="B73" s="920" t="s">
        <v>582</v>
      </c>
      <c r="C73" s="921"/>
      <c r="D73" s="921"/>
      <c r="E73" s="921"/>
      <c r="F73" s="921"/>
      <c r="G73" s="921"/>
      <c r="H73" s="921"/>
      <c r="I73" s="921"/>
      <c r="J73" s="921"/>
      <c r="K73" s="921"/>
      <c r="L73" s="921"/>
      <c r="M73" s="921"/>
      <c r="N73" s="921"/>
      <c r="O73" s="921"/>
      <c r="P73" s="922"/>
      <c r="Q73" s="923">
        <v>1424517</v>
      </c>
      <c r="R73" s="878">
        <v>1385861</v>
      </c>
      <c r="S73" s="878">
        <v>1385861</v>
      </c>
      <c r="T73" s="878">
        <v>1385861</v>
      </c>
      <c r="U73" s="878">
        <v>1385861</v>
      </c>
      <c r="V73" s="878">
        <v>1354325</v>
      </c>
      <c r="W73" s="878">
        <v>1346246</v>
      </c>
      <c r="X73" s="878">
        <v>1346246</v>
      </c>
      <c r="Y73" s="878">
        <v>1346246</v>
      </c>
      <c r="Z73" s="878">
        <v>1346246</v>
      </c>
      <c r="AA73" s="878">
        <v>70191</v>
      </c>
      <c r="AB73" s="878">
        <v>39615</v>
      </c>
      <c r="AC73" s="878">
        <v>39615</v>
      </c>
      <c r="AD73" s="878">
        <v>39615</v>
      </c>
      <c r="AE73" s="878">
        <v>39615</v>
      </c>
      <c r="AF73" s="878">
        <v>70191</v>
      </c>
      <c r="AG73" s="878">
        <v>39615</v>
      </c>
      <c r="AH73" s="878">
        <v>39615</v>
      </c>
      <c r="AI73" s="878">
        <v>39615</v>
      </c>
      <c r="AJ73" s="878">
        <v>39615</v>
      </c>
      <c r="AK73" s="878">
        <v>20230</v>
      </c>
      <c r="AL73" s="878">
        <v>13582</v>
      </c>
      <c r="AM73" s="878">
        <v>13582</v>
      </c>
      <c r="AN73" s="878">
        <v>13582</v>
      </c>
      <c r="AO73" s="878">
        <v>13582</v>
      </c>
      <c r="AP73" s="878" t="s">
        <v>515</v>
      </c>
      <c r="AQ73" s="878"/>
      <c r="AR73" s="878"/>
      <c r="AS73" s="878"/>
      <c r="AT73" s="878"/>
      <c r="AU73" s="933" t="s">
        <v>585</v>
      </c>
      <c r="AV73" s="934"/>
      <c r="AW73" s="934"/>
      <c r="AX73" s="934"/>
      <c r="AY73" s="935"/>
      <c r="AZ73" s="928"/>
      <c r="BA73" s="928"/>
      <c r="BB73" s="928"/>
      <c r="BC73" s="928"/>
      <c r="BD73" s="929"/>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2">
      <c r="A74" s="263">
        <v>7</v>
      </c>
      <c r="B74" s="920"/>
      <c r="C74" s="921"/>
      <c r="D74" s="921"/>
      <c r="E74" s="921"/>
      <c r="F74" s="921"/>
      <c r="G74" s="921"/>
      <c r="H74" s="921"/>
      <c r="I74" s="921"/>
      <c r="J74" s="921"/>
      <c r="K74" s="921"/>
      <c r="L74" s="921"/>
      <c r="M74" s="921"/>
      <c r="N74" s="921"/>
      <c r="O74" s="921"/>
      <c r="P74" s="922"/>
      <c r="Q74" s="923"/>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8"/>
      <c r="BA74" s="928"/>
      <c r="BB74" s="928"/>
      <c r="BC74" s="928"/>
      <c r="BD74" s="929"/>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2">
      <c r="A75" s="263">
        <v>8</v>
      </c>
      <c r="B75" s="920"/>
      <c r="C75" s="921"/>
      <c r="D75" s="921"/>
      <c r="E75" s="921"/>
      <c r="F75" s="921"/>
      <c r="G75" s="921"/>
      <c r="H75" s="921"/>
      <c r="I75" s="921"/>
      <c r="J75" s="921"/>
      <c r="K75" s="921"/>
      <c r="L75" s="921"/>
      <c r="M75" s="921"/>
      <c r="N75" s="921"/>
      <c r="O75" s="921"/>
      <c r="P75" s="922"/>
      <c r="Q75" s="936"/>
      <c r="R75" s="937"/>
      <c r="S75" s="937"/>
      <c r="T75" s="937"/>
      <c r="U75" s="877"/>
      <c r="V75" s="938"/>
      <c r="W75" s="937"/>
      <c r="X75" s="937"/>
      <c r="Y75" s="937"/>
      <c r="Z75" s="877"/>
      <c r="AA75" s="938"/>
      <c r="AB75" s="937"/>
      <c r="AC75" s="937"/>
      <c r="AD75" s="937"/>
      <c r="AE75" s="877"/>
      <c r="AF75" s="938"/>
      <c r="AG75" s="937"/>
      <c r="AH75" s="937"/>
      <c r="AI75" s="937"/>
      <c r="AJ75" s="877"/>
      <c r="AK75" s="938"/>
      <c r="AL75" s="937"/>
      <c r="AM75" s="937"/>
      <c r="AN75" s="937"/>
      <c r="AO75" s="877"/>
      <c r="AP75" s="938"/>
      <c r="AQ75" s="937"/>
      <c r="AR75" s="937"/>
      <c r="AS75" s="937"/>
      <c r="AT75" s="877"/>
      <c r="AU75" s="938"/>
      <c r="AV75" s="937"/>
      <c r="AW75" s="937"/>
      <c r="AX75" s="937"/>
      <c r="AY75" s="877"/>
      <c r="AZ75" s="928"/>
      <c r="BA75" s="928"/>
      <c r="BB75" s="928"/>
      <c r="BC75" s="928"/>
      <c r="BD75" s="929"/>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2">
      <c r="A76" s="263">
        <v>9</v>
      </c>
      <c r="B76" s="920"/>
      <c r="C76" s="921"/>
      <c r="D76" s="921"/>
      <c r="E76" s="921"/>
      <c r="F76" s="921"/>
      <c r="G76" s="921"/>
      <c r="H76" s="921"/>
      <c r="I76" s="921"/>
      <c r="J76" s="921"/>
      <c r="K76" s="921"/>
      <c r="L76" s="921"/>
      <c r="M76" s="921"/>
      <c r="N76" s="921"/>
      <c r="O76" s="921"/>
      <c r="P76" s="922"/>
      <c r="Q76" s="936"/>
      <c r="R76" s="937"/>
      <c r="S76" s="937"/>
      <c r="T76" s="937"/>
      <c r="U76" s="877"/>
      <c r="V76" s="938"/>
      <c r="W76" s="937"/>
      <c r="X76" s="937"/>
      <c r="Y76" s="937"/>
      <c r="Z76" s="877"/>
      <c r="AA76" s="938"/>
      <c r="AB76" s="937"/>
      <c r="AC76" s="937"/>
      <c r="AD76" s="937"/>
      <c r="AE76" s="877"/>
      <c r="AF76" s="938"/>
      <c r="AG76" s="937"/>
      <c r="AH76" s="937"/>
      <c r="AI76" s="937"/>
      <c r="AJ76" s="877"/>
      <c r="AK76" s="938"/>
      <c r="AL76" s="937"/>
      <c r="AM76" s="937"/>
      <c r="AN76" s="937"/>
      <c r="AO76" s="877"/>
      <c r="AP76" s="938"/>
      <c r="AQ76" s="937"/>
      <c r="AR76" s="937"/>
      <c r="AS76" s="937"/>
      <c r="AT76" s="877"/>
      <c r="AU76" s="938"/>
      <c r="AV76" s="937"/>
      <c r="AW76" s="937"/>
      <c r="AX76" s="937"/>
      <c r="AY76" s="877"/>
      <c r="AZ76" s="928"/>
      <c r="BA76" s="928"/>
      <c r="BB76" s="928"/>
      <c r="BC76" s="928"/>
      <c r="BD76" s="929"/>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2">
      <c r="A77" s="263">
        <v>10</v>
      </c>
      <c r="B77" s="920"/>
      <c r="C77" s="921"/>
      <c r="D77" s="921"/>
      <c r="E77" s="921"/>
      <c r="F77" s="921"/>
      <c r="G77" s="921"/>
      <c r="H77" s="921"/>
      <c r="I77" s="921"/>
      <c r="J77" s="921"/>
      <c r="K77" s="921"/>
      <c r="L77" s="921"/>
      <c r="M77" s="921"/>
      <c r="N77" s="921"/>
      <c r="O77" s="921"/>
      <c r="P77" s="922"/>
      <c r="Q77" s="936"/>
      <c r="R77" s="937"/>
      <c r="S77" s="937"/>
      <c r="T77" s="937"/>
      <c r="U77" s="877"/>
      <c r="V77" s="938"/>
      <c r="W77" s="937"/>
      <c r="X77" s="937"/>
      <c r="Y77" s="937"/>
      <c r="Z77" s="877"/>
      <c r="AA77" s="938"/>
      <c r="AB77" s="937"/>
      <c r="AC77" s="937"/>
      <c r="AD77" s="937"/>
      <c r="AE77" s="877"/>
      <c r="AF77" s="938"/>
      <c r="AG77" s="937"/>
      <c r="AH77" s="937"/>
      <c r="AI77" s="937"/>
      <c r="AJ77" s="877"/>
      <c r="AK77" s="938"/>
      <c r="AL77" s="937"/>
      <c r="AM77" s="937"/>
      <c r="AN77" s="937"/>
      <c r="AO77" s="877"/>
      <c r="AP77" s="938"/>
      <c r="AQ77" s="937"/>
      <c r="AR77" s="937"/>
      <c r="AS77" s="937"/>
      <c r="AT77" s="877"/>
      <c r="AU77" s="938"/>
      <c r="AV77" s="937"/>
      <c r="AW77" s="937"/>
      <c r="AX77" s="937"/>
      <c r="AY77" s="877"/>
      <c r="AZ77" s="928"/>
      <c r="BA77" s="928"/>
      <c r="BB77" s="928"/>
      <c r="BC77" s="928"/>
      <c r="BD77" s="929"/>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2">
      <c r="A78" s="263">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8"/>
      <c r="BA78" s="928"/>
      <c r="BB78" s="928"/>
      <c r="BC78" s="928"/>
      <c r="BD78" s="929"/>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2">
      <c r="A79" s="263">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8"/>
      <c r="BA79" s="928"/>
      <c r="BB79" s="928"/>
      <c r="BC79" s="928"/>
      <c r="BD79" s="929"/>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2">
      <c r="A80" s="263">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8"/>
      <c r="BA80" s="928"/>
      <c r="BB80" s="928"/>
      <c r="BC80" s="928"/>
      <c r="BD80" s="929"/>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2">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8"/>
      <c r="BA81" s="928"/>
      <c r="BB81" s="928"/>
      <c r="BC81" s="928"/>
      <c r="BD81" s="929"/>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2">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8"/>
      <c r="BA82" s="928"/>
      <c r="BB82" s="928"/>
      <c r="BC82" s="928"/>
      <c r="BD82" s="929"/>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2">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8"/>
      <c r="BA83" s="928"/>
      <c r="BB83" s="928"/>
      <c r="BC83" s="928"/>
      <c r="BD83" s="929"/>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2">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8"/>
      <c r="BA84" s="928"/>
      <c r="BB84" s="928"/>
      <c r="BC84" s="928"/>
      <c r="BD84" s="929"/>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2">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8"/>
      <c r="BA85" s="928"/>
      <c r="BB85" s="928"/>
      <c r="BC85" s="928"/>
      <c r="BD85" s="929"/>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2">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8"/>
      <c r="BA86" s="928"/>
      <c r="BB86" s="928"/>
      <c r="BC86" s="928"/>
      <c r="BD86" s="929"/>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2">
      <c r="A87" s="271">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5">
      <c r="A88" s="266" t="s">
        <v>391</v>
      </c>
      <c r="B88" s="838" t="s">
        <v>416</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121040</v>
      </c>
      <c r="AG88" s="889"/>
      <c r="AH88" s="889"/>
      <c r="AI88" s="889"/>
      <c r="AJ88" s="889"/>
      <c r="AK88" s="886"/>
      <c r="AL88" s="886"/>
      <c r="AM88" s="886"/>
      <c r="AN88" s="886"/>
      <c r="AO88" s="886"/>
      <c r="AP88" s="889">
        <v>59789</v>
      </c>
      <c r="AQ88" s="889"/>
      <c r="AR88" s="889"/>
      <c r="AS88" s="889"/>
      <c r="AT88" s="889"/>
      <c r="AU88" s="889">
        <v>1233</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417</v>
      </c>
      <c r="BS102" s="839"/>
      <c r="BT102" s="839"/>
      <c r="BU102" s="839"/>
      <c r="BV102" s="839"/>
      <c r="BW102" s="839"/>
      <c r="BX102" s="839"/>
      <c r="BY102" s="839"/>
      <c r="BZ102" s="839"/>
      <c r="CA102" s="839"/>
      <c r="CB102" s="839"/>
      <c r="CC102" s="839"/>
      <c r="CD102" s="839"/>
      <c r="CE102" s="839"/>
      <c r="CF102" s="839"/>
      <c r="CG102" s="840"/>
      <c r="CH102" s="946"/>
      <c r="CI102" s="947"/>
      <c r="CJ102" s="947"/>
      <c r="CK102" s="947"/>
      <c r="CL102" s="948"/>
      <c r="CM102" s="946"/>
      <c r="CN102" s="947"/>
      <c r="CO102" s="947"/>
      <c r="CP102" s="947"/>
      <c r="CQ102" s="948"/>
      <c r="CR102" s="949">
        <v>687</v>
      </c>
      <c r="CS102" s="897"/>
      <c r="CT102" s="897"/>
      <c r="CU102" s="897"/>
      <c r="CV102" s="950"/>
      <c r="CW102" s="949">
        <v>256</v>
      </c>
      <c r="CX102" s="897"/>
      <c r="CY102" s="897"/>
      <c r="CZ102" s="897"/>
      <c r="DA102" s="950"/>
      <c r="DB102" s="949" t="s">
        <v>592</v>
      </c>
      <c r="DC102" s="897"/>
      <c r="DD102" s="897"/>
      <c r="DE102" s="897"/>
      <c r="DF102" s="950"/>
      <c r="DG102" s="949" t="s">
        <v>592</v>
      </c>
      <c r="DH102" s="897"/>
      <c r="DI102" s="897"/>
      <c r="DJ102" s="897"/>
      <c r="DK102" s="950"/>
      <c r="DL102" s="949" t="s">
        <v>592</v>
      </c>
      <c r="DM102" s="897"/>
      <c r="DN102" s="897"/>
      <c r="DO102" s="897"/>
      <c r="DP102" s="950"/>
      <c r="DQ102" s="949"/>
      <c r="DR102" s="897"/>
      <c r="DS102" s="897"/>
      <c r="DT102" s="897"/>
      <c r="DU102" s="950"/>
      <c r="DV102" s="973"/>
      <c r="DW102" s="974"/>
      <c r="DX102" s="974"/>
      <c r="DY102" s="974"/>
      <c r="DZ102" s="975"/>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6" t="s">
        <v>418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7" t="s">
        <v>419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78" t="s">
        <v>422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48" customFormat="1" ht="26.25" customHeight="1" x14ac:dyDescent="0.2">
      <c r="A109" s="971" t="s">
        <v>424</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1" t="s">
        <v>425</v>
      </c>
      <c r="AB109" s="952"/>
      <c r="AC109" s="952"/>
      <c r="AD109" s="952"/>
      <c r="AE109" s="953"/>
      <c r="AF109" s="951" t="s">
        <v>426</v>
      </c>
      <c r="AG109" s="952"/>
      <c r="AH109" s="952"/>
      <c r="AI109" s="952"/>
      <c r="AJ109" s="953"/>
      <c r="AK109" s="951" t="s">
        <v>307</v>
      </c>
      <c r="AL109" s="952"/>
      <c r="AM109" s="952"/>
      <c r="AN109" s="952"/>
      <c r="AO109" s="953"/>
      <c r="AP109" s="951" t="s">
        <v>427</v>
      </c>
      <c r="AQ109" s="952"/>
      <c r="AR109" s="952"/>
      <c r="AS109" s="952"/>
      <c r="AT109" s="954"/>
      <c r="AU109" s="971" t="s">
        <v>424</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1" t="s">
        <v>425</v>
      </c>
      <c r="BR109" s="952"/>
      <c r="BS109" s="952"/>
      <c r="BT109" s="952"/>
      <c r="BU109" s="953"/>
      <c r="BV109" s="951" t="s">
        <v>426</v>
      </c>
      <c r="BW109" s="952"/>
      <c r="BX109" s="952"/>
      <c r="BY109" s="952"/>
      <c r="BZ109" s="953"/>
      <c r="CA109" s="951" t="s">
        <v>307</v>
      </c>
      <c r="CB109" s="952"/>
      <c r="CC109" s="952"/>
      <c r="CD109" s="952"/>
      <c r="CE109" s="953"/>
      <c r="CF109" s="972" t="s">
        <v>427</v>
      </c>
      <c r="CG109" s="972"/>
      <c r="CH109" s="972"/>
      <c r="CI109" s="972"/>
      <c r="CJ109" s="972"/>
      <c r="CK109" s="951" t="s">
        <v>428</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1" t="s">
        <v>425</v>
      </c>
      <c r="DH109" s="952"/>
      <c r="DI109" s="952"/>
      <c r="DJ109" s="952"/>
      <c r="DK109" s="953"/>
      <c r="DL109" s="951" t="s">
        <v>426</v>
      </c>
      <c r="DM109" s="952"/>
      <c r="DN109" s="952"/>
      <c r="DO109" s="952"/>
      <c r="DP109" s="953"/>
      <c r="DQ109" s="951" t="s">
        <v>307</v>
      </c>
      <c r="DR109" s="952"/>
      <c r="DS109" s="952"/>
      <c r="DT109" s="952"/>
      <c r="DU109" s="953"/>
      <c r="DV109" s="951" t="s">
        <v>427</v>
      </c>
      <c r="DW109" s="952"/>
      <c r="DX109" s="952"/>
      <c r="DY109" s="952"/>
      <c r="DZ109" s="954"/>
    </row>
    <row r="110" spans="1:131" s="248" customFormat="1" ht="26.25" customHeight="1" x14ac:dyDescent="0.2">
      <c r="A110" s="955" t="s">
        <v>429</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2157871</v>
      </c>
      <c r="AB110" s="959"/>
      <c r="AC110" s="959"/>
      <c r="AD110" s="959"/>
      <c r="AE110" s="960"/>
      <c r="AF110" s="961">
        <v>2012969</v>
      </c>
      <c r="AG110" s="959"/>
      <c r="AH110" s="959"/>
      <c r="AI110" s="959"/>
      <c r="AJ110" s="960"/>
      <c r="AK110" s="961">
        <v>1686959</v>
      </c>
      <c r="AL110" s="959"/>
      <c r="AM110" s="959"/>
      <c r="AN110" s="959"/>
      <c r="AO110" s="960"/>
      <c r="AP110" s="962">
        <v>2.6</v>
      </c>
      <c r="AQ110" s="963"/>
      <c r="AR110" s="963"/>
      <c r="AS110" s="963"/>
      <c r="AT110" s="964"/>
      <c r="AU110" s="965" t="s">
        <v>72</v>
      </c>
      <c r="AV110" s="966"/>
      <c r="AW110" s="966"/>
      <c r="AX110" s="966"/>
      <c r="AY110" s="966"/>
      <c r="AZ110" s="1007" t="s">
        <v>430</v>
      </c>
      <c r="BA110" s="956"/>
      <c r="BB110" s="956"/>
      <c r="BC110" s="956"/>
      <c r="BD110" s="956"/>
      <c r="BE110" s="956"/>
      <c r="BF110" s="956"/>
      <c r="BG110" s="956"/>
      <c r="BH110" s="956"/>
      <c r="BI110" s="956"/>
      <c r="BJ110" s="956"/>
      <c r="BK110" s="956"/>
      <c r="BL110" s="956"/>
      <c r="BM110" s="956"/>
      <c r="BN110" s="956"/>
      <c r="BO110" s="956"/>
      <c r="BP110" s="957"/>
      <c r="BQ110" s="993">
        <v>16943724</v>
      </c>
      <c r="BR110" s="994"/>
      <c r="BS110" s="994"/>
      <c r="BT110" s="994"/>
      <c r="BU110" s="994"/>
      <c r="BV110" s="994">
        <v>16338321</v>
      </c>
      <c r="BW110" s="994"/>
      <c r="BX110" s="994"/>
      <c r="BY110" s="994"/>
      <c r="BZ110" s="994"/>
      <c r="CA110" s="994">
        <v>14751651</v>
      </c>
      <c r="CB110" s="994"/>
      <c r="CC110" s="994"/>
      <c r="CD110" s="994"/>
      <c r="CE110" s="994"/>
      <c r="CF110" s="1008">
        <v>22.8</v>
      </c>
      <c r="CG110" s="1009"/>
      <c r="CH110" s="1009"/>
      <c r="CI110" s="1009"/>
      <c r="CJ110" s="1009"/>
      <c r="CK110" s="1010" t="s">
        <v>431</v>
      </c>
      <c r="CL110" s="1011"/>
      <c r="CM110" s="990" t="s">
        <v>432</v>
      </c>
      <c r="CN110" s="991"/>
      <c r="CO110" s="991"/>
      <c r="CP110" s="991"/>
      <c r="CQ110" s="991"/>
      <c r="CR110" s="991"/>
      <c r="CS110" s="991"/>
      <c r="CT110" s="991"/>
      <c r="CU110" s="991"/>
      <c r="CV110" s="991"/>
      <c r="CW110" s="991"/>
      <c r="CX110" s="991"/>
      <c r="CY110" s="991"/>
      <c r="CZ110" s="991"/>
      <c r="DA110" s="991"/>
      <c r="DB110" s="991"/>
      <c r="DC110" s="991"/>
      <c r="DD110" s="991"/>
      <c r="DE110" s="991"/>
      <c r="DF110" s="992"/>
      <c r="DG110" s="993" t="s">
        <v>129</v>
      </c>
      <c r="DH110" s="994"/>
      <c r="DI110" s="994"/>
      <c r="DJ110" s="994"/>
      <c r="DK110" s="994"/>
      <c r="DL110" s="994" t="s">
        <v>433</v>
      </c>
      <c r="DM110" s="994"/>
      <c r="DN110" s="994"/>
      <c r="DO110" s="994"/>
      <c r="DP110" s="994"/>
      <c r="DQ110" s="994" t="s">
        <v>129</v>
      </c>
      <c r="DR110" s="994"/>
      <c r="DS110" s="994"/>
      <c r="DT110" s="994"/>
      <c r="DU110" s="994"/>
      <c r="DV110" s="995" t="s">
        <v>433</v>
      </c>
      <c r="DW110" s="995"/>
      <c r="DX110" s="995"/>
      <c r="DY110" s="995"/>
      <c r="DZ110" s="996"/>
    </row>
    <row r="111" spans="1:131" s="248" customFormat="1" ht="26.25" customHeight="1" x14ac:dyDescent="0.2">
      <c r="A111" s="997" t="s">
        <v>434</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435</v>
      </c>
      <c r="AB111" s="1001"/>
      <c r="AC111" s="1001"/>
      <c r="AD111" s="1001"/>
      <c r="AE111" s="1002"/>
      <c r="AF111" s="1003" t="s">
        <v>435</v>
      </c>
      <c r="AG111" s="1001"/>
      <c r="AH111" s="1001"/>
      <c r="AI111" s="1001"/>
      <c r="AJ111" s="1002"/>
      <c r="AK111" s="1003" t="s">
        <v>129</v>
      </c>
      <c r="AL111" s="1001"/>
      <c r="AM111" s="1001"/>
      <c r="AN111" s="1001"/>
      <c r="AO111" s="1002"/>
      <c r="AP111" s="1004" t="s">
        <v>436</v>
      </c>
      <c r="AQ111" s="1005"/>
      <c r="AR111" s="1005"/>
      <c r="AS111" s="1005"/>
      <c r="AT111" s="1006"/>
      <c r="AU111" s="967"/>
      <c r="AV111" s="968"/>
      <c r="AW111" s="968"/>
      <c r="AX111" s="968"/>
      <c r="AY111" s="968"/>
      <c r="AZ111" s="1016" t="s">
        <v>437</v>
      </c>
      <c r="BA111" s="1017"/>
      <c r="BB111" s="1017"/>
      <c r="BC111" s="1017"/>
      <c r="BD111" s="1017"/>
      <c r="BE111" s="1017"/>
      <c r="BF111" s="1017"/>
      <c r="BG111" s="1017"/>
      <c r="BH111" s="1017"/>
      <c r="BI111" s="1017"/>
      <c r="BJ111" s="1017"/>
      <c r="BK111" s="1017"/>
      <c r="BL111" s="1017"/>
      <c r="BM111" s="1017"/>
      <c r="BN111" s="1017"/>
      <c r="BO111" s="1017"/>
      <c r="BP111" s="1018"/>
      <c r="BQ111" s="986">
        <v>195770</v>
      </c>
      <c r="BR111" s="987"/>
      <c r="BS111" s="987"/>
      <c r="BT111" s="987"/>
      <c r="BU111" s="987"/>
      <c r="BV111" s="987">
        <v>134214</v>
      </c>
      <c r="BW111" s="987"/>
      <c r="BX111" s="987"/>
      <c r="BY111" s="987"/>
      <c r="BZ111" s="987"/>
      <c r="CA111" s="987">
        <v>86212</v>
      </c>
      <c r="CB111" s="987"/>
      <c r="CC111" s="987"/>
      <c r="CD111" s="987"/>
      <c r="CE111" s="987"/>
      <c r="CF111" s="981">
        <v>0.1</v>
      </c>
      <c r="CG111" s="982"/>
      <c r="CH111" s="982"/>
      <c r="CI111" s="982"/>
      <c r="CJ111" s="982"/>
      <c r="CK111" s="1012"/>
      <c r="CL111" s="1013"/>
      <c r="CM111" s="983" t="s">
        <v>438</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v>44517</v>
      </c>
      <c r="DH111" s="987"/>
      <c r="DI111" s="987"/>
      <c r="DJ111" s="987"/>
      <c r="DK111" s="987"/>
      <c r="DL111" s="987">
        <v>32379</v>
      </c>
      <c r="DM111" s="987"/>
      <c r="DN111" s="987"/>
      <c r="DO111" s="987"/>
      <c r="DP111" s="987"/>
      <c r="DQ111" s="987">
        <v>24910</v>
      </c>
      <c r="DR111" s="987"/>
      <c r="DS111" s="987"/>
      <c r="DT111" s="987"/>
      <c r="DU111" s="987"/>
      <c r="DV111" s="988">
        <v>0</v>
      </c>
      <c r="DW111" s="988"/>
      <c r="DX111" s="988"/>
      <c r="DY111" s="988"/>
      <c r="DZ111" s="989"/>
    </row>
    <row r="112" spans="1:131" s="248" customFormat="1" ht="26.25" customHeight="1" x14ac:dyDescent="0.2">
      <c r="A112" s="1019" t="s">
        <v>439</v>
      </c>
      <c r="B112" s="1020"/>
      <c r="C112" s="1017" t="s">
        <v>440</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8"/>
      <c r="AA112" s="1025">
        <v>274660</v>
      </c>
      <c r="AB112" s="1026"/>
      <c r="AC112" s="1026"/>
      <c r="AD112" s="1026"/>
      <c r="AE112" s="1027"/>
      <c r="AF112" s="1028">
        <v>276119</v>
      </c>
      <c r="AG112" s="1026"/>
      <c r="AH112" s="1026"/>
      <c r="AI112" s="1026"/>
      <c r="AJ112" s="1027"/>
      <c r="AK112" s="1028">
        <v>304053</v>
      </c>
      <c r="AL112" s="1026"/>
      <c r="AM112" s="1026"/>
      <c r="AN112" s="1026"/>
      <c r="AO112" s="1027"/>
      <c r="AP112" s="1029">
        <v>0.5</v>
      </c>
      <c r="AQ112" s="1030"/>
      <c r="AR112" s="1030"/>
      <c r="AS112" s="1030"/>
      <c r="AT112" s="1031"/>
      <c r="AU112" s="967"/>
      <c r="AV112" s="968"/>
      <c r="AW112" s="968"/>
      <c r="AX112" s="968"/>
      <c r="AY112" s="968"/>
      <c r="AZ112" s="1016" t="s">
        <v>441</v>
      </c>
      <c r="BA112" s="1017"/>
      <c r="BB112" s="1017"/>
      <c r="BC112" s="1017"/>
      <c r="BD112" s="1017"/>
      <c r="BE112" s="1017"/>
      <c r="BF112" s="1017"/>
      <c r="BG112" s="1017"/>
      <c r="BH112" s="1017"/>
      <c r="BI112" s="1017"/>
      <c r="BJ112" s="1017"/>
      <c r="BK112" s="1017"/>
      <c r="BL112" s="1017"/>
      <c r="BM112" s="1017"/>
      <c r="BN112" s="1017"/>
      <c r="BO112" s="1017"/>
      <c r="BP112" s="1018"/>
      <c r="BQ112" s="986" t="s">
        <v>442</v>
      </c>
      <c r="BR112" s="987"/>
      <c r="BS112" s="987"/>
      <c r="BT112" s="987"/>
      <c r="BU112" s="987"/>
      <c r="BV112" s="987" t="s">
        <v>129</v>
      </c>
      <c r="BW112" s="987"/>
      <c r="BX112" s="987"/>
      <c r="BY112" s="987"/>
      <c r="BZ112" s="987"/>
      <c r="CA112" s="987" t="s">
        <v>435</v>
      </c>
      <c r="CB112" s="987"/>
      <c r="CC112" s="987"/>
      <c r="CD112" s="987"/>
      <c r="CE112" s="987"/>
      <c r="CF112" s="981" t="s">
        <v>129</v>
      </c>
      <c r="CG112" s="982"/>
      <c r="CH112" s="982"/>
      <c r="CI112" s="982"/>
      <c r="CJ112" s="982"/>
      <c r="CK112" s="1012"/>
      <c r="CL112" s="1013"/>
      <c r="CM112" s="983" t="s">
        <v>443</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129</v>
      </c>
      <c r="DH112" s="987"/>
      <c r="DI112" s="987"/>
      <c r="DJ112" s="987"/>
      <c r="DK112" s="987"/>
      <c r="DL112" s="987" t="s">
        <v>436</v>
      </c>
      <c r="DM112" s="987"/>
      <c r="DN112" s="987"/>
      <c r="DO112" s="987"/>
      <c r="DP112" s="987"/>
      <c r="DQ112" s="987" t="s">
        <v>436</v>
      </c>
      <c r="DR112" s="987"/>
      <c r="DS112" s="987"/>
      <c r="DT112" s="987"/>
      <c r="DU112" s="987"/>
      <c r="DV112" s="988" t="s">
        <v>435</v>
      </c>
      <c r="DW112" s="988"/>
      <c r="DX112" s="988"/>
      <c r="DY112" s="988"/>
      <c r="DZ112" s="989"/>
    </row>
    <row r="113" spans="1:130" s="248" customFormat="1" ht="26.25" customHeight="1" x14ac:dyDescent="0.2">
      <c r="A113" s="1021"/>
      <c r="B113" s="1022"/>
      <c r="C113" s="1017" t="s">
        <v>444</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8"/>
      <c r="AA113" s="1000" t="s">
        <v>435</v>
      </c>
      <c r="AB113" s="1001"/>
      <c r="AC113" s="1001"/>
      <c r="AD113" s="1001"/>
      <c r="AE113" s="1002"/>
      <c r="AF113" s="1003" t="s">
        <v>435</v>
      </c>
      <c r="AG113" s="1001"/>
      <c r="AH113" s="1001"/>
      <c r="AI113" s="1001"/>
      <c r="AJ113" s="1002"/>
      <c r="AK113" s="1003" t="s">
        <v>445</v>
      </c>
      <c r="AL113" s="1001"/>
      <c r="AM113" s="1001"/>
      <c r="AN113" s="1001"/>
      <c r="AO113" s="1002"/>
      <c r="AP113" s="1004" t="s">
        <v>435</v>
      </c>
      <c r="AQ113" s="1005"/>
      <c r="AR113" s="1005"/>
      <c r="AS113" s="1005"/>
      <c r="AT113" s="1006"/>
      <c r="AU113" s="967"/>
      <c r="AV113" s="968"/>
      <c r="AW113" s="968"/>
      <c r="AX113" s="968"/>
      <c r="AY113" s="968"/>
      <c r="AZ113" s="1016" t="s">
        <v>446</v>
      </c>
      <c r="BA113" s="1017"/>
      <c r="BB113" s="1017"/>
      <c r="BC113" s="1017"/>
      <c r="BD113" s="1017"/>
      <c r="BE113" s="1017"/>
      <c r="BF113" s="1017"/>
      <c r="BG113" s="1017"/>
      <c r="BH113" s="1017"/>
      <c r="BI113" s="1017"/>
      <c r="BJ113" s="1017"/>
      <c r="BK113" s="1017"/>
      <c r="BL113" s="1017"/>
      <c r="BM113" s="1017"/>
      <c r="BN113" s="1017"/>
      <c r="BO113" s="1017"/>
      <c r="BP113" s="1018"/>
      <c r="BQ113" s="986">
        <v>1038808</v>
      </c>
      <c r="BR113" s="987"/>
      <c r="BS113" s="987"/>
      <c r="BT113" s="987"/>
      <c r="BU113" s="987"/>
      <c r="BV113" s="987">
        <v>1062984</v>
      </c>
      <c r="BW113" s="987"/>
      <c r="BX113" s="987"/>
      <c r="BY113" s="987"/>
      <c r="BZ113" s="987"/>
      <c r="CA113" s="987">
        <v>1232540</v>
      </c>
      <c r="CB113" s="987"/>
      <c r="CC113" s="987"/>
      <c r="CD113" s="987"/>
      <c r="CE113" s="987"/>
      <c r="CF113" s="981">
        <v>1.9</v>
      </c>
      <c r="CG113" s="982"/>
      <c r="CH113" s="982"/>
      <c r="CI113" s="982"/>
      <c r="CJ113" s="982"/>
      <c r="CK113" s="1012"/>
      <c r="CL113" s="1013"/>
      <c r="CM113" s="983" t="s">
        <v>447</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25" t="s">
        <v>435</v>
      </c>
      <c r="DH113" s="1026"/>
      <c r="DI113" s="1026"/>
      <c r="DJ113" s="1026"/>
      <c r="DK113" s="1027"/>
      <c r="DL113" s="1028" t="s">
        <v>435</v>
      </c>
      <c r="DM113" s="1026"/>
      <c r="DN113" s="1026"/>
      <c r="DO113" s="1026"/>
      <c r="DP113" s="1027"/>
      <c r="DQ113" s="1028" t="s">
        <v>129</v>
      </c>
      <c r="DR113" s="1026"/>
      <c r="DS113" s="1026"/>
      <c r="DT113" s="1026"/>
      <c r="DU113" s="1027"/>
      <c r="DV113" s="1029" t="s">
        <v>435</v>
      </c>
      <c r="DW113" s="1030"/>
      <c r="DX113" s="1030"/>
      <c r="DY113" s="1030"/>
      <c r="DZ113" s="1031"/>
    </row>
    <row r="114" spans="1:130" s="248" customFormat="1" ht="26.25" customHeight="1" x14ac:dyDescent="0.2">
      <c r="A114" s="1021"/>
      <c r="B114" s="1022"/>
      <c r="C114" s="1017" t="s">
        <v>448</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8"/>
      <c r="AA114" s="1025">
        <v>92718</v>
      </c>
      <c r="AB114" s="1026"/>
      <c r="AC114" s="1026"/>
      <c r="AD114" s="1026"/>
      <c r="AE114" s="1027"/>
      <c r="AF114" s="1028">
        <v>86773</v>
      </c>
      <c r="AG114" s="1026"/>
      <c r="AH114" s="1026"/>
      <c r="AI114" s="1026"/>
      <c r="AJ114" s="1027"/>
      <c r="AK114" s="1028">
        <v>95872</v>
      </c>
      <c r="AL114" s="1026"/>
      <c r="AM114" s="1026"/>
      <c r="AN114" s="1026"/>
      <c r="AO114" s="1027"/>
      <c r="AP114" s="1029">
        <v>0.1</v>
      </c>
      <c r="AQ114" s="1030"/>
      <c r="AR114" s="1030"/>
      <c r="AS114" s="1030"/>
      <c r="AT114" s="1031"/>
      <c r="AU114" s="967"/>
      <c r="AV114" s="968"/>
      <c r="AW114" s="968"/>
      <c r="AX114" s="968"/>
      <c r="AY114" s="968"/>
      <c r="AZ114" s="1016" t="s">
        <v>449</v>
      </c>
      <c r="BA114" s="1017"/>
      <c r="BB114" s="1017"/>
      <c r="BC114" s="1017"/>
      <c r="BD114" s="1017"/>
      <c r="BE114" s="1017"/>
      <c r="BF114" s="1017"/>
      <c r="BG114" s="1017"/>
      <c r="BH114" s="1017"/>
      <c r="BI114" s="1017"/>
      <c r="BJ114" s="1017"/>
      <c r="BK114" s="1017"/>
      <c r="BL114" s="1017"/>
      <c r="BM114" s="1017"/>
      <c r="BN114" s="1017"/>
      <c r="BO114" s="1017"/>
      <c r="BP114" s="1018"/>
      <c r="BQ114" s="986">
        <v>13011163</v>
      </c>
      <c r="BR114" s="987"/>
      <c r="BS114" s="987"/>
      <c r="BT114" s="987"/>
      <c r="BU114" s="987"/>
      <c r="BV114" s="987">
        <v>11900597</v>
      </c>
      <c r="BW114" s="987"/>
      <c r="BX114" s="987"/>
      <c r="BY114" s="987"/>
      <c r="BZ114" s="987"/>
      <c r="CA114" s="987">
        <v>11576924</v>
      </c>
      <c r="CB114" s="987"/>
      <c r="CC114" s="987"/>
      <c r="CD114" s="987"/>
      <c r="CE114" s="987"/>
      <c r="CF114" s="981">
        <v>17.899999999999999</v>
      </c>
      <c r="CG114" s="982"/>
      <c r="CH114" s="982"/>
      <c r="CI114" s="982"/>
      <c r="CJ114" s="982"/>
      <c r="CK114" s="1012"/>
      <c r="CL114" s="1013"/>
      <c r="CM114" s="983" t="s">
        <v>450</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25" t="s">
        <v>435</v>
      </c>
      <c r="DH114" s="1026"/>
      <c r="DI114" s="1026"/>
      <c r="DJ114" s="1026"/>
      <c r="DK114" s="1027"/>
      <c r="DL114" s="1028" t="s">
        <v>435</v>
      </c>
      <c r="DM114" s="1026"/>
      <c r="DN114" s="1026"/>
      <c r="DO114" s="1026"/>
      <c r="DP114" s="1027"/>
      <c r="DQ114" s="1028" t="s">
        <v>435</v>
      </c>
      <c r="DR114" s="1026"/>
      <c r="DS114" s="1026"/>
      <c r="DT114" s="1026"/>
      <c r="DU114" s="1027"/>
      <c r="DV114" s="1029" t="s">
        <v>435</v>
      </c>
      <c r="DW114" s="1030"/>
      <c r="DX114" s="1030"/>
      <c r="DY114" s="1030"/>
      <c r="DZ114" s="1031"/>
    </row>
    <row r="115" spans="1:130" s="248" customFormat="1" ht="26.25" customHeight="1" x14ac:dyDescent="0.2">
      <c r="A115" s="1021"/>
      <c r="B115" s="1022"/>
      <c r="C115" s="1017" t="s">
        <v>451</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8"/>
      <c r="AA115" s="1000">
        <v>59269</v>
      </c>
      <c r="AB115" s="1001"/>
      <c r="AC115" s="1001"/>
      <c r="AD115" s="1001"/>
      <c r="AE115" s="1002"/>
      <c r="AF115" s="1003">
        <v>21761</v>
      </c>
      <c r="AG115" s="1001"/>
      <c r="AH115" s="1001"/>
      <c r="AI115" s="1001"/>
      <c r="AJ115" s="1002"/>
      <c r="AK115" s="1003">
        <v>17580</v>
      </c>
      <c r="AL115" s="1001"/>
      <c r="AM115" s="1001"/>
      <c r="AN115" s="1001"/>
      <c r="AO115" s="1002"/>
      <c r="AP115" s="1004">
        <v>0</v>
      </c>
      <c r="AQ115" s="1005"/>
      <c r="AR115" s="1005"/>
      <c r="AS115" s="1005"/>
      <c r="AT115" s="1006"/>
      <c r="AU115" s="967"/>
      <c r="AV115" s="968"/>
      <c r="AW115" s="968"/>
      <c r="AX115" s="968"/>
      <c r="AY115" s="968"/>
      <c r="AZ115" s="1016" t="s">
        <v>452</v>
      </c>
      <c r="BA115" s="1017"/>
      <c r="BB115" s="1017"/>
      <c r="BC115" s="1017"/>
      <c r="BD115" s="1017"/>
      <c r="BE115" s="1017"/>
      <c r="BF115" s="1017"/>
      <c r="BG115" s="1017"/>
      <c r="BH115" s="1017"/>
      <c r="BI115" s="1017"/>
      <c r="BJ115" s="1017"/>
      <c r="BK115" s="1017"/>
      <c r="BL115" s="1017"/>
      <c r="BM115" s="1017"/>
      <c r="BN115" s="1017"/>
      <c r="BO115" s="1017"/>
      <c r="BP115" s="1018"/>
      <c r="BQ115" s="986" t="s">
        <v>436</v>
      </c>
      <c r="BR115" s="987"/>
      <c r="BS115" s="987"/>
      <c r="BT115" s="987"/>
      <c r="BU115" s="987"/>
      <c r="BV115" s="987" t="s">
        <v>435</v>
      </c>
      <c r="BW115" s="987"/>
      <c r="BX115" s="987"/>
      <c r="BY115" s="987"/>
      <c r="BZ115" s="987"/>
      <c r="CA115" s="987" t="s">
        <v>442</v>
      </c>
      <c r="CB115" s="987"/>
      <c r="CC115" s="987"/>
      <c r="CD115" s="987"/>
      <c r="CE115" s="987"/>
      <c r="CF115" s="981" t="s">
        <v>129</v>
      </c>
      <c r="CG115" s="982"/>
      <c r="CH115" s="982"/>
      <c r="CI115" s="982"/>
      <c r="CJ115" s="982"/>
      <c r="CK115" s="1012"/>
      <c r="CL115" s="1013"/>
      <c r="CM115" s="1016" t="s">
        <v>453</v>
      </c>
      <c r="CN115" s="1037"/>
      <c r="CO115" s="1037"/>
      <c r="CP115" s="1037"/>
      <c r="CQ115" s="1037"/>
      <c r="CR115" s="1037"/>
      <c r="CS115" s="1037"/>
      <c r="CT115" s="1037"/>
      <c r="CU115" s="1037"/>
      <c r="CV115" s="1037"/>
      <c r="CW115" s="1037"/>
      <c r="CX115" s="1037"/>
      <c r="CY115" s="1037"/>
      <c r="CZ115" s="1037"/>
      <c r="DA115" s="1037"/>
      <c r="DB115" s="1037"/>
      <c r="DC115" s="1037"/>
      <c r="DD115" s="1037"/>
      <c r="DE115" s="1037"/>
      <c r="DF115" s="1018"/>
      <c r="DG115" s="1025" t="s">
        <v>435</v>
      </c>
      <c r="DH115" s="1026"/>
      <c r="DI115" s="1026"/>
      <c r="DJ115" s="1026"/>
      <c r="DK115" s="1027"/>
      <c r="DL115" s="1028" t="s">
        <v>436</v>
      </c>
      <c r="DM115" s="1026"/>
      <c r="DN115" s="1026"/>
      <c r="DO115" s="1026"/>
      <c r="DP115" s="1027"/>
      <c r="DQ115" s="1028" t="s">
        <v>129</v>
      </c>
      <c r="DR115" s="1026"/>
      <c r="DS115" s="1026"/>
      <c r="DT115" s="1026"/>
      <c r="DU115" s="1027"/>
      <c r="DV115" s="1029" t="s">
        <v>454</v>
      </c>
      <c r="DW115" s="1030"/>
      <c r="DX115" s="1030"/>
      <c r="DY115" s="1030"/>
      <c r="DZ115" s="1031"/>
    </row>
    <row r="116" spans="1:130" s="248" customFormat="1" ht="26.25" customHeight="1" x14ac:dyDescent="0.2">
      <c r="A116" s="1023"/>
      <c r="B116" s="1024"/>
      <c r="C116" s="1032" t="s">
        <v>455</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436</v>
      </c>
      <c r="AB116" s="1026"/>
      <c r="AC116" s="1026"/>
      <c r="AD116" s="1026"/>
      <c r="AE116" s="1027"/>
      <c r="AF116" s="1028" t="s">
        <v>435</v>
      </c>
      <c r="AG116" s="1026"/>
      <c r="AH116" s="1026"/>
      <c r="AI116" s="1026"/>
      <c r="AJ116" s="1027"/>
      <c r="AK116" s="1028" t="s">
        <v>435</v>
      </c>
      <c r="AL116" s="1026"/>
      <c r="AM116" s="1026"/>
      <c r="AN116" s="1026"/>
      <c r="AO116" s="1027"/>
      <c r="AP116" s="1029" t="s">
        <v>436</v>
      </c>
      <c r="AQ116" s="1030"/>
      <c r="AR116" s="1030"/>
      <c r="AS116" s="1030"/>
      <c r="AT116" s="1031"/>
      <c r="AU116" s="967"/>
      <c r="AV116" s="968"/>
      <c r="AW116" s="968"/>
      <c r="AX116" s="968"/>
      <c r="AY116" s="968"/>
      <c r="AZ116" s="1034" t="s">
        <v>456</v>
      </c>
      <c r="BA116" s="1035"/>
      <c r="BB116" s="1035"/>
      <c r="BC116" s="1035"/>
      <c r="BD116" s="1035"/>
      <c r="BE116" s="1035"/>
      <c r="BF116" s="1035"/>
      <c r="BG116" s="1035"/>
      <c r="BH116" s="1035"/>
      <c r="BI116" s="1035"/>
      <c r="BJ116" s="1035"/>
      <c r="BK116" s="1035"/>
      <c r="BL116" s="1035"/>
      <c r="BM116" s="1035"/>
      <c r="BN116" s="1035"/>
      <c r="BO116" s="1035"/>
      <c r="BP116" s="1036"/>
      <c r="BQ116" s="986" t="s">
        <v>435</v>
      </c>
      <c r="BR116" s="987"/>
      <c r="BS116" s="987"/>
      <c r="BT116" s="987"/>
      <c r="BU116" s="987"/>
      <c r="BV116" s="987" t="s">
        <v>436</v>
      </c>
      <c r="BW116" s="987"/>
      <c r="BX116" s="987"/>
      <c r="BY116" s="987"/>
      <c r="BZ116" s="987"/>
      <c r="CA116" s="987" t="s">
        <v>129</v>
      </c>
      <c r="CB116" s="987"/>
      <c r="CC116" s="987"/>
      <c r="CD116" s="987"/>
      <c r="CE116" s="987"/>
      <c r="CF116" s="981" t="s">
        <v>457</v>
      </c>
      <c r="CG116" s="982"/>
      <c r="CH116" s="982"/>
      <c r="CI116" s="982"/>
      <c r="CJ116" s="982"/>
      <c r="CK116" s="1012"/>
      <c r="CL116" s="1013"/>
      <c r="CM116" s="983" t="s">
        <v>458</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25">
        <v>37138</v>
      </c>
      <c r="DH116" s="1026"/>
      <c r="DI116" s="1026"/>
      <c r="DJ116" s="1026"/>
      <c r="DK116" s="1027"/>
      <c r="DL116" s="1028">
        <v>23974</v>
      </c>
      <c r="DM116" s="1026"/>
      <c r="DN116" s="1026"/>
      <c r="DO116" s="1026"/>
      <c r="DP116" s="1027"/>
      <c r="DQ116" s="1028">
        <v>15000</v>
      </c>
      <c r="DR116" s="1026"/>
      <c r="DS116" s="1026"/>
      <c r="DT116" s="1026"/>
      <c r="DU116" s="1027"/>
      <c r="DV116" s="1029">
        <v>0</v>
      </c>
      <c r="DW116" s="1030"/>
      <c r="DX116" s="1030"/>
      <c r="DY116" s="1030"/>
      <c r="DZ116" s="1031"/>
    </row>
    <row r="117" spans="1:130" s="248" customFormat="1" ht="26.25" customHeight="1" x14ac:dyDescent="0.2">
      <c r="A117" s="971" t="s">
        <v>186</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1042" t="s">
        <v>459</v>
      </c>
      <c r="Z117" s="953"/>
      <c r="AA117" s="1043">
        <v>2584518</v>
      </c>
      <c r="AB117" s="1044"/>
      <c r="AC117" s="1044"/>
      <c r="AD117" s="1044"/>
      <c r="AE117" s="1045"/>
      <c r="AF117" s="1046">
        <v>2397622</v>
      </c>
      <c r="AG117" s="1044"/>
      <c r="AH117" s="1044"/>
      <c r="AI117" s="1044"/>
      <c r="AJ117" s="1045"/>
      <c r="AK117" s="1046">
        <v>2104464</v>
      </c>
      <c r="AL117" s="1044"/>
      <c r="AM117" s="1044"/>
      <c r="AN117" s="1044"/>
      <c r="AO117" s="1045"/>
      <c r="AP117" s="1047"/>
      <c r="AQ117" s="1048"/>
      <c r="AR117" s="1048"/>
      <c r="AS117" s="1048"/>
      <c r="AT117" s="1049"/>
      <c r="AU117" s="967"/>
      <c r="AV117" s="968"/>
      <c r="AW117" s="968"/>
      <c r="AX117" s="968"/>
      <c r="AY117" s="968"/>
      <c r="AZ117" s="1034" t="s">
        <v>460</v>
      </c>
      <c r="BA117" s="1035"/>
      <c r="BB117" s="1035"/>
      <c r="BC117" s="1035"/>
      <c r="BD117" s="1035"/>
      <c r="BE117" s="1035"/>
      <c r="BF117" s="1035"/>
      <c r="BG117" s="1035"/>
      <c r="BH117" s="1035"/>
      <c r="BI117" s="1035"/>
      <c r="BJ117" s="1035"/>
      <c r="BK117" s="1035"/>
      <c r="BL117" s="1035"/>
      <c r="BM117" s="1035"/>
      <c r="BN117" s="1035"/>
      <c r="BO117" s="1035"/>
      <c r="BP117" s="1036"/>
      <c r="BQ117" s="986" t="s">
        <v>436</v>
      </c>
      <c r="BR117" s="987"/>
      <c r="BS117" s="987"/>
      <c r="BT117" s="987"/>
      <c r="BU117" s="987"/>
      <c r="BV117" s="987" t="s">
        <v>461</v>
      </c>
      <c r="BW117" s="987"/>
      <c r="BX117" s="987"/>
      <c r="BY117" s="987"/>
      <c r="BZ117" s="987"/>
      <c r="CA117" s="987" t="s">
        <v>435</v>
      </c>
      <c r="CB117" s="987"/>
      <c r="CC117" s="987"/>
      <c r="CD117" s="987"/>
      <c r="CE117" s="987"/>
      <c r="CF117" s="981" t="s">
        <v>129</v>
      </c>
      <c r="CG117" s="982"/>
      <c r="CH117" s="982"/>
      <c r="CI117" s="982"/>
      <c r="CJ117" s="982"/>
      <c r="CK117" s="1012"/>
      <c r="CL117" s="1013"/>
      <c r="CM117" s="983" t="s">
        <v>462</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25" t="s">
        <v>461</v>
      </c>
      <c r="DH117" s="1026"/>
      <c r="DI117" s="1026"/>
      <c r="DJ117" s="1026"/>
      <c r="DK117" s="1027"/>
      <c r="DL117" s="1028" t="s">
        <v>461</v>
      </c>
      <c r="DM117" s="1026"/>
      <c r="DN117" s="1026"/>
      <c r="DO117" s="1026"/>
      <c r="DP117" s="1027"/>
      <c r="DQ117" s="1028" t="s">
        <v>129</v>
      </c>
      <c r="DR117" s="1026"/>
      <c r="DS117" s="1026"/>
      <c r="DT117" s="1026"/>
      <c r="DU117" s="1027"/>
      <c r="DV117" s="1029" t="s">
        <v>436</v>
      </c>
      <c r="DW117" s="1030"/>
      <c r="DX117" s="1030"/>
      <c r="DY117" s="1030"/>
      <c r="DZ117" s="1031"/>
    </row>
    <row r="118" spans="1:130" s="248" customFormat="1" ht="26.25" customHeight="1" x14ac:dyDescent="0.2">
      <c r="A118" s="971" t="s">
        <v>428</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1" t="s">
        <v>425</v>
      </c>
      <c r="AB118" s="952"/>
      <c r="AC118" s="952"/>
      <c r="AD118" s="952"/>
      <c r="AE118" s="953"/>
      <c r="AF118" s="951" t="s">
        <v>426</v>
      </c>
      <c r="AG118" s="952"/>
      <c r="AH118" s="952"/>
      <c r="AI118" s="952"/>
      <c r="AJ118" s="953"/>
      <c r="AK118" s="951" t="s">
        <v>307</v>
      </c>
      <c r="AL118" s="952"/>
      <c r="AM118" s="952"/>
      <c r="AN118" s="952"/>
      <c r="AO118" s="953"/>
      <c r="AP118" s="1038" t="s">
        <v>427</v>
      </c>
      <c r="AQ118" s="1039"/>
      <c r="AR118" s="1039"/>
      <c r="AS118" s="1039"/>
      <c r="AT118" s="1040"/>
      <c r="AU118" s="967"/>
      <c r="AV118" s="968"/>
      <c r="AW118" s="968"/>
      <c r="AX118" s="968"/>
      <c r="AY118" s="968"/>
      <c r="AZ118" s="1041" t="s">
        <v>463</v>
      </c>
      <c r="BA118" s="1032"/>
      <c r="BB118" s="1032"/>
      <c r="BC118" s="1032"/>
      <c r="BD118" s="1032"/>
      <c r="BE118" s="1032"/>
      <c r="BF118" s="1032"/>
      <c r="BG118" s="1032"/>
      <c r="BH118" s="1032"/>
      <c r="BI118" s="1032"/>
      <c r="BJ118" s="1032"/>
      <c r="BK118" s="1032"/>
      <c r="BL118" s="1032"/>
      <c r="BM118" s="1032"/>
      <c r="BN118" s="1032"/>
      <c r="BO118" s="1032"/>
      <c r="BP118" s="1033"/>
      <c r="BQ118" s="1064" t="s">
        <v>129</v>
      </c>
      <c r="BR118" s="1065"/>
      <c r="BS118" s="1065"/>
      <c r="BT118" s="1065"/>
      <c r="BU118" s="1065"/>
      <c r="BV118" s="1065" t="s">
        <v>435</v>
      </c>
      <c r="BW118" s="1065"/>
      <c r="BX118" s="1065"/>
      <c r="BY118" s="1065"/>
      <c r="BZ118" s="1065"/>
      <c r="CA118" s="1065" t="s">
        <v>435</v>
      </c>
      <c r="CB118" s="1065"/>
      <c r="CC118" s="1065"/>
      <c r="CD118" s="1065"/>
      <c r="CE118" s="1065"/>
      <c r="CF118" s="981" t="s">
        <v>457</v>
      </c>
      <c r="CG118" s="982"/>
      <c r="CH118" s="982"/>
      <c r="CI118" s="982"/>
      <c r="CJ118" s="982"/>
      <c r="CK118" s="1012"/>
      <c r="CL118" s="1013"/>
      <c r="CM118" s="983" t="s">
        <v>464</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25" t="s">
        <v>435</v>
      </c>
      <c r="DH118" s="1026"/>
      <c r="DI118" s="1026"/>
      <c r="DJ118" s="1026"/>
      <c r="DK118" s="1027"/>
      <c r="DL118" s="1028" t="s">
        <v>461</v>
      </c>
      <c r="DM118" s="1026"/>
      <c r="DN118" s="1026"/>
      <c r="DO118" s="1026"/>
      <c r="DP118" s="1027"/>
      <c r="DQ118" s="1028" t="s">
        <v>129</v>
      </c>
      <c r="DR118" s="1026"/>
      <c r="DS118" s="1026"/>
      <c r="DT118" s="1026"/>
      <c r="DU118" s="1027"/>
      <c r="DV118" s="1029" t="s">
        <v>461</v>
      </c>
      <c r="DW118" s="1030"/>
      <c r="DX118" s="1030"/>
      <c r="DY118" s="1030"/>
      <c r="DZ118" s="1031"/>
    </row>
    <row r="119" spans="1:130" s="248" customFormat="1" ht="26.25" customHeight="1" x14ac:dyDescent="0.2">
      <c r="A119" s="1125" t="s">
        <v>431</v>
      </c>
      <c r="B119" s="1011"/>
      <c r="C119" s="990" t="s">
        <v>432</v>
      </c>
      <c r="D119" s="991"/>
      <c r="E119" s="991"/>
      <c r="F119" s="991"/>
      <c r="G119" s="991"/>
      <c r="H119" s="991"/>
      <c r="I119" s="991"/>
      <c r="J119" s="991"/>
      <c r="K119" s="991"/>
      <c r="L119" s="991"/>
      <c r="M119" s="991"/>
      <c r="N119" s="991"/>
      <c r="O119" s="991"/>
      <c r="P119" s="991"/>
      <c r="Q119" s="991"/>
      <c r="R119" s="991"/>
      <c r="S119" s="991"/>
      <c r="T119" s="991"/>
      <c r="U119" s="991"/>
      <c r="V119" s="991"/>
      <c r="W119" s="991"/>
      <c r="X119" s="991"/>
      <c r="Y119" s="991"/>
      <c r="Z119" s="992"/>
      <c r="AA119" s="958" t="s">
        <v>445</v>
      </c>
      <c r="AB119" s="959"/>
      <c r="AC119" s="959"/>
      <c r="AD119" s="959"/>
      <c r="AE119" s="960"/>
      <c r="AF119" s="961" t="s">
        <v>457</v>
      </c>
      <c r="AG119" s="959"/>
      <c r="AH119" s="959"/>
      <c r="AI119" s="959"/>
      <c r="AJ119" s="960"/>
      <c r="AK119" s="961" t="s">
        <v>465</v>
      </c>
      <c r="AL119" s="959"/>
      <c r="AM119" s="959"/>
      <c r="AN119" s="959"/>
      <c r="AO119" s="960"/>
      <c r="AP119" s="962" t="s">
        <v>461</v>
      </c>
      <c r="AQ119" s="963"/>
      <c r="AR119" s="963"/>
      <c r="AS119" s="963"/>
      <c r="AT119" s="964"/>
      <c r="AU119" s="969"/>
      <c r="AV119" s="970"/>
      <c r="AW119" s="970"/>
      <c r="AX119" s="970"/>
      <c r="AY119" s="970"/>
      <c r="AZ119" s="279" t="s">
        <v>186</v>
      </c>
      <c r="BA119" s="279"/>
      <c r="BB119" s="279"/>
      <c r="BC119" s="279"/>
      <c r="BD119" s="279"/>
      <c r="BE119" s="279"/>
      <c r="BF119" s="279"/>
      <c r="BG119" s="279"/>
      <c r="BH119" s="279"/>
      <c r="BI119" s="279"/>
      <c r="BJ119" s="279"/>
      <c r="BK119" s="279"/>
      <c r="BL119" s="279"/>
      <c r="BM119" s="279"/>
      <c r="BN119" s="279"/>
      <c r="BO119" s="1042" t="s">
        <v>466</v>
      </c>
      <c r="BP119" s="1073"/>
      <c r="BQ119" s="1064">
        <v>31189465</v>
      </c>
      <c r="BR119" s="1065"/>
      <c r="BS119" s="1065"/>
      <c r="BT119" s="1065"/>
      <c r="BU119" s="1065"/>
      <c r="BV119" s="1065">
        <v>29436116</v>
      </c>
      <c r="BW119" s="1065"/>
      <c r="BX119" s="1065"/>
      <c r="BY119" s="1065"/>
      <c r="BZ119" s="1065"/>
      <c r="CA119" s="1065">
        <v>27647327</v>
      </c>
      <c r="CB119" s="1065"/>
      <c r="CC119" s="1065"/>
      <c r="CD119" s="1065"/>
      <c r="CE119" s="1065"/>
      <c r="CF119" s="1066"/>
      <c r="CG119" s="1067"/>
      <c r="CH119" s="1067"/>
      <c r="CI119" s="1067"/>
      <c r="CJ119" s="1068"/>
      <c r="CK119" s="1014"/>
      <c r="CL119" s="1015"/>
      <c r="CM119" s="1069" t="s">
        <v>467</v>
      </c>
      <c r="CN119" s="1070"/>
      <c r="CO119" s="1070"/>
      <c r="CP119" s="1070"/>
      <c r="CQ119" s="1070"/>
      <c r="CR119" s="1070"/>
      <c r="CS119" s="1070"/>
      <c r="CT119" s="1070"/>
      <c r="CU119" s="1070"/>
      <c r="CV119" s="1070"/>
      <c r="CW119" s="1070"/>
      <c r="CX119" s="1070"/>
      <c r="CY119" s="1070"/>
      <c r="CZ119" s="1070"/>
      <c r="DA119" s="1070"/>
      <c r="DB119" s="1070"/>
      <c r="DC119" s="1070"/>
      <c r="DD119" s="1070"/>
      <c r="DE119" s="1070"/>
      <c r="DF119" s="1071"/>
      <c r="DG119" s="1072">
        <v>114115</v>
      </c>
      <c r="DH119" s="1051"/>
      <c r="DI119" s="1051"/>
      <c r="DJ119" s="1051"/>
      <c r="DK119" s="1052"/>
      <c r="DL119" s="1050">
        <v>77861</v>
      </c>
      <c r="DM119" s="1051"/>
      <c r="DN119" s="1051"/>
      <c r="DO119" s="1051"/>
      <c r="DP119" s="1052"/>
      <c r="DQ119" s="1050">
        <v>46302</v>
      </c>
      <c r="DR119" s="1051"/>
      <c r="DS119" s="1051"/>
      <c r="DT119" s="1051"/>
      <c r="DU119" s="1052"/>
      <c r="DV119" s="1053">
        <v>0.1</v>
      </c>
      <c r="DW119" s="1054"/>
      <c r="DX119" s="1054"/>
      <c r="DY119" s="1054"/>
      <c r="DZ119" s="1055"/>
    </row>
    <row r="120" spans="1:130" s="248" customFormat="1" ht="26.25" customHeight="1" x14ac:dyDescent="0.2">
      <c r="A120" s="1126"/>
      <c r="B120" s="1013"/>
      <c r="C120" s="983" t="s">
        <v>438</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25">
        <v>8588</v>
      </c>
      <c r="AB120" s="1026"/>
      <c r="AC120" s="1026"/>
      <c r="AD120" s="1026"/>
      <c r="AE120" s="1027"/>
      <c r="AF120" s="1028">
        <v>8597</v>
      </c>
      <c r="AG120" s="1026"/>
      <c r="AH120" s="1026"/>
      <c r="AI120" s="1026"/>
      <c r="AJ120" s="1027"/>
      <c r="AK120" s="1028">
        <v>8606</v>
      </c>
      <c r="AL120" s="1026"/>
      <c r="AM120" s="1026"/>
      <c r="AN120" s="1026"/>
      <c r="AO120" s="1027"/>
      <c r="AP120" s="1029">
        <v>0</v>
      </c>
      <c r="AQ120" s="1030"/>
      <c r="AR120" s="1030"/>
      <c r="AS120" s="1030"/>
      <c r="AT120" s="1031"/>
      <c r="AU120" s="1056" t="s">
        <v>468</v>
      </c>
      <c r="AV120" s="1057"/>
      <c r="AW120" s="1057"/>
      <c r="AX120" s="1057"/>
      <c r="AY120" s="1058"/>
      <c r="AZ120" s="1007" t="s">
        <v>469</v>
      </c>
      <c r="BA120" s="956"/>
      <c r="BB120" s="956"/>
      <c r="BC120" s="956"/>
      <c r="BD120" s="956"/>
      <c r="BE120" s="956"/>
      <c r="BF120" s="956"/>
      <c r="BG120" s="956"/>
      <c r="BH120" s="956"/>
      <c r="BI120" s="956"/>
      <c r="BJ120" s="956"/>
      <c r="BK120" s="956"/>
      <c r="BL120" s="956"/>
      <c r="BM120" s="956"/>
      <c r="BN120" s="956"/>
      <c r="BO120" s="956"/>
      <c r="BP120" s="957"/>
      <c r="BQ120" s="993">
        <v>45759474</v>
      </c>
      <c r="BR120" s="994"/>
      <c r="BS120" s="994"/>
      <c r="BT120" s="994"/>
      <c r="BU120" s="994"/>
      <c r="BV120" s="994">
        <v>51702789</v>
      </c>
      <c r="BW120" s="994"/>
      <c r="BX120" s="994"/>
      <c r="BY120" s="994"/>
      <c r="BZ120" s="994"/>
      <c r="CA120" s="994">
        <v>55530765</v>
      </c>
      <c r="CB120" s="994"/>
      <c r="CC120" s="994"/>
      <c r="CD120" s="994"/>
      <c r="CE120" s="994"/>
      <c r="CF120" s="1008">
        <v>86</v>
      </c>
      <c r="CG120" s="1009"/>
      <c r="CH120" s="1009"/>
      <c r="CI120" s="1009"/>
      <c r="CJ120" s="1009"/>
      <c r="CK120" s="1074" t="s">
        <v>470</v>
      </c>
      <c r="CL120" s="1075"/>
      <c r="CM120" s="1075"/>
      <c r="CN120" s="1075"/>
      <c r="CO120" s="1076"/>
      <c r="CP120" s="1082" t="s">
        <v>471</v>
      </c>
      <c r="CQ120" s="1083"/>
      <c r="CR120" s="1083"/>
      <c r="CS120" s="1083"/>
      <c r="CT120" s="1083"/>
      <c r="CU120" s="1083"/>
      <c r="CV120" s="1083"/>
      <c r="CW120" s="1083"/>
      <c r="CX120" s="1083"/>
      <c r="CY120" s="1083"/>
      <c r="CZ120" s="1083"/>
      <c r="DA120" s="1083"/>
      <c r="DB120" s="1083"/>
      <c r="DC120" s="1083"/>
      <c r="DD120" s="1083"/>
      <c r="DE120" s="1083"/>
      <c r="DF120" s="1084"/>
      <c r="DG120" s="993" t="s">
        <v>435</v>
      </c>
      <c r="DH120" s="994"/>
      <c r="DI120" s="994"/>
      <c r="DJ120" s="994"/>
      <c r="DK120" s="994"/>
      <c r="DL120" s="994" t="s">
        <v>435</v>
      </c>
      <c r="DM120" s="994"/>
      <c r="DN120" s="994"/>
      <c r="DO120" s="994"/>
      <c r="DP120" s="994"/>
      <c r="DQ120" s="994" t="s">
        <v>129</v>
      </c>
      <c r="DR120" s="994"/>
      <c r="DS120" s="994"/>
      <c r="DT120" s="994"/>
      <c r="DU120" s="994"/>
      <c r="DV120" s="995" t="s">
        <v>435</v>
      </c>
      <c r="DW120" s="995"/>
      <c r="DX120" s="995"/>
      <c r="DY120" s="995"/>
      <c r="DZ120" s="996"/>
    </row>
    <row r="121" spans="1:130" s="248" customFormat="1" ht="26.25" customHeight="1" x14ac:dyDescent="0.2">
      <c r="A121" s="1126"/>
      <c r="B121" s="1013"/>
      <c r="C121" s="1034" t="s">
        <v>472</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1025" t="s">
        <v>435</v>
      </c>
      <c r="AB121" s="1026"/>
      <c r="AC121" s="1026"/>
      <c r="AD121" s="1026"/>
      <c r="AE121" s="1027"/>
      <c r="AF121" s="1028" t="s">
        <v>129</v>
      </c>
      <c r="AG121" s="1026"/>
      <c r="AH121" s="1026"/>
      <c r="AI121" s="1026"/>
      <c r="AJ121" s="1027"/>
      <c r="AK121" s="1028" t="s">
        <v>435</v>
      </c>
      <c r="AL121" s="1026"/>
      <c r="AM121" s="1026"/>
      <c r="AN121" s="1026"/>
      <c r="AO121" s="1027"/>
      <c r="AP121" s="1029" t="s">
        <v>436</v>
      </c>
      <c r="AQ121" s="1030"/>
      <c r="AR121" s="1030"/>
      <c r="AS121" s="1030"/>
      <c r="AT121" s="1031"/>
      <c r="AU121" s="1059"/>
      <c r="AV121" s="1060"/>
      <c r="AW121" s="1060"/>
      <c r="AX121" s="1060"/>
      <c r="AY121" s="1061"/>
      <c r="AZ121" s="1016" t="s">
        <v>473</v>
      </c>
      <c r="BA121" s="1017"/>
      <c r="BB121" s="1017"/>
      <c r="BC121" s="1017"/>
      <c r="BD121" s="1017"/>
      <c r="BE121" s="1017"/>
      <c r="BF121" s="1017"/>
      <c r="BG121" s="1017"/>
      <c r="BH121" s="1017"/>
      <c r="BI121" s="1017"/>
      <c r="BJ121" s="1017"/>
      <c r="BK121" s="1017"/>
      <c r="BL121" s="1017"/>
      <c r="BM121" s="1017"/>
      <c r="BN121" s="1017"/>
      <c r="BO121" s="1017"/>
      <c r="BP121" s="1018"/>
      <c r="BQ121" s="986" t="s">
        <v>457</v>
      </c>
      <c r="BR121" s="987"/>
      <c r="BS121" s="987"/>
      <c r="BT121" s="987"/>
      <c r="BU121" s="987"/>
      <c r="BV121" s="987" t="s">
        <v>129</v>
      </c>
      <c r="BW121" s="987"/>
      <c r="BX121" s="987"/>
      <c r="BY121" s="987"/>
      <c r="BZ121" s="987"/>
      <c r="CA121" s="987" t="s">
        <v>435</v>
      </c>
      <c r="CB121" s="987"/>
      <c r="CC121" s="987"/>
      <c r="CD121" s="987"/>
      <c r="CE121" s="987"/>
      <c r="CF121" s="981" t="s">
        <v>436</v>
      </c>
      <c r="CG121" s="982"/>
      <c r="CH121" s="982"/>
      <c r="CI121" s="982"/>
      <c r="CJ121" s="982"/>
      <c r="CK121" s="1077"/>
      <c r="CL121" s="1078"/>
      <c r="CM121" s="1078"/>
      <c r="CN121" s="1078"/>
      <c r="CO121" s="1079"/>
      <c r="CP121" s="1087" t="s">
        <v>474</v>
      </c>
      <c r="CQ121" s="1088"/>
      <c r="CR121" s="1088"/>
      <c r="CS121" s="1088"/>
      <c r="CT121" s="1088"/>
      <c r="CU121" s="1088"/>
      <c r="CV121" s="1088"/>
      <c r="CW121" s="1088"/>
      <c r="CX121" s="1088"/>
      <c r="CY121" s="1088"/>
      <c r="CZ121" s="1088"/>
      <c r="DA121" s="1088"/>
      <c r="DB121" s="1088"/>
      <c r="DC121" s="1088"/>
      <c r="DD121" s="1088"/>
      <c r="DE121" s="1088"/>
      <c r="DF121" s="1089"/>
      <c r="DG121" s="986" t="s">
        <v>129</v>
      </c>
      <c r="DH121" s="987"/>
      <c r="DI121" s="987"/>
      <c r="DJ121" s="987"/>
      <c r="DK121" s="987"/>
      <c r="DL121" s="987" t="s">
        <v>461</v>
      </c>
      <c r="DM121" s="987"/>
      <c r="DN121" s="987"/>
      <c r="DO121" s="987"/>
      <c r="DP121" s="987"/>
      <c r="DQ121" s="987" t="s">
        <v>461</v>
      </c>
      <c r="DR121" s="987"/>
      <c r="DS121" s="987"/>
      <c r="DT121" s="987"/>
      <c r="DU121" s="987"/>
      <c r="DV121" s="988" t="s">
        <v>465</v>
      </c>
      <c r="DW121" s="988"/>
      <c r="DX121" s="988"/>
      <c r="DY121" s="988"/>
      <c r="DZ121" s="989"/>
    </row>
    <row r="122" spans="1:130" s="248" customFormat="1" ht="26.25" customHeight="1" x14ac:dyDescent="0.2">
      <c r="A122" s="1126"/>
      <c r="B122" s="1013"/>
      <c r="C122" s="983" t="s">
        <v>450</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25" t="s">
        <v>435</v>
      </c>
      <c r="AB122" s="1026"/>
      <c r="AC122" s="1026"/>
      <c r="AD122" s="1026"/>
      <c r="AE122" s="1027"/>
      <c r="AF122" s="1028" t="s">
        <v>445</v>
      </c>
      <c r="AG122" s="1026"/>
      <c r="AH122" s="1026"/>
      <c r="AI122" s="1026"/>
      <c r="AJ122" s="1027"/>
      <c r="AK122" s="1028" t="s">
        <v>435</v>
      </c>
      <c r="AL122" s="1026"/>
      <c r="AM122" s="1026"/>
      <c r="AN122" s="1026"/>
      <c r="AO122" s="1027"/>
      <c r="AP122" s="1029" t="s">
        <v>457</v>
      </c>
      <c r="AQ122" s="1030"/>
      <c r="AR122" s="1030"/>
      <c r="AS122" s="1030"/>
      <c r="AT122" s="1031"/>
      <c r="AU122" s="1059"/>
      <c r="AV122" s="1060"/>
      <c r="AW122" s="1060"/>
      <c r="AX122" s="1060"/>
      <c r="AY122" s="1061"/>
      <c r="AZ122" s="1041" t="s">
        <v>475</v>
      </c>
      <c r="BA122" s="1032"/>
      <c r="BB122" s="1032"/>
      <c r="BC122" s="1032"/>
      <c r="BD122" s="1032"/>
      <c r="BE122" s="1032"/>
      <c r="BF122" s="1032"/>
      <c r="BG122" s="1032"/>
      <c r="BH122" s="1032"/>
      <c r="BI122" s="1032"/>
      <c r="BJ122" s="1032"/>
      <c r="BK122" s="1032"/>
      <c r="BL122" s="1032"/>
      <c r="BM122" s="1032"/>
      <c r="BN122" s="1032"/>
      <c r="BO122" s="1032"/>
      <c r="BP122" s="1033"/>
      <c r="BQ122" s="1064">
        <v>44453311</v>
      </c>
      <c r="BR122" s="1065"/>
      <c r="BS122" s="1065"/>
      <c r="BT122" s="1065"/>
      <c r="BU122" s="1065"/>
      <c r="BV122" s="1065">
        <v>40217661</v>
      </c>
      <c r="BW122" s="1065"/>
      <c r="BX122" s="1065"/>
      <c r="BY122" s="1065"/>
      <c r="BZ122" s="1065"/>
      <c r="CA122" s="1065">
        <v>36717587</v>
      </c>
      <c r="CB122" s="1065"/>
      <c r="CC122" s="1065"/>
      <c r="CD122" s="1065"/>
      <c r="CE122" s="1065"/>
      <c r="CF122" s="1085">
        <v>56.9</v>
      </c>
      <c r="CG122" s="1086"/>
      <c r="CH122" s="1086"/>
      <c r="CI122" s="1086"/>
      <c r="CJ122" s="1086"/>
      <c r="CK122" s="1077"/>
      <c r="CL122" s="1078"/>
      <c r="CM122" s="1078"/>
      <c r="CN122" s="1078"/>
      <c r="CO122" s="1079"/>
      <c r="CP122" s="1087" t="s">
        <v>476</v>
      </c>
      <c r="CQ122" s="1088"/>
      <c r="CR122" s="1088"/>
      <c r="CS122" s="1088"/>
      <c r="CT122" s="1088"/>
      <c r="CU122" s="1088"/>
      <c r="CV122" s="1088"/>
      <c r="CW122" s="1088"/>
      <c r="CX122" s="1088"/>
      <c r="CY122" s="1088"/>
      <c r="CZ122" s="1088"/>
      <c r="DA122" s="1088"/>
      <c r="DB122" s="1088"/>
      <c r="DC122" s="1088"/>
      <c r="DD122" s="1088"/>
      <c r="DE122" s="1088"/>
      <c r="DF122" s="1089"/>
      <c r="DG122" s="986" t="s">
        <v>435</v>
      </c>
      <c r="DH122" s="987"/>
      <c r="DI122" s="987"/>
      <c r="DJ122" s="987"/>
      <c r="DK122" s="987"/>
      <c r="DL122" s="987" t="s">
        <v>435</v>
      </c>
      <c r="DM122" s="987"/>
      <c r="DN122" s="987"/>
      <c r="DO122" s="987"/>
      <c r="DP122" s="987"/>
      <c r="DQ122" s="987" t="s">
        <v>435</v>
      </c>
      <c r="DR122" s="987"/>
      <c r="DS122" s="987"/>
      <c r="DT122" s="987"/>
      <c r="DU122" s="987"/>
      <c r="DV122" s="988" t="s">
        <v>457</v>
      </c>
      <c r="DW122" s="988"/>
      <c r="DX122" s="988"/>
      <c r="DY122" s="988"/>
      <c r="DZ122" s="989"/>
    </row>
    <row r="123" spans="1:130" s="248" customFormat="1" ht="26.25" customHeight="1" x14ac:dyDescent="0.2">
      <c r="A123" s="1126"/>
      <c r="B123" s="1013"/>
      <c r="C123" s="983" t="s">
        <v>458</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25">
        <v>27218</v>
      </c>
      <c r="AB123" s="1026"/>
      <c r="AC123" s="1026"/>
      <c r="AD123" s="1026"/>
      <c r="AE123" s="1027"/>
      <c r="AF123" s="1028">
        <v>13164</v>
      </c>
      <c r="AG123" s="1026"/>
      <c r="AH123" s="1026"/>
      <c r="AI123" s="1026"/>
      <c r="AJ123" s="1027"/>
      <c r="AK123" s="1028">
        <v>8974</v>
      </c>
      <c r="AL123" s="1026"/>
      <c r="AM123" s="1026"/>
      <c r="AN123" s="1026"/>
      <c r="AO123" s="1027"/>
      <c r="AP123" s="1029">
        <v>0</v>
      </c>
      <c r="AQ123" s="1030"/>
      <c r="AR123" s="1030"/>
      <c r="AS123" s="1030"/>
      <c r="AT123" s="1031"/>
      <c r="AU123" s="1062"/>
      <c r="AV123" s="1063"/>
      <c r="AW123" s="1063"/>
      <c r="AX123" s="1063"/>
      <c r="AY123" s="1063"/>
      <c r="AZ123" s="279" t="s">
        <v>186</v>
      </c>
      <c r="BA123" s="279"/>
      <c r="BB123" s="279"/>
      <c r="BC123" s="279"/>
      <c r="BD123" s="279"/>
      <c r="BE123" s="279"/>
      <c r="BF123" s="279"/>
      <c r="BG123" s="279"/>
      <c r="BH123" s="279"/>
      <c r="BI123" s="279"/>
      <c r="BJ123" s="279"/>
      <c r="BK123" s="279"/>
      <c r="BL123" s="279"/>
      <c r="BM123" s="279"/>
      <c r="BN123" s="279"/>
      <c r="BO123" s="1042" t="s">
        <v>477</v>
      </c>
      <c r="BP123" s="1073"/>
      <c r="BQ123" s="1132">
        <v>90212785</v>
      </c>
      <c r="BR123" s="1133"/>
      <c r="BS123" s="1133"/>
      <c r="BT123" s="1133"/>
      <c r="BU123" s="1133"/>
      <c r="BV123" s="1133">
        <v>91920450</v>
      </c>
      <c r="BW123" s="1133"/>
      <c r="BX123" s="1133"/>
      <c r="BY123" s="1133"/>
      <c r="BZ123" s="1133"/>
      <c r="CA123" s="1133">
        <v>92248352</v>
      </c>
      <c r="CB123" s="1133"/>
      <c r="CC123" s="1133"/>
      <c r="CD123" s="1133"/>
      <c r="CE123" s="1133"/>
      <c r="CF123" s="1066"/>
      <c r="CG123" s="1067"/>
      <c r="CH123" s="1067"/>
      <c r="CI123" s="1067"/>
      <c r="CJ123" s="1068"/>
      <c r="CK123" s="1077"/>
      <c r="CL123" s="1078"/>
      <c r="CM123" s="1078"/>
      <c r="CN123" s="1078"/>
      <c r="CO123" s="1079"/>
      <c r="CP123" s="1087"/>
      <c r="CQ123" s="1088"/>
      <c r="CR123" s="1088"/>
      <c r="CS123" s="1088"/>
      <c r="CT123" s="1088"/>
      <c r="CU123" s="1088"/>
      <c r="CV123" s="1088"/>
      <c r="CW123" s="1088"/>
      <c r="CX123" s="1088"/>
      <c r="CY123" s="1088"/>
      <c r="CZ123" s="1088"/>
      <c r="DA123" s="1088"/>
      <c r="DB123" s="1088"/>
      <c r="DC123" s="1088"/>
      <c r="DD123" s="1088"/>
      <c r="DE123" s="1088"/>
      <c r="DF123" s="1089"/>
      <c r="DG123" s="1025"/>
      <c r="DH123" s="1026"/>
      <c r="DI123" s="1026"/>
      <c r="DJ123" s="1026"/>
      <c r="DK123" s="1027"/>
      <c r="DL123" s="1028"/>
      <c r="DM123" s="1026"/>
      <c r="DN123" s="1026"/>
      <c r="DO123" s="1026"/>
      <c r="DP123" s="1027"/>
      <c r="DQ123" s="1028"/>
      <c r="DR123" s="1026"/>
      <c r="DS123" s="1026"/>
      <c r="DT123" s="1026"/>
      <c r="DU123" s="1027"/>
      <c r="DV123" s="1029"/>
      <c r="DW123" s="1030"/>
      <c r="DX123" s="1030"/>
      <c r="DY123" s="1030"/>
      <c r="DZ123" s="1031"/>
    </row>
    <row r="124" spans="1:130" s="248" customFormat="1" ht="26.25" customHeight="1" thickBot="1" x14ac:dyDescent="0.25">
      <c r="A124" s="1126"/>
      <c r="B124" s="1013"/>
      <c r="C124" s="983" t="s">
        <v>462</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25" t="s">
        <v>435</v>
      </c>
      <c r="AB124" s="1026"/>
      <c r="AC124" s="1026"/>
      <c r="AD124" s="1026"/>
      <c r="AE124" s="1027"/>
      <c r="AF124" s="1028" t="s">
        <v>129</v>
      </c>
      <c r="AG124" s="1026"/>
      <c r="AH124" s="1026"/>
      <c r="AI124" s="1026"/>
      <c r="AJ124" s="1027"/>
      <c r="AK124" s="1028" t="s">
        <v>445</v>
      </c>
      <c r="AL124" s="1026"/>
      <c r="AM124" s="1026"/>
      <c r="AN124" s="1026"/>
      <c r="AO124" s="1027"/>
      <c r="AP124" s="1029" t="s">
        <v>129</v>
      </c>
      <c r="AQ124" s="1030"/>
      <c r="AR124" s="1030"/>
      <c r="AS124" s="1030"/>
      <c r="AT124" s="1031"/>
      <c r="AU124" s="1128" t="s">
        <v>478</v>
      </c>
      <c r="AV124" s="1129"/>
      <c r="AW124" s="1129"/>
      <c r="AX124" s="1129"/>
      <c r="AY124" s="1129"/>
      <c r="AZ124" s="1129"/>
      <c r="BA124" s="1129"/>
      <c r="BB124" s="1129"/>
      <c r="BC124" s="1129"/>
      <c r="BD124" s="1129"/>
      <c r="BE124" s="1129"/>
      <c r="BF124" s="1129"/>
      <c r="BG124" s="1129"/>
      <c r="BH124" s="1129"/>
      <c r="BI124" s="1129"/>
      <c r="BJ124" s="1129"/>
      <c r="BK124" s="1129"/>
      <c r="BL124" s="1129"/>
      <c r="BM124" s="1129"/>
      <c r="BN124" s="1129"/>
      <c r="BO124" s="1129"/>
      <c r="BP124" s="1130"/>
      <c r="BQ124" s="1131" t="s">
        <v>461</v>
      </c>
      <c r="BR124" s="1095"/>
      <c r="BS124" s="1095"/>
      <c r="BT124" s="1095"/>
      <c r="BU124" s="1095"/>
      <c r="BV124" s="1095" t="s">
        <v>129</v>
      </c>
      <c r="BW124" s="1095"/>
      <c r="BX124" s="1095"/>
      <c r="BY124" s="1095"/>
      <c r="BZ124" s="1095"/>
      <c r="CA124" s="1095" t="s">
        <v>435</v>
      </c>
      <c r="CB124" s="1095"/>
      <c r="CC124" s="1095"/>
      <c r="CD124" s="1095"/>
      <c r="CE124" s="1095"/>
      <c r="CF124" s="1096"/>
      <c r="CG124" s="1097"/>
      <c r="CH124" s="1097"/>
      <c r="CI124" s="1097"/>
      <c r="CJ124" s="1098"/>
      <c r="CK124" s="1080"/>
      <c r="CL124" s="1080"/>
      <c r="CM124" s="1080"/>
      <c r="CN124" s="1080"/>
      <c r="CO124" s="1081"/>
      <c r="CP124" s="1087" t="s">
        <v>479</v>
      </c>
      <c r="CQ124" s="1088"/>
      <c r="CR124" s="1088"/>
      <c r="CS124" s="1088"/>
      <c r="CT124" s="1088"/>
      <c r="CU124" s="1088"/>
      <c r="CV124" s="1088"/>
      <c r="CW124" s="1088"/>
      <c r="CX124" s="1088"/>
      <c r="CY124" s="1088"/>
      <c r="CZ124" s="1088"/>
      <c r="DA124" s="1088"/>
      <c r="DB124" s="1088"/>
      <c r="DC124" s="1088"/>
      <c r="DD124" s="1088"/>
      <c r="DE124" s="1088"/>
      <c r="DF124" s="1089"/>
      <c r="DG124" s="1072" t="s">
        <v>129</v>
      </c>
      <c r="DH124" s="1051"/>
      <c r="DI124" s="1051"/>
      <c r="DJ124" s="1051"/>
      <c r="DK124" s="1052"/>
      <c r="DL124" s="1050" t="s">
        <v>457</v>
      </c>
      <c r="DM124" s="1051"/>
      <c r="DN124" s="1051"/>
      <c r="DO124" s="1051"/>
      <c r="DP124" s="1052"/>
      <c r="DQ124" s="1050" t="s">
        <v>129</v>
      </c>
      <c r="DR124" s="1051"/>
      <c r="DS124" s="1051"/>
      <c r="DT124" s="1051"/>
      <c r="DU124" s="1052"/>
      <c r="DV124" s="1053" t="s">
        <v>129</v>
      </c>
      <c r="DW124" s="1054"/>
      <c r="DX124" s="1054"/>
      <c r="DY124" s="1054"/>
      <c r="DZ124" s="1055"/>
    </row>
    <row r="125" spans="1:130" s="248" customFormat="1" ht="26.25" customHeight="1" x14ac:dyDescent="0.2">
      <c r="A125" s="1126"/>
      <c r="B125" s="1013"/>
      <c r="C125" s="983" t="s">
        <v>464</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25" t="s">
        <v>457</v>
      </c>
      <c r="AB125" s="1026"/>
      <c r="AC125" s="1026"/>
      <c r="AD125" s="1026"/>
      <c r="AE125" s="1027"/>
      <c r="AF125" s="1028" t="s">
        <v>435</v>
      </c>
      <c r="AG125" s="1026"/>
      <c r="AH125" s="1026"/>
      <c r="AI125" s="1026"/>
      <c r="AJ125" s="1027"/>
      <c r="AK125" s="1028" t="s">
        <v>457</v>
      </c>
      <c r="AL125" s="1026"/>
      <c r="AM125" s="1026"/>
      <c r="AN125" s="1026"/>
      <c r="AO125" s="1027"/>
      <c r="AP125" s="1029" t="s">
        <v>129</v>
      </c>
      <c r="AQ125" s="1030"/>
      <c r="AR125" s="1030"/>
      <c r="AS125" s="1030"/>
      <c r="AT125" s="103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90" t="s">
        <v>480</v>
      </c>
      <c r="CL125" s="1075"/>
      <c r="CM125" s="1075"/>
      <c r="CN125" s="1075"/>
      <c r="CO125" s="1076"/>
      <c r="CP125" s="1007" t="s">
        <v>481</v>
      </c>
      <c r="CQ125" s="956"/>
      <c r="CR125" s="956"/>
      <c r="CS125" s="956"/>
      <c r="CT125" s="956"/>
      <c r="CU125" s="956"/>
      <c r="CV125" s="956"/>
      <c r="CW125" s="956"/>
      <c r="CX125" s="956"/>
      <c r="CY125" s="956"/>
      <c r="CZ125" s="956"/>
      <c r="DA125" s="956"/>
      <c r="DB125" s="956"/>
      <c r="DC125" s="956"/>
      <c r="DD125" s="956"/>
      <c r="DE125" s="956"/>
      <c r="DF125" s="957"/>
      <c r="DG125" s="993" t="s">
        <v>457</v>
      </c>
      <c r="DH125" s="994"/>
      <c r="DI125" s="994"/>
      <c r="DJ125" s="994"/>
      <c r="DK125" s="994"/>
      <c r="DL125" s="994" t="s">
        <v>457</v>
      </c>
      <c r="DM125" s="994"/>
      <c r="DN125" s="994"/>
      <c r="DO125" s="994"/>
      <c r="DP125" s="994"/>
      <c r="DQ125" s="994" t="s">
        <v>457</v>
      </c>
      <c r="DR125" s="994"/>
      <c r="DS125" s="994"/>
      <c r="DT125" s="994"/>
      <c r="DU125" s="994"/>
      <c r="DV125" s="995" t="s">
        <v>129</v>
      </c>
      <c r="DW125" s="995"/>
      <c r="DX125" s="995"/>
      <c r="DY125" s="995"/>
      <c r="DZ125" s="996"/>
    </row>
    <row r="126" spans="1:130" s="248" customFormat="1" ht="26.25" customHeight="1" thickBot="1" x14ac:dyDescent="0.25">
      <c r="A126" s="1126"/>
      <c r="B126" s="1013"/>
      <c r="C126" s="983" t="s">
        <v>467</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25">
        <v>23463</v>
      </c>
      <c r="AB126" s="1026"/>
      <c r="AC126" s="1026"/>
      <c r="AD126" s="1026"/>
      <c r="AE126" s="1027"/>
      <c r="AF126" s="1028" t="s">
        <v>435</v>
      </c>
      <c r="AG126" s="1026"/>
      <c r="AH126" s="1026"/>
      <c r="AI126" s="1026"/>
      <c r="AJ126" s="1027"/>
      <c r="AK126" s="1028" t="s">
        <v>129</v>
      </c>
      <c r="AL126" s="1026"/>
      <c r="AM126" s="1026"/>
      <c r="AN126" s="1026"/>
      <c r="AO126" s="1027"/>
      <c r="AP126" s="1029" t="s">
        <v>129</v>
      </c>
      <c r="AQ126" s="1030"/>
      <c r="AR126" s="1030"/>
      <c r="AS126" s="1030"/>
      <c r="AT126" s="103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91"/>
      <c r="CL126" s="1078"/>
      <c r="CM126" s="1078"/>
      <c r="CN126" s="1078"/>
      <c r="CO126" s="1079"/>
      <c r="CP126" s="1016" t="s">
        <v>482</v>
      </c>
      <c r="CQ126" s="1017"/>
      <c r="CR126" s="1017"/>
      <c r="CS126" s="1017"/>
      <c r="CT126" s="1017"/>
      <c r="CU126" s="1017"/>
      <c r="CV126" s="1017"/>
      <c r="CW126" s="1017"/>
      <c r="CX126" s="1017"/>
      <c r="CY126" s="1017"/>
      <c r="CZ126" s="1017"/>
      <c r="DA126" s="1017"/>
      <c r="DB126" s="1017"/>
      <c r="DC126" s="1017"/>
      <c r="DD126" s="1017"/>
      <c r="DE126" s="1017"/>
      <c r="DF126" s="1018"/>
      <c r="DG126" s="986" t="s">
        <v>129</v>
      </c>
      <c r="DH126" s="987"/>
      <c r="DI126" s="987"/>
      <c r="DJ126" s="987"/>
      <c r="DK126" s="987"/>
      <c r="DL126" s="987" t="s">
        <v>435</v>
      </c>
      <c r="DM126" s="987"/>
      <c r="DN126" s="987"/>
      <c r="DO126" s="987"/>
      <c r="DP126" s="987"/>
      <c r="DQ126" s="987" t="s">
        <v>129</v>
      </c>
      <c r="DR126" s="987"/>
      <c r="DS126" s="987"/>
      <c r="DT126" s="987"/>
      <c r="DU126" s="987"/>
      <c r="DV126" s="988" t="s">
        <v>435</v>
      </c>
      <c r="DW126" s="988"/>
      <c r="DX126" s="988"/>
      <c r="DY126" s="988"/>
      <c r="DZ126" s="989"/>
    </row>
    <row r="127" spans="1:130" s="248" customFormat="1" ht="26.25" customHeight="1" x14ac:dyDescent="0.2">
      <c r="A127" s="1127"/>
      <c r="B127" s="1015"/>
      <c r="C127" s="1069" t="s">
        <v>483</v>
      </c>
      <c r="D127" s="1070"/>
      <c r="E127" s="1070"/>
      <c r="F127" s="1070"/>
      <c r="G127" s="1070"/>
      <c r="H127" s="1070"/>
      <c r="I127" s="1070"/>
      <c r="J127" s="1070"/>
      <c r="K127" s="1070"/>
      <c r="L127" s="1070"/>
      <c r="M127" s="1070"/>
      <c r="N127" s="1070"/>
      <c r="O127" s="1070"/>
      <c r="P127" s="1070"/>
      <c r="Q127" s="1070"/>
      <c r="R127" s="1070"/>
      <c r="S127" s="1070"/>
      <c r="T127" s="1070"/>
      <c r="U127" s="1070"/>
      <c r="V127" s="1070"/>
      <c r="W127" s="1070"/>
      <c r="X127" s="1070"/>
      <c r="Y127" s="1070"/>
      <c r="Z127" s="1071"/>
      <c r="AA127" s="1025" t="s">
        <v>129</v>
      </c>
      <c r="AB127" s="1026"/>
      <c r="AC127" s="1026"/>
      <c r="AD127" s="1026"/>
      <c r="AE127" s="1027"/>
      <c r="AF127" s="1028" t="s">
        <v>457</v>
      </c>
      <c r="AG127" s="1026"/>
      <c r="AH127" s="1026"/>
      <c r="AI127" s="1026"/>
      <c r="AJ127" s="1027"/>
      <c r="AK127" s="1028" t="s">
        <v>457</v>
      </c>
      <c r="AL127" s="1026"/>
      <c r="AM127" s="1026"/>
      <c r="AN127" s="1026"/>
      <c r="AO127" s="1027"/>
      <c r="AP127" s="1029" t="s">
        <v>129</v>
      </c>
      <c r="AQ127" s="1030"/>
      <c r="AR127" s="1030"/>
      <c r="AS127" s="1030"/>
      <c r="AT127" s="1031"/>
      <c r="AU127" s="284"/>
      <c r="AV127" s="284"/>
      <c r="AW127" s="284"/>
      <c r="AX127" s="1099" t="s">
        <v>484</v>
      </c>
      <c r="AY127" s="1100"/>
      <c r="AZ127" s="1100"/>
      <c r="BA127" s="1100"/>
      <c r="BB127" s="1100"/>
      <c r="BC127" s="1100"/>
      <c r="BD127" s="1100"/>
      <c r="BE127" s="1101"/>
      <c r="BF127" s="1102" t="s">
        <v>485</v>
      </c>
      <c r="BG127" s="1100"/>
      <c r="BH127" s="1100"/>
      <c r="BI127" s="1100"/>
      <c r="BJ127" s="1100"/>
      <c r="BK127" s="1100"/>
      <c r="BL127" s="1101"/>
      <c r="BM127" s="1102" t="s">
        <v>486</v>
      </c>
      <c r="BN127" s="1100"/>
      <c r="BO127" s="1100"/>
      <c r="BP127" s="1100"/>
      <c r="BQ127" s="1100"/>
      <c r="BR127" s="1100"/>
      <c r="BS127" s="1101"/>
      <c r="BT127" s="1102" t="s">
        <v>487</v>
      </c>
      <c r="BU127" s="1100"/>
      <c r="BV127" s="1100"/>
      <c r="BW127" s="1100"/>
      <c r="BX127" s="1100"/>
      <c r="BY127" s="1100"/>
      <c r="BZ127" s="1124"/>
      <c r="CA127" s="284"/>
      <c r="CB127" s="284"/>
      <c r="CC127" s="284"/>
      <c r="CD127" s="285"/>
      <c r="CE127" s="285"/>
      <c r="CF127" s="285"/>
      <c r="CG127" s="282"/>
      <c r="CH127" s="282"/>
      <c r="CI127" s="282"/>
      <c r="CJ127" s="283"/>
      <c r="CK127" s="1091"/>
      <c r="CL127" s="1078"/>
      <c r="CM127" s="1078"/>
      <c r="CN127" s="1078"/>
      <c r="CO127" s="1079"/>
      <c r="CP127" s="1016" t="s">
        <v>488</v>
      </c>
      <c r="CQ127" s="1017"/>
      <c r="CR127" s="1017"/>
      <c r="CS127" s="1017"/>
      <c r="CT127" s="1017"/>
      <c r="CU127" s="1017"/>
      <c r="CV127" s="1017"/>
      <c r="CW127" s="1017"/>
      <c r="CX127" s="1017"/>
      <c r="CY127" s="1017"/>
      <c r="CZ127" s="1017"/>
      <c r="DA127" s="1017"/>
      <c r="DB127" s="1017"/>
      <c r="DC127" s="1017"/>
      <c r="DD127" s="1017"/>
      <c r="DE127" s="1017"/>
      <c r="DF127" s="1018"/>
      <c r="DG127" s="986" t="s">
        <v>129</v>
      </c>
      <c r="DH127" s="987"/>
      <c r="DI127" s="987"/>
      <c r="DJ127" s="987"/>
      <c r="DK127" s="987"/>
      <c r="DL127" s="987" t="s">
        <v>457</v>
      </c>
      <c r="DM127" s="987"/>
      <c r="DN127" s="987"/>
      <c r="DO127" s="987"/>
      <c r="DP127" s="987"/>
      <c r="DQ127" s="987" t="s">
        <v>457</v>
      </c>
      <c r="DR127" s="987"/>
      <c r="DS127" s="987"/>
      <c r="DT127" s="987"/>
      <c r="DU127" s="987"/>
      <c r="DV127" s="988" t="s">
        <v>435</v>
      </c>
      <c r="DW127" s="988"/>
      <c r="DX127" s="988"/>
      <c r="DY127" s="988"/>
      <c r="DZ127" s="989"/>
    </row>
    <row r="128" spans="1:130" s="248" customFormat="1" ht="26.25" customHeight="1" thickBot="1" x14ac:dyDescent="0.25">
      <c r="A128" s="1110" t="s">
        <v>489</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490</v>
      </c>
      <c r="X128" s="1112"/>
      <c r="Y128" s="1112"/>
      <c r="Z128" s="1113"/>
      <c r="AA128" s="1114" t="s">
        <v>129</v>
      </c>
      <c r="AB128" s="1115"/>
      <c r="AC128" s="1115"/>
      <c r="AD128" s="1115"/>
      <c r="AE128" s="1116"/>
      <c r="AF128" s="1117" t="s">
        <v>129</v>
      </c>
      <c r="AG128" s="1115"/>
      <c r="AH128" s="1115"/>
      <c r="AI128" s="1115"/>
      <c r="AJ128" s="1116"/>
      <c r="AK128" s="1117" t="s">
        <v>435</v>
      </c>
      <c r="AL128" s="1115"/>
      <c r="AM128" s="1115"/>
      <c r="AN128" s="1115"/>
      <c r="AO128" s="1116"/>
      <c r="AP128" s="1118"/>
      <c r="AQ128" s="1119"/>
      <c r="AR128" s="1119"/>
      <c r="AS128" s="1119"/>
      <c r="AT128" s="1120"/>
      <c r="AU128" s="284"/>
      <c r="AV128" s="284"/>
      <c r="AW128" s="284"/>
      <c r="AX128" s="955" t="s">
        <v>491</v>
      </c>
      <c r="AY128" s="956"/>
      <c r="AZ128" s="956"/>
      <c r="BA128" s="956"/>
      <c r="BB128" s="956"/>
      <c r="BC128" s="956"/>
      <c r="BD128" s="956"/>
      <c r="BE128" s="957"/>
      <c r="BF128" s="1121" t="s">
        <v>435</v>
      </c>
      <c r="BG128" s="1122"/>
      <c r="BH128" s="1122"/>
      <c r="BI128" s="1122"/>
      <c r="BJ128" s="1122"/>
      <c r="BK128" s="1122"/>
      <c r="BL128" s="1123"/>
      <c r="BM128" s="1121">
        <v>11.25</v>
      </c>
      <c r="BN128" s="1122"/>
      <c r="BO128" s="1122"/>
      <c r="BP128" s="1122"/>
      <c r="BQ128" s="1122"/>
      <c r="BR128" s="1122"/>
      <c r="BS128" s="1123"/>
      <c r="BT128" s="1121">
        <v>20</v>
      </c>
      <c r="BU128" s="1122"/>
      <c r="BV128" s="1122"/>
      <c r="BW128" s="1122"/>
      <c r="BX128" s="1122"/>
      <c r="BY128" s="1122"/>
      <c r="BZ128" s="1146"/>
      <c r="CA128" s="285"/>
      <c r="CB128" s="285"/>
      <c r="CC128" s="285"/>
      <c r="CD128" s="285"/>
      <c r="CE128" s="285"/>
      <c r="CF128" s="285"/>
      <c r="CG128" s="282"/>
      <c r="CH128" s="282"/>
      <c r="CI128" s="282"/>
      <c r="CJ128" s="283"/>
      <c r="CK128" s="1092"/>
      <c r="CL128" s="1093"/>
      <c r="CM128" s="1093"/>
      <c r="CN128" s="1093"/>
      <c r="CO128" s="1094"/>
      <c r="CP128" s="1103" t="s">
        <v>492</v>
      </c>
      <c r="CQ128" s="1104"/>
      <c r="CR128" s="1104"/>
      <c r="CS128" s="1104"/>
      <c r="CT128" s="1104"/>
      <c r="CU128" s="1104"/>
      <c r="CV128" s="1104"/>
      <c r="CW128" s="1104"/>
      <c r="CX128" s="1104"/>
      <c r="CY128" s="1104"/>
      <c r="CZ128" s="1104"/>
      <c r="DA128" s="1104"/>
      <c r="DB128" s="1104"/>
      <c r="DC128" s="1104"/>
      <c r="DD128" s="1104"/>
      <c r="DE128" s="1104"/>
      <c r="DF128" s="1105"/>
      <c r="DG128" s="1106" t="s">
        <v>457</v>
      </c>
      <c r="DH128" s="1107"/>
      <c r="DI128" s="1107"/>
      <c r="DJ128" s="1107"/>
      <c r="DK128" s="1107"/>
      <c r="DL128" s="1107" t="s">
        <v>129</v>
      </c>
      <c r="DM128" s="1107"/>
      <c r="DN128" s="1107"/>
      <c r="DO128" s="1107"/>
      <c r="DP128" s="1107"/>
      <c r="DQ128" s="1107" t="s">
        <v>457</v>
      </c>
      <c r="DR128" s="1107"/>
      <c r="DS128" s="1107"/>
      <c r="DT128" s="1107"/>
      <c r="DU128" s="1107"/>
      <c r="DV128" s="1108" t="s">
        <v>435</v>
      </c>
      <c r="DW128" s="1108"/>
      <c r="DX128" s="1108"/>
      <c r="DY128" s="1108"/>
      <c r="DZ128" s="1109"/>
    </row>
    <row r="129" spans="1:131" s="248" customFormat="1" ht="26.25" customHeight="1" x14ac:dyDescent="0.2">
      <c r="A129" s="997" t="s">
        <v>107</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40" t="s">
        <v>493</v>
      </c>
      <c r="X129" s="1141"/>
      <c r="Y129" s="1141"/>
      <c r="Z129" s="1142"/>
      <c r="AA129" s="1025">
        <v>66901982</v>
      </c>
      <c r="AB129" s="1026"/>
      <c r="AC129" s="1026"/>
      <c r="AD129" s="1026"/>
      <c r="AE129" s="1027"/>
      <c r="AF129" s="1028">
        <v>70542833</v>
      </c>
      <c r="AG129" s="1026"/>
      <c r="AH129" s="1026"/>
      <c r="AI129" s="1026"/>
      <c r="AJ129" s="1027"/>
      <c r="AK129" s="1028">
        <v>69425880</v>
      </c>
      <c r="AL129" s="1026"/>
      <c r="AM129" s="1026"/>
      <c r="AN129" s="1026"/>
      <c r="AO129" s="1027"/>
      <c r="AP129" s="1143"/>
      <c r="AQ129" s="1144"/>
      <c r="AR129" s="1144"/>
      <c r="AS129" s="1144"/>
      <c r="AT129" s="1145"/>
      <c r="AU129" s="286"/>
      <c r="AV129" s="286"/>
      <c r="AW129" s="286"/>
      <c r="AX129" s="1134" t="s">
        <v>494</v>
      </c>
      <c r="AY129" s="1017"/>
      <c r="AZ129" s="1017"/>
      <c r="BA129" s="1017"/>
      <c r="BB129" s="1017"/>
      <c r="BC129" s="1017"/>
      <c r="BD129" s="1017"/>
      <c r="BE129" s="1018"/>
      <c r="BF129" s="1135" t="s">
        <v>495</v>
      </c>
      <c r="BG129" s="1136"/>
      <c r="BH129" s="1136"/>
      <c r="BI129" s="1136"/>
      <c r="BJ129" s="1136"/>
      <c r="BK129" s="1136"/>
      <c r="BL129" s="1137"/>
      <c r="BM129" s="1135">
        <v>16.25</v>
      </c>
      <c r="BN129" s="1136"/>
      <c r="BO129" s="1136"/>
      <c r="BP129" s="1136"/>
      <c r="BQ129" s="1136"/>
      <c r="BR129" s="1136"/>
      <c r="BS129" s="1137"/>
      <c r="BT129" s="1135">
        <v>30</v>
      </c>
      <c r="BU129" s="1138"/>
      <c r="BV129" s="1138"/>
      <c r="BW129" s="1138"/>
      <c r="BX129" s="1138"/>
      <c r="BY129" s="1138"/>
      <c r="BZ129" s="113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97" t="s">
        <v>496</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40" t="s">
        <v>497</v>
      </c>
      <c r="X130" s="1141"/>
      <c r="Y130" s="1141"/>
      <c r="Z130" s="1142"/>
      <c r="AA130" s="1025">
        <v>5088182</v>
      </c>
      <c r="AB130" s="1026"/>
      <c r="AC130" s="1026"/>
      <c r="AD130" s="1026"/>
      <c r="AE130" s="1027"/>
      <c r="AF130" s="1028">
        <v>4990549</v>
      </c>
      <c r="AG130" s="1026"/>
      <c r="AH130" s="1026"/>
      <c r="AI130" s="1026"/>
      <c r="AJ130" s="1027"/>
      <c r="AK130" s="1028">
        <v>4864530</v>
      </c>
      <c r="AL130" s="1026"/>
      <c r="AM130" s="1026"/>
      <c r="AN130" s="1026"/>
      <c r="AO130" s="1027"/>
      <c r="AP130" s="1143"/>
      <c r="AQ130" s="1144"/>
      <c r="AR130" s="1144"/>
      <c r="AS130" s="1144"/>
      <c r="AT130" s="1145"/>
      <c r="AU130" s="286"/>
      <c r="AV130" s="286"/>
      <c r="AW130" s="286"/>
      <c r="AX130" s="1134" t="s">
        <v>498</v>
      </c>
      <c r="AY130" s="1017"/>
      <c r="AZ130" s="1017"/>
      <c r="BA130" s="1017"/>
      <c r="BB130" s="1017"/>
      <c r="BC130" s="1017"/>
      <c r="BD130" s="1017"/>
      <c r="BE130" s="1018"/>
      <c r="BF130" s="1171">
        <v>-4</v>
      </c>
      <c r="BG130" s="1172"/>
      <c r="BH130" s="1172"/>
      <c r="BI130" s="1172"/>
      <c r="BJ130" s="1172"/>
      <c r="BK130" s="1172"/>
      <c r="BL130" s="1173"/>
      <c r="BM130" s="1171">
        <v>25</v>
      </c>
      <c r="BN130" s="1172"/>
      <c r="BO130" s="1172"/>
      <c r="BP130" s="1172"/>
      <c r="BQ130" s="1172"/>
      <c r="BR130" s="1172"/>
      <c r="BS130" s="1173"/>
      <c r="BT130" s="1171">
        <v>35</v>
      </c>
      <c r="BU130" s="1174"/>
      <c r="BV130" s="1174"/>
      <c r="BW130" s="1174"/>
      <c r="BX130" s="1174"/>
      <c r="BY130" s="1174"/>
      <c r="BZ130" s="117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76"/>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c r="W131" s="1178" t="s">
        <v>499</v>
      </c>
      <c r="X131" s="1179"/>
      <c r="Y131" s="1179"/>
      <c r="Z131" s="1180"/>
      <c r="AA131" s="1072">
        <v>61813800</v>
      </c>
      <c r="AB131" s="1051"/>
      <c r="AC131" s="1051"/>
      <c r="AD131" s="1051"/>
      <c r="AE131" s="1052"/>
      <c r="AF131" s="1050">
        <v>65552284</v>
      </c>
      <c r="AG131" s="1051"/>
      <c r="AH131" s="1051"/>
      <c r="AI131" s="1051"/>
      <c r="AJ131" s="1052"/>
      <c r="AK131" s="1050">
        <v>64561350</v>
      </c>
      <c r="AL131" s="1051"/>
      <c r="AM131" s="1051"/>
      <c r="AN131" s="1051"/>
      <c r="AO131" s="1052"/>
      <c r="AP131" s="1181"/>
      <c r="AQ131" s="1182"/>
      <c r="AR131" s="1182"/>
      <c r="AS131" s="1182"/>
      <c r="AT131" s="1183"/>
      <c r="AU131" s="286"/>
      <c r="AV131" s="286"/>
      <c r="AW131" s="286"/>
      <c r="AX131" s="1153" t="s">
        <v>500</v>
      </c>
      <c r="AY131" s="1104"/>
      <c r="AZ131" s="1104"/>
      <c r="BA131" s="1104"/>
      <c r="BB131" s="1104"/>
      <c r="BC131" s="1104"/>
      <c r="BD131" s="1104"/>
      <c r="BE131" s="1105"/>
      <c r="BF131" s="1154" t="s">
        <v>435</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60" t="s">
        <v>501</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502</v>
      </c>
      <c r="W132" s="1164"/>
      <c r="X132" s="1164"/>
      <c r="Y132" s="1164"/>
      <c r="Z132" s="1165"/>
      <c r="AA132" s="1166">
        <v>-4.0503318029999997</v>
      </c>
      <c r="AB132" s="1167"/>
      <c r="AC132" s="1167"/>
      <c r="AD132" s="1167"/>
      <c r="AE132" s="1168"/>
      <c r="AF132" s="1169">
        <v>-3.9555097730000002</v>
      </c>
      <c r="AG132" s="1167"/>
      <c r="AH132" s="1167"/>
      <c r="AI132" s="1167"/>
      <c r="AJ132" s="1168"/>
      <c r="AK132" s="1169">
        <v>-4.2751057709999998</v>
      </c>
      <c r="AL132" s="1167"/>
      <c r="AM132" s="1167"/>
      <c r="AN132" s="1167"/>
      <c r="AO132" s="1168"/>
      <c r="AP132" s="1066"/>
      <c r="AQ132" s="1067"/>
      <c r="AR132" s="1067"/>
      <c r="AS132" s="1067"/>
      <c r="AT132" s="117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503</v>
      </c>
      <c r="W133" s="1147"/>
      <c r="X133" s="1147"/>
      <c r="Y133" s="1147"/>
      <c r="Z133" s="1148"/>
      <c r="AA133" s="1149">
        <v>-4</v>
      </c>
      <c r="AB133" s="1150"/>
      <c r="AC133" s="1150"/>
      <c r="AD133" s="1150"/>
      <c r="AE133" s="1151"/>
      <c r="AF133" s="1149">
        <v>-4</v>
      </c>
      <c r="AG133" s="1150"/>
      <c r="AH133" s="1150"/>
      <c r="AI133" s="1150"/>
      <c r="AJ133" s="1151"/>
      <c r="AK133" s="1149">
        <v>-4</v>
      </c>
      <c r="AL133" s="1150"/>
      <c r="AM133" s="1150"/>
      <c r="AN133" s="1150"/>
      <c r="AO133" s="1151"/>
      <c r="AP133" s="1096"/>
      <c r="AQ133" s="1097"/>
      <c r="AR133" s="1097"/>
      <c r="AS133" s="1097"/>
      <c r="AT133" s="115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CRgwJGHG7wEWv/oK/G6r2CnAxIe+Gjk2GeGjxSW8BMFgFA6/mfinrtL+nlRb4m5uEXew7Se5OHiCLhoJrfaFg==" saltValue="IqsnAmb4iBlAqurLJRq7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9" zoomScaleNormal="85" zoomScaleSheetLayoutView="100" workbookViewId="0">
      <selection activeCell="AH16" sqref="AH16:AL16"/>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Tw3zts0FV4I56mk54JP8SN57ASvasrodj7b2IqK+5kJ7RcJOj1PviXD2QwDpdq1aColmr+BwRlo02i/tVdSNGg==" saltValue="LXNR7gKnjSnTf1SaPoE/G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W22" zoomScale="85" zoomScaleNormal="85" zoomScaleSheetLayoutView="55" workbookViewId="0">
      <selection activeCell="AH16" sqref="AH16:AL16"/>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blJorP00fDYlkwih8oXtpa80/tse3uxpuQO9lCY9ayG7Dz4SKkMHIT5Bu+NJVDlAyLIx6JZWl1t6Fp2OzJMgQ==" saltValue="kuAtyrDqoJXfg4xaWmJ9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H16" sqref="AH16:AN16"/>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84" t="s">
        <v>507</v>
      </c>
      <c r="AP7" s="305"/>
      <c r="AQ7" s="306" t="s">
        <v>508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85"/>
      <c r="AP8" s="311" t="s">
        <v>509</v>
      </c>
      <c r="AQ8" s="312" t="s">
        <v>510</v>
      </c>
      <c r="AR8" s="313" t="s">
        <v>511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6" t="s">
        <v>512</v>
      </c>
      <c r="AL9" s="1187"/>
      <c r="AM9" s="1187"/>
      <c r="AN9" s="1188"/>
      <c r="AO9" s="314">
        <v>20640299</v>
      </c>
      <c r="AP9" s="314">
        <v>73370</v>
      </c>
      <c r="AQ9" s="315">
        <v>64942</v>
      </c>
      <c r="AR9" s="316">
        <v>13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6" t="s">
        <v>513</v>
      </c>
      <c r="AL10" s="1187"/>
      <c r="AM10" s="1187"/>
      <c r="AN10" s="1188"/>
      <c r="AO10" s="317">
        <v>280595</v>
      </c>
      <c r="AP10" s="317">
        <v>997</v>
      </c>
      <c r="AQ10" s="318">
        <v>879</v>
      </c>
      <c r="AR10" s="319">
        <v>13.4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6" t="s">
        <v>514</v>
      </c>
      <c r="AL11" s="1187"/>
      <c r="AM11" s="1187"/>
      <c r="AN11" s="1188"/>
      <c r="AO11" s="317" t="s">
        <v>515</v>
      </c>
      <c r="AP11" s="317" t="s">
        <v>515</v>
      </c>
      <c r="AQ11" s="318" t="s">
        <v>515</v>
      </c>
      <c r="AR11" s="319" t="s">
        <v>515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6" t="s">
        <v>516</v>
      </c>
      <c r="AL12" s="1187"/>
      <c r="AM12" s="1187"/>
      <c r="AN12" s="1188"/>
      <c r="AO12" s="317" t="s">
        <v>515</v>
      </c>
      <c r="AP12" s="317" t="s">
        <v>515</v>
      </c>
      <c r="AQ12" s="318" t="s">
        <v>515</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6" t="s">
        <v>517</v>
      </c>
      <c r="AL13" s="1187"/>
      <c r="AM13" s="1187"/>
      <c r="AN13" s="1188"/>
      <c r="AO13" s="317">
        <v>872753</v>
      </c>
      <c r="AP13" s="317">
        <v>3102</v>
      </c>
      <c r="AQ13" s="318">
        <v>2352</v>
      </c>
      <c r="AR13" s="319">
        <v>31.9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6" t="s">
        <v>518</v>
      </c>
      <c r="AL14" s="1187"/>
      <c r="AM14" s="1187"/>
      <c r="AN14" s="1188"/>
      <c r="AO14" s="317">
        <v>448410</v>
      </c>
      <c r="AP14" s="317">
        <v>1594</v>
      </c>
      <c r="AQ14" s="318">
        <v>1462</v>
      </c>
      <c r="AR14" s="319">
        <v>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-1472945</v>
      </c>
      <c r="AP15" s="317">
        <v>-5236</v>
      </c>
      <c r="AQ15" s="318">
        <v>-4941</v>
      </c>
      <c r="AR15" s="319">
        <v>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20769112</v>
      </c>
      <c r="AP16" s="317">
        <v>73828</v>
      </c>
      <c r="AQ16" s="318">
        <v>64694</v>
      </c>
      <c r="AR16" s="319">
        <v>14.1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6.9</v>
      </c>
      <c r="AP21" s="331">
        <v>6.27</v>
      </c>
      <c r="AQ21" s="332">
        <v>0.63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99.5</v>
      </c>
      <c r="AP22" s="336">
        <v>98.9</v>
      </c>
      <c r="AQ22" s="337">
        <v>0.6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84" t="s">
        <v>507</v>
      </c>
      <c r="AP30" s="305"/>
      <c r="AQ30" s="306" t="s">
        <v>508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85"/>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9" t="s">
        <v>529</v>
      </c>
      <c r="AL32" s="1190"/>
      <c r="AM32" s="1190"/>
      <c r="AN32" s="1191"/>
      <c r="AO32" s="345">
        <v>1686959</v>
      </c>
      <c r="AP32" s="345">
        <v>5997</v>
      </c>
      <c r="AQ32" s="346">
        <v>4470</v>
      </c>
      <c r="AR32" s="347">
        <v>34.200000000000003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9" t="s">
        <v>530</v>
      </c>
      <c r="AL33" s="1190"/>
      <c r="AM33" s="1190"/>
      <c r="AN33" s="1191"/>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9" t="s">
        <v>531</v>
      </c>
      <c r="AL34" s="1190"/>
      <c r="AM34" s="1190"/>
      <c r="AN34" s="1191"/>
      <c r="AO34" s="345">
        <v>304053</v>
      </c>
      <c r="AP34" s="345">
        <v>1081</v>
      </c>
      <c r="AQ34" s="346">
        <v>430</v>
      </c>
      <c r="AR34" s="347">
        <v>151.4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9" t="s">
        <v>532</v>
      </c>
      <c r="AL35" s="1190"/>
      <c r="AM35" s="1190"/>
      <c r="AN35" s="1191"/>
      <c r="AO35" s="345" t="s">
        <v>515</v>
      </c>
      <c r="AP35" s="345" t="s">
        <v>515</v>
      </c>
      <c r="AQ35" s="346">
        <v>25</v>
      </c>
      <c r="AR35" s="347" t="s">
        <v>515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9" t="s">
        <v>533</v>
      </c>
      <c r="AL36" s="1190"/>
      <c r="AM36" s="1190"/>
      <c r="AN36" s="1191"/>
      <c r="AO36" s="345">
        <v>95872</v>
      </c>
      <c r="AP36" s="345">
        <v>341</v>
      </c>
      <c r="AQ36" s="346">
        <v>317</v>
      </c>
      <c r="AR36" s="347">
        <v>7.6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9" t="s">
        <v>534</v>
      </c>
      <c r="AL37" s="1190"/>
      <c r="AM37" s="1190"/>
      <c r="AN37" s="1191"/>
      <c r="AO37" s="345">
        <v>17580</v>
      </c>
      <c r="AP37" s="345">
        <v>62</v>
      </c>
      <c r="AQ37" s="346">
        <v>2439</v>
      </c>
      <c r="AR37" s="347">
        <v>-97.5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8" t="s">
        <v>535</v>
      </c>
      <c r="AL38" s="1199"/>
      <c r="AM38" s="1199"/>
      <c r="AN38" s="1200"/>
      <c r="AO38" s="348" t="s">
        <v>515</v>
      </c>
      <c r="AP38" s="348" t="s">
        <v>515</v>
      </c>
      <c r="AQ38" s="349" t="s">
        <v>515</v>
      </c>
      <c r="AR38" s="337" t="s">
        <v>515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8" t="s">
        <v>536</v>
      </c>
      <c r="AL39" s="1199"/>
      <c r="AM39" s="1199"/>
      <c r="AN39" s="1200"/>
      <c r="AO39" s="345" t="s">
        <v>515</v>
      </c>
      <c r="AP39" s="345" t="s">
        <v>515</v>
      </c>
      <c r="AQ39" s="346">
        <v>-17</v>
      </c>
      <c r="AR39" s="347" t="s">
        <v>515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9" t="s">
        <v>537</v>
      </c>
      <c r="AL40" s="1190"/>
      <c r="AM40" s="1190"/>
      <c r="AN40" s="1191"/>
      <c r="AO40" s="345">
        <v>-4864530</v>
      </c>
      <c r="AP40" s="345">
        <v>-17292</v>
      </c>
      <c r="AQ40" s="346">
        <v>-15313</v>
      </c>
      <c r="AR40" s="347">
        <v>12.9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01" t="s">
        <v>300</v>
      </c>
      <c r="AL41" s="1202"/>
      <c r="AM41" s="1202"/>
      <c r="AN41" s="1203"/>
      <c r="AO41" s="345">
        <v>-2760066</v>
      </c>
      <c r="AP41" s="345">
        <v>-9811</v>
      </c>
      <c r="AQ41" s="346">
        <v>-7650</v>
      </c>
      <c r="AR41" s="347">
        <v>28.2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04" t="s">
        <v>507</v>
      </c>
      <c r="AN49" s="1206" t="s">
        <v>541</v>
      </c>
      <c r="AO49" s="1207"/>
      <c r="AP49" s="1207"/>
      <c r="AQ49" s="1207"/>
      <c r="AR49" s="120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5"/>
      <c r="AN50" s="361" t="s">
        <v>542</v>
      </c>
      <c r="AO50" s="362" t="s">
        <v>543</v>
      </c>
      <c r="AP50" s="363" t="s">
        <v>544</v>
      </c>
      <c r="AQ50" s="364" t="s">
        <v>545</v>
      </c>
      <c r="AR50" s="365" t="s">
        <v>546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8761284</v>
      </c>
      <c r="AN51" s="367">
        <v>32010</v>
      </c>
      <c r="AO51" s="368">
        <v>29.7</v>
      </c>
      <c r="AP51" s="369">
        <v>51565</v>
      </c>
      <c r="AQ51" s="370">
        <v>17.8</v>
      </c>
      <c r="AR51" s="371">
        <v>11.9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6457890</v>
      </c>
      <c r="AN52" s="375">
        <v>23594</v>
      </c>
      <c r="AO52" s="376">
        <v>43.1</v>
      </c>
      <c r="AP52" s="377">
        <v>35359</v>
      </c>
      <c r="AQ52" s="378">
        <v>16.5</v>
      </c>
      <c r="AR52" s="379">
        <v>26.6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7708620</v>
      </c>
      <c r="AN53" s="367">
        <v>27850</v>
      </c>
      <c r="AO53" s="368">
        <v>-13</v>
      </c>
      <c r="AP53" s="369">
        <v>46686</v>
      </c>
      <c r="AQ53" s="370">
        <v>-9.5</v>
      </c>
      <c r="AR53" s="371">
        <v>-3.5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5638665</v>
      </c>
      <c r="AN54" s="375">
        <v>20372</v>
      </c>
      <c r="AO54" s="376">
        <v>-13.7</v>
      </c>
      <c r="AP54" s="377">
        <v>32595</v>
      </c>
      <c r="AQ54" s="378">
        <v>-7.8</v>
      </c>
      <c r="AR54" s="379">
        <v>-5.9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8538814</v>
      </c>
      <c r="AN55" s="367">
        <v>30568</v>
      </c>
      <c r="AO55" s="368">
        <v>9.8000000000000007</v>
      </c>
      <c r="AP55" s="369">
        <v>49796</v>
      </c>
      <c r="AQ55" s="370">
        <v>6.7</v>
      </c>
      <c r="AR55" s="371">
        <v>3.1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6731173</v>
      </c>
      <c r="AN56" s="375">
        <v>24097</v>
      </c>
      <c r="AO56" s="376">
        <v>18.3</v>
      </c>
      <c r="AP56" s="377">
        <v>37281</v>
      </c>
      <c r="AQ56" s="378">
        <v>14.4</v>
      </c>
      <c r="AR56" s="379">
        <v>3.9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10923498</v>
      </c>
      <c r="AN57" s="367">
        <v>38808</v>
      </c>
      <c r="AO57" s="368">
        <v>27</v>
      </c>
      <c r="AP57" s="369">
        <v>51681</v>
      </c>
      <c r="AQ57" s="370">
        <v>3.8</v>
      </c>
      <c r="AR57" s="371">
        <v>23.2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8640353</v>
      </c>
      <c r="AN58" s="375">
        <v>30697</v>
      </c>
      <c r="AO58" s="376">
        <v>27.4</v>
      </c>
      <c r="AP58" s="377">
        <v>37226</v>
      </c>
      <c r="AQ58" s="378">
        <v>-0.1</v>
      </c>
      <c r="AR58" s="379">
        <v>27.5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8516950</v>
      </c>
      <c r="AN59" s="367">
        <v>30275</v>
      </c>
      <c r="AO59" s="368">
        <v>-22</v>
      </c>
      <c r="AP59" s="369">
        <v>50465</v>
      </c>
      <c r="AQ59" s="370">
        <v>-2.4</v>
      </c>
      <c r="AR59" s="371">
        <v>-19.600000000000001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6218400</v>
      </c>
      <c r="AN60" s="375">
        <v>22105</v>
      </c>
      <c r="AO60" s="376">
        <v>-28</v>
      </c>
      <c r="AP60" s="377">
        <v>34193</v>
      </c>
      <c r="AQ60" s="378">
        <v>-8.1</v>
      </c>
      <c r="AR60" s="379">
        <v>-19.899999999999999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8889833</v>
      </c>
      <c r="AN61" s="382">
        <v>31902</v>
      </c>
      <c r="AO61" s="383">
        <v>6.3</v>
      </c>
      <c r="AP61" s="384">
        <v>50039</v>
      </c>
      <c r="AQ61" s="385">
        <v>3.3</v>
      </c>
      <c r="AR61" s="371">
        <v>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6737296</v>
      </c>
      <c r="AN62" s="375">
        <v>24173</v>
      </c>
      <c r="AO62" s="376">
        <v>9.4</v>
      </c>
      <c r="AP62" s="377">
        <v>35331</v>
      </c>
      <c r="AQ62" s="378">
        <v>3</v>
      </c>
      <c r="AR62" s="379">
        <v>6.4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lFsn5Cr5suuo0x1oS75gJ1Mm03dSCCcXlhSjWOKcj74gf4xMbi1jy40onbwX6X7y0u1deHeqXrseoetUx8J+8Q==" saltValue="lh+ulL2s/qrHoqw9PRdV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M83" zoomScaleNormal="100" zoomScaleSheetLayoutView="55" workbookViewId="0">
      <selection activeCell="AH16" sqref="AH16:AL16"/>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0" spans="125:125" ht="13.5" hidden="1" customHeight="1" x14ac:dyDescent="0.2"/>
    <row r="121" spans="125:125" ht="13.5" hidden="1" customHeight="1" x14ac:dyDescent="0.2">
      <c r="DU121" s="292"/>
    </row>
  </sheetData>
  <sheetProtection algorithmName="SHA-512" hashValue="JFQlD9TJ48YOLzQFtckYg6zycPdPU/KW8PrAWJGdM6FLCUe/GG3v/+WLUknWYPoP1Q4TGrbYO+6j78cL56XZsQ==" saltValue="Lwcr1L99qAgXRKuXoBxi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64" zoomScale="85" zoomScaleNormal="85" zoomScaleSheetLayoutView="55" workbookViewId="0">
      <selection activeCell="AH16" sqref="AH16:AL16"/>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LnNFh2oS2mtCPI/b9J0QfIBx5vFa+gcSvCSfYN4DsBbOtU5eywPr+NNrKlBANG3gMlauVUti4h7eEoFEUGfBRQ==" saltValue="wfk6lkgPEUFSmhlDoO16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70" zoomScaleNormal="70" zoomScaleSheetLayoutView="100" workbookViewId="0">
      <selection activeCell="AH16" sqref="AH16:AL1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09" t="s">
        <v>3</v>
      </c>
      <c r="D47" s="1209"/>
      <c r="E47" s="1210"/>
      <c r="F47" s="11">
        <v>23.02</v>
      </c>
      <c r="G47" s="12">
        <v>27.33</v>
      </c>
      <c r="H47" s="12">
        <v>30.88</v>
      </c>
      <c r="I47" s="12">
        <v>32.17</v>
      </c>
      <c r="J47" s="13">
        <v>37.46</v>
      </c>
    </row>
    <row r="48" spans="2:10" ht="57.75" customHeight="1" x14ac:dyDescent="0.2">
      <c r="B48" s="14"/>
      <c r="C48" s="1211" t="s">
        <v>4</v>
      </c>
      <c r="D48" s="1211"/>
      <c r="E48" s="1212"/>
      <c r="F48" s="15">
        <v>5.46</v>
      </c>
      <c r="G48" s="16">
        <v>7.61</v>
      </c>
      <c r="H48" s="16">
        <v>6.03</v>
      </c>
      <c r="I48" s="16">
        <v>8.1199999999999992</v>
      </c>
      <c r="J48" s="17">
        <v>12.72</v>
      </c>
    </row>
    <row r="49" spans="2:10" ht="57.75" customHeight="1" thickBot="1" x14ac:dyDescent="0.25">
      <c r="B49" s="18"/>
      <c r="C49" s="1213" t="s">
        <v>5</v>
      </c>
      <c r="D49" s="1213"/>
      <c r="E49" s="1214"/>
      <c r="F49" s="19">
        <v>1.61</v>
      </c>
      <c r="G49" s="20">
        <v>5.71</v>
      </c>
      <c r="H49" s="20">
        <v>3.76</v>
      </c>
      <c r="I49" s="20">
        <v>5.29</v>
      </c>
      <c r="J49" s="21">
        <v>9.24</v>
      </c>
    </row>
    <row r="50" spans="2:10" ht="13.5" customHeight="1" x14ac:dyDescent="0.2"/>
  </sheetData>
  <sheetProtection algorithmName="SHA-512" hashValue="Ta86NCqr3Wj+FB2AFPiK2Yh3vP2Gb28mFByKhSlUw5yc8HMc2wIK63VEhZpHN2Ith+DOoB80wQhv0bfXf/Uoxw==" saltValue="NtYypJ8Gj/+pAfHFDQxs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85" zoomScaleNormal="85" zoomScaleSheetLayoutView="100" workbookViewId="0">
      <selection activeCell="AH16" sqref="AH16:AL1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21" t="s">
        <v>562</v>
      </c>
      <c r="D34" s="1221"/>
      <c r="E34" s="1222"/>
      <c r="F34" s="32">
        <v>5.45</v>
      </c>
      <c r="G34" s="33">
        <v>7.61</v>
      </c>
      <c r="H34" s="33">
        <v>6.02</v>
      </c>
      <c r="I34" s="33">
        <v>8.1199999999999992</v>
      </c>
      <c r="J34" s="34">
        <v>12.71</v>
      </c>
      <c r="K34" s="22"/>
      <c r="L34" s="22"/>
      <c r="M34" s="22"/>
      <c r="N34" s="22"/>
      <c r="O34" s="22"/>
      <c r="P34" s="22"/>
    </row>
    <row r="35" spans="1:16" ht="39" customHeight="1" x14ac:dyDescent="0.2">
      <c r="A35" s="22"/>
      <c r="B35" s="35"/>
      <c r="C35" s="1215" t="s">
        <v>563</v>
      </c>
      <c r="D35" s="1216"/>
      <c r="E35" s="1217"/>
      <c r="F35" s="36">
        <v>0.46</v>
      </c>
      <c r="G35" s="37">
        <v>0.47</v>
      </c>
      <c r="H35" s="37">
        <v>0.44</v>
      </c>
      <c r="I35" s="37">
        <v>0.42</v>
      </c>
      <c r="J35" s="38">
        <v>0.94</v>
      </c>
      <c r="K35" s="22"/>
      <c r="L35" s="22"/>
      <c r="M35" s="22"/>
      <c r="N35" s="22"/>
      <c r="O35" s="22"/>
      <c r="P35" s="22"/>
    </row>
    <row r="36" spans="1:16" ht="39" customHeight="1" x14ac:dyDescent="0.2">
      <c r="A36" s="22"/>
      <c r="B36" s="35"/>
      <c r="C36" s="1215" t="s">
        <v>564</v>
      </c>
      <c r="D36" s="1216"/>
      <c r="E36" s="1217"/>
      <c r="F36" s="36">
        <v>0.75</v>
      </c>
      <c r="G36" s="37">
        <v>0.99</v>
      </c>
      <c r="H36" s="37">
        <v>1.1499999999999999</v>
      </c>
      <c r="I36" s="37">
        <v>0.38</v>
      </c>
      <c r="J36" s="38">
        <v>0.84</v>
      </c>
      <c r="K36" s="22"/>
      <c r="L36" s="22"/>
      <c r="M36" s="22"/>
      <c r="N36" s="22"/>
      <c r="O36" s="22"/>
      <c r="P36" s="22"/>
    </row>
    <row r="37" spans="1:16" ht="39" customHeight="1" x14ac:dyDescent="0.2">
      <c r="A37" s="22"/>
      <c r="B37" s="35"/>
      <c r="C37" s="1215" t="s">
        <v>565</v>
      </c>
      <c r="D37" s="1216"/>
      <c r="E37" s="1217"/>
      <c r="F37" s="36">
        <v>0.03</v>
      </c>
      <c r="G37" s="37">
        <v>0.04</v>
      </c>
      <c r="H37" s="37">
        <v>0.08</v>
      </c>
      <c r="I37" s="37">
        <v>0.08</v>
      </c>
      <c r="J37" s="38">
        <v>0</v>
      </c>
      <c r="K37" s="22"/>
      <c r="L37" s="22"/>
      <c r="M37" s="22"/>
      <c r="N37" s="22"/>
      <c r="O37" s="22"/>
      <c r="P37" s="22"/>
    </row>
    <row r="38" spans="1:16" ht="39" customHeight="1" x14ac:dyDescent="0.2">
      <c r="A38" s="22"/>
      <c r="B38" s="35"/>
      <c r="C38" s="1215"/>
      <c r="D38" s="1216"/>
      <c r="E38" s="1217"/>
      <c r="F38" s="36"/>
      <c r="G38" s="37"/>
      <c r="H38" s="37"/>
      <c r="I38" s="37"/>
      <c r="J38" s="38"/>
      <c r="K38" s="22"/>
      <c r="L38" s="22"/>
      <c r="M38" s="22"/>
      <c r="N38" s="22"/>
      <c r="O38" s="22"/>
      <c r="P38" s="22"/>
    </row>
    <row r="39" spans="1:16" ht="39" customHeight="1" x14ac:dyDescent="0.2">
      <c r="A39" s="22"/>
      <c r="B39" s="35"/>
      <c r="C39" s="1215"/>
      <c r="D39" s="1216"/>
      <c r="E39" s="1217"/>
      <c r="F39" s="36"/>
      <c r="G39" s="37"/>
      <c r="H39" s="37"/>
      <c r="I39" s="37"/>
      <c r="J39" s="38"/>
      <c r="K39" s="22"/>
      <c r="L39" s="22"/>
      <c r="M39" s="22"/>
      <c r="N39" s="22"/>
      <c r="O39" s="22"/>
      <c r="P39" s="22"/>
    </row>
    <row r="40" spans="1:16" ht="39" customHeight="1" x14ac:dyDescent="0.2">
      <c r="A40" s="22"/>
      <c r="B40" s="35"/>
      <c r="C40" s="1215"/>
      <c r="D40" s="1216"/>
      <c r="E40" s="1217"/>
      <c r="F40" s="36"/>
      <c r="G40" s="37"/>
      <c r="H40" s="37"/>
      <c r="I40" s="37"/>
      <c r="J40" s="38"/>
      <c r="K40" s="22"/>
      <c r="L40" s="22"/>
      <c r="M40" s="22"/>
      <c r="N40" s="22"/>
      <c r="O40" s="22"/>
      <c r="P40" s="22"/>
    </row>
    <row r="41" spans="1:16" ht="39" customHeight="1" x14ac:dyDescent="0.2">
      <c r="A41" s="22"/>
      <c r="B41" s="35"/>
      <c r="C41" s="1215"/>
      <c r="D41" s="1216"/>
      <c r="E41" s="1217"/>
      <c r="F41" s="36"/>
      <c r="G41" s="37"/>
      <c r="H41" s="37"/>
      <c r="I41" s="37"/>
      <c r="J41" s="38"/>
      <c r="K41" s="22"/>
      <c r="L41" s="22"/>
      <c r="M41" s="22"/>
      <c r="N41" s="22"/>
      <c r="O41" s="22"/>
      <c r="P41" s="22"/>
    </row>
    <row r="42" spans="1:16" ht="39" customHeight="1" x14ac:dyDescent="0.2">
      <c r="A42" s="22"/>
      <c r="B42" s="39"/>
      <c r="C42" s="1215" t="s">
        <v>566</v>
      </c>
      <c r="D42" s="1216"/>
      <c r="E42" s="1217"/>
      <c r="F42" s="36" t="s">
        <v>515</v>
      </c>
      <c r="G42" s="37" t="s">
        <v>515</v>
      </c>
      <c r="H42" s="37" t="s">
        <v>515</v>
      </c>
      <c r="I42" s="37" t="s">
        <v>515</v>
      </c>
      <c r="J42" s="38" t="s">
        <v>515</v>
      </c>
      <c r="K42" s="22"/>
      <c r="L42" s="22"/>
      <c r="M42" s="22"/>
      <c r="N42" s="22"/>
      <c r="O42" s="22"/>
      <c r="P42" s="22"/>
    </row>
    <row r="43" spans="1:16" ht="39" customHeight="1" thickBot="1" x14ac:dyDescent="0.25">
      <c r="A43" s="22"/>
      <c r="B43" s="40"/>
      <c r="C43" s="1218" t="s">
        <v>567</v>
      </c>
      <c r="D43" s="1219"/>
      <c r="E43" s="1220"/>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PUjFZefmyRWJJVQpFZoempbSStiBUvHmKcEF78KIf3Mg4nK6gnrdgvK3JiM1RgRrJsd70Z4drDHti5xkr/daQ==" saltValue="GGvLlZ3oQ0vjKr55zk3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25" zoomScale="85" zoomScaleNormal="85" zoomScaleSheetLayoutView="55" workbookViewId="0">
      <selection activeCell="AH16" sqref="AH16:AL1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23" t="s">
        <v>11</v>
      </c>
      <c r="C45" s="1224"/>
      <c r="D45" s="58"/>
      <c r="E45" s="1229" t="s">
        <v>12</v>
      </c>
      <c r="F45" s="1229"/>
      <c r="G45" s="1229"/>
      <c r="H45" s="1229"/>
      <c r="I45" s="1229"/>
      <c r="J45" s="1230"/>
      <c r="K45" s="59">
        <v>2555</v>
      </c>
      <c r="L45" s="60">
        <v>2278</v>
      </c>
      <c r="M45" s="60">
        <v>2158</v>
      </c>
      <c r="N45" s="60">
        <v>2013</v>
      </c>
      <c r="O45" s="61">
        <v>1687</v>
      </c>
      <c r="P45" s="48"/>
      <c r="Q45" s="48"/>
      <c r="R45" s="48"/>
      <c r="S45" s="48"/>
      <c r="T45" s="48"/>
      <c r="U45" s="48"/>
    </row>
    <row r="46" spans="1:21" ht="30.75" customHeight="1" x14ac:dyDescent="0.2">
      <c r="A46" s="48"/>
      <c r="B46" s="1225"/>
      <c r="C46" s="1226"/>
      <c r="D46" s="62"/>
      <c r="E46" s="1231" t="s">
        <v>13</v>
      </c>
      <c r="F46" s="1231"/>
      <c r="G46" s="1231"/>
      <c r="H46" s="1231"/>
      <c r="I46" s="1231"/>
      <c r="J46" s="1232"/>
      <c r="K46" s="63" t="s">
        <v>515</v>
      </c>
      <c r="L46" s="64" t="s">
        <v>515</v>
      </c>
      <c r="M46" s="64" t="s">
        <v>515</v>
      </c>
      <c r="N46" s="64" t="s">
        <v>515</v>
      </c>
      <c r="O46" s="65" t="s">
        <v>515</v>
      </c>
      <c r="P46" s="48"/>
      <c r="Q46" s="48"/>
      <c r="R46" s="48"/>
      <c r="S46" s="48"/>
      <c r="T46" s="48"/>
      <c r="U46" s="48"/>
    </row>
    <row r="47" spans="1:21" ht="30.75" customHeight="1" x14ac:dyDescent="0.2">
      <c r="A47" s="48"/>
      <c r="B47" s="1225"/>
      <c r="C47" s="1226"/>
      <c r="D47" s="62"/>
      <c r="E47" s="1231" t="s">
        <v>14</v>
      </c>
      <c r="F47" s="1231"/>
      <c r="G47" s="1231"/>
      <c r="H47" s="1231"/>
      <c r="I47" s="1231"/>
      <c r="J47" s="1232"/>
      <c r="K47" s="63">
        <v>280</v>
      </c>
      <c r="L47" s="64">
        <v>278</v>
      </c>
      <c r="M47" s="64">
        <v>275</v>
      </c>
      <c r="N47" s="64">
        <v>278</v>
      </c>
      <c r="O47" s="65">
        <v>304</v>
      </c>
      <c r="P47" s="48"/>
      <c r="Q47" s="48"/>
      <c r="R47" s="48"/>
      <c r="S47" s="48"/>
      <c r="T47" s="48"/>
      <c r="U47" s="48"/>
    </row>
    <row r="48" spans="1:21" ht="30.75" customHeight="1" x14ac:dyDescent="0.2">
      <c r="A48" s="48"/>
      <c r="B48" s="1225"/>
      <c r="C48" s="1226"/>
      <c r="D48" s="62"/>
      <c r="E48" s="1231" t="s">
        <v>15</v>
      </c>
      <c r="F48" s="1231"/>
      <c r="G48" s="1231"/>
      <c r="H48" s="1231"/>
      <c r="I48" s="1231"/>
      <c r="J48" s="1232"/>
      <c r="K48" s="63" t="s">
        <v>515</v>
      </c>
      <c r="L48" s="64" t="s">
        <v>515</v>
      </c>
      <c r="M48" s="64" t="s">
        <v>515</v>
      </c>
      <c r="N48" s="64" t="s">
        <v>515</v>
      </c>
      <c r="O48" s="65" t="s">
        <v>515</v>
      </c>
      <c r="P48" s="48"/>
      <c r="Q48" s="48"/>
      <c r="R48" s="48"/>
      <c r="S48" s="48"/>
      <c r="T48" s="48"/>
      <c r="U48" s="48"/>
    </row>
    <row r="49" spans="1:21" ht="30.75" customHeight="1" x14ac:dyDescent="0.2">
      <c r="A49" s="48"/>
      <c r="B49" s="1225"/>
      <c r="C49" s="1226"/>
      <c r="D49" s="62"/>
      <c r="E49" s="1231" t="s">
        <v>16</v>
      </c>
      <c r="F49" s="1231"/>
      <c r="G49" s="1231"/>
      <c r="H49" s="1231"/>
      <c r="I49" s="1231"/>
      <c r="J49" s="1232"/>
      <c r="K49" s="63">
        <v>112</v>
      </c>
      <c r="L49" s="64">
        <v>91</v>
      </c>
      <c r="M49" s="64">
        <v>93</v>
      </c>
      <c r="N49" s="64">
        <v>87</v>
      </c>
      <c r="O49" s="65">
        <v>96</v>
      </c>
      <c r="P49" s="48"/>
      <c r="Q49" s="48"/>
      <c r="R49" s="48"/>
      <c r="S49" s="48"/>
      <c r="T49" s="48"/>
      <c r="U49" s="48"/>
    </row>
    <row r="50" spans="1:21" ht="30.75" customHeight="1" x14ac:dyDescent="0.2">
      <c r="A50" s="48"/>
      <c r="B50" s="1225"/>
      <c r="C50" s="1226"/>
      <c r="D50" s="62"/>
      <c r="E50" s="1231" t="s">
        <v>17</v>
      </c>
      <c r="F50" s="1231"/>
      <c r="G50" s="1231"/>
      <c r="H50" s="1231"/>
      <c r="I50" s="1231"/>
      <c r="J50" s="1232"/>
      <c r="K50" s="63">
        <v>135</v>
      </c>
      <c r="L50" s="64">
        <v>119</v>
      </c>
      <c r="M50" s="64">
        <v>59</v>
      </c>
      <c r="N50" s="64">
        <v>22</v>
      </c>
      <c r="O50" s="65">
        <v>18</v>
      </c>
      <c r="P50" s="48"/>
      <c r="Q50" s="48"/>
      <c r="R50" s="48"/>
      <c r="S50" s="48"/>
      <c r="T50" s="48"/>
      <c r="U50" s="48"/>
    </row>
    <row r="51" spans="1:21" ht="30.75" customHeight="1" x14ac:dyDescent="0.2">
      <c r="A51" s="48"/>
      <c r="B51" s="1227"/>
      <c r="C51" s="1228"/>
      <c r="D51" s="66"/>
      <c r="E51" s="1231" t="s">
        <v>18</v>
      </c>
      <c r="F51" s="1231"/>
      <c r="G51" s="1231"/>
      <c r="H51" s="1231"/>
      <c r="I51" s="1231"/>
      <c r="J51" s="1232"/>
      <c r="K51" s="63" t="s">
        <v>515</v>
      </c>
      <c r="L51" s="64" t="s">
        <v>515</v>
      </c>
      <c r="M51" s="64" t="s">
        <v>515</v>
      </c>
      <c r="N51" s="64" t="s">
        <v>515</v>
      </c>
      <c r="O51" s="65" t="s">
        <v>515</v>
      </c>
      <c r="P51" s="48"/>
      <c r="Q51" s="48"/>
      <c r="R51" s="48"/>
      <c r="S51" s="48"/>
      <c r="T51" s="48"/>
      <c r="U51" s="48"/>
    </row>
    <row r="52" spans="1:21" ht="30.75" customHeight="1" x14ac:dyDescent="0.2">
      <c r="A52" s="48"/>
      <c r="B52" s="1233" t="s">
        <v>19</v>
      </c>
      <c r="C52" s="1234"/>
      <c r="D52" s="66"/>
      <c r="E52" s="1231" t="s">
        <v>20</v>
      </c>
      <c r="F52" s="1231"/>
      <c r="G52" s="1231"/>
      <c r="H52" s="1231"/>
      <c r="I52" s="1231"/>
      <c r="J52" s="1232"/>
      <c r="K52" s="63">
        <v>5441</v>
      </c>
      <c r="L52" s="64">
        <v>5240</v>
      </c>
      <c r="M52" s="64">
        <v>5088</v>
      </c>
      <c r="N52" s="64">
        <v>4991</v>
      </c>
      <c r="O52" s="65">
        <v>4865</v>
      </c>
      <c r="P52" s="48"/>
      <c r="Q52" s="48"/>
      <c r="R52" s="48"/>
      <c r="S52" s="48"/>
      <c r="T52" s="48"/>
      <c r="U52" s="48"/>
    </row>
    <row r="53" spans="1:21" ht="30.75" customHeight="1" thickBot="1" x14ac:dyDescent="0.25">
      <c r="A53" s="48"/>
      <c r="B53" s="1235" t="s">
        <v>21</v>
      </c>
      <c r="C53" s="1236"/>
      <c r="D53" s="67"/>
      <c r="E53" s="1237" t="s">
        <v>22</v>
      </c>
      <c r="F53" s="1237"/>
      <c r="G53" s="1237"/>
      <c r="H53" s="1237"/>
      <c r="I53" s="1237"/>
      <c r="J53" s="1238"/>
      <c r="K53" s="68">
        <v>-2359</v>
      </c>
      <c r="L53" s="69">
        <v>-2474</v>
      </c>
      <c r="M53" s="69">
        <v>-2503</v>
      </c>
      <c r="N53" s="69">
        <v>-2591</v>
      </c>
      <c r="O53" s="70">
        <v>-2760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39" t="s">
        <v>25</v>
      </c>
      <c r="C57" s="1240"/>
      <c r="D57" s="1243" t="s">
        <v>26</v>
      </c>
      <c r="E57" s="1244"/>
      <c r="F57" s="1244"/>
      <c r="G57" s="1244"/>
      <c r="H57" s="1244"/>
      <c r="I57" s="1244"/>
      <c r="J57" s="1245"/>
      <c r="K57" s="83">
        <v>1689</v>
      </c>
      <c r="L57" s="84">
        <v>1740</v>
      </c>
      <c r="M57" s="84">
        <v>1822</v>
      </c>
      <c r="N57" s="84">
        <v>2030</v>
      </c>
      <c r="O57" s="85">
        <v>2480</v>
      </c>
    </row>
    <row r="58" spans="1:21" ht="31.5" customHeight="1" thickBot="1" x14ac:dyDescent="0.25">
      <c r="B58" s="1241"/>
      <c r="C58" s="1242"/>
      <c r="D58" s="1246" t="s">
        <v>27</v>
      </c>
      <c r="E58" s="1247"/>
      <c r="F58" s="1247"/>
      <c r="G58" s="1247"/>
      <c r="H58" s="1247"/>
      <c r="I58" s="1247"/>
      <c r="J58" s="1248"/>
      <c r="K58" s="86">
        <v>1350</v>
      </c>
      <c r="L58" s="87">
        <v>1274</v>
      </c>
      <c r="M58" s="87">
        <v>1242</v>
      </c>
      <c r="N58" s="87">
        <v>1517</v>
      </c>
      <c r="O58" s="88">
        <v>1306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0WKRViGelGyrjQMIcxufl0wkAhOQLrDM0ywENaZQTkrkI6K9h0DoVnRJG8PNl5nHpBcmxf+LdPlCKAJcHb10Q==" saltValue="c35fR3tDSMisxBTnys8H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3" zoomScaleSheetLayoutView="100" workbookViewId="0">
      <selection activeCell="AH16" sqref="AH16:AL16"/>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49" t="s">
        <v>30</v>
      </c>
      <c r="C41" s="1250"/>
      <c r="D41" s="102"/>
      <c r="E41" s="1255" t="s">
        <v>31</v>
      </c>
      <c r="F41" s="1255"/>
      <c r="G41" s="1255"/>
      <c r="H41" s="1256"/>
      <c r="I41" s="103">
        <v>20598</v>
      </c>
      <c r="J41" s="104">
        <v>18729</v>
      </c>
      <c r="K41" s="104">
        <v>16944</v>
      </c>
      <c r="L41" s="104">
        <v>16338</v>
      </c>
      <c r="M41" s="105">
        <v>14752</v>
      </c>
    </row>
    <row r="42" spans="2:13" ht="27.75" customHeight="1" x14ac:dyDescent="0.2">
      <c r="B42" s="1251"/>
      <c r="C42" s="1252"/>
      <c r="D42" s="106"/>
      <c r="E42" s="1257" t="s">
        <v>32</v>
      </c>
      <c r="F42" s="1257"/>
      <c r="G42" s="1257"/>
      <c r="H42" s="1258"/>
      <c r="I42" s="107">
        <v>535</v>
      </c>
      <c r="J42" s="108">
        <v>334</v>
      </c>
      <c r="K42" s="108">
        <v>196</v>
      </c>
      <c r="L42" s="108">
        <v>134</v>
      </c>
      <c r="M42" s="109">
        <v>86</v>
      </c>
    </row>
    <row r="43" spans="2:13" ht="27.75" customHeight="1" x14ac:dyDescent="0.2">
      <c r="B43" s="1251"/>
      <c r="C43" s="1252"/>
      <c r="D43" s="106"/>
      <c r="E43" s="1257" t="s">
        <v>33</v>
      </c>
      <c r="F43" s="1257"/>
      <c r="G43" s="1257"/>
      <c r="H43" s="1258"/>
      <c r="I43" s="107" t="s">
        <v>515</v>
      </c>
      <c r="J43" s="108" t="s">
        <v>515</v>
      </c>
      <c r="K43" s="108" t="s">
        <v>515</v>
      </c>
      <c r="L43" s="108" t="s">
        <v>515</v>
      </c>
      <c r="M43" s="109" t="s">
        <v>515</v>
      </c>
    </row>
    <row r="44" spans="2:13" ht="27.75" customHeight="1" x14ac:dyDescent="0.2">
      <c r="B44" s="1251"/>
      <c r="C44" s="1252"/>
      <c r="D44" s="106"/>
      <c r="E44" s="1257" t="s">
        <v>34</v>
      </c>
      <c r="F44" s="1257"/>
      <c r="G44" s="1257"/>
      <c r="H44" s="1258"/>
      <c r="I44" s="107">
        <v>901</v>
      </c>
      <c r="J44" s="108">
        <v>1037</v>
      </c>
      <c r="K44" s="108">
        <v>1039</v>
      </c>
      <c r="L44" s="108">
        <v>1063</v>
      </c>
      <c r="M44" s="109">
        <v>1233</v>
      </c>
    </row>
    <row r="45" spans="2:13" ht="27.75" customHeight="1" x14ac:dyDescent="0.2">
      <c r="B45" s="1251"/>
      <c r="C45" s="1252"/>
      <c r="D45" s="106"/>
      <c r="E45" s="1257" t="s">
        <v>35</v>
      </c>
      <c r="F45" s="1257"/>
      <c r="G45" s="1257"/>
      <c r="H45" s="1258"/>
      <c r="I45" s="107">
        <v>16323</v>
      </c>
      <c r="J45" s="108">
        <v>14958</v>
      </c>
      <c r="K45" s="108">
        <v>13011</v>
      </c>
      <c r="L45" s="108">
        <v>11901</v>
      </c>
      <c r="M45" s="109">
        <v>11577</v>
      </c>
    </row>
    <row r="46" spans="2:13" ht="27.75" customHeight="1" x14ac:dyDescent="0.2">
      <c r="B46" s="1251"/>
      <c r="C46" s="1252"/>
      <c r="D46" s="110"/>
      <c r="E46" s="1257" t="s">
        <v>36</v>
      </c>
      <c r="F46" s="1257"/>
      <c r="G46" s="1257"/>
      <c r="H46" s="1258"/>
      <c r="I46" s="107" t="s">
        <v>515</v>
      </c>
      <c r="J46" s="108" t="s">
        <v>515</v>
      </c>
      <c r="K46" s="108" t="s">
        <v>515</v>
      </c>
      <c r="L46" s="108" t="s">
        <v>515</v>
      </c>
      <c r="M46" s="109" t="s">
        <v>515</v>
      </c>
    </row>
    <row r="47" spans="2:13" ht="27.75" customHeight="1" x14ac:dyDescent="0.2">
      <c r="B47" s="1251"/>
      <c r="C47" s="1252"/>
      <c r="D47" s="111"/>
      <c r="E47" s="1259" t="s">
        <v>37</v>
      </c>
      <c r="F47" s="1260"/>
      <c r="G47" s="1260"/>
      <c r="H47" s="1261"/>
      <c r="I47" s="107" t="s">
        <v>515</v>
      </c>
      <c r="J47" s="108" t="s">
        <v>515</v>
      </c>
      <c r="K47" s="108" t="s">
        <v>515</v>
      </c>
      <c r="L47" s="108" t="s">
        <v>515</v>
      </c>
      <c r="M47" s="109" t="s">
        <v>515</v>
      </c>
    </row>
    <row r="48" spans="2:13" ht="27.75" customHeight="1" x14ac:dyDescent="0.2">
      <c r="B48" s="1251"/>
      <c r="C48" s="1252"/>
      <c r="D48" s="106"/>
      <c r="E48" s="1257" t="s">
        <v>38</v>
      </c>
      <c r="F48" s="1257"/>
      <c r="G48" s="1257"/>
      <c r="H48" s="1258"/>
      <c r="I48" s="107" t="s">
        <v>515</v>
      </c>
      <c r="J48" s="108" t="s">
        <v>515</v>
      </c>
      <c r="K48" s="108" t="s">
        <v>515</v>
      </c>
      <c r="L48" s="108" t="s">
        <v>515</v>
      </c>
      <c r="M48" s="109" t="s">
        <v>515</v>
      </c>
    </row>
    <row r="49" spans="2:13" ht="27.75" customHeight="1" x14ac:dyDescent="0.2">
      <c r="B49" s="1253"/>
      <c r="C49" s="1254"/>
      <c r="D49" s="106"/>
      <c r="E49" s="1257" t="s">
        <v>39</v>
      </c>
      <c r="F49" s="1257"/>
      <c r="G49" s="1257"/>
      <c r="H49" s="1258"/>
      <c r="I49" s="107" t="s">
        <v>515</v>
      </c>
      <c r="J49" s="108" t="s">
        <v>515</v>
      </c>
      <c r="K49" s="108" t="s">
        <v>515</v>
      </c>
      <c r="L49" s="108" t="s">
        <v>515</v>
      </c>
      <c r="M49" s="109" t="s">
        <v>515</v>
      </c>
    </row>
    <row r="50" spans="2:13" ht="27.75" customHeight="1" x14ac:dyDescent="0.2">
      <c r="B50" s="1262" t="s">
        <v>40</v>
      </c>
      <c r="C50" s="1263"/>
      <c r="D50" s="112"/>
      <c r="E50" s="1257" t="s">
        <v>41</v>
      </c>
      <c r="F50" s="1257"/>
      <c r="G50" s="1257"/>
      <c r="H50" s="1258"/>
      <c r="I50" s="107">
        <v>35227</v>
      </c>
      <c r="J50" s="108">
        <v>38468</v>
      </c>
      <c r="K50" s="108">
        <v>45759</v>
      </c>
      <c r="L50" s="108">
        <v>51703</v>
      </c>
      <c r="M50" s="109">
        <v>55531</v>
      </c>
    </row>
    <row r="51" spans="2:13" ht="27.75" customHeight="1" x14ac:dyDescent="0.2">
      <c r="B51" s="1251"/>
      <c r="C51" s="1252"/>
      <c r="D51" s="106"/>
      <c r="E51" s="1257" t="s">
        <v>42</v>
      </c>
      <c r="F51" s="1257"/>
      <c r="G51" s="1257"/>
      <c r="H51" s="1258"/>
      <c r="I51" s="107" t="s">
        <v>515</v>
      </c>
      <c r="J51" s="108" t="s">
        <v>515</v>
      </c>
      <c r="K51" s="108" t="s">
        <v>515</v>
      </c>
      <c r="L51" s="108" t="s">
        <v>515</v>
      </c>
      <c r="M51" s="109" t="s">
        <v>515</v>
      </c>
    </row>
    <row r="52" spans="2:13" ht="27.75" customHeight="1" x14ac:dyDescent="0.2">
      <c r="B52" s="1253"/>
      <c r="C52" s="1254"/>
      <c r="D52" s="106"/>
      <c r="E52" s="1257" t="s">
        <v>43</v>
      </c>
      <c r="F52" s="1257"/>
      <c r="G52" s="1257"/>
      <c r="H52" s="1258"/>
      <c r="I52" s="107">
        <v>53682</v>
      </c>
      <c r="J52" s="108">
        <v>49108</v>
      </c>
      <c r="K52" s="108">
        <v>44453</v>
      </c>
      <c r="L52" s="108">
        <v>40218</v>
      </c>
      <c r="M52" s="109">
        <v>36718</v>
      </c>
    </row>
    <row r="53" spans="2:13" ht="27.75" customHeight="1" thickBot="1" x14ac:dyDescent="0.25">
      <c r="B53" s="1264" t="s">
        <v>44</v>
      </c>
      <c r="C53" s="1265"/>
      <c r="D53" s="113"/>
      <c r="E53" s="1266" t="s">
        <v>45</v>
      </c>
      <c r="F53" s="1266"/>
      <c r="G53" s="1266"/>
      <c r="H53" s="1267"/>
      <c r="I53" s="114">
        <v>-50551</v>
      </c>
      <c r="J53" s="115">
        <v>-52518</v>
      </c>
      <c r="K53" s="115">
        <v>-59023</v>
      </c>
      <c r="L53" s="115">
        <v>-62484</v>
      </c>
      <c r="M53" s="116">
        <v>-64601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IKKxXh4wIYNJ4HoYpNpgZ8lvBbXXrpdj23+ccCUd+TgA6HILWL/OzAQL6iuOK76zUnSzwpVp1k2+M4wqHtZDw==" saltValue="+7q1ifd10R0XEnVt5Ovj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H16" sqref="AH16:AL1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276" t="s">
        <v>48</v>
      </c>
      <c r="D55" s="1276"/>
      <c r="E55" s="1277"/>
      <c r="F55" s="128">
        <v>20658</v>
      </c>
      <c r="G55" s="128">
        <v>22695</v>
      </c>
      <c r="H55" s="129">
        <v>26009</v>
      </c>
    </row>
    <row r="56" spans="2:8" ht="52.5" customHeight="1" x14ac:dyDescent="0.2">
      <c r="B56" s="130"/>
      <c r="C56" s="1278" t="s">
        <v>49</v>
      </c>
      <c r="D56" s="1278"/>
      <c r="E56" s="1279"/>
      <c r="F56" s="131">
        <v>1320</v>
      </c>
      <c r="G56" s="131">
        <v>1108</v>
      </c>
      <c r="H56" s="132">
        <v>942</v>
      </c>
    </row>
    <row r="57" spans="2:8" ht="53.25" customHeight="1" x14ac:dyDescent="0.2">
      <c r="B57" s="130"/>
      <c r="C57" s="1280" t="s">
        <v>50</v>
      </c>
      <c r="D57" s="1280"/>
      <c r="E57" s="1281"/>
      <c r="F57" s="133">
        <v>20505</v>
      </c>
      <c r="G57" s="133">
        <v>25465</v>
      </c>
      <c r="H57" s="134">
        <v>26050</v>
      </c>
    </row>
    <row r="58" spans="2:8" ht="45.75" customHeight="1" x14ac:dyDescent="0.2">
      <c r="B58" s="135"/>
      <c r="C58" s="1268" t="s">
        <v>574</v>
      </c>
      <c r="D58" s="1269"/>
      <c r="E58" s="1270"/>
      <c r="F58" s="136">
        <v>17894</v>
      </c>
      <c r="G58" s="136">
        <v>22534</v>
      </c>
      <c r="H58" s="137">
        <v>22863</v>
      </c>
    </row>
    <row r="59" spans="2:8" ht="45.75" customHeight="1" x14ac:dyDescent="0.2">
      <c r="B59" s="135"/>
      <c r="C59" s="1268" t="s">
        <v>576</v>
      </c>
      <c r="D59" s="1269"/>
      <c r="E59" s="1270"/>
      <c r="F59" s="136">
        <v>731</v>
      </c>
      <c r="G59" s="136">
        <v>772</v>
      </c>
      <c r="H59" s="137">
        <v>816</v>
      </c>
    </row>
    <row r="60" spans="2:8" ht="45.75" customHeight="1" x14ac:dyDescent="0.2">
      <c r="B60" s="135"/>
      <c r="C60" s="1268" t="s">
        <v>575</v>
      </c>
      <c r="D60" s="1269"/>
      <c r="E60" s="1270"/>
      <c r="F60" s="136">
        <v>886</v>
      </c>
      <c r="G60" s="136">
        <v>861</v>
      </c>
      <c r="H60" s="137">
        <v>808</v>
      </c>
    </row>
    <row r="61" spans="2:8" ht="45.75" customHeight="1" x14ac:dyDescent="0.2">
      <c r="B61" s="135"/>
      <c r="C61" s="1268" t="s">
        <v>578</v>
      </c>
      <c r="D61" s="1269"/>
      <c r="E61" s="1270"/>
      <c r="F61" s="136">
        <v>232</v>
      </c>
      <c r="G61" s="136">
        <v>524</v>
      </c>
      <c r="H61" s="137">
        <v>790</v>
      </c>
    </row>
    <row r="62" spans="2:8" ht="45.75" customHeight="1" thickBot="1" x14ac:dyDescent="0.25">
      <c r="B62" s="138"/>
      <c r="C62" s="1271" t="s">
        <v>577</v>
      </c>
      <c r="D62" s="1272"/>
      <c r="E62" s="1273"/>
      <c r="F62" s="139">
        <v>678</v>
      </c>
      <c r="G62" s="139">
        <v>675</v>
      </c>
      <c r="H62" s="140">
        <v>653</v>
      </c>
    </row>
    <row r="63" spans="2:8" ht="52.5" customHeight="1" thickBot="1" x14ac:dyDescent="0.25">
      <c r="B63" s="141"/>
      <c r="C63" s="1274" t="s">
        <v>51</v>
      </c>
      <c r="D63" s="1274"/>
      <c r="E63" s="1275"/>
      <c r="F63" s="142">
        <v>42482</v>
      </c>
      <c r="G63" s="142">
        <v>49267</v>
      </c>
      <c r="H63" s="143">
        <v>53002</v>
      </c>
    </row>
    <row r="64" spans="2:8" ht="15" customHeight="1" x14ac:dyDescent="0.2"/>
  </sheetData>
  <sheetProtection algorithmName="SHA-512" hashValue="zFKf8sjt+zQKm4Xi2dKODjtzhvP6njkLSUGWoG+idBYx2J618yY4w8f1CXrjYM2pNU6psQNwOIQzE2S1osovGw==" saltValue="Xi2lWKJ3EcNfE7bSw89b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32010</v>
      </c>
      <c r="E3" s="162"/>
      <c r="F3" s="163">
        <v>51565</v>
      </c>
      <c r="G3" s="164"/>
      <c r="H3" s="165"/>
    </row>
    <row r="4" spans="1:8" x14ac:dyDescent="0.2">
      <c r="A4" s="166"/>
      <c r="B4" s="167"/>
      <c r="C4" s="168"/>
      <c r="D4" s="169">
        <v>23594</v>
      </c>
      <c r="E4" s="170"/>
      <c r="F4" s="171">
        <v>35359</v>
      </c>
      <c r="G4" s="172"/>
      <c r="H4" s="173"/>
    </row>
    <row r="5" spans="1:8" x14ac:dyDescent="0.2">
      <c r="A5" s="154" t="s">
        <v>549</v>
      </c>
      <c r="B5" s="159"/>
      <c r="C5" s="160"/>
      <c r="D5" s="161">
        <v>27850</v>
      </c>
      <c r="E5" s="162"/>
      <c r="F5" s="163">
        <v>46686</v>
      </c>
      <c r="G5" s="164"/>
      <c r="H5" s="165"/>
    </row>
    <row r="6" spans="1:8" x14ac:dyDescent="0.2">
      <c r="A6" s="166"/>
      <c r="B6" s="167"/>
      <c r="C6" s="168"/>
      <c r="D6" s="169">
        <v>20372</v>
      </c>
      <c r="E6" s="170"/>
      <c r="F6" s="171">
        <v>32595</v>
      </c>
      <c r="G6" s="172"/>
      <c r="H6" s="173"/>
    </row>
    <row r="7" spans="1:8" x14ac:dyDescent="0.2">
      <c r="A7" s="154" t="s">
        <v>550</v>
      </c>
      <c r="B7" s="159"/>
      <c r="C7" s="160"/>
      <c r="D7" s="161">
        <v>30568</v>
      </c>
      <c r="E7" s="162"/>
      <c r="F7" s="163">
        <v>49796</v>
      </c>
      <c r="G7" s="164"/>
      <c r="H7" s="165"/>
    </row>
    <row r="8" spans="1:8" x14ac:dyDescent="0.2">
      <c r="A8" s="166"/>
      <c r="B8" s="167"/>
      <c r="C8" s="168"/>
      <c r="D8" s="169">
        <v>24097</v>
      </c>
      <c r="E8" s="170"/>
      <c r="F8" s="171">
        <v>37281</v>
      </c>
      <c r="G8" s="172"/>
      <c r="H8" s="173"/>
    </row>
    <row r="9" spans="1:8" x14ac:dyDescent="0.2">
      <c r="A9" s="154" t="s">
        <v>551</v>
      </c>
      <c r="B9" s="159"/>
      <c r="C9" s="160"/>
      <c r="D9" s="161">
        <v>38808</v>
      </c>
      <c r="E9" s="162"/>
      <c r="F9" s="163">
        <v>51681</v>
      </c>
      <c r="G9" s="164"/>
      <c r="H9" s="165"/>
    </row>
    <row r="10" spans="1:8" x14ac:dyDescent="0.2">
      <c r="A10" s="166"/>
      <c r="B10" s="167"/>
      <c r="C10" s="168"/>
      <c r="D10" s="169">
        <v>30697</v>
      </c>
      <c r="E10" s="170"/>
      <c r="F10" s="171">
        <v>37226</v>
      </c>
      <c r="G10" s="172"/>
      <c r="H10" s="173"/>
    </row>
    <row r="11" spans="1:8" x14ac:dyDescent="0.2">
      <c r="A11" s="154" t="s">
        <v>552</v>
      </c>
      <c r="B11" s="159"/>
      <c r="C11" s="160"/>
      <c r="D11" s="161">
        <v>30275</v>
      </c>
      <c r="E11" s="162"/>
      <c r="F11" s="163">
        <v>50465</v>
      </c>
      <c r="G11" s="164"/>
      <c r="H11" s="165"/>
    </row>
    <row r="12" spans="1:8" x14ac:dyDescent="0.2">
      <c r="A12" s="166"/>
      <c r="B12" s="167"/>
      <c r="C12" s="174"/>
      <c r="D12" s="169">
        <v>22105</v>
      </c>
      <c r="E12" s="170"/>
      <c r="F12" s="171">
        <v>34193</v>
      </c>
      <c r="G12" s="172"/>
      <c r="H12" s="173"/>
    </row>
    <row r="13" spans="1:8" x14ac:dyDescent="0.2">
      <c r="A13" s="154"/>
      <c r="B13" s="159"/>
      <c r="C13" s="175"/>
      <c r="D13" s="176">
        <v>31902</v>
      </c>
      <c r="E13" s="177"/>
      <c r="F13" s="178">
        <v>50039</v>
      </c>
      <c r="G13" s="179"/>
      <c r="H13" s="165"/>
    </row>
    <row r="14" spans="1:8" x14ac:dyDescent="0.2">
      <c r="A14" s="166"/>
      <c r="B14" s="167"/>
      <c r="C14" s="168"/>
      <c r="D14" s="169">
        <v>24173</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5.46</v>
      </c>
      <c r="C19" s="180">
        <f>ROUND(VALUE(SUBSTITUTE(実質収支比率等に係る経年分析!G$48,"▲","-")),2)</f>
        <v>7.61</v>
      </c>
      <c r="D19" s="180">
        <f>ROUND(VALUE(SUBSTITUTE(実質収支比率等に係る経年分析!H$48,"▲","-")),2)</f>
        <v>6.03</v>
      </c>
      <c r="E19" s="180">
        <f>ROUND(VALUE(SUBSTITUTE(実質収支比率等に係る経年分析!I$48,"▲","-")),2)</f>
        <v>8.1199999999999992</v>
      </c>
      <c r="F19" s="180">
        <f>ROUND(VALUE(SUBSTITUTE(実質収支比率等に係る経年分析!J$48,"▲","-")),2)</f>
        <v>12.72</v>
      </c>
    </row>
    <row r="20" spans="1:11" x14ac:dyDescent="0.2">
      <c r="A20" s="180" t="s">
        <v>55</v>
      </c>
      <c r="B20" s="180">
        <f>ROUND(VALUE(SUBSTITUTE(実質収支比率等に係る経年分析!F$47,"▲","-")),2)</f>
        <v>23.02</v>
      </c>
      <c r="C20" s="180">
        <f>ROUND(VALUE(SUBSTITUTE(実質収支比率等に係る経年分析!G$47,"▲","-")),2)</f>
        <v>27.33</v>
      </c>
      <c r="D20" s="180">
        <f>ROUND(VALUE(SUBSTITUTE(実質収支比率等に係る経年分析!H$47,"▲","-")),2)</f>
        <v>30.88</v>
      </c>
      <c r="E20" s="180">
        <f>ROUND(VALUE(SUBSTITUTE(実質収支比率等に係る経年分析!I$47,"▲","-")),2)</f>
        <v>32.17</v>
      </c>
      <c r="F20" s="180">
        <f>ROUND(VALUE(SUBSTITUTE(実質収支比率等に係る経年分析!J$47,"▲","-")),2)</f>
        <v>37.46</v>
      </c>
    </row>
    <row r="21" spans="1:11" x14ac:dyDescent="0.2">
      <c r="A21" s="180" t="s">
        <v>56</v>
      </c>
      <c r="B21" s="180">
        <f>IF(ISNUMBER(VALUE(SUBSTITUTE(実質収支比率等に係る経年分析!F$49,"▲","-"))),ROUND(VALUE(SUBSTITUTE(実質収支比率等に係る経年分析!F$49,"▲","-")),2),NA())</f>
        <v>1.61</v>
      </c>
      <c r="C21" s="180">
        <f>IF(ISNUMBER(VALUE(SUBSTITUTE(実質収支比率等に係る経年分析!G$49,"▲","-"))),ROUND(VALUE(SUBSTITUTE(実質収支比率等に係る経年分析!G$49,"▲","-")),2),NA())</f>
        <v>5.71</v>
      </c>
      <c r="D21" s="180">
        <f>IF(ISNUMBER(VALUE(SUBSTITUTE(実質収支比率等に係る経年分析!H$49,"▲","-"))),ROUND(VALUE(SUBSTITUTE(実質収支比率等に係る経年分析!H$49,"▲","-")),2),NA())</f>
        <v>3.76</v>
      </c>
      <c r="E21" s="180">
        <f>IF(ISNUMBER(VALUE(SUBSTITUTE(実質収支比率等に係る経年分析!I$49,"▲","-"))),ROUND(VALUE(SUBSTITUTE(実質収支比率等に係る経年分析!I$49,"▲","-")),2),NA())</f>
        <v>5.29</v>
      </c>
      <c r="F21" s="180">
        <f>IF(ISNUMBER(VALUE(SUBSTITUTE(実質収支比率等に係る経年分析!J$49,"▲","-"))),ROUND(VALUE(SUBSTITUTE(実質収支比率等に係る経年分析!J$49,"▲","-")),2),NA())</f>
        <v>9.24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8.1199999999999992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5441</v>
      </c>
      <c r="E42" s="182"/>
      <c r="F42" s="182"/>
      <c r="G42" s="182">
        <f>'実質公債費比率（分子）の構造'!L$52</f>
        <v>5240</v>
      </c>
      <c r="H42" s="182"/>
      <c r="I42" s="182"/>
      <c r="J42" s="182">
        <f>'実質公債費比率（分子）の構造'!M$52</f>
        <v>5088</v>
      </c>
      <c r="K42" s="182"/>
      <c r="L42" s="182"/>
      <c r="M42" s="182">
        <f>'実質公債費比率（分子）の構造'!N$52</f>
        <v>4991</v>
      </c>
      <c r="N42" s="182"/>
      <c r="O42" s="182"/>
      <c r="P42" s="182">
        <f>'実質公債費比率（分子）の構造'!O$52</f>
        <v>4865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135</v>
      </c>
      <c r="C44" s="182"/>
      <c r="D44" s="182"/>
      <c r="E44" s="182">
        <f>'実質公債費比率（分子）の構造'!L$50</f>
        <v>119</v>
      </c>
      <c r="F44" s="182"/>
      <c r="G44" s="182"/>
      <c r="H44" s="182">
        <f>'実質公債費比率（分子）の構造'!M$50</f>
        <v>59</v>
      </c>
      <c r="I44" s="182"/>
      <c r="J44" s="182"/>
      <c r="K44" s="182">
        <f>'実質公債費比率（分子）の構造'!N$50</f>
        <v>22</v>
      </c>
      <c r="L44" s="182"/>
      <c r="M44" s="182"/>
      <c r="N44" s="182">
        <f>'実質公債費比率（分子）の構造'!O$50</f>
        <v>18</v>
      </c>
      <c r="O44" s="182"/>
      <c r="P44" s="182"/>
    </row>
    <row r="45" spans="1:16" x14ac:dyDescent="0.2">
      <c r="A45" s="182" t="s">
        <v>66</v>
      </c>
      <c r="B45" s="182">
        <f>'実質公債費比率（分子）の構造'!K$49</f>
        <v>112</v>
      </c>
      <c r="C45" s="182"/>
      <c r="D45" s="182"/>
      <c r="E45" s="182">
        <f>'実質公債費比率（分子）の構造'!L$49</f>
        <v>91</v>
      </c>
      <c r="F45" s="182"/>
      <c r="G45" s="182"/>
      <c r="H45" s="182">
        <f>'実質公債費比率（分子）の構造'!M$49</f>
        <v>93</v>
      </c>
      <c r="I45" s="182"/>
      <c r="J45" s="182"/>
      <c r="K45" s="182">
        <f>'実質公債費比率（分子）の構造'!N$49</f>
        <v>87</v>
      </c>
      <c r="L45" s="182"/>
      <c r="M45" s="182"/>
      <c r="N45" s="182">
        <f>'実質公債費比率（分子）の構造'!O$49</f>
        <v>96</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14</v>
      </c>
      <c r="B47" s="182">
        <f>'実質公債費比率（分子）の構造'!K$47</f>
        <v>280</v>
      </c>
      <c r="C47" s="182"/>
      <c r="D47" s="182"/>
      <c r="E47" s="182">
        <f>'実質公債費比率（分子）の構造'!L$47</f>
        <v>278</v>
      </c>
      <c r="F47" s="182"/>
      <c r="G47" s="182"/>
      <c r="H47" s="182">
        <f>'実質公債費比率（分子）の構造'!M$47</f>
        <v>275</v>
      </c>
      <c r="I47" s="182"/>
      <c r="J47" s="182"/>
      <c r="K47" s="182">
        <f>'実質公債費比率（分子）の構造'!N$47</f>
        <v>278</v>
      </c>
      <c r="L47" s="182"/>
      <c r="M47" s="182"/>
      <c r="N47" s="182">
        <f>'実質公債費比率（分子）の構造'!O$47</f>
        <v>304</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2555</v>
      </c>
      <c r="C49" s="182"/>
      <c r="D49" s="182"/>
      <c r="E49" s="182">
        <f>'実質公債費比率（分子）の構造'!L$45</f>
        <v>2278</v>
      </c>
      <c r="F49" s="182"/>
      <c r="G49" s="182"/>
      <c r="H49" s="182">
        <f>'実質公債費比率（分子）の構造'!M$45</f>
        <v>2158</v>
      </c>
      <c r="I49" s="182"/>
      <c r="J49" s="182"/>
      <c r="K49" s="182">
        <f>'実質公債費比率（分子）の構造'!N$45</f>
        <v>2013</v>
      </c>
      <c r="L49" s="182"/>
      <c r="M49" s="182"/>
      <c r="N49" s="182">
        <f>'実質公債費比率（分子）の構造'!O$45</f>
        <v>1687</v>
      </c>
      <c r="O49" s="182"/>
      <c r="P49" s="182"/>
    </row>
    <row r="50" spans="1:16" x14ac:dyDescent="0.2">
      <c r="A50" s="182" t="s">
        <v>70</v>
      </c>
      <c r="B50" s="182" t="e">
        <f>NA()</f>
        <v>#N/A</v>
      </c>
      <c r="C50" s="182">
        <f>IF(ISNUMBER('実質公債費比率（分子）の構造'!K$53),'実質公債費比率（分子）の構造'!K$53,NA())</f>
        <v>-2359</v>
      </c>
      <c r="D50" s="182" t="e">
        <f>NA()</f>
        <v>#N/A</v>
      </c>
      <c r="E50" s="182" t="e">
        <f>NA()</f>
        <v>#N/A</v>
      </c>
      <c r="F50" s="182">
        <f>IF(ISNUMBER('実質公債費比率（分子）の構造'!L$53),'実質公債費比率（分子）の構造'!L$53,NA())</f>
        <v>-2474</v>
      </c>
      <c r="G50" s="182" t="e">
        <f>NA()</f>
        <v>#N/A</v>
      </c>
      <c r="H50" s="182" t="e">
        <f>NA()</f>
        <v>#N/A</v>
      </c>
      <c r="I50" s="182">
        <f>IF(ISNUMBER('実質公債費比率（分子）の構造'!M$53),'実質公債費比率（分子）の構造'!M$53,NA())</f>
        <v>-2503</v>
      </c>
      <c r="J50" s="182" t="e">
        <f>NA()</f>
        <v>#N/A</v>
      </c>
      <c r="K50" s="182" t="e">
        <f>NA()</f>
        <v>#N/A</v>
      </c>
      <c r="L50" s="182">
        <f>IF(ISNUMBER('実質公債費比率（分子）の構造'!N$53),'実質公債費比率（分子）の構造'!N$53,NA())</f>
        <v>-2591</v>
      </c>
      <c r="M50" s="182" t="e">
        <f>NA()</f>
        <v>#N/A</v>
      </c>
      <c r="N50" s="182" t="e">
        <f>NA()</f>
        <v>#N/A</v>
      </c>
      <c r="O50" s="182">
        <f>IF(ISNUMBER('実質公債費比率（分子）の構造'!O$53),'実質公債費比率（分子）の構造'!O$53,NA())</f>
        <v>-2760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53682</v>
      </c>
      <c r="E56" s="181"/>
      <c r="F56" s="181"/>
      <c r="G56" s="181">
        <f>'将来負担比率（分子）の構造'!J$52</f>
        <v>49108</v>
      </c>
      <c r="H56" s="181"/>
      <c r="I56" s="181"/>
      <c r="J56" s="181">
        <f>'将来負担比率（分子）の構造'!K$52</f>
        <v>44453</v>
      </c>
      <c r="K56" s="181"/>
      <c r="L56" s="181"/>
      <c r="M56" s="181">
        <f>'将来負担比率（分子）の構造'!L$52</f>
        <v>40218</v>
      </c>
      <c r="N56" s="181"/>
      <c r="O56" s="181"/>
      <c r="P56" s="181">
        <f>'将来負担比率（分子）の構造'!M$52</f>
        <v>36718</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35227</v>
      </c>
      <c r="E58" s="181"/>
      <c r="F58" s="181"/>
      <c r="G58" s="181">
        <f>'将来負担比率（分子）の構造'!J$50</f>
        <v>38468</v>
      </c>
      <c r="H58" s="181"/>
      <c r="I58" s="181"/>
      <c r="J58" s="181">
        <f>'将来負担比率（分子）の構造'!K$50</f>
        <v>45759</v>
      </c>
      <c r="K58" s="181"/>
      <c r="L58" s="181"/>
      <c r="M58" s="181">
        <f>'将来負担比率（分子）の構造'!L$50</f>
        <v>51703</v>
      </c>
      <c r="N58" s="181"/>
      <c r="O58" s="181"/>
      <c r="P58" s="181">
        <f>'将来負担比率（分子）の構造'!M$50</f>
        <v>55531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16323</v>
      </c>
      <c r="C62" s="181"/>
      <c r="D62" s="181"/>
      <c r="E62" s="181">
        <f>'将来負担比率（分子）の構造'!J$45</f>
        <v>14958</v>
      </c>
      <c r="F62" s="181"/>
      <c r="G62" s="181"/>
      <c r="H62" s="181">
        <f>'将来負担比率（分子）の構造'!K$45</f>
        <v>13011</v>
      </c>
      <c r="I62" s="181"/>
      <c r="J62" s="181"/>
      <c r="K62" s="181">
        <f>'将来負担比率（分子）の構造'!L$45</f>
        <v>11901</v>
      </c>
      <c r="L62" s="181"/>
      <c r="M62" s="181"/>
      <c r="N62" s="181">
        <f>'将来負担比率（分子）の構造'!M$45</f>
        <v>11577</v>
      </c>
      <c r="O62" s="181"/>
      <c r="P62" s="181"/>
    </row>
    <row r="63" spans="1:16" x14ac:dyDescent="0.2">
      <c r="A63" s="181" t="s">
        <v>34</v>
      </c>
      <c r="B63" s="181">
        <f>'将来負担比率（分子）の構造'!I$44</f>
        <v>901</v>
      </c>
      <c r="C63" s="181"/>
      <c r="D63" s="181"/>
      <c r="E63" s="181">
        <f>'将来負担比率（分子）の構造'!J$44</f>
        <v>1037</v>
      </c>
      <c r="F63" s="181"/>
      <c r="G63" s="181"/>
      <c r="H63" s="181">
        <f>'将来負担比率（分子）の構造'!K$44</f>
        <v>1039</v>
      </c>
      <c r="I63" s="181"/>
      <c r="J63" s="181"/>
      <c r="K63" s="181">
        <f>'将来負担比率（分子）の構造'!L$44</f>
        <v>1063</v>
      </c>
      <c r="L63" s="181"/>
      <c r="M63" s="181"/>
      <c r="N63" s="181">
        <f>'将来負担比率（分子）の構造'!M$44</f>
        <v>1233</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535</v>
      </c>
      <c r="C65" s="181"/>
      <c r="D65" s="181"/>
      <c r="E65" s="181">
        <f>'将来負担比率（分子）の構造'!J$42</f>
        <v>334</v>
      </c>
      <c r="F65" s="181"/>
      <c r="G65" s="181"/>
      <c r="H65" s="181">
        <f>'将来負担比率（分子）の構造'!K$42</f>
        <v>196</v>
      </c>
      <c r="I65" s="181"/>
      <c r="J65" s="181"/>
      <c r="K65" s="181">
        <f>'将来負担比率（分子）の構造'!L$42</f>
        <v>134</v>
      </c>
      <c r="L65" s="181"/>
      <c r="M65" s="181"/>
      <c r="N65" s="181">
        <f>'将来負担比率（分子）の構造'!M$42</f>
        <v>86</v>
      </c>
      <c r="O65" s="181"/>
      <c r="P65" s="181"/>
    </row>
    <row r="66" spans="1:16" x14ac:dyDescent="0.2">
      <c r="A66" s="181" t="s">
        <v>31</v>
      </c>
      <c r="B66" s="181">
        <f>'将来負担比率（分子）の構造'!I$41</f>
        <v>20598</v>
      </c>
      <c r="C66" s="181"/>
      <c r="D66" s="181"/>
      <c r="E66" s="181">
        <f>'将来負担比率（分子）の構造'!J$41</f>
        <v>18729</v>
      </c>
      <c r="F66" s="181"/>
      <c r="G66" s="181"/>
      <c r="H66" s="181">
        <f>'将来負担比率（分子）の構造'!K$41</f>
        <v>16944</v>
      </c>
      <c r="I66" s="181"/>
      <c r="J66" s="181"/>
      <c r="K66" s="181">
        <f>'将来負担比率（分子）の構造'!L$41</f>
        <v>16338</v>
      </c>
      <c r="L66" s="181"/>
      <c r="M66" s="181"/>
      <c r="N66" s="181">
        <f>'将来負担比率（分子）の構造'!M$41</f>
        <v>14752</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20658</v>
      </c>
      <c r="C72" s="185">
        <f>基金残高に係る経年分析!G55</f>
        <v>22695</v>
      </c>
      <c r="D72" s="185">
        <f>基金残高に係る経年分析!H55</f>
        <v>26009</v>
      </c>
    </row>
    <row r="73" spans="1:16" x14ac:dyDescent="0.2">
      <c r="A73" s="184" t="s">
        <v>77</v>
      </c>
      <c r="B73" s="185">
        <f>基金残高に係る経年分析!F56</f>
        <v>1320</v>
      </c>
      <c r="C73" s="185">
        <f>基金残高に係る経年分析!G56</f>
        <v>1108</v>
      </c>
      <c r="D73" s="185">
        <f>基金残高に係る経年分析!H56</f>
        <v>942</v>
      </c>
    </row>
    <row r="74" spans="1:16" x14ac:dyDescent="0.2">
      <c r="A74" s="184" t="s">
        <v>78</v>
      </c>
      <c r="B74" s="185">
        <f>基金残高に係る経年分析!F57</f>
        <v>20505</v>
      </c>
      <c r="C74" s="185">
        <f>基金残高に係る経年分析!G57</f>
        <v>25465</v>
      </c>
      <c r="D74" s="185">
        <f>基金残高に係る経年分析!H57</f>
        <v>26050</v>
      </c>
    </row>
  </sheetData>
  <sheetProtection algorithmName="SHA-512" hashValue="Go92OwvbLaEn7yHKDfG89BZceHTI7o/NR/McbiqnycYogFpKw6lSVrzn/xGbb73KG5TFU3Le2IV5dfnYW1YJZQ==" saltValue="feCH4cDlGvDZPmboSv10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2022-03-07T01:20:49Z</cp:lastPrinted>
  <dcterms:created xsi:type="dcterms:W3CDTF">2022-02-02T04:30:01Z</dcterms:created>
  <dcterms:modified xsi:type="dcterms:W3CDTF">2022-03-17T09:59:40Z</dcterms:modified>
  <cp:category/>
</cp:coreProperties>
</file>