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C77" lockStructure="1"/>
  <bookViews>
    <workbookView xWindow="0" yWindow="0" windowWidth="19200" windowHeight="6390"/>
  </bookViews>
  <sheets>
    <sheet name="北勢中央公園" sheetId="2" r:id="rId1"/>
    <sheet name="鈴鹿青少年の森" sheetId="9" r:id="rId2"/>
    <sheet name="亀山サンシャインパーク" sheetId="10" r:id="rId3"/>
    <sheet name="県庁前公園" sheetId="13" r:id="rId4"/>
    <sheet name="大仏山公園" sheetId="11" r:id="rId5"/>
    <sheet name="熊野灘臨海公園" sheetId="12" r:id="rId6"/>
    <sheet name="五十鈴公園" sheetId="14" r:id="rId7"/>
  </sheets>
  <definedNames>
    <definedName name="_xlnm.Print_Area" localSheetId="2">亀山サンシャインパーク!$A$1:$D$8</definedName>
    <definedName name="_xlnm.Print_Area" localSheetId="5">熊野灘臨海公園!$A$1:$D$45</definedName>
    <definedName name="_xlnm.Print_Area" localSheetId="3">県庁前公園!$A$1:$D$6</definedName>
    <definedName name="_xlnm.Print_Area" localSheetId="6">五十鈴公園!$A$1:$D$5</definedName>
    <definedName name="_xlnm.Print_Area" localSheetId="4">大仏山公園!$A$1:$D$10</definedName>
    <definedName name="_xlnm.Print_Area" localSheetId="0">北勢中央公園!$A$1:$D$14</definedName>
    <definedName name="_xlnm.Print_Area" localSheetId="1">鈴鹿青少年の森!$A$1:$D$5</definedName>
    <definedName name="_xlnm.Print_Titles" localSheetId="2">亀山サンシャインパーク!$1:$1</definedName>
    <definedName name="_xlnm.Print_Titles" localSheetId="5">熊野灘臨海公園!$1:$1</definedName>
    <definedName name="_xlnm.Print_Titles" localSheetId="3">県庁前公園!$1:$1</definedName>
    <definedName name="_xlnm.Print_Titles" localSheetId="6">五十鈴公園!$1:$1</definedName>
    <definedName name="_xlnm.Print_Titles" localSheetId="4">大仏山公園!$1:$1</definedName>
    <definedName name="_xlnm.Print_Titles" localSheetId="0">北勢中央公園!$1:$1</definedName>
    <definedName name="_xlnm.Print_Titles" localSheetId="1">鈴鹿青少年の森!$1:$1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4" l="1"/>
  <c r="C5" i="14" s="1"/>
  <c r="C5" i="13"/>
  <c r="B44" i="12"/>
  <c r="C44" i="12" s="1"/>
  <c r="B43" i="12"/>
  <c r="C43" i="12" s="1"/>
  <c r="B42" i="12"/>
  <c r="C42" i="12" s="1"/>
  <c r="B41" i="12"/>
  <c r="C5" i="12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4" i="12"/>
  <c r="C5" i="11"/>
  <c r="C6" i="11" s="1"/>
  <c r="C7" i="11" s="1"/>
  <c r="C8" i="11" s="1"/>
  <c r="C9" i="11" s="1"/>
  <c r="C4" i="11"/>
  <c r="C4" i="10"/>
  <c r="C5" i="10" s="1"/>
  <c r="C6" i="10" s="1"/>
  <c r="C7" i="10" s="1"/>
  <c r="B45" i="12" l="1"/>
  <c r="C41" i="12"/>
  <c r="C45" i="12" s="1"/>
  <c r="C4" i="2" l="1"/>
  <c r="C5" i="2"/>
  <c r="C6" i="2" s="1"/>
  <c r="B8" i="2"/>
  <c r="C7" i="2" l="1"/>
  <c r="C8" i="2" s="1"/>
  <c r="C9" i="2" s="1"/>
  <c r="C10" i="2" s="1"/>
  <c r="C11" i="2" s="1"/>
  <c r="C12" i="2" s="1"/>
  <c r="C13" i="2" s="1"/>
</calcChain>
</file>

<file path=xl/sharedStrings.xml><?xml version="1.0" encoding="utf-8"?>
<sst xmlns="http://schemas.openxmlformats.org/spreadsheetml/2006/main" count="118" uniqueCount="81">
  <si>
    <t>供用開始年月日</t>
    <rPh sb="0" eb="2">
      <t>キョウヨウ</t>
    </rPh>
    <rPh sb="2" eb="4">
      <t>カイシ</t>
    </rPh>
    <rPh sb="4" eb="5">
      <t>ネン</t>
    </rPh>
    <rPh sb="5" eb="6">
      <t>ガツ</t>
    </rPh>
    <rPh sb="6" eb="7">
      <t>コクジビ</t>
    </rPh>
    <phoneticPr fontId="2"/>
  </si>
  <si>
    <t>累積供用面積</t>
    <rPh sb="0" eb="2">
      <t>ルイセキ</t>
    </rPh>
    <rPh sb="2" eb="4">
      <t>キョウヨウ</t>
    </rPh>
    <rPh sb="4" eb="6">
      <t>メンセキ</t>
    </rPh>
    <phoneticPr fontId="2"/>
  </si>
  <si>
    <t>野球場、テニスコート</t>
    <rPh sb="0" eb="3">
      <t>ヤキュウジョウ</t>
    </rPh>
    <phoneticPr fontId="2"/>
  </si>
  <si>
    <t>芝生広場</t>
    <rPh sb="0" eb="2">
      <t>シバフ</t>
    </rPh>
    <rPh sb="2" eb="4">
      <t>ヒロバ</t>
    </rPh>
    <phoneticPr fontId="2"/>
  </si>
  <si>
    <t>水のプラザ、芝生広場</t>
    <rPh sb="0" eb="1">
      <t>ミズ</t>
    </rPh>
    <rPh sb="6" eb="8">
      <t>シバフ</t>
    </rPh>
    <rPh sb="8" eb="10">
      <t>ヒロバ</t>
    </rPh>
    <phoneticPr fontId="2"/>
  </si>
  <si>
    <t>園路、駐車場、里山園地</t>
    <rPh sb="0" eb="2">
      <t>エンロ</t>
    </rPh>
    <rPh sb="3" eb="6">
      <t>チュウシャジョウ</t>
    </rPh>
    <rPh sb="7" eb="9">
      <t>サトヤマ</t>
    </rPh>
    <rPh sb="9" eb="11">
      <t>エンチ</t>
    </rPh>
    <phoneticPr fontId="2"/>
  </si>
  <si>
    <t>北駐車場、多目的広場他</t>
    <rPh sb="0" eb="1">
      <t>キタ</t>
    </rPh>
    <rPh sb="1" eb="4">
      <t>チュウシャジョウ</t>
    </rPh>
    <rPh sb="5" eb="8">
      <t>タモクテキ</t>
    </rPh>
    <rPh sb="8" eb="10">
      <t>ヒロバ</t>
    </rPh>
    <rPh sb="10" eb="11">
      <t>ホカ</t>
    </rPh>
    <phoneticPr fontId="2"/>
  </si>
  <si>
    <t>里山（廃止）</t>
    <rPh sb="0" eb="2">
      <t>サトヤマ</t>
    </rPh>
    <rPh sb="3" eb="5">
      <t>ハイシ</t>
    </rPh>
    <phoneticPr fontId="2"/>
  </si>
  <si>
    <t>沢の森</t>
    <rPh sb="0" eb="1">
      <t>サワ</t>
    </rPh>
    <rPh sb="2" eb="3">
      <t>モリ</t>
    </rPh>
    <phoneticPr fontId="2"/>
  </si>
  <si>
    <t>北、東、西側園路</t>
    <rPh sb="0" eb="1">
      <t>キタ</t>
    </rPh>
    <rPh sb="2" eb="3">
      <t>ヒガシ</t>
    </rPh>
    <rPh sb="4" eb="5">
      <t>ニシ</t>
    </rPh>
    <rPh sb="5" eb="6">
      <t>ガワ</t>
    </rPh>
    <rPh sb="6" eb="8">
      <t>エンロ</t>
    </rPh>
    <phoneticPr fontId="2"/>
  </si>
  <si>
    <t>園路</t>
    <rPh sb="0" eb="2">
      <t>エンロ</t>
    </rPh>
    <phoneticPr fontId="2"/>
  </si>
  <si>
    <t>自然探検エリア</t>
    <rPh sb="0" eb="4">
      <t>シゼンタンケン</t>
    </rPh>
    <phoneticPr fontId="2"/>
  </si>
  <si>
    <t>バーベキュー広場、サンシャインブリッジ、複合遊具、園路</t>
    <rPh sb="6" eb="8">
      <t>ヒロバ</t>
    </rPh>
    <rPh sb="20" eb="22">
      <t>フクゴウ</t>
    </rPh>
    <rPh sb="22" eb="24">
      <t>ユウグ</t>
    </rPh>
    <rPh sb="25" eb="27">
      <t>エンロ</t>
    </rPh>
    <phoneticPr fontId="2"/>
  </si>
  <si>
    <t>オアシス館、園路、園地</t>
    <rPh sb="4" eb="5">
      <t>カン</t>
    </rPh>
    <rPh sb="6" eb="8">
      <t>エンロ</t>
    </rPh>
    <rPh sb="9" eb="11">
      <t>エンチ</t>
    </rPh>
    <phoneticPr fontId="2"/>
  </si>
  <si>
    <t>連絡橋</t>
    <rPh sb="0" eb="3">
      <t>レンラクキョウ</t>
    </rPh>
    <phoneticPr fontId="2"/>
  </si>
  <si>
    <t>昭和47年7月</t>
    <rPh sb="0" eb="2">
      <t>ショウワ</t>
    </rPh>
    <rPh sb="4" eb="5">
      <t>ネン</t>
    </rPh>
    <rPh sb="6" eb="7">
      <t>ガツ</t>
    </rPh>
    <phoneticPr fontId="2"/>
  </si>
  <si>
    <t>野球場、テニスコート、子ども広場</t>
    <rPh sb="0" eb="2">
      <t>ヤキュウ</t>
    </rPh>
    <rPh sb="2" eb="3">
      <t>ジョウ</t>
    </rPh>
    <rPh sb="11" eb="12">
      <t>コ</t>
    </rPh>
    <rPh sb="14" eb="16">
      <t>ヒロバ</t>
    </rPh>
    <phoneticPr fontId="2"/>
  </si>
  <si>
    <t>多目的広場</t>
    <rPh sb="0" eb="3">
      <t>タモクテキ</t>
    </rPh>
    <rPh sb="3" eb="5">
      <t>ヒロバ</t>
    </rPh>
    <phoneticPr fontId="2"/>
  </si>
  <si>
    <t>園路、園地</t>
    <rPh sb="0" eb="2">
      <t>エンロ</t>
    </rPh>
    <rPh sb="3" eb="5">
      <t>エンチ</t>
    </rPh>
    <phoneticPr fontId="2"/>
  </si>
  <si>
    <t>園地・園路</t>
    <rPh sb="0" eb="2">
      <t>エンチ</t>
    </rPh>
    <rPh sb="3" eb="5">
      <t>エンロ</t>
    </rPh>
    <phoneticPr fontId="2"/>
  </si>
  <si>
    <t>北側進入路</t>
    <rPh sb="0" eb="2">
      <t>キタガワ</t>
    </rPh>
    <rPh sb="2" eb="4">
      <t>シンニュウ</t>
    </rPh>
    <rPh sb="4" eb="5">
      <t>ロ</t>
    </rPh>
    <phoneticPr fontId="2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</si>
  <si>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</si>
  <si>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ha</t>
  </si>
  <si>
    <t>計</t>
    <rPh sb="0" eb="1">
      <t>ケイ</t>
    </rPh>
    <phoneticPr fontId="2"/>
  </si>
  <si>
    <t>ha</t>
    <phoneticPr fontId="2"/>
  </si>
  <si>
    <t>摘要</t>
    <rPh sb="0" eb="2">
      <t>テキヨウ</t>
    </rPh>
    <phoneticPr fontId="3"/>
  </si>
  <si>
    <t>供用開始面積</t>
    <rPh sb="0" eb="2">
      <t>キョウヨウ</t>
    </rPh>
    <rPh sb="2" eb="4">
      <t>カイシ</t>
    </rPh>
    <rPh sb="4" eb="6">
      <t>メンセキ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</si>
  <si>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</si>
  <si>
    <t>○北勢中央公園</t>
    <rPh sb="1" eb="3">
      <t>ホクセイ</t>
    </rPh>
    <rPh sb="3" eb="5">
      <t>チュウオウ</t>
    </rPh>
    <rPh sb="5" eb="7">
      <t>コウエン</t>
    </rPh>
    <phoneticPr fontId="2"/>
  </si>
  <si>
    <t>○亀山サンシャインパーク</t>
    <rPh sb="1" eb="3">
      <t>カメヤマ</t>
    </rPh>
    <phoneticPr fontId="2"/>
  </si>
  <si>
    <t>○鈴鹿青少年の森</t>
    <rPh sb="1" eb="3">
      <t>スズカ</t>
    </rPh>
    <rPh sb="3" eb="6">
      <t>セイショウネン</t>
    </rPh>
    <rPh sb="7" eb="8">
      <t>モリ</t>
    </rPh>
    <phoneticPr fontId="2"/>
  </si>
  <si>
    <t>○県庁前公園</t>
    <rPh sb="1" eb="4">
      <t>ケンチョウマエ</t>
    </rPh>
    <rPh sb="4" eb="6">
      <t>コウエン</t>
    </rPh>
    <phoneticPr fontId="2"/>
  </si>
  <si>
    <t>○大仏山公園</t>
    <rPh sb="1" eb="3">
      <t>ダイブツ</t>
    </rPh>
    <rPh sb="3" eb="4">
      <t>ヤマ</t>
    </rPh>
    <rPh sb="4" eb="6">
      <t>コウエン</t>
    </rPh>
    <phoneticPr fontId="2"/>
  </si>
  <si>
    <t>○熊野灘臨海公園</t>
    <rPh sb="1" eb="4">
      <t>クマノナダ</t>
    </rPh>
    <rPh sb="4" eb="6">
      <t>リンカイ</t>
    </rPh>
    <rPh sb="6" eb="8">
      <t>コウエン</t>
    </rPh>
    <phoneticPr fontId="2"/>
  </si>
  <si>
    <t>伊勢市から移管</t>
    <rPh sb="0" eb="3">
      <t>イセシ</t>
    </rPh>
    <rPh sb="5" eb="7">
      <t>イカン</t>
    </rPh>
    <phoneticPr fontId="2"/>
  </si>
  <si>
    <t>○五十鈴公園　※地域連携部所管</t>
    <rPh sb="1" eb="4">
      <t>イスズ</t>
    </rPh>
    <rPh sb="4" eb="6">
      <t>コウエン</t>
    </rPh>
    <rPh sb="8" eb="13">
      <t>チイキレンケイブ</t>
    </rPh>
    <rPh sb="13" eb="15">
      <t>ショカン</t>
    </rPh>
    <phoneticPr fontId="2"/>
  </si>
  <si>
    <t>県営都市公園の供用状況＜R5.4.1現在＞</t>
    <rPh sb="0" eb="6">
      <t>ケンエイトシコウエン</t>
    </rPh>
    <rPh sb="7" eb="9">
      <t>キョウヨウ</t>
    </rPh>
    <rPh sb="9" eb="11">
      <t>ジョウキョウ</t>
    </rPh>
    <rPh sb="18" eb="20">
      <t>ゲンザイ</t>
    </rPh>
    <phoneticPr fontId="3"/>
  </si>
  <si>
    <t>リニューアルに伴う一部供用廃止</t>
    <rPh sb="7" eb="8">
      <t>トモナ</t>
    </rPh>
    <rPh sb="9" eb="11">
      <t>イチブ</t>
    </rPh>
    <rPh sb="11" eb="15">
      <t>キョウヨウハイシ</t>
    </rPh>
    <phoneticPr fontId="3"/>
  </si>
  <si>
    <t>40.62ha</t>
    <phoneticPr fontId="3"/>
  </si>
  <si>
    <t>0.50ha</t>
    <phoneticPr fontId="3"/>
  </si>
  <si>
    <t>　片上池地区</t>
    <rPh sb="1" eb="2">
      <t>カタ</t>
    </rPh>
    <rPh sb="2" eb="3">
      <t>ウエ</t>
    </rPh>
    <rPh sb="3" eb="4">
      <t>イケ</t>
    </rPh>
    <rPh sb="4" eb="6">
      <t>チク</t>
    </rPh>
    <phoneticPr fontId="2"/>
  </si>
  <si>
    <t>　城ノ浜地区</t>
    <rPh sb="1" eb="2">
      <t>ジョウ</t>
    </rPh>
    <rPh sb="3" eb="6">
      <t>ハマチク</t>
    </rPh>
    <phoneticPr fontId="2"/>
  </si>
  <si>
    <t>　三浦・道瀬地区</t>
    <rPh sb="1" eb="3">
      <t>ミウラ</t>
    </rPh>
    <rPh sb="4" eb="5">
      <t>ドウ</t>
    </rPh>
    <rPh sb="5" eb="6">
      <t>セ</t>
    </rPh>
    <rPh sb="6" eb="8">
      <t>チク</t>
    </rPh>
    <phoneticPr fontId="2"/>
  </si>
  <si>
    <t>　大白地区</t>
    <rPh sb="1" eb="3">
      <t>オオジロ</t>
    </rPh>
    <rPh sb="3" eb="5">
      <t>チク</t>
    </rPh>
    <phoneticPr fontId="2"/>
  </si>
  <si>
    <r>
      <t>親水遊歩道、萩原台園地</t>
    </r>
    <r>
      <rPr>
        <sz val="8"/>
        <rFont val="BIZ UD明朝 Medium"/>
        <family val="1"/>
        <charset val="128"/>
      </rPr>
      <t>〔片上池地区〕</t>
    </r>
    <phoneticPr fontId="2"/>
  </si>
  <si>
    <r>
      <t>園地</t>
    </r>
    <r>
      <rPr>
        <sz val="8"/>
        <rFont val="BIZ UD明朝 Medium"/>
        <family val="1"/>
        <charset val="128"/>
      </rPr>
      <t>〔片上池地区〕</t>
    </r>
    <rPh sb="3" eb="5">
      <t>カタガミ</t>
    </rPh>
    <rPh sb="5" eb="6">
      <t>イケ</t>
    </rPh>
    <rPh sb="6" eb="8">
      <t>チク</t>
    </rPh>
    <phoneticPr fontId="2"/>
  </si>
  <si>
    <r>
      <t>園路（幹線）（ホテル前～浅間TN出口附近）</t>
    </r>
    <r>
      <rPr>
        <sz val="8"/>
        <rFont val="BIZ UD明朝 Medium"/>
        <family val="1"/>
        <charset val="128"/>
      </rPr>
      <t>〔城ノ浜地区〕</t>
    </r>
    <rPh sb="22" eb="23">
      <t>ジョウ</t>
    </rPh>
    <rPh sb="24" eb="25">
      <t>ハマ</t>
    </rPh>
    <rPh sb="25" eb="27">
      <t>チク</t>
    </rPh>
    <phoneticPr fontId="2"/>
  </si>
  <si>
    <r>
      <t>古瀬川水泳プール</t>
    </r>
    <r>
      <rPr>
        <sz val="8"/>
        <rFont val="BIZ UD明朝 Medium"/>
        <family val="1"/>
        <charset val="128"/>
      </rPr>
      <t>〔城ノ浜地区〕</t>
    </r>
    <rPh sb="9" eb="10">
      <t>ジョウ</t>
    </rPh>
    <rPh sb="11" eb="12">
      <t>ハマ</t>
    </rPh>
    <rPh sb="12" eb="14">
      <t>チク</t>
    </rPh>
    <phoneticPr fontId="2"/>
  </si>
  <si>
    <r>
      <t>遊歩道</t>
    </r>
    <r>
      <rPr>
        <sz val="8"/>
        <rFont val="BIZ UD明朝 Medium"/>
        <family val="1"/>
        <charset val="128"/>
      </rPr>
      <t>〔城ノ浜地区〕</t>
    </r>
    <rPh sb="4" eb="5">
      <t>ジョウ</t>
    </rPh>
    <rPh sb="6" eb="7">
      <t>ハマ</t>
    </rPh>
    <rPh sb="7" eb="9">
      <t>チク</t>
    </rPh>
    <phoneticPr fontId="2"/>
  </si>
  <si>
    <r>
      <t>遊歩道、売店（管理棟）、休憩所</t>
    </r>
    <r>
      <rPr>
        <sz val="8"/>
        <rFont val="BIZ UD明朝 Medium"/>
        <family val="1"/>
        <charset val="128"/>
      </rPr>
      <t>〔城ノ浜地区〕</t>
    </r>
    <rPh sb="16" eb="17">
      <t>ジョウ</t>
    </rPh>
    <rPh sb="18" eb="19">
      <t>ハマ</t>
    </rPh>
    <rPh sb="19" eb="21">
      <t>チク</t>
    </rPh>
    <phoneticPr fontId="2"/>
  </si>
  <si>
    <r>
      <t>遊歩道、野外劇場</t>
    </r>
    <r>
      <rPr>
        <sz val="8"/>
        <rFont val="BIZ UD明朝 Medium"/>
        <family val="1"/>
        <charset val="128"/>
      </rPr>
      <t>〔城ノ浜地区〕</t>
    </r>
    <rPh sb="9" eb="10">
      <t>ジョウ</t>
    </rPh>
    <rPh sb="11" eb="12">
      <t>ハマ</t>
    </rPh>
    <rPh sb="12" eb="14">
      <t>チク</t>
    </rPh>
    <phoneticPr fontId="2"/>
  </si>
  <si>
    <r>
      <t>ちびっ子広場、体育館及び周辺園地</t>
    </r>
    <r>
      <rPr>
        <sz val="8"/>
        <rFont val="BIZ UD明朝 Medium"/>
        <family val="1"/>
        <charset val="128"/>
      </rPr>
      <t>〔城ノ浜地区〕</t>
    </r>
    <rPh sb="17" eb="18">
      <t>ジョウ</t>
    </rPh>
    <rPh sb="19" eb="20">
      <t>ハマ</t>
    </rPh>
    <rPh sb="20" eb="22">
      <t>チク</t>
    </rPh>
    <phoneticPr fontId="2"/>
  </si>
  <si>
    <r>
      <t>テニスコート</t>
    </r>
    <r>
      <rPr>
        <sz val="8"/>
        <rFont val="BIZ UD明朝 Medium"/>
        <family val="1"/>
        <charset val="128"/>
      </rPr>
      <t>〔城ノ浜地区〕</t>
    </r>
    <rPh sb="7" eb="8">
      <t>ジョウ</t>
    </rPh>
    <rPh sb="9" eb="10">
      <t>ハマ</t>
    </rPh>
    <rPh sb="10" eb="12">
      <t>チク</t>
    </rPh>
    <phoneticPr fontId="2"/>
  </si>
  <si>
    <r>
      <t>休憩所、テニスコート</t>
    </r>
    <r>
      <rPr>
        <sz val="8"/>
        <rFont val="BIZ UD明朝 Medium"/>
        <family val="1"/>
        <charset val="128"/>
      </rPr>
      <t>〔城ノ浜地区〕</t>
    </r>
    <rPh sb="11" eb="12">
      <t>ジョウ</t>
    </rPh>
    <rPh sb="13" eb="14">
      <t>ハマ</t>
    </rPh>
    <rPh sb="14" eb="16">
      <t>チク</t>
    </rPh>
    <phoneticPr fontId="2"/>
  </si>
  <si>
    <r>
      <t>豊浦園路・園地</t>
    </r>
    <r>
      <rPr>
        <sz val="8"/>
        <rFont val="BIZ UD明朝 Medium"/>
        <family val="1"/>
        <charset val="128"/>
      </rPr>
      <t>〔三浦地区〕</t>
    </r>
    <rPh sb="8" eb="10">
      <t>ミウラ</t>
    </rPh>
    <rPh sb="10" eb="12">
      <t>チク</t>
    </rPh>
    <phoneticPr fontId="2"/>
  </si>
  <si>
    <r>
      <t>高塚山展望台</t>
    </r>
    <r>
      <rPr>
        <sz val="8"/>
        <rFont val="BIZ UD明朝 Medium"/>
        <family val="1"/>
        <charset val="128"/>
      </rPr>
      <t>〔三浦地区〕</t>
    </r>
    <rPh sb="7" eb="9">
      <t>ミウラ</t>
    </rPh>
    <rPh sb="9" eb="11">
      <t>チク</t>
    </rPh>
    <phoneticPr fontId="2"/>
  </si>
  <si>
    <r>
      <t>孫太郎オートキャンプ場</t>
    </r>
    <r>
      <rPr>
        <sz val="8"/>
        <rFont val="BIZ UD明朝 Medium"/>
        <family val="1"/>
        <charset val="128"/>
      </rPr>
      <t>〔城ノ浜地区〕</t>
    </r>
    <rPh sb="12" eb="13">
      <t>ジョウ</t>
    </rPh>
    <rPh sb="14" eb="15">
      <t>ハマ</t>
    </rPh>
    <rPh sb="15" eb="17">
      <t>チク</t>
    </rPh>
    <phoneticPr fontId="2"/>
  </si>
  <si>
    <r>
      <t>公園管理棟</t>
    </r>
    <r>
      <rPr>
        <sz val="8"/>
        <rFont val="BIZ UD明朝 Medium"/>
        <family val="1"/>
        <charset val="128"/>
      </rPr>
      <t>〔城ノ浜地区〕</t>
    </r>
    <rPh sb="6" eb="7">
      <t>ジョウ</t>
    </rPh>
    <rPh sb="8" eb="9">
      <t>ハマ</t>
    </rPh>
    <rPh sb="9" eb="11">
      <t>チク</t>
    </rPh>
    <phoneticPr fontId="2"/>
  </si>
  <si>
    <r>
      <t>テニスコート及び管理棟</t>
    </r>
    <r>
      <rPr>
        <sz val="8"/>
        <rFont val="BIZ UD明朝 Medium"/>
        <family val="1"/>
        <charset val="128"/>
      </rPr>
      <t>〔大白地区〕</t>
    </r>
    <rPh sb="12" eb="14">
      <t>オオシロ</t>
    </rPh>
    <rPh sb="14" eb="16">
      <t>チク</t>
    </rPh>
    <phoneticPr fontId="2"/>
  </si>
  <si>
    <r>
      <t>駐車場</t>
    </r>
    <r>
      <rPr>
        <sz val="8"/>
        <rFont val="BIZ UD明朝 Medium"/>
        <family val="1"/>
        <charset val="128"/>
      </rPr>
      <t>〔城ノ浜地区〕</t>
    </r>
    <rPh sb="0" eb="3">
      <t>チュウシャジョウ</t>
    </rPh>
    <rPh sb="4" eb="5">
      <t>ジョウ</t>
    </rPh>
    <rPh sb="6" eb="7">
      <t>ハマ</t>
    </rPh>
    <rPh sb="7" eb="9">
      <t>チク</t>
    </rPh>
    <phoneticPr fontId="2"/>
  </si>
  <si>
    <r>
      <t>園路（園路橋２橋含む）、園地、便益施設、駐車場</t>
    </r>
    <r>
      <rPr>
        <sz val="8"/>
        <rFont val="BIZ UD明朝 Medium"/>
        <family val="1"/>
        <charset val="128"/>
      </rPr>
      <t>〔大白地区〕</t>
    </r>
    <rPh sb="24" eb="26">
      <t>オオシロ</t>
    </rPh>
    <rPh sb="26" eb="28">
      <t>チク</t>
    </rPh>
    <phoneticPr fontId="2"/>
  </si>
  <si>
    <r>
      <t>園路、駐車場、トイレ</t>
    </r>
    <r>
      <rPr>
        <sz val="8"/>
        <rFont val="BIZ UD明朝 Medium"/>
        <family val="1"/>
        <charset val="128"/>
      </rPr>
      <t>〔三浦地区〕</t>
    </r>
    <rPh sb="11" eb="13">
      <t>ミウラ</t>
    </rPh>
    <rPh sb="13" eb="15">
      <t>チク</t>
    </rPh>
    <phoneticPr fontId="2"/>
  </si>
  <si>
    <r>
      <t>園路</t>
    </r>
    <r>
      <rPr>
        <sz val="8"/>
        <rFont val="BIZ UD明朝 Medium"/>
        <family val="1"/>
        <charset val="128"/>
      </rPr>
      <t>〔大白地区〕</t>
    </r>
    <rPh sb="0" eb="2">
      <t>エンロ</t>
    </rPh>
    <rPh sb="3" eb="5">
      <t>オオジロ</t>
    </rPh>
    <rPh sb="5" eb="7">
      <t>チク</t>
    </rPh>
    <phoneticPr fontId="2"/>
  </si>
  <si>
    <r>
      <t>豊浦園路</t>
    </r>
    <r>
      <rPr>
        <sz val="8"/>
        <rFont val="BIZ UD明朝 Medium"/>
        <family val="1"/>
        <charset val="128"/>
      </rPr>
      <t>〔道瀬・三浦地区〕</t>
    </r>
    <rPh sb="0" eb="2">
      <t>トヨウラ</t>
    </rPh>
    <rPh sb="2" eb="4">
      <t>エンロ</t>
    </rPh>
    <rPh sb="5" eb="7">
      <t>ドウセ</t>
    </rPh>
    <rPh sb="8" eb="10">
      <t>ミウラ</t>
    </rPh>
    <rPh sb="10" eb="12">
      <t>チク</t>
    </rPh>
    <phoneticPr fontId="2"/>
  </si>
  <si>
    <r>
      <t>園路（ウッドデッキ）</t>
    </r>
    <r>
      <rPr>
        <sz val="8"/>
        <rFont val="BIZ UD明朝 Medium"/>
        <family val="1"/>
        <charset val="128"/>
      </rPr>
      <t>〔片上池地区〕</t>
    </r>
    <rPh sb="11" eb="13">
      <t>カタカミ</t>
    </rPh>
    <rPh sb="13" eb="14">
      <t>イケ</t>
    </rPh>
    <rPh sb="14" eb="16">
      <t>チク</t>
    </rPh>
    <phoneticPr fontId="2"/>
  </si>
  <si>
    <r>
      <t>園路（ウッドデッキ）</t>
    </r>
    <r>
      <rPr>
        <sz val="8"/>
        <rFont val="BIZ UD明朝 Medium"/>
        <family val="1"/>
        <charset val="128"/>
      </rPr>
      <t>〔片上池地区〕</t>
    </r>
    <phoneticPr fontId="2"/>
  </si>
  <si>
    <r>
      <t>園地、園路</t>
    </r>
    <r>
      <rPr>
        <sz val="8"/>
        <rFont val="BIZ UD明朝 Medium"/>
        <family val="1"/>
        <charset val="128"/>
      </rPr>
      <t>〔片上池地区〕</t>
    </r>
    <rPh sb="6" eb="8">
      <t>カタカミ</t>
    </rPh>
    <rPh sb="8" eb="9">
      <t>イケ</t>
    </rPh>
    <rPh sb="9" eb="11">
      <t>チク</t>
    </rPh>
    <phoneticPr fontId="2"/>
  </si>
  <si>
    <r>
      <t>園地（駐車場）</t>
    </r>
    <r>
      <rPr>
        <sz val="8"/>
        <rFont val="BIZ UD明朝 Medium"/>
        <family val="1"/>
        <charset val="128"/>
      </rPr>
      <t>〔大白地区〕</t>
    </r>
    <rPh sb="8" eb="10">
      <t>オオジロ</t>
    </rPh>
    <rPh sb="10" eb="12">
      <t>チク</t>
    </rPh>
    <phoneticPr fontId="2"/>
  </si>
  <si>
    <r>
      <t>園地、園路</t>
    </r>
    <r>
      <rPr>
        <sz val="8"/>
        <rFont val="BIZ UD明朝 Medium"/>
        <family val="1"/>
        <charset val="128"/>
      </rPr>
      <t>〔大白地区〕</t>
    </r>
    <rPh sb="6" eb="8">
      <t>オオジロ</t>
    </rPh>
    <rPh sb="8" eb="10">
      <t>チク</t>
    </rPh>
    <phoneticPr fontId="2"/>
  </si>
  <si>
    <r>
      <t>園路</t>
    </r>
    <r>
      <rPr>
        <sz val="8"/>
        <rFont val="BIZ UD明朝 Medium"/>
        <family val="1"/>
        <charset val="128"/>
      </rPr>
      <t>〔城ノ浜地区〕</t>
    </r>
    <rPh sb="0" eb="2">
      <t>エンロ</t>
    </rPh>
    <phoneticPr fontId="2"/>
  </si>
  <si>
    <r>
      <t>多目的グラウンド</t>
    </r>
    <r>
      <rPr>
        <sz val="8"/>
        <rFont val="BIZ UD明朝 Medium"/>
        <family val="1"/>
        <charset val="128"/>
      </rPr>
      <t>〔大白地区〕</t>
    </r>
    <rPh sb="9" eb="11">
      <t>オオジロ</t>
    </rPh>
    <rPh sb="11" eb="13">
      <t>チク</t>
    </rPh>
    <phoneticPr fontId="2"/>
  </si>
  <si>
    <r>
      <t>テニスコート土地交換【No.8,9】（廃止）</t>
    </r>
    <r>
      <rPr>
        <sz val="8"/>
        <rFont val="BIZ UD明朝 Medium"/>
        <family val="1"/>
        <charset val="128"/>
      </rPr>
      <t>〔城ノ浜地区〕</t>
    </r>
    <rPh sb="23" eb="24">
      <t>ジョウ</t>
    </rPh>
    <rPh sb="25" eb="26">
      <t>ハマ</t>
    </rPh>
    <rPh sb="26" eb="28">
      <t>チク</t>
    </rPh>
    <phoneticPr fontId="2"/>
  </si>
  <si>
    <r>
      <t>テニスコート土地交換【No.1,2】（開始）</t>
    </r>
    <r>
      <rPr>
        <sz val="8"/>
        <rFont val="BIZ UD明朝 Medium"/>
        <family val="1"/>
        <charset val="128"/>
      </rPr>
      <t>〔城ノ浜地区〕</t>
    </r>
    <rPh sb="23" eb="24">
      <t>ジョウ</t>
    </rPh>
    <rPh sb="25" eb="26">
      <t>ハマ</t>
    </rPh>
    <rPh sb="26" eb="28">
      <t>チク</t>
    </rPh>
    <phoneticPr fontId="2"/>
  </si>
  <si>
    <r>
      <t>多目的広場（紀北町設置管理区域）</t>
    </r>
    <r>
      <rPr>
        <sz val="8"/>
        <rFont val="BIZ UD明朝 Medium"/>
        <family val="1"/>
        <charset val="128"/>
      </rPr>
      <t>〔大白地区〕</t>
    </r>
    <rPh sb="17" eb="19">
      <t>オオジロ</t>
    </rPh>
    <rPh sb="19" eb="21">
      <t>チク</t>
    </rPh>
    <phoneticPr fontId="2"/>
  </si>
  <si>
    <r>
      <t>多目的広場（紀北町設置管理区域）</t>
    </r>
    <r>
      <rPr>
        <sz val="8"/>
        <rFont val="BIZ UD明朝 Medium"/>
        <family val="1"/>
        <charset val="128"/>
      </rPr>
      <t>〔玉津地区〕</t>
    </r>
    <rPh sb="17" eb="19">
      <t>タマツ</t>
    </rPh>
    <rPh sb="19" eb="21">
      <t>チク</t>
    </rPh>
    <phoneticPr fontId="2"/>
  </si>
  <si>
    <r>
      <t>園路</t>
    </r>
    <r>
      <rPr>
        <sz val="8"/>
        <rFont val="BIZ UD明朝 Medium"/>
        <family val="1"/>
        <charset val="128"/>
      </rPr>
      <t>〔城ノ浜地区〕</t>
    </r>
    <rPh sb="0" eb="2">
      <t>エンロ</t>
    </rPh>
    <rPh sb="3" eb="4">
      <t>ジョウ</t>
    </rPh>
    <rPh sb="5" eb="6">
      <t>ハマ</t>
    </rPh>
    <rPh sb="6" eb="8">
      <t>チク</t>
    </rPh>
    <phoneticPr fontId="2"/>
  </si>
  <si>
    <r>
      <t>園路、駐車場</t>
    </r>
    <r>
      <rPr>
        <sz val="8"/>
        <rFont val="BIZ UD明朝 Medium"/>
        <family val="1"/>
        <charset val="128"/>
      </rPr>
      <t>〔城ノ浜地区〕</t>
    </r>
    <rPh sb="7" eb="8">
      <t>ジョウ</t>
    </rPh>
    <rPh sb="9" eb="10">
      <t>ハマ</t>
    </rPh>
    <rPh sb="10" eb="12">
      <t>チク</t>
    </rPh>
    <phoneticPr fontId="2"/>
  </si>
  <si>
    <t>67.74ha</t>
    <phoneticPr fontId="3"/>
  </si>
  <si>
    <t>51.30ha</t>
    <phoneticPr fontId="3"/>
  </si>
  <si>
    <t>14.20ha</t>
    <phoneticPr fontId="3"/>
  </si>
  <si>
    <t>37.79ha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</si>
</sst>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.00_);[Red]\(#,##0.00\)"/>
    <numFmt numFmtId="178" formatCode="0.00_);[Red]\(0.00\)"/>
  </numFmts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ゴシック"/>
      <family val="3"/>
      <charset val="128"/>
    </font>
    <font>
      <u/>
      <sz val="12"/>
      <name val="BIZ UDゴシック"/>
      <family val="3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58" fontId="4" fillId="0" borderId="1" xfId="1" applyNumberFormat="1" applyFont="1" applyBorder="1" applyAlignment="1">
      <alignment horizontal="left" vertical="center"/>
    </xf>
    <xf numFmtId="4" fontId="5" fillId="0" borderId="1" xfId="2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6" fillId="0" borderId="0" xfId="1" applyFont="1"/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57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vertical="center"/>
    </xf>
    <xf numFmtId="58" fontId="4" fillId="0" borderId="2" xfId="1" applyNumberFormat="1" applyFont="1" applyBorder="1" applyAlignment="1">
      <alignment horizontal="left"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57" fontId="4" fillId="0" borderId="2" xfId="1" applyNumberFormat="1" applyFont="1" applyBorder="1" applyAlignment="1">
      <alignment horizontal="left"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177" fontId="4" fillId="0" borderId="0" xfId="1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2" fontId="4" fillId="0" borderId="0" xfId="1" applyNumberFormat="1" applyFont="1" applyAlignment="1">
      <alignment vertical="center"/>
    </xf>
    <xf numFmtId="58" fontId="6" fillId="0" borderId="3" xfId="1" applyNumberFormat="1" applyFont="1" applyBorder="1" applyAlignment="1">
      <alignment horizontal="left" vertical="center"/>
    </xf>
    <xf numFmtId="4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178" fontId="4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vertical="center" wrapText="1" shrinkToFit="1"/>
    </xf>
    <xf numFmtId="0" fontId="4" fillId="0" borderId="3" xfId="1" applyFon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4" xfId="1" applyFont="1" applyBorder="1" applyAlignment="1">
      <alignment wrapText="1"/>
    </xf>
    <xf numFmtId="0" fontId="4" fillId="0" borderId="0" xfId="1" applyFont="1" applyAlignment="1">
      <alignment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Normal="100" zoomScaleSheetLayoutView="100" workbookViewId="0">
      <selection activeCell="C2" sqref="C2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7" ht="14" x14ac:dyDescent="0.2">
      <c r="A1" s="26" t="s">
        <v>36</v>
      </c>
    </row>
    <row r="2" spans="1:7" s="6" customFormat="1" x14ac:dyDescent="0.2">
      <c r="A2" s="25" t="s">
        <v>28</v>
      </c>
      <c r="B2" s="8"/>
      <c r="C2" s="8"/>
      <c r="D2" s="8"/>
      <c r="E2" s="8"/>
      <c r="F2" s="8"/>
      <c r="G2" s="8"/>
    </row>
    <row r="3" spans="1:7" s="6" customFormat="1" x14ac:dyDescent="0.2">
      <c r="A3" s="27" t="s">
        <v>0</v>
      </c>
      <c r="B3" s="27" t="s">
        <v>26</v>
      </c>
      <c r="C3" s="27" t="s">
        <v>1</v>
      </c>
      <c r="D3" s="27" t="s">
        <v>25</v>
      </c>
      <c r="E3" s="8"/>
      <c r="F3" s="8"/>
      <c r="G3" s="8"/>
    </row>
    <row r="4" spans="1:7" ht="30" customHeight="1" x14ac:dyDescent="0.2">
      <c r="A4" s="2">
        <v>34180</v>
      </c>
      <c r="B4" s="4">
        <v>121614.41</v>
      </c>
      <c r="C4" s="4">
        <f>B4</f>
        <v>121614.41</v>
      </c>
      <c r="D4" s="35" t="s">
        <v>2</v>
      </c>
    </row>
    <row r="5" spans="1:7" ht="30" customHeight="1" x14ac:dyDescent="0.2">
      <c r="A5" s="2">
        <v>34635</v>
      </c>
      <c r="B5" s="4">
        <v>59040</v>
      </c>
      <c r="C5" s="4">
        <f>B4+B5</f>
        <v>180654.41</v>
      </c>
      <c r="D5" s="35" t="s">
        <v>3</v>
      </c>
    </row>
    <row r="6" spans="1:7" ht="30" customHeight="1" x14ac:dyDescent="0.2">
      <c r="A6" s="2">
        <v>35615</v>
      </c>
      <c r="B6" s="4">
        <v>17400</v>
      </c>
      <c r="C6" s="4">
        <f t="shared" ref="C6:C13" si="0">C5+B6</f>
        <v>198054.41</v>
      </c>
      <c r="D6" s="35" t="s">
        <v>4</v>
      </c>
    </row>
    <row r="7" spans="1:7" ht="30" customHeight="1" x14ac:dyDescent="0.2">
      <c r="A7" s="2">
        <v>39903</v>
      </c>
      <c r="B7" s="4">
        <v>126000</v>
      </c>
      <c r="C7" s="4">
        <f t="shared" si="0"/>
        <v>324054.41000000003</v>
      </c>
      <c r="D7" s="35" t="s">
        <v>5</v>
      </c>
    </row>
    <row r="8" spans="1:7" ht="30" customHeight="1" x14ac:dyDescent="0.2">
      <c r="A8" s="2">
        <v>40634</v>
      </c>
      <c r="B8" s="4">
        <f>56722</f>
        <v>56722</v>
      </c>
      <c r="C8" s="4">
        <f t="shared" si="0"/>
        <v>380776.41000000003</v>
      </c>
      <c r="D8" s="35" t="s">
        <v>6</v>
      </c>
    </row>
    <row r="9" spans="1:7" ht="30" customHeight="1" x14ac:dyDescent="0.2">
      <c r="A9" s="2">
        <v>40634</v>
      </c>
      <c r="B9" s="4">
        <v>-28287.57</v>
      </c>
      <c r="C9" s="4">
        <f t="shared" si="0"/>
        <v>352488.84</v>
      </c>
      <c r="D9" s="35" t="s">
        <v>7</v>
      </c>
    </row>
    <row r="10" spans="1:7" ht="30" customHeight="1" x14ac:dyDescent="0.2">
      <c r="A10" s="2">
        <v>41607</v>
      </c>
      <c r="B10" s="4">
        <v>15453.5</v>
      </c>
      <c r="C10" s="4">
        <f t="shared" si="0"/>
        <v>367942.34</v>
      </c>
      <c r="D10" s="35" t="s">
        <v>8</v>
      </c>
    </row>
    <row r="11" spans="1:7" ht="30" customHeight="1" x14ac:dyDescent="0.2">
      <c r="A11" s="2">
        <v>42573</v>
      </c>
      <c r="B11" s="4">
        <v>8771.61</v>
      </c>
      <c r="C11" s="4">
        <f t="shared" si="0"/>
        <v>376713.95</v>
      </c>
      <c r="D11" s="35" t="s">
        <v>9</v>
      </c>
    </row>
    <row r="12" spans="1:7" ht="30" customHeight="1" x14ac:dyDescent="0.2">
      <c r="A12" s="2">
        <v>42648</v>
      </c>
      <c r="B12" s="4">
        <v>2939.02</v>
      </c>
      <c r="C12" s="4">
        <f t="shared" si="0"/>
        <v>379652.97000000003</v>
      </c>
      <c r="D12" s="35" t="s">
        <v>10</v>
      </c>
    </row>
    <row r="13" spans="1:7" ht="30" customHeight="1" x14ac:dyDescent="0.2">
      <c r="A13" s="2">
        <v>43575</v>
      </c>
      <c r="B13" s="4">
        <v>26572</v>
      </c>
      <c r="C13" s="4">
        <f t="shared" si="0"/>
        <v>406224.97000000003</v>
      </c>
      <c r="D13" s="35" t="s">
        <v>11</v>
      </c>
    </row>
    <row r="14" spans="1:7" ht="13.5" customHeight="1" x14ac:dyDescent="0.2">
      <c r="A14" s="10"/>
      <c r="B14" s="11"/>
      <c r="C14" s="40" t="s">
        <v>38</v>
      </c>
    </row>
    <row r="15" spans="1:7" ht="30" customHeight="1" x14ac:dyDescent="0.2">
      <c r="A15" s="8"/>
      <c r="C15" s="19"/>
    </row>
    <row r="16" spans="1:7" ht="30" customHeight="1" x14ac:dyDescent="0.2">
      <c r="C16" s="19"/>
    </row>
    <row r="17" spans="3:7" ht="30" customHeight="1" x14ac:dyDescent="0.2">
      <c r="C17" s="19"/>
    </row>
    <row r="18" spans="3:7" ht="30" customHeight="1" x14ac:dyDescent="0.2">
      <c r="C18" s="19"/>
    </row>
    <row r="19" spans="3:7" ht="30" customHeight="1" x14ac:dyDescent="0.2">
      <c r="C19" s="19"/>
    </row>
    <row r="20" spans="3:7" ht="30" customHeight="1" x14ac:dyDescent="0.2">
      <c r="C20" s="19"/>
    </row>
    <row r="21" spans="3:7" ht="30" customHeight="1" x14ac:dyDescent="0.2">
      <c r="C21" s="19"/>
    </row>
    <row r="22" spans="3:7" ht="30" customHeight="1" x14ac:dyDescent="0.2">
      <c r="C22" s="19"/>
    </row>
    <row r="23" spans="3:7" ht="30" customHeight="1" x14ac:dyDescent="0.2">
      <c r="C23" s="19"/>
    </row>
    <row r="24" spans="3:7" ht="30" customHeight="1" x14ac:dyDescent="0.2">
      <c r="C24" s="19"/>
    </row>
    <row r="25" spans="3:7" ht="30" customHeight="1" x14ac:dyDescent="0.2">
      <c r="C25" s="19"/>
    </row>
    <row r="26" spans="3:7" ht="30" customHeight="1" x14ac:dyDescent="0.2">
      <c r="C26" s="19"/>
    </row>
    <row r="27" spans="3:7" ht="30" customHeight="1" x14ac:dyDescent="0.2">
      <c r="C27" s="19"/>
      <c r="F27" s="19"/>
    </row>
    <row r="28" spans="3:7" ht="30" customHeight="1" x14ac:dyDescent="0.2">
      <c r="C28" s="19"/>
      <c r="E28" s="22"/>
      <c r="G28" s="22"/>
    </row>
    <row r="29" spans="3:7" ht="30" customHeight="1" x14ac:dyDescent="0.2">
      <c r="C29" s="19"/>
      <c r="E29" s="19"/>
    </row>
    <row r="30" spans="3:7" ht="30" customHeight="1" x14ac:dyDescent="0.2">
      <c r="C30" s="19"/>
    </row>
    <row r="31" spans="3:7" ht="30" customHeight="1" x14ac:dyDescent="0.2">
      <c r="C31" s="19"/>
    </row>
    <row r="32" spans="3:7" ht="30" customHeight="1" x14ac:dyDescent="0.2">
      <c r="E32" s="16"/>
      <c r="F32" s="19"/>
    </row>
    <row r="33" spans="5:5" ht="30" customHeight="1" x14ac:dyDescent="0.2">
      <c r="E33" s="19"/>
    </row>
    <row r="34" spans="5:5" ht="30" customHeight="1" x14ac:dyDescent="0.2"/>
    <row r="35" spans="5:5" ht="30" customHeight="1" x14ac:dyDescent="0.2"/>
    <row r="36" spans="5:5" ht="30" customHeight="1" x14ac:dyDescent="0.2"/>
    <row r="37" spans="5:5" ht="30" customHeight="1" x14ac:dyDescent="0.2"/>
    <row r="38" spans="5:5" ht="30" customHeight="1" x14ac:dyDescent="0.2"/>
  </sheetData>
  <sheetProtection password="CC77" sheet="1" objects="1" scenarios="1"/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115" zoomScaleNormal="100" zoomScaleSheetLayoutView="115" workbookViewId="0">
      <selection activeCell="B9" sqref="B9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7" ht="14" x14ac:dyDescent="0.2">
      <c r="A1" s="26" t="s">
        <v>36</v>
      </c>
    </row>
    <row r="2" spans="1:7" s="6" customFormat="1" x14ac:dyDescent="0.2">
      <c r="A2" s="23" t="s">
        <v>30</v>
      </c>
      <c r="B2" s="24"/>
      <c r="C2" s="24"/>
      <c r="D2" s="25"/>
      <c r="E2" s="8"/>
      <c r="F2" s="8"/>
      <c r="G2" s="8"/>
    </row>
    <row r="3" spans="1:7" s="6" customFormat="1" x14ac:dyDescent="0.2">
      <c r="A3" s="27" t="s">
        <v>0</v>
      </c>
      <c r="B3" s="27" t="s">
        <v>26</v>
      </c>
      <c r="C3" s="27" t="s">
        <v>1</v>
      </c>
      <c r="D3" s="27" t="s">
        <v>25</v>
      </c>
      <c r="E3" s="8"/>
      <c r="F3" s="8"/>
      <c r="G3" s="8"/>
    </row>
    <row r="4" spans="1:7" ht="30" customHeight="1" x14ac:dyDescent="0.2">
      <c r="A4" s="2">
        <v>26439</v>
      </c>
      <c r="B4" s="4">
        <v>513000</v>
      </c>
      <c r="C4" s="4">
        <v>513000</v>
      </c>
      <c r="D4" s="5"/>
    </row>
    <row r="5" spans="1:7" ht="13.5" customHeight="1" x14ac:dyDescent="0.2">
      <c r="A5" s="12"/>
      <c r="B5" s="11"/>
      <c r="C5" s="41" t="s">
        <v>78</v>
      </c>
      <c r="D5" s="14"/>
    </row>
    <row r="6" spans="1:7" ht="30" customHeight="1" x14ac:dyDescent="0.2">
      <c r="C6" s="19"/>
      <c r="E6" s="19"/>
    </row>
    <row r="7" spans="1:7" ht="30" customHeight="1" x14ac:dyDescent="0.2">
      <c r="C7" s="19"/>
    </row>
    <row r="8" spans="1:7" ht="30" customHeight="1" x14ac:dyDescent="0.2">
      <c r="C8" s="19"/>
    </row>
    <row r="9" spans="1:7" ht="30" customHeight="1" x14ac:dyDescent="0.2">
      <c r="E9" s="16"/>
      <c r="F9" s="19"/>
    </row>
    <row r="10" spans="1:7" ht="30" customHeight="1" x14ac:dyDescent="0.2">
      <c r="E10" s="19"/>
    </row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</sheetData>
  <sheetProtection password="CC77" sheet="1" objects="1" scenarios="1"/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115" zoomScaleNormal="100" zoomScaleSheetLayoutView="115" workbookViewId="0">
      <selection activeCell="B9" sqref="B9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7" ht="14" x14ac:dyDescent="0.2">
      <c r="A1" s="26" t="s">
        <v>36</v>
      </c>
    </row>
    <row r="2" spans="1:7" s="6" customFormat="1" x14ac:dyDescent="0.2">
      <c r="A2" s="7" t="s">
        <v>29</v>
      </c>
      <c r="B2" s="8"/>
      <c r="C2" s="8"/>
      <c r="D2" s="8"/>
      <c r="E2" s="8"/>
      <c r="F2" s="8"/>
      <c r="G2" s="8"/>
    </row>
    <row r="3" spans="1:7" s="6" customFormat="1" x14ac:dyDescent="0.2">
      <c r="A3" s="27" t="s">
        <v>0</v>
      </c>
      <c r="B3" s="27" t="s">
        <v>26</v>
      </c>
      <c r="C3" s="27" t="s">
        <v>1</v>
      </c>
      <c r="D3" s="27" t="s">
        <v>25</v>
      </c>
      <c r="E3" s="8"/>
      <c r="F3" s="8"/>
      <c r="G3" s="8"/>
    </row>
    <row r="4" spans="1:7" ht="30" customHeight="1" x14ac:dyDescent="0.2">
      <c r="A4" s="2">
        <v>37736</v>
      </c>
      <c r="B4" s="3">
        <v>89641.31</v>
      </c>
      <c r="C4" s="4">
        <f>B4</f>
        <v>89641.31</v>
      </c>
      <c r="D4" s="32" t="s">
        <v>12</v>
      </c>
    </row>
    <row r="5" spans="1:7" ht="30" customHeight="1" x14ac:dyDescent="0.2">
      <c r="A5" s="2">
        <v>38101</v>
      </c>
      <c r="B5" s="3">
        <v>26977.25</v>
      </c>
      <c r="C5" s="4">
        <f>C4+B5</f>
        <v>116618.56</v>
      </c>
      <c r="D5" s="35" t="s">
        <v>13</v>
      </c>
    </row>
    <row r="6" spans="1:7" ht="30" customHeight="1" x14ac:dyDescent="0.2">
      <c r="A6" s="2">
        <v>38443</v>
      </c>
      <c r="B6" s="3">
        <v>7129.68</v>
      </c>
      <c r="C6" s="4">
        <f>C5+B6</f>
        <v>123748.23999999999</v>
      </c>
      <c r="D6" s="33"/>
    </row>
    <row r="7" spans="1:7" ht="30" customHeight="1" x14ac:dyDescent="0.2">
      <c r="A7" s="2">
        <v>38534</v>
      </c>
      <c r="B7" s="4">
        <v>18297.14</v>
      </c>
      <c r="C7" s="4">
        <f>C6+B7</f>
        <v>142045.38</v>
      </c>
      <c r="D7" s="33" t="s">
        <v>14</v>
      </c>
    </row>
    <row r="8" spans="1:7" ht="13.5" customHeight="1" x14ac:dyDescent="0.2">
      <c r="A8" s="10"/>
      <c r="B8" s="11"/>
      <c r="C8" s="40" t="s">
        <v>79</v>
      </c>
    </row>
    <row r="9" spans="1:7" ht="30" customHeight="1" x14ac:dyDescent="0.2">
      <c r="A9" s="8"/>
      <c r="C9" s="19"/>
    </row>
    <row r="10" spans="1:7" ht="30" customHeight="1" x14ac:dyDescent="0.2">
      <c r="C10" s="19"/>
    </row>
    <row r="11" spans="1:7" ht="30" customHeight="1" x14ac:dyDescent="0.2">
      <c r="C11" s="19"/>
    </row>
    <row r="12" spans="1:7" ht="30" customHeight="1" x14ac:dyDescent="0.2">
      <c r="C12" s="19"/>
    </row>
    <row r="13" spans="1:7" ht="30" customHeight="1" x14ac:dyDescent="0.2">
      <c r="C13" s="19"/>
    </row>
    <row r="14" spans="1:7" ht="30" customHeight="1" x14ac:dyDescent="0.2">
      <c r="C14" s="19"/>
    </row>
    <row r="15" spans="1:7" ht="30" customHeight="1" x14ac:dyDescent="0.2">
      <c r="C15" s="19"/>
    </row>
    <row r="16" spans="1:7" ht="30" customHeight="1" x14ac:dyDescent="0.2">
      <c r="C16" s="19"/>
    </row>
    <row r="17" spans="3:7" ht="30" customHeight="1" x14ac:dyDescent="0.2">
      <c r="C17" s="19"/>
    </row>
    <row r="18" spans="3:7" ht="30" customHeight="1" x14ac:dyDescent="0.2">
      <c r="C18" s="19"/>
    </row>
    <row r="19" spans="3:7" ht="30" customHeight="1" x14ac:dyDescent="0.2">
      <c r="C19" s="19"/>
    </row>
    <row r="20" spans="3:7" ht="30" customHeight="1" x14ac:dyDescent="0.2">
      <c r="C20" s="19"/>
    </row>
    <row r="21" spans="3:7" ht="30" customHeight="1" x14ac:dyDescent="0.2">
      <c r="C21" s="19"/>
      <c r="F21" s="19"/>
    </row>
    <row r="22" spans="3:7" ht="30" customHeight="1" x14ac:dyDescent="0.2">
      <c r="C22" s="19"/>
      <c r="E22" s="22"/>
      <c r="G22" s="22"/>
    </row>
    <row r="23" spans="3:7" ht="30" customHeight="1" x14ac:dyDescent="0.2">
      <c r="C23" s="19"/>
      <c r="E23" s="19"/>
    </row>
    <row r="24" spans="3:7" ht="30" customHeight="1" x14ac:dyDescent="0.2">
      <c r="C24" s="19"/>
    </row>
    <row r="25" spans="3:7" ht="30" customHeight="1" x14ac:dyDescent="0.2">
      <c r="C25" s="19"/>
    </row>
    <row r="26" spans="3:7" ht="30" customHeight="1" x14ac:dyDescent="0.2">
      <c r="E26" s="16"/>
      <c r="F26" s="19"/>
    </row>
    <row r="27" spans="3:7" ht="30" customHeight="1" x14ac:dyDescent="0.2">
      <c r="E27" s="19"/>
    </row>
    <row r="28" spans="3:7" ht="30" customHeight="1" x14ac:dyDescent="0.2"/>
    <row r="29" spans="3:7" ht="30" customHeight="1" x14ac:dyDescent="0.2"/>
    <row r="30" spans="3:7" ht="30" customHeight="1" x14ac:dyDescent="0.2"/>
    <row r="31" spans="3:7" ht="30" customHeight="1" x14ac:dyDescent="0.2"/>
    <row r="32" spans="3: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</sheetData>
  <sheetProtection password="CC77" sheet="1" objects="1" scenarios="1"/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115" zoomScaleNormal="100" zoomScaleSheetLayoutView="115" workbookViewId="0">
      <selection activeCell="B9" sqref="B9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7" ht="14" x14ac:dyDescent="0.2">
      <c r="A1" s="26" t="s">
        <v>36</v>
      </c>
    </row>
    <row r="2" spans="1:7" s="6" customFormat="1" x14ac:dyDescent="0.2">
      <c r="A2" s="23" t="s">
        <v>31</v>
      </c>
      <c r="B2" s="24"/>
      <c r="C2" s="29"/>
      <c r="D2" s="25"/>
      <c r="E2" s="8"/>
      <c r="F2" s="8"/>
      <c r="G2" s="8"/>
    </row>
    <row r="3" spans="1:7" s="6" customFormat="1" x14ac:dyDescent="0.2">
      <c r="A3" s="27" t="s">
        <v>0</v>
      </c>
      <c r="B3" s="27" t="s">
        <v>26</v>
      </c>
      <c r="C3" s="27" t="s">
        <v>1</v>
      </c>
      <c r="D3" s="27" t="s">
        <v>25</v>
      </c>
      <c r="E3" s="8"/>
      <c r="F3" s="8"/>
      <c r="G3" s="8"/>
    </row>
    <row r="4" spans="1:7" ht="30" customHeight="1" x14ac:dyDescent="0.2">
      <c r="A4" s="2" t="s">
        <v>15</v>
      </c>
      <c r="B4" s="4">
        <v>5583.28</v>
      </c>
      <c r="C4" s="4">
        <v>5583.28</v>
      </c>
      <c r="D4" s="33"/>
    </row>
    <row r="5" spans="1:7" ht="30" customHeight="1" x14ac:dyDescent="0.2">
      <c r="A5" s="2" t="s">
        <v>27</v>
      </c>
      <c r="B5" s="4">
        <v>-602.12</v>
      </c>
      <c r="C5" s="4">
        <f>C4+B5</f>
        <v>4981.16</v>
      </c>
      <c r="D5" s="33" t="s">
        <v>37</v>
      </c>
    </row>
    <row r="6" spans="1:7" ht="13.5" customHeight="1" x14ac:dyDescent="0.2">
      <c r="A6" s="15"/>
      <c r="B6" s="11"/>
      <c r="C6" s="41" t="s">
        <v>39</v>
      </c>
    </row>
    <row r="7" spans="1:7" ht="30" customHeight="1" x14ac:dyDescent="0.2">
      <c r="C7" s="19"/>
    </row>
    <row r="8" spans="1:7" ht="30" customHeight="1" x14ac:dyDescent="0.2">
      <c r="C8" s="19"/>
    </row>
    <row r="9" spans="1:7" ht="30" customHeight="1" x14ac:dyDescent="0.2">
      <c r="E9" s="16"/>
      <c r="F9" s="19"/>
    </row>
    <row r="10" spans="1:7" ht="30" customHeight="1" x14ac:dyDescent="0.2">
      <c r="E10" s="19"/>
    </row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</sheetData>
  <sheetProtection password="CC77" sheet="1" objects="1" scenarios="1"/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115" zoomScaleNormal="100" zoomScaleSheetLayoutView="115" workbookViewId="0">
      <selection activeCell="B9" sqref="B9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7" ht="14" x14ac:dyDescent="0.2">
      <c r="A1" s="26" t="s">
        <v>36</v>
      </c>
    </row>
    <row r="2" spans="1:7" s="6" customFormat="1" x14ac:dyDescent="0.2">
      <c r="A2" s="7" t="s">
        <v>32</v>
      </c>
      <c r="B2" s="8"/>
      <c r="C2" s="8"/>
      <c r="D2" s="8"/>
      <c r="E2" s="8"/>
      <c r="F2" s="8"/>
      <c r="G2" s="8"/>
    </row>
    <row r="3" spans="1:7" s="6" customFormat="1" x14ac:dyDescent="0.2">
      <c r="A3" s="27" t="s">
        <v>0</v>
      </c>
      <c r="B3" s="27" t="s">
        <v>26</v>
      </c>
      <c r="C3" s="27" t="s">
        <v>1</v>
      </c>
      <c r="D3" s="27" t="s">
        <v>25</v>
      </c>
      <c r="E3" s="8"/>
      <c r="F3" s="8"/>
      <c r="G3" s="8"/>
    </row>
    <row r="4" spans="1:7" ht="30" customHeight="1" x14ac:dyDescent="0.2">
      <c r="A4" s="2">
        <v>32356</v>
      </c>
      <c r="B4" s="3">
        <v>123476.5</v>
      </c>
      <c r="C4" s="4">
        <f>B4</f>
        <v>123476.5</v>
      </c>
      <c r="D4" s="36" t="s">
        <v>16</v>
      </c>
    </row>
    <row r="5" spans="1:7" ht="30" customHeight="1" x14ac:dyDescent="0.2">
      <c r="A5" s="2">
        <v>33214</v>
      </c>
      <c r="B5" s="4">
        <v>16754.3</v>
      </c>
      <c r="C5" s="4">
        <f>B4+B5</f>
        <v>140230.79999999999</v>
      </c>
      <c r="D5" s="32" t="s">
        <v>17</v>
      </c>
    </row>
    <row r="6" spans="1:7" ht="30" customHeight="1" x14ac:dyDescent="0.2">
      <c r="A6" s="2">
        <v>36874</v>
      </c>
      <c r="B6" s="4">
        <v>41065.699999999997</v>
      </c>
      <c r="C6" s="4">
        <f>C5+B6</f>
        <v>181296.5</v>
      </c>
      <c r="D6" s="32" t="s">
        <v>3</v>
      </c>
    </row>
    <row r="7" spans="1:7" ht="30" customHeight="1" x14ac:dyDescent="0.2">
      <c r="A7" s="2">
        <v>38079</v>
      </c>
      <c r="B7" s="4">
        <v>99344.5</v>
      </c>
      <c r="C7" s="4">
        <f>C6+B7</f>
        <v>280641</v>
      </c>
      <c r="D7" s="32" t="s">
        <v>18</v>
      </c>
    </row>
    <row r="8" spans="1:7" ht="30" customHeight="1" x14ac:dyDescent="0.2">
      <c r="A8" s="2">
        <v>38450</v>
      </c>
      <c r="B8" s="4">
        <v>91967</v>
      </c>
      <c r="C8" s="4">
        <f>C7+B8</f>
        <v>372608</v>
      </c>
      <c r="D8" s="32" t="s">
        <v>19</v>
      </c>
    </row>
    <row r="9" spans="1:7" ht="30" customHeight="1" x14ac:dyDescent="0.2">
      <c r="A9" s="2">
        <v>42461</v>
      </c>
      <c r="B9" s="4">
        <v>5259.53</v>
      </c>
      <c r="C9" s="4">
        <f>C8+B9</f>
        <v>377867.53</v>
      </c>
      <c r="D9" s="32" t="s">
        <v>20</v>
      </c>
    </row>
    <row r="10" spans="1:7" ht="13.5" customHeight="1" x14ac:dyDescent="0.2">
      <c r="A10" s="10"/>
      <c r="B10" s="11"/>
      <c r="C10" s="40" t="s">
        <v>80</v>
      </c>
    </row>
    <row r="11" spans="1:7" ht="30" customHeight="1" x14ac:dyDescent="0.2">
      <c r="A11" s="8"/>
      <c r="C11" s="19"/>
    </row>
    <row r="12" spans="1:7" ht="30" customHeight="1" x14ac:dyDescent="0.2">
      <c r="C12" s="19"/>
    </row>
    <row r="13" spans="1:7" ht="30" customHeight="1" x14ac:dyDescent="0.2">
      <c r="C13" s="19"/>
    </row>
    <row r="14" spans="1:7" ht="30" customHeight="1" x14ac:dyDescent="0.2">
      <c r="C14" s="19"/>
    </row>
    <row r="15" spans="1:7" ht="30" customHeight="1" x14ac:dyDescent="0.2">
      <c r="C15" s="19"/>
    </row>
    <row r="16" spans="1:7" ht="30" customHeight="1" x14ac:dyDescent="0.2">
      <c r="C16" s="19"/>
    </row>
    <row r="17" spans="3:7" ht="30" customHeight="1" x14ac:dyDescent="0.2">
      <c r="C17" s="19"/>
    </row>
    <row r="18" spans="3:7" ht="30" customHeight="1" x14ac:dyDescent="0.2">
      <c r="C18" s="19"/>
    </row>
    <row r="19" spans="3:7" ht="30" customHeight="1" x14ac:dyDescent="0.2">
      <c r="C19" s="19"/>
    </row>
    <row r="20" spans="3:7" ht="30" customHeight="1" x14ac:dyDescent="0.2">
      <c r="C20" s="19"/>
    </row>
    <row r="21" spans="3:7" ht="30" customHeight="1" x14ac:dyDescent="0.2">
      <c r="C21" s="19"/>
    </row>
    <row r="22" spans="3:7" ht="30" customHeight="1" x14ac:dyDescent="0.2">
      <c r="C22" s="19"/>
    </row>
    <row r="23" spans="3:7" ht="30" customHeight="1" x14ac:dyDescent="0.2">
      <c r="C23" s="19"/>
      <c r="F23" s="19"/>
    </row>
    <row r="24" spans="3:7" ht="30" customHeight="1" x14ac:dyDescent="0.2">
      <c r="C24" s="19"/>
      <c r="E24" s="22"/>
      <c r="G24" s="22"/>
    </row>
    <row r="25" spans="3:7" ht="30" customHeight="1" x14ac:dyDescent="0.2">
      <c r="C25" s="19"/>
      <c r="E25" s="19"/>
    </row>
    <row r="26" spans="3:7" ht="30" customHeight="1" x14ac:dyDescent="0.2">
      <c r="C26" s="19"/>
    </row>
    <row r="27" spans="3:7" ht="30" customHeight="1" x14ac:dyDescent="0.2">
      <c r="C27" s="19"/>
    </row>
    <row r="28" spans="3:7" ht="30" customHeight="1" x14ac:dyDescent="0.2">
      <c r="E28" s="16"/>
      <c r="F28" s="19"/>
    </row>
    <row r="29" spans="3:7" ht="30" customHeight="1" x14ac:dyDescent="0.2">
      <c r="E29" s="19"/>
    </row>
    <row r="30" spans="3:7" ht="30" customHeight="1" x14ac:dyDescent="0.2"/>
    <row r="31" spans="3:7" ht="30" customHeight="1" x14ac:dyDescent="0.2"/>
    <row r="32" spans="3: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</sheetData>
  <sheetProtection password="CC77" sheet="1" objects="1" scenarios="1"/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topLeftCell="A28" zoomScale="115" zoomScaleNormal="100" zoomScaleSheetLayoutView="115" workbookViewId="0">
      <selection activeCell="B9" sqref="B9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8" ht="14" x14ac:dyDescent="0.2">
      <c r="A1" s="26" t="s">
        <v>36</v>
      </c>
    </row>
    <row r="2" spans="1:8" s="6" customFormat="1" x14ac:dyDescent="0.2">
      <c r="A2" s="7" t="s">
        <v>33</v>
      </c>
      <c r="B2" s="8"/>
      <c r="C2" s="8"/>
      <c r="D2" s="8"/>
      <c r="E2" s="8"/>
      <c r="F2" s="8"/>
      <c r="G2" s="8"/>
    </row>
    <row r="3" spans="1:8" x14ac:dyDescent="0.2">
      <c r="A3" s="27" t="s">
        <v>0</v>
      </c>
      <c r="B3" s="27" t="s">
        <v>26</v>
      </c>
      <c r="C3" s="27" t="s">
        <v>1</v>
      </c>
      <c r="D3" s="27" t="s">
        <v>25</v>
      </c>
    </row>
    <row r="4" spans="1:8" ht="30" customHeight="1" x14ac:dyDescent="0.2">
      <c r="A4" s="2">
        <v>28608</v>
      </c>
      <c r="B4" s="3">
        <v>11068.87</v>
      </c>
      <c r="C4" s="4">
        <f>B4</f>
        <v>11068.87</v>
      </c>
      <c r="D4" s="32" t="s">
        <v>45</v>
      </c>
    </row>
    <row r="5" spans="1:8" ht="30" customHeight="1" x14ac:dyDescent="0.2">
      <c r="A5" s="2">
        <v>29329</v>
      </c>
      <c r="B5" s="4">
        <v>13326.3</v>
      </c>
      <c r="C5" s="4">
        <f>B4+B5</f>
        <v>24395.17</v>
      </c>
      <c r="D5" s="32" t="s">
        <v>46</v>
      </c>
      <c r="E5" s="42"/>
      <c r="F5" s="43"/>
      <c r="G5" s="43"/>
      <c r="H5" s="9"/>
    </row>
    <row r="6" spans="1:8" ht="30" customHeight="1" x14ac:dyDescent="0.2">
      <c r="A6" s="2">
        <v>29392</v>
      </c>
      <c r="B6" s="4">
        <v>17307.37</v>
      </c>
      <c r="C6" s="4">
        <f t="shared" ref="C6:C36" si="0">C5+B6</f>
        <v>41702.539999999994</v>
      </c>
      <c r="D6" s="32" t="s">
        <v>47</v>
      </c>
    </row>
    <row r="7" spans="1:8" ht="30" customHeight="1" x14ac:dyDescent="0.2">
      <c r="A7" s="2">
        <v>29676</v>
      </c>
      <c r="B7" s="4">
        <v>888.8</v>
      </c>
      <c r="C7" s="4">
        <f t="shared" si="0"/>
        <v>42591.34</v>
      </c>
      <c r="D7" s="32" t="s">
        <v>48</v>
      </c>
    </row>
    <row r="8" spans="1:8" ht="30" customHeight="1" x14ac:dyDescent="0.2">
      <c r="A8" s="2">
        <v>30497</v>
      </c>
      <c r="B8" s="4">
        <v>4232</v>
      </c>
      <c r="C8" s="4">
        <f t="shared" si="0"/>
        <v>46823.34</v>
      </c>
      <c r="D8" s="32" t="s">
        <v>49</v>
      </c>
    </row>
    <row r="9" spans="1:8" ht="30" customHeight="1" x14ac:dyDescent="0.2">
      <c r="A9" s="2">
        <v>31863</v>
      </c>
      <c r="B9" s="4">
        <v>288236</v>
      </c>
      <c r="C9" s="4">
        <f t="shared" si="0"/>
        <v>335059.33999999997</v>
      </c>
      <c r="D9" s="32" t="s">
        <v>50</v>
      </c>
    </row>
    <row r="10" spans="1:8" ht="30" customHeight="1" x14ac:dyDescent="0.2">
      <c r="A10" s="2">
        <v>31972</v>
      </c>
      <c r="B10" s="4">
        <v>18332</v>
      </c>
      <c r="C10" s="4">
        <f t="shared" si="0"/>
        <v>353391.33999999997</v>
      </c>
      <c r="D10" s="32" t="s">
        <v>51</v>
      </c>
    </row>
    <row r="11" spans="1:8" ht="30" customHeight="1" x14ac:dyDescent="0.2">
      <c r="A11" s="2">
        <v>32263</v>
      </c>
      <c r="B11" s="4">
        <v>1926.5</v>
      </c>
      <c r="C11" s="4">
        <f t="shared" si="0"/>
        <v>355317.83999999997</v>
      </c>
      <c r="D11" s="32" t="s">
        <v>52</v>
      </c>
    </row>
    <row r="12" spans="1:8" ht="30" customHeight="1" x14ac:dyDescent="0.2">
      <c r="A12" s="2">
        <v>32703</v>
      </c>
      <c r="B12" s="4">
        <v>7005.16</v>
      </c>
      <c r="C12" s="4">
        <f t="shared" si="0"/>
        <v>362322.99999999994</v>
      </c>
      <c r="D12" s="32" t="s">
        <v>53</v>
      </c>
    </row>
    <row r="13" spans="1:8" ht="30" customHeight="1" x14ac:dyDescent="0.2">
      <c r="A13" s="2">
        <v>33004</v>
      </c>
      <c r="B13" s="4">
        <v>11337.91</v>
      </c>
      <c r="C13" s="4">
        <f t="shared" si="0"/>
        <v>373660.90999999992</v>
      </c>
      <c r="D13" s="32" t="s">
        <v>44</v>
      </c>
    </row>
    <row r="14" spans="1:8" ht="30" customHeight="1" x14ac:dyDescent="0.2">
      <c r="A14" s="2">
        <v>33004</v>
      </c>
      <c r="B14" s="4">
        <v>27744.37</v>
      </c>
      <c r="C14" s="4">
        <f t="shared" si="0"/>
        <v>401405.27999999991</v>
      </c>
      <c r="D14" s="32" t="s">
        <v>54</v>
      </c>
    </row>
    <row r="15" spans="1:8" ht="30" customHeight="1" x14ac:dyDescent="0.2">
      <c r="A15" s="2">
        <v>33214</v>
      </c>
      <c r="B15" s="4">
        <v>8170.3</v>
      </c>
      <c r="C15" s="4">
        <f t="shared" si="0"/>
        <v>409575.5799999999</v>
      </c>
      <c r="D15" s="32" t="s">
        <v>55</v>
      </c>
    </row>
    <row r="16" spans="1:8" ht="30" customHeight="1" x14ac:dyDescent="0.2">
      <c r="A16" s="2">
        <v>33725</v>
      </c>
      <c r="B16" s="4">
        <v>45704.43</v>
      </c>
      <c r="C16" s="4">
        <f t="shared" si="0"/>
        <v>455280.00999999989</v>
      </c>
      <c r="D16" s="32" t="s">
        <v>56</v>
      </c>
    </row>
    <row r="17" spans="1:8" ht="30" customHeight="1" x14ac:dyDescent="0.2">
      <c r="A17" s="2">
        <v>35461</v>
      </c>
      <c r="B17" s="4">
        <v>831.67</v>
      </c>
      <c r="C17" s="4">
        <f t="shared" si="0"/>
        <v>456111.67999999988</v>
      </c>
      <c r="D17" s="32" t="s">
        <v>57</v>
      </c>
    </row>
    <row r="18" spans="1:8" ht="30" customHeight="1" x14ac:dyDescent="0.2">
      <c r="A18" s="2">
        <v>35921</v>
      </c>
      <c r="B18" s="4">
        <v>13679.54</v>
      </c>
      <c r="C18" s="4">
        <f t="shared" si="0"/>
        <v>469791.21999999986</v>
      </c>
      <c r="D18" s="32" t="s">
        <v>58</v>
      </c>
    </row>
    <row r="19" spans="1:8" ht="30" customHeight="1" x14ac:dyDescent="0.2">
      <c r="A19" s="2">
        <v>36550</v>
      </c>
      <c r="B19" s="4">
        <v>937.7</v>
      </c>
      <c r="C19" s="4">
        <f t="shared" si="0"/>
        <v>470728.91999999987</v>
      </c>
      <c r="D19" s="32" t="s">
        <v>59</v>
      </c>
    </row>
    <row r="20" spans="1:8" ht="30" customHeight="1" x14ac:dyDescent="0.2">
      <c r="A20" s="2">
        <v>37019</v>
      </c>
      <c r="B20" s="4">
        <v>21535.67</v>
      </c>
      <c r="C20" s="4">
        <f t="shared" si="0"/>
        <v>492264.58999999985</v>
      </c>
      <c r="D20" s="32" t="s">
        <v>60</v>
      </c>
      <c r="E20" s="44"/>
      <c r="F20" s="45"/>
      <c r="G20" s="45"/>
      <c r="H20" s="45"/>
    </row>
    <row r="21" spans="1:8" ht="30" customHeight="1" x14ac:dyDescent="0.2">
      <c r="A21" s="2">
        <v>37924</v>
      </c>
      <c r="B21" s="4">
        <v>2785.38</v>
      </c>
      <c r="C21" s="4">
        <f t="shared" si="0"/>
        <v>495049.96999999986</v>
      </c>
      <c r="D21" s="32" t="s">
        <v>61</v>
      </c>
    </row>
    <row r="22" spans="1:8" ht="30" customHeight="1" x14ac:dyDescent="0.2">
      <c r="A22" s="2">
        <v>38706</v>
      </c>
      <c r="B22" s="4">
        <v>7690.48</v>
      </c>
      <c r="C22" s="4">
        <f t="shared" si="0"/>
        <v>502740.44999999984</v>
      </c>
      <c r="D22" s="34" t="s">
        <v>62</v>
      </c>
    </row>
    <row r="23" spans="1:8" ht="30" customHeight="1" x14ac:dyDescent="0.2">
      <c r="A23" s="2">
        <v>38706</v>
      </c>
      <c r="B23" s="4">
        <v>40624.629999999997</v>
      </c>
      <c r="C23" s="4">
        <f t="shared" si="0"/>
        <v>543365.07999999984</v>
      </c>
      <c r="D23" s="34" t="s">
        <v>63</v>
      </c>
    </row>
    <row r="24" spans="1:8" ht="30" customHeight="1" x14ac:dyDescent="0.2">
      <c r="A24" s="2">
        <v>39150</v>
      </c>
      <c r="B24" s="4">
        <v>248.76</v>
      </c>
      <c r="C24" s="4">
        <f t="shared" si="0"/>
        <v>543613.83999999985</v>
      </c>
      <c r="D24" s="34" t="s">
        <v>64</v>
      </c>
    </row>
    <row r="25" spans="1:8" ht="30" customHeight="1" x14ac:dyDescent="0.2">
      <c r="A25" s="2">
        <v>39398</v>
      </c>
      <c r="B25" s="4">
        <v>828.67</v>
      </c>
      <c r="C25" s="4">
        <f t="shared" si="0"/>
        <v>544442.50999999989</v>
      </c>
      <c r="D25" s="34" t="s">
        <v>65</v>
      </c>
    </row>
    <row r="26" spans="1:8" ht="30" customHeight="1" x14ac:dyDescent="0.2">
      <c r="A26" s="2">
        <v>39857</v>
      </c>
      <c r="B26" s="4">
        <v>4438.42</v>
      </c>
      <c r="C26" s="4">
        <f t="shared" si="0"/>
        <v>548880.92999999993</v>
      </c>
      <c r="D26" s="34" t="s">
        <v>66</v>
      </c>
    </row>
    <row r="27" spans="1:8" ht="30" customHeight="1" x14ac:dyDescent="0.2">
      <c r="A27" s="2">
        <v>40382</v>
      </c>
      <c r="B27" s="4">
        <v>8645.82</v>
      </c>
      <c r="C27" s="4">
        <f t="shared" si="0"/>
        <v>557526.74999999988</v>
      </c>
      <c r="D27" s="34" t="s">
        <v>66</v>
      </c>
    </row>
    <row r="28" spans="1:8" ht="30" customHeight="1" x14ac:dyDescent="0.2">
      <c r="A28" s="2">
        <v>40834</v>
      </c>
      <c r="B28" s="4">
        <v>4363.41</v>
      </c>
      <c r="C28" s="4">
        <f t="shared" si="0"/>
        <v>561890.15999999992</v>
      </c>
      <c r="D28" s="34" t="s">
        <v>67</v>
      </c>
    </row>
    <row r="29" spans="1:8" ht="30" customHeight="1" x14ac:dyDescent="0.2">
      <c r="A29" s="2">
        <v>41242</v>
      </c>
      <c r="B29" s="4">
        <v>9271.2199999999993</v>
      </c>
      <c r="C29" s="4">
        <f t="shared" si="0"/>
        <v>571161.37999999989</v>
      </c>
      <c r="D29" s="34" t="s">
        <v>67</v>
      </c>
    </row>
    <row r="30" spans="1:8" ht="30" customHeight="1" x14ac:dyDescent="0.2">
      <c r="A30" s="2">
        <v>41362</v>
      </c>
      <c r="B30" s="4">
        <v>3930</v>
      </c>
      <c r="C30" s="4">
        <f t="shared" si="0"/>
        <v>575091.37999999989</v>
      </c>
      <c r="D30" s="34" t="s">
        <v>68</v>
      </c>
    </row>
    <row r="31" spans="1:8" ht="30" customHeight="1" x14ac:dyDescent="0.2">
      <c r="A31" s="2">
        <v>41394</v>
      </c>
      <c r="B31" s="4">
        <v>1920</v>
      </c>
      <c r="C31" s="4">
        <f t="shared" si="0"/>
        <v>577011.37999999989</v>
      </c>
      <c r="D31" s="34" t="s">
        <v>69</v>
      </c>
    </row>
    <row r="32" spans="1:8" ht="30" customHeight="1" x14ac:dyDescent="0.2">
      <c r="A32" s="2">
        <v>41394</v>
      </c>
      <c r="B32" s="4">
        <v>23912.95</v>
      </c>
      <c r="C32" s="4">
        <f t="shared" si="0"/>
        <v>600924.32999999984</v>
      </c>
      <c r="D32" s="34" t="s">
        <v>70</v>
      </c>
    </row>
    <row r="33" spans="1:7" ht="30" customHeight="1" x14ac:dyDescent="0.2">
      <c r="A33" s="2">
        <v>42080</v>
      </c>
      <c r="B33" s="4">
        <v>-1822.03</v>
      </c>
      <c r="C33" s="4">
        <f t="shared" si="0"/>
        <v>599102.29999999981</v>
      </c>
      <c r="D33" s="34" t="s">
        <v>71</v>
      </c>
    </row>
    <row r="34" spans="1:7" ht="30" customHeight="1" x14ac:dyDescent="0.2">
      <c r="A34" s="2">
        <v>42122</v>
      </c>
      <c r="B34" s="4">
        <v>2073.35</v>
      </c>
      <c r="C34" s="4">
        <f t="shared" si="0"/>
        <v>601175.64999999979</v>
      </c>
      <c r="D34" s="34" t="s">
        <v>72</v>
      </c>
    </row>
    <row r="35" spans="1:7" ht="30" customHeight="1" x14ac:dyDescent="0.2">
      <c r="A35" s="2">
        <v>42461</v>
      </c>
      <c r="B35" s="4">
        <v>29355.81</v>
      </c>
      <c r="C35" s="4">
        <f t="shared" si="0"/>
        <v>630531.45999999985</v>
      </c>
      <c r="D35" s="34" t="s">
        <v>73</v>
      </c>
    </row>
    <row r="36" spans="1:7" ht="30" customHeight="1" x14ac:dyDescent="0.2">
      <c r="A36" s="2" t="s">
        <v>21</v>
      </c>
      <c r="B36" s="4">
        <v>44161.36</v>
      </c>
      <c r="C36" s="4">
        <f t="shared" si="0"/>
        <v>674692.81999999983</v>
      </c>
      <c r="D36" s="34" t="s">
        <v>74</v>
      </c>
    </row>
    <row r="37" spans="1:7" ht="30" customHeight="1" x14ac:dyDescent="0.2">
      <c r="A37" s="2">
        <v>44287</v>
      </c>
      <c r="B37" s="4">
        <v>3421.85</v>
      </c>
      <c r="C37" s="4">
        <f>C36+B37</f>
        <v>678114.66999999981</v>
      </c>
      <c r="D37" s="34" t="s">
        <v>75</v>
      </c>
    </row>
    <row r="38" spans="1:7" ht="30" customHeight="1" x14ac:dyDescent="0.2">
      <c r="A38" s="2">
        <v>44287</v>
      </c>
      <c r="B38" s="4">
        <v>-689.89</v>
      </c>
      <c r="C38" s="4">
        <f>C37+B38</f>
        <v>677424.7799999998</v>
      </c>
      <c r="D38" s="34" t="s">
        <v>76</v>
      </c>
    </row>
    <row r="39" spans="1:7" x14ac:dyDescent="0.2">
      <c r="B39" s="16"/>
      <c r="C39" s="41" t="s">
        <v>77</v>
      </c>
      <c r="D39" s="17"/>
    </row>
    <row r="40" spans="1:7" x14ac:dyDescent="0.2">
      <c r="B40" s="16"/>
      <c r="C40" s="13"/>
      <c r="D40" s="17"/>
    </row>
    <row r="41" spans="1:7" x14ac:dyDescent="0.2">
      <c r="A41" s="9" t="s">
        <v>40</v>
      </c>
      <c r="B41" s="18">
        <f>SUM(B4,B13,B24,B25,B26,B27)</f>
        <v>36568.449999999997</v>
      </c>
      <c r="C41" s="30">
        <f>ROUND(B41/10000,3)</f>
        <v>3.657</v>
      </c>
      <c r="D41" s="9" t="s">
        <v>22</v>
      </c>
    </row>
    <row r="42" spans="1:7" x14ac:dyDescent="0.2">
      <c r="A42" s="9" t="s">
        <v>41</v>
      </c>
      <c r="B42" s="18">
        <f>B5+B6+B7+B8+B9+B10+B11+B12+B16+B17+B19+B31+B33+B34+B37+B38</f>
        <v>403631.20999999985</v>
      </c>
      <c r="C42" s="30">
        <f>ROUND(B42/10000,3)</f>
        <v>40.363</v>
      </c>
      <c r="D42" s="9" t="s">
        <v>22</v>
      </c>
    </row>
    <row r="43" spans="1:7" x14ac:dyDescent="0.2">
      <c r="A43" s="9" t="s">
        <v>42</v>
      </c>
      <c r="B43" s="18">
        <f>B14+B15+B21+B23</f>
        <v>79324.679999999993</v>
      </c>
      <c r="C43" s="30">
        <f>ROUND(B43/10000,3)</f>
        <v>7.9320000000000004</v>
      </c>
      <c r="D43" s="9" t="s">
        <v>22</v>
      </c>
      <c r="E43" s="1"/>
      <c r="F43" s="1"/>
      <c r="G43" s="1"/>
    </row>
    <row r="44" spans="1:7" x14ac:dyDescent="0.2">
      <c r="A44" s="37" t="s">
        <v>43</v>
      </c>
      <c r="B44" s="38">
        <f>+B18+B20+B22+B28+B29+B30+B32+B35+B36</f>
        <v>157900.44</v>
      </c>
      <c r="C44" s="39">
        <f>ROUND(B44/10000,3)</f>
        <v>15.79</v>
      </c>
      <c r="D44" s="9" t="s">
        <v>22</v>
      </c>
      <c r="E44" s="20"/>
      <c r="F44" s="21"/>
    </row>
    <row r="45" spans="1:7" x14ac:dyDescent="0.2">
      <c r="A45" s="31" t="s">
        <v>23</v>
      </c>
      <c r="B45" s="18">
        <f>B41+B42+B43+B44</f>
        <v>677424.7799999998</v>
      </c>
      <c r="C45" s="30">
        <f>C41+C42+C43+C44</f>
        <v>67.74199999999999</v>
      </c>
      <c r="D45" s="9" t="s">
        <v>22</v>
      </c>
      <c r="E45" s="20"/>
      <c r="F45" s="20"/>
    </row>
    <row r="46" spans="1:7" x14ac:dyDescent="0.2">
      <c r="C46" s="18"/>
      <c r="D46" s="19"/>
    </row>
    <row r="47" spans="1:7" x14ac:dyDescent="0.2">
      <c r="A47" s="10"/>
      <c r="B47" s="11"/>
      <c r="C47" s="13"/>
    </row>
    <row r="48" spans="1:7" x14ac:dyDescent="0.2">
      <c r="A48" s="8"/>
      <c r="C48" s="19"/>
    </row>
    <row r="49" spans="3:7" x14ac:dyDescent="0.2">
      <c r="C49" s="19"/>
    </row>
    <row r="50" spans="3:7" x14ac:dyDescent="0.2">
      <c r="C50" s="19"/>
    </row>
    <row r="51" spans="3:7" x14ac:dyDescent="0.2">
      <c r="C51" s="19"/>
    </row>
    <row r="52" spans="3:7" x14ac:dyDescent="0.2">
      <c r="C52" s="19"/>
    </row>
    <row r="53" spans="3:7" x14ac:dyDescent="0.2">
      <c r="C53" s="19"/>
    </row>
    <row r="54" spans="3:7" x14ac:dyDescent="0.2">
      <c r="C54" s="19"/>
    </row>
    <row r="55" spans="3:7" x14ac:dyDescent="0.2">
      <c r="C55" s="19"/>
    </row>
    <row r="56" spans="3:7" x14ac:dyDescent="0.2">
      <c r="C56" s="19"/>
    </row>
    <row r="57" spans="3:7" x14ac:dyDescent="0.2">
      <c r="C57" s="19"/>
    </row>
    <row r="58" spans="3:7" x14ac:dyDescent="0.2">
      <c r="C58" s="19"/>
    </row>
    <row r="59" spans="3:7" x14ac:dyDescent="0.2">
      <c r="C59" s="19"/>
    </row>
    <row r="60" spans="3:7" x14ac:dyDescent="0.2">
      <c r="C60" s="19"/>
      <c r="F60" s="19"/>
    </row>
    <row r="61" spans="3:7" x14ac:dyDescent="0.2">
      <c r="C61" s="19"/>
      <c r="E61" s="22"/>
      <c r="G61" s="22"/>
    </row>
    <row r="62" spans="3:7" x14ac:dyDescent="0.2">
      <c r="C62" s="19"/>
      <c r="E62" s="19"/>
    </row>
    <row r="63" spans="3:7" x14ac:dyDescent="0.2">
      <c r="C63" s="19"/>
    </row>
    <row r="64" spans="3:7" x14ac:dyDescent="0.2">
      <c r="C64" s="19"/>
    </row>
    <row r="65" spans="5:6" x14ac:dyDescent="0.2">
      <c r="E65" s="16"/>
      <c r="F65" s="19"/>
    </row>
    <row r="66" spans="5:6" x14ac:dyDescent="0.2">
      <c r="E66" s="19"/>
    </row>
  </sheetData>
  <sheetProtection password="CC77" sheet="1" objects="1" scenarios="1"/>
  <mergeCells count="2">
    <mergeCell ref="E5:G5"/>
    <mergeCell ref="E20:H20"/>
  </mergeCells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="115" zoomScaleNormal="100" zoomScaleSheetLayoutView="115" workbookViewId="0">
      <selection activeCell="D11" sqref="D11"/>
    </sheetView>
  </sheetViews>
  <sheetFormatPr defaultColWidth="9" defaultRowHeight="13" x14ac:dyDescent="0.2"/>
  <cols>
    <col min="1" max="1" width="18.75" style="9" customWidth="1"/>
    <col min="2" max="3" width="13" style="9" bestFit="1" customWidth="1"/>
    <col min="4" max="4" width="35.58203125" style="9" customWidth="1"/>
    <col min="5" max="5" width="30.58203125" style="9" customWidth="1"/>
    <col min="6" max="6" width="15" style="9" bestFit="1" customWidth="1"/>
    <col min="7" max="7" width="11.25" style="9" customWidth="1"/>
    <col min="8" max="16384" width="9" style="1"/>
  </cols>
  <sheetData>
    <row r="1" spans="1:6" ht="14" x14ac:dyDescent="0.2">
      <c r="A1" s="26" t="s">
        <v>36</v>
      </c>
    </row>
    <row r="2" spans="1:6" x14ac:dyDescent="0.2">
      <c r="A2" s="23" t="s">
        <v>35</v>
      </c>
      <c r="B2" s="11"/>
      <c r="C2" s="11"/>
      <c r="D2" s="14"/>
    </row>
    <row r="3" spans="1:6" x14ac:dyDescent="0.2">
      <c r="A3" s="27" t="s">
        <v>0</v>
      </c>
      <c r="B3" s="27" t="s">
        <v>26</v>
      </c>
      <c r="C3" s="27" t="s">
        <v>1</v>
      </c>
      <c r="D3" s="27" t="s">
        <v>25</v>
      </c>
    </row>
    <row r="4" spans="1:6" ht="30" customHeight="1" x14ac:dyDescent="0.2">
      <c r="A4" s="2">
        <v>42095</v>
      </c>
      <c r="B4" s="4">
        <v>185426</v>
      </c>
      <c r="C4" s="4">
        <f>+B4</f>
        <v>185426</v>
      </c>
      <c r="D4" s="32" t="s">
        <v>34</v>
      </c>
    </row>
    <row r="5" spans="1:6" x14ac:dyDescent="0.2">
      <c r="A5" s="15"/>
      <c r="B5" s="11"/>
      <c r="C5" s="28">
        <f>ROUND(C4/10000,3)</f>
        <v>18.542999999999999</v>
      </c>
      <c r="D5" s="17" t="s">
        <v>24</v>
      </c>
      <c r="E5" s="20"/>
      <c r="F5" s="21"/>
    </row>
    <row r="6" spans="1:6" x14ac:dyDescent="0.2">
      <c r="A6" s="10"/>
      <c r="B6" s="11"/>
      <c r="C6" s="13"/>
      <c r="E6" s="20"/>
      <c r="F6" s="20"/>
    </row>
    <row r="7" spans="1:6" x14ac:dyDescent="0.2">
      <c r="A7" s="10"/>
      <c r="B7" s="11"/>
      <c r="C7" s="13"/>
    </row>
    <row r="8" spans="1:6" x14ac:dyDescent="0.2">
      <c r="A8" s="8"/>
      <c r="C8" s="19"/>
    </row>
    <row r="9" spans="1:6" x14ac:dyDescent="0.2">
      <c r="C9" s="19"/>
    </row>
    <row r="10" spans="1:6" x14ac:dyDescent="0.2">
      <c r="C10" s="19"/>
    </row>
    <row r="11" spans="1:6" x14ac:dyDescent="0.2">
      <c r="C11" s="19"/>
    </row>
    <row r="12" spans="1:6" x14ac:dyDescent="0.2">
      <c r="C12" s="19"/>
    </row>
    <row r="13" spans="1:6" x14ac:dyDescent="0.2">
      <c r="C13" s="19"/>
    </row>
    <row r="14" spans="1:6" x14ac:dyDescent="0.2">
      <c r="C14" s="19"/>
    </row>
    <row r="15" spans="1:6" x14ac:dyDescent="0.2">
      <c r="C15" s="19"/>
    </row>
    <row r="16" spans="1:6" x14ac:dyDescent="0.2">
      <c r="C16" s="19"/>
    </row>
    <row r="17" spans="3:7" x14ac:dyDescent="0.2">
      <c r="C17" s="19"/>
    </row>
    <row r="18" spans="3:7" x14ac:dyDescent="0.2">
      <c r="C18" s="19"/>
    </row>
    <row r="19" spans="3:7" x14ac:dyDescent="0.2">
      <c r="C19" s="19"/>
    </row>
    <row r="20" spans="3:7" x14ac:dyDescent="0.2">
      <c r="C20" s="19"/>
      <c r="F20" s="19"/>
    </row>
    <row r="21" spans="3:7" x14ac:dyDescent="0.2">
      <c r="C21" s="19"/>
      <c r="E21" s="22"/>
      <c r="G21" s="22"/>
    </row>
    <row r="22" spans="3:7" x14ac:dyDescent="0.2">
      <c r="C22" s="19"/>
      <c r="E22" s="19"/>
    </row>
    <row r="23" spans="3:7" x14ac:dyDescent="0.2">
      <c r="C23" s="19"/>
    </row>
    <row r="24" spans="3:7" x14ac:dyDescent="0.2">
      <c r="C24" s="19"/>
    </row>
    <row r="25" spans="3:7" x14ac:dyDescent="0.2">
      <c r="E25" s="16"/>
      <c r="F25" s="19"/>
    </row>
    <row r="26" spans="3:7" x14ac:dyDescent="0.2">
      <c r="E26" s="19"/>
    </row>
  </sheetData>
  <sheetProtection password="CC77" sheet="1" objects="1" scenarios="1"/>
  <phoneticPr fontId="3"/>
  <printOptions horizontalCentered="1"/>
  <pageMargins left="0.55118110236220474" right="0.78740157480314965" top="0.70866141732283472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北勢中央公園</vt:lpstr>
      <vt:lpstr>鈴鹿青少年の森</vt:lpstr>
      <vt:lpstr>亀山サンシャインパーク</vt:lpstr>
      <vt:lpstr>県庁前公園</vt:lpstr>
      <vt:lpstr>大仏山公園</vt:lpstr>
      <vt:lpstr>熊野灘臨海公園</vt:lpstr>
      <vt:lpstr>五十鈴公園</vt:lpstr>
      <vt:lpstr>亀山サンシャインパーク!Print_Area</vt:lpstr>
      <vt:lpstr>熊野灘臨海公園!Print_Area</vt:lpstr>
      <vt:lpstr>県庁前公園!Print_Area</vt:lpstr>
      <vt:lpstr>五十鈴公園!Print_Area</vt:lpstr>
      <vt:lpstr>大仏山公園!Print_Area</vt:lpstr>
      <vt:lpstr>北勢中央公園!Print_Area</vt:lpstr>
      <vt:lpstr>鈴鹿青少年の森!Print_Area</vt:lpstr>
      <vt:lpstr>亀山サンシャインパーク!Print_Titles</vt:lpstr>
      <vt:lpstr>熊野灘臨海公園!Print_Titles</vt:lpstr>
      <vt:lpstr>県庁前公園!Print_Titles</vt:lpstr>
      <vt:lpstr>五十鈴公園!Print_Titles</vt:lpstr>
      <vt:lpstr>大仏山公園!Print_Titles</vt:lpstr>
      <vt:lpstr>北勢中央公園!Print_Titles</vt:lpstr>
      <vt:lpstr>鈴鹿青少年の森!Print_Titles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2023-06-21T05:47:57Z</dcterms:modified>
  <cp:contentStatus/>
</cp:coreProperties>
</file>