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ou-tBlkfDMAy_t_rw43HXGSt9wax0ksd\NetComさが（C4S）\2020年度NetComさが\佐賀県オープンデータ\アップロード用データ\47\"/>
    </mc:Choice>
  </mc:AlternateContent>
  <xr:revisionPtr revIDLastSave="0" documentId="8_{97DD9BEA-E553-4F4C-B146-599635693050}" xr6:coauthVersionLast="45" xr6:coauthVersionMax="45" xr10:uidLastSave="{00000000-0000-0000-0000-000000000000}"/>
  <bookViews>
    <workbookView xWindow="-110" yWindow="-110" windowWidth="19420" windowHeight="10420" xr2:uid="{42094D75-C733-431F-9205-35EC2810DE0B}"/>
  </bookViews>
  <sheets>
    <sheet name="18-7 " sheetId="1" r:id="rId1"/>
  </sheets>
  <definedNames>
    <definedName name="wrn.toukei." localSheetId="0" hidden="1">{#N/A,#N/A,FALSE,"312"}</definedName>
    <definedName name="wrn.toukei." hidden="1">{#N/A,#N/A,FALSE,"312"}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40" i="1" l="1"/>
  <c r="Z40" i="1"/>
  <c r="Y40" i="1"/>
  <c r="X40" i="1"/>
  <c r="W40" i="1"/>
  <c r="V40" i="1"/>
  <c r="U40" i="1"/>
  <c r="S40" i="1"/>
  <c r="S14" i="1" s="1"/>
  <c r="S10" i="1" s="1"/>
  <c r="R40" i="1"/>
  <c r="Q40" i="1"/>
  <c r="P40" i="1"/>
  <c r="O40" i="1"/>
  <c r="N40" i="1"/>
  <c r="M40" i="1"/>
  <c r="L40" i="1"/>
  <c r="I40" i="1"/>
  <c r="I14" i="1" s="1"/>
  <c r="I10" i="1" s="1"/>
  <c r="H40" i="1"/>
  <c r="G40" i="1"/>
  <c r="F40" i="1"/>
  <c r="E40" i="1"/>
  <c r="D40" i="1"/>
  <c r="C40" i="1"/>
  <c r="AA36" i="1"/>
  <c r="Z36" i="1"/>
  <c r="Y36" i="1"/>
  <c r="X36" i="1"/>
  <c r="W36" i="1"/>
  <c r="V36" i="1"/>
  <c r="U36" i="1"/>
  <c r="S36" i="1"/>
  <c r="R36" i="1"/>
  <c r="Q36" i="1"/>
  <c r="P36" i="1"/>
  <c r="O36" i="1"/>
  <c r="N36" i="1"/>
  <c r="M36" i="1"/>
  <c r="L36" i="1"/>
  <c r="J36" i="1"/>
  <c r="I36" i="1"/>
  <c r="H36" i="1"/>
  <c r="G36" i="1"/>
  <c r="F36" i="1"/>
  <c r="E36" i="1"/>
  <c r="D36" i="1"/>
  <c r="C36" i="1"/>
  <c r="AA34" i="1"/>
  <c r="Z34" i="1"/>
  <c r="Y34" i="1"/>
  <c r="Y14" i="1" s="1"/>
  <c r="Y10" i="1" s="1"/>
  <c r="X34" i="1"/>
  <c r="W34" i="1"/>
  <c r="V34" i="1"/>
  <c r="U34" i="1"/>
  <c r="S34" i="1"/>
  <c r="R34" i="1"/>
  <c r="Q34" i="1"/>
  <c r="P34" i="1"/>
  <c r="P14" i="1" s="1"/>
  <c r="P10" i="1" s="1"/>
  <c r="O34" i="1"/>
  <c r="N34" i="1"/>
  <c r="M34" i="1"/>
  <c r="L34" i="1"/>
  <c r="I34" i="1"/>
  <c r="H34" i="1"/>
  <c r="G34" i="1"/>
  <c r="F34" i="1"/>
  <c r="F14" i="1" s="1"/>
  <c r="F10" i="1" s="1"/>
  <c r="E34" i="1"/>
  <c r="D34" i="1"/>
  <c r="C34" i="1"/>
  <c r="Z32" i="1"/>
  <c r="Y32" i="1"/>
  <c r="X32" i="1"/>
  <c r="W32" i="1"/>
  <c r="V32" i="1"/>
  <c r="U32" i="1"/>
  <c r="S32" i="1"/>
  <c r="R32" i="1"/>
  <c r="Q32" i="1"/>
  <c r="P32" i="1"/>
  <c r="O32" i="1"/>
  <c r="N32" i="1"/>
  <c r="M32" i="1"/>
  <c r="M14" i="1" s="1"/>
  <c r="M10" i="1" s="1"/>
  <c r="L32" i="1"/>
  <c r="I32" i="1"/>
  <c r="H32" i="1"/>
  <c r="G32" i="1"/>
  <c r="F32" i="1"/>
  <c r="E32" i="1"/>
  <c r="D32" i="1"/>
  <c r="C32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J28" i="1"/>
  <c r="I28" i="1"/>
  <c r="H28" i="1"/>
  <c r="G28" i="1"/>
  <c r="F28" i="1"/>
  <c r="E28" i="1"/>
  <c r="D28" i="1"/>
  <c r="C28" i="1"/>
  <c r="AA26" i="1"/>
  <c r="Z26" i="1"/>
  <c r="Y26" i="1"/>
  <c r="X26" i="1"/>
  <c r="W26" i="1"/>
  <c r="V26" i="1"/>
  <c r="V14" i="1" s="1"/>
  <c r="V10" i="1" s="1"/>
  <c r="U26" i="1"/>
  <c r="T26" i="1"/>
  <c r="S26" i="1"/>
  <c r="R26" i="1"/>
  <c r="Q26" i="1"/>
  <c r="P26" i="1"/>
  <c r="O26" i="1"/>
  <c r="N26" i="1"/>
  <c r="N14" i="1" s="1"/>
  <c r="N10" i="1" s="1"/>
  <c r="M26" i="1"/>
  <c r="L26" i="1"/>
  <c r="L14" i="1" s="1"/>
  <c r="L10" i="1" s="1"/>
  <c r="K26" i="1"/>
  <c r="I26" i="1"/>
  <c r="H26" i="1"/>
  <c r="G26" i="1"/>
  <c r="F26" i="1"/>
  <c r="E26" i="1"/>
  <c r="D26" i="1"/>
  <c r="C26" i="1"/>
  <c r="C14" i="1" s="1"/>
  <c r="C10" i="1" s="1"/>
  <c r="Z14" i="1"/>
  <c r="Z10" i="1" s="1"/>
  <c r="X14" i="1"/>
  <c r="W14" i="1"/>
  <c r="U14" i="1"/>
  <c r="R14" i="1"/>
  <c r="R10" i="1" s="1"/>
  <c r="Q14" i="1"/>
  <c r="Q10" i="1" s="1"/>
  <c r="O14" i="1"/>
  <c r="H14" i="1"/>
  <c r="G14" i="1"/>
  <c r="E14" i="1"/>
  <c r="D14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J13" i="1"/>
  <c r="I13" i="1"/>
  <c r="H13" i="1"/>
  <c r="H10" i="1" s="1"/>
  <c r="G13" i="1"/>
  <c r="F13" i="1"/>
  <c r="E13" i="1"/>
  <c r="D13" i="1"/>
  <c r="C13" i="1"/>
  <c r="AA10" i="1"/>
  <c r="X10" i="1"/>
  <c r="W10" i="1"/>
  <c r="U10" i="1"/>
  <c r="T10" i="1"/>
  <c r="O10" i="1"/>
  <c r="J10" i="1"/>
  <c r="G10" i="1"/>
  <c r="E10" i="1"/>
  <c r="D10" i="1"/>
</calcChain>
</file>

<file path=xl/sharedStrings.xml><?xml version="1.0" encoding="utf-8"?>
<sst xmlns="http://schemas.openxmlformats.org/spreadsheetml/2006/main" count="144" uniqueCount="72">
  <si>
    <t>18-7　市　町　財　政　の　</t>
    <phoneticPr fontId="6"/>
  </si>
  <si>
    <t xml:space="preserve">  歳 入（普通会計）－市町－（平成26～28年度）　</t>
    <phoneticPr fontId="6"/>
  </si>
  <si>
    <t>　　　（単位：千円）</t>
  </si>
  <si>
    <t>年度・市町</t>
    <phoneticPr fontId="8"/>
  </si>
  <si>
    <t>総　額</t>
    <phoneticPr fontId="6"/>
  </si>
  <si>
    <t xml:space="preserve">地方税 </t>
    <phoneticPr fontId="6"/>
  </si>
  <si>
    <t>地　方
譲与税</t>
    <phoneticPr fontId="6"/>
  </si>
  <si>
    <t>利子割
交付金</t>
    <phoneticPr fontId="6"/>
  </si>
  <si>
    <t>配当割
交付金</t>
    <rPh sb="0" eb="2">
      <t>ハイトウ</t>
    </rPh>
    <rPh sb="2" eb="3">
      <t>ワリ</t>
    </rPh>
    <rPh sb="4" eb="7">
      <t>コウフキン</t>
    </rPh>
    <phoneticPr fontId="6"/>
  </si>
  <si>
    <t>株式等譲
渡所得割
交付金</t>
    <rPh sb="0" eb="3">
      <t>カブシキトウ</t>
    </rPh>
    <rPh sb="3" eb="4">
      <t>ユズル</t>
    </rPh>
    <rPh sb="5" eb="6">
      <t>ワタリ</t>
    </rPh>
    <rPh sb="6" eb="9">
      <t>ショトクワリ</t>
    </rPh>
    <rPh sb="10" eb="13">
      <t>コウフキン</t>
    </rPh>
    <phoneticPr fontId="6"/>
  </si>
  <si>
    <t xml:space="preserve">地方消費税交付金  </t>
    <rPh sb="0" eb="2">
      <t>チホウ</t>
    </rPh>
    <rPh sb="2" eb="5">
      <t>ショウヒゼイ</t>
    </rPh>
    <rPh sb="5" eb="8">
      <t>コウフキン</t>
    </rPh>
    <phoneticPr fontId="6"/>
  </si>
  <si>
    <t>ゴルフ場
利 用 税
交 付 金</t>
    <phoneticPr fontId="6"/>
  </si>
  <si>
    <t>特別地方
消 費 税
交 付 金</t>
    <phoneticPr fontId="6"/>
  </si>
  <si>
    <t>自動車
取得税
交付金</t>
  </si>
  <si>
    <t>地方特例
交付金</t>
    <rPh sb="0" eb="2">
      <t>チホウ</t>
    </rPh>
    <rPh sb="2" eb="4">
      <t>トクレイ</t>
    </rPh>
    <rPh sb="5" eb="8">
      <t>コウフキン</t>
    </rPh>
    <phoneticPr fontId="6"/>
  </si>
  <si>
    <t>地　方
交付税</t>
    <phoneticPr fontId="6"/>
  </si>
  <si>
    <t>交通安全
対策特別
交 付 金</t>
    <phoneticPr fontId="6"/>
  </si>
  <si>
    <t>分担金及
び負担金</t>
    <phoneticPr fontId="6"/>
  </si>
  <si>
    <t>使用料</t>
  </si>
  <si>
    <t>手数料</t>
  </si>
  <si>
    <t>国　庫
支出金</t>
    <phoneticPr fontId="6"/>
  </si>
  <si>
    <t>国有提供
施設等所
在市町村
助成交付金</t>
    <phoneticPr fontId="6"/>
  </si>
  <si>
    <t>県支出金</t>
  </si>
  <si>
    <t>財産収入</t>
  </si>
  <si>
    <t>寄附金</t>
  </si>
  <si>
    <t>繰入金</t>
  </si>
  <si>
    <t>繰越金</t>
  </si>
  <si>
    <t>諸収入</t>
  </si>
  <si>
    <t>地方債</t>
  </si>
  <si>
    <t>年　度
市　町</t>
    <phoneticPr fontId="8"/>
  </si>
  <si>
    <t>平成26年度</t>
    <phoneticPr fontId="6"/>
  </si>
  <si>
    <t>-</t>
  </si>
  <si>
    <t xml:space="preserve"> 平26</t>
    <rPh sb="1" eb="2">
      <t>ヒラ</t>
    </rPh>
    <phoneticPr fontId="6"/>
  </si>
  <si>
    <t>構成比（％）</t>
  </si>
  <si>
    <t xml:space="preserve"> (%)</t>
  </si>
  <si>
    <t>市　　部</t>
  </si>
  <si>
    <t>市 部</t>
  </si>
  <si>
    <t>郡　　部</t>
  </si>
  <si>
    <t>郡 部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</si>
  <si>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</si>
  <si>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</si>
  <si>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</si>
  <si>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</si>
  <si>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</si>
  <si>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</si>
  <si>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</si>
  <si>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  <rPh sb="0" eb="2">
      <t>オギ</t>
    </rPh>
    <rPh sb="2" eb="3">
      <t>シ</t>
    </rPh>
    <phoneticPr fontId="6"/>
  </si>
  <si>
    <t>嬉野市</t>
    <rPh sb="0" eb="2">
      <t>ウレシノ</t>
    </rPh>
    <rPh sb="2" eb="3">
      <t>シ</t>
    </rPh>
    <phoneticPr fontId="6"/>
  </si>
  <si>
    <t>神埼市</t>
    <rPh sb="0" eb="2">
      <t>カンザキ</t>
    </rPh>
    <rPh sb="2" eb="3">
      <t>シ</t>
    </rPh>
    <phoneticPr fontId="6"/>
  </si>
  <si>
    <t>神埼郡</t>
  </si>
  <si>
    <t>神</t>
    <phoneticPr fontId="6"/>
  </si>
  <si>
    <t>吉野ヶ里町</t>
    <rPh sb="0" eb="4">
      <t>ヨシノガリ</t>
    </rPh>
    <rPh sb="4" eb="5">
      <t>マチ</t>
    </rPh>
    <phoneticPr fontId="6"/>
  </si>
  <si>
    <t>三養基郡</t>
  </si>
  <si>
    <t>三</t>
    <phoneticPr fontId="6"/>
  </si>
  <si>
    <t>基山町</t>
  </si>
  <si>
    <t>上峰町</t>
  </si>
  <si>
    <t>みやき町</t>
    <rPh sb="3" eb="4">
      <t>チョウ</t>
    </rPh>
    <phoneticPr fontId="6"/>
  </si>
  <si>
    <t>東松浦郡</t>
  </si>
  <si>
    <t>東</t>
    <phoneticPr fontId="6"/>
  </si>
  <si>
    <t>玄海町</t>
  </si>
  <si>
    <t>西松浦郡</t>
  </si>
  <si>
    <t>西</t>
    <phoneticPr fontId="6"/>
  </si>
  <si>
    <t>有田町</t>
  </si>
  <si>
    <t>杵島郡</t>
  </si>
  <si>
    <t>杵</t>
    <phoneticPr fontId="6"/>
  </si>
  <si>
    <t>大町町</t>
  </si>
  <si>
    <t>江北町</t>
  </si>
  <si>
    <t>白石町</t>
  </si>
  <si>
    <t>藤津郡</t>
  </si>
  <si>
    <t>藤</t>
    <phoneticPr fontId="6"/>
  </si>
  <si>
    <t>太良町</t>
  </si>
  <si>
    <t>資料：県市町支援課「市町財政概要」</t>
    <rPh sb="6" eb="8">
      <t>シエン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</si>
</sst>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\ ###\ ###"/>
    <numFmt numFmtId="177" formatCode="#,##0.0"/>
  </numFmts>
  <fonts count="16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7.5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ゴシック"/>
      <family val="3"/>
      <charset val="128"/>
    </font>
    <font>
      <sz val="7.5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7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87">
    <xf numFmtId="0" fontId="0" fillId="0" borderId="0" xfId="0">
      <alignment vertical="center"/>
    </xf>
    <xf numFmtId="176" fontId="2" fillId="2" borderId="0" xfId="1" applyNumberFormat="1" applyFont="1" applyFill="1"/>
    <xf numFmtId="176" fontId="4" fillId="2" borderId="0" xfId="1" applyNumberFormat="1" applyFont="1" applyFill="1"/>
    <xf numFmtId="0" fontId="2" fillId="2" borderId="0" xfId="1" applyFont="1" applyFill="1"/>
    <xf numFmtId="176" fontId="5" fillId="2" borderId="0" xfId="1" applyNumberFormat="1" applyFont="1" applyFill="1" applyAlignment="1">
      <alignment horizontal="right"/>
    </xf>
    <xf numFmtId="176" fontId="5" fillId="2" borderId="0" xfId="1" quotePrefix="1" applyNumberFormat="1" applyFont="1" applyFill="1" applyAlignment="1">
      <alignment horizontal="left"/>
    </xf>
    <xf numFmtId="176" fontId="4" fillId="2" borderId="0" xfId="1" quotePrefix="1" applyNumberFormat="1" applyFont="1" applyFill="1" applyAlignment="1">
      <alignment horizontal="left"/>
    </xf>
    <xf numFmtId="0" fontId="1" fillId="2" borderId="0" xfId="1" applyFill="1"/>
    <xf numFmtId="176" fontId="7" fillId="2" borderId="0" xfId="1" applyNumberFormat="1" applyFont="1" applyFill="1"/>
    <xf numFmtId="176" fontId="2" fillId="2" borderId="0" xfId="1" applyNumberFormat="1" applyFont="1" applyFill="1" applyAlignment="1">
      <alignment horizontal="right"/>
    </xf>
    <xf numFmtId="176" fontId="7" fillId="2" borderId="1" xfId="1" applyNumberFormat="1" applyFont="1" applyFill="1" applyBorder="1" applyAlignment="1">
      <alignment horizontal="centerContinuous" vertical="center"/>
    </xf>
    <xf numFmtId="0" fontId="7" fillId="2" borderId="2" xfId="1" applyFont="1" applyFill="1" applyBorder="1" applyAlignment="1">
      <alignment horizontal="centerContinuous"/>
    </xf>
    <xf numFmtId="176" fontId="7" fillId="2" borderId="3" xfId="1" applyNumberFormat="1" applyFont="1" applyFill="1" applyBorder="1" applyAlignment="1">
      <alignment horizontal="center" vertical="center"/>
    </xf>
    <xf numFmtId="176" fontId="7" fillId="2" borderId="3" xfId="1" applyNumberFormat="1" applyFont="1" applyFill="1" applyBorder="1" applyAlignment="1">
      <alignment horizontal="center" vertical="center" wrapText="1"/>
    </xf>
    <xf numFmtId="176" fontId="9" fillId="2" borderId="3" xfId="1" applyNumberFormat="1" applyFont="1" applyFill="1" applyBorder="1" applyAlignment="1">
      <alignment horizontal="center" vertical="center" wrapText="1"/>
    </xf>
    <xf numFmtId="176" fontId="10" fillId="2" borderId="3" xfId="1" applyNumberFormat="1" applyFont="1" applyFill="1" applyBorder="1" applyAlignment="1">
      <alignment horizontal="center" vertical="center" wrapText="1"/>
    </xf>
    <xf numFmtId="176" fontId="7" fillId="2" borderId="2" xfId="1" applyNumberFormat="1" applyFont="1" applyFill="1" applyBorder="1" applyAlignment="1">
      <alignment horizontal="center" vertical="center" wrapText="1"/>
    </xf>
    <xf numFmtId="176" fontId="7" fillId="2" borderId="1" xfId="1" applyNumberFormat="1" applyFont="1" applyFill="1" applyBorder="1" applyAlignment="1">
      <alignment horizontal="center" vertical="center"/>
    </xf>
    <xf numFmtId="176" fontId="7" fillId="2" borderId="2" xfId="1" applyNumberFormat="1" applyFont="1" applyFill="1" applyBorder="1" applyAlignment="1">
      <alignment horizontal="center" vertical="center"/>
    </xf>
    <xf numFmtId="176" fontId="11" fillId="2" borderId="3" xfId="1" applyNumberFormat="1" applyFont="1" applyFill="1" applyBorder="1" applyAlignment="1">
      <alignment horizontal="distributed" vertical="center" wrapText="1"/>
    </xf>
    <xf numFmtId="176" fontId="7" fillId="2" borderId="4" xfId="1" applyNumberFormat="1" applyFont="1" applyFill="1" applyBorder="1" applyAlignment="1">
      <alignment horizontal="center" vertical="center" wrapText="1"/>
    </xf>
    <xf numFmtId="176" fontId="7" fillId="2" borderId="0" xfId="1" applyNumberFormat="1" applyFont="1" applyFill="1" applyAlignment="1">
      <alignment horizontal="centerContinuous" vertical="center"/>
    </xf>
    <xf numFmtId="0" fontId="7" fillId="2" borderId="5" xfId="1" applyFont="1" applyFill="1" applyBorder="1" applyAlignment="1">
      <alignment horizontal="centerContinuous"/>
    </xf>
    <xf numFmtId="176" fontId="7" fillId="2" borderId="0" xfId="1" applyNumberFormat="1" applyFont="1" applyFill="1" applyAlignment="1">
      <alignment horizontal="center" vertical="center"/>
    </xf>
    <xf numFmtId="176" fontId="7" fillId="2" borderId="0" xfId="1" applyNumberFormat="1" applyFont="1" applyFill="1" applyAlignment="1">
      <alignment horizontal="center" vertical="center" wrapText="1"/>
    </xf>
    <xf numFmtId="176" fontId="7" fillId="2" borderId="0" xfId="1" applyNumberFormat="1" applyFont="1" applyFill="1" applyAlignment="1">
      <alignment horizontal="distributed" vertical="center" wrapText="1"/>
    </xf>
    <xf numFmtId="176" fontId="7" fillId="2" borderId="6" xfId="1" applyNumberFormat="1" applyFont="1" applyFill="1" applyBorder="1" applyAlignment="1">
      <alignment horizontal="center" vertical="center" wrapText="1"/>
    </xf>
    <xf numFmtId="176" fontId="7" fillId="2" borderId="0" xfId="1" applyNumberFormat="1" applyFont="1" applyFill="1" applyAlignment="1">
      <alignment horizontal="center"/>
    </xf>
    <xf numFmtId="176" fontId="7" fillId="2" borderId="7" xfId="1" applyNumberFormat="1" applyFont="1" applyFill="1" applyBorder="1" applyAlignment="1">
      <alignment horizontal="center"/>
    </xf>
    <xf numFmtId="176" fontId="9" fillId="2" borderId="0" xfId="1" applyNumberFormat="1" applyFont="1" applyFill="1"/>
    <xf numFmtId="176" fontId="9" fillId="2" borderId="0" xfId="1" applyNumberFormat="1" applyFont="1" applyFill="1" applyAlignment="1">
      <alignment horizontal="right"/>
    </xf>
    <xf numFmtId="0" fontId="7" fillId="2" borderId="6" xfId="1" applyFont="1" applyFill="1" applyBorder="1" applyAlignment="1">
      <alignment shrinkToFit="1"/>
    </xf>
    <xf numFmtId="176" fontId="7" fillId="2" borderId="7" xfId="1" applyNumberFormat="1" applyFont="1" applyFill="1" applyBorder="1" applyAlignment="1">
      <alignment horizontal="right"/>
    </xf>
    <xf numFmtId="177" fontId="9" fillId="2" borderId="0" xfId="1" applyNumberFormat="1" applyFont="1" applyFill="1"/>
    <xf numFmtId="177" fontId="9" fillId="2" borderId="0" xfId="1" applyNumberFormat="1" applyFont="1" applyFill="1" applyAlignment="1">
      <alignment horizontal="right"/>
    </xf>
    <xf numFmtId="0" fontId="7" fillId="2" borderId="6" xfId="1" applyFont="1" applyFill="1" applyBorder="1" applyAlignment="1">
      <alignment horizontal="center" shrinkToFit="1"/>
    </xf>
    <xf numFmtId="176" fontId="7" fillId="2" borderId="0" xfId="1" quotePrefix="1" applyNumberFormat="1" applyFont="1" applyFill="1" applyAlignment="1">
      <alignment horizontal="centerContinuous"/>
    </xf>
    <xf numFmtId="176" fontId="9" fillId="2" borderId="7" xfId="1" applyNumberFormat="1" applyFont="1" applyFill="1" applyBorder="1" applyAlignment="1">
      <alignment horizontal="centerContinuous"/>
    </xf>
    <xf numFmtId="0" fontId="9" fillId="2" borderId="6" xfId="1" quotePrefix="1" applyFont="1" applyFill="1" applyBorder="1" applyAlignment="1">
      <alignment horizontal="center" shrinkToFit="1"/>
    </xf>
    <xf numFmtId="0" fontId="9" fillId="2" borderId="6" xfId="1" applyFont="1" applyFill="1" applyBorder="1" applyAlignment="1">
      <alignment horizontal="center" shrinkToFit="1"/>
    </xf>
    <xf numFmtId="176" fontId="12" fillId="0" borderId="0" xfId="1" quotePrefix="1" applyNumberFormat="1" applyFont="1" applyAlignment="1">
      <alignment horizontal="centerContinuous"/>
    </xf>
    <xf numFmtId="176" fontId="12" fillId="0" borderId="7" xfId="1" applyNumberFormat="1" applyFont="1" applyBorder="1" applyAlignment="1">
      <alignment horizontal="centerContinuous"/>
    </xf>
    <xf numFmtId="176" fontId="13" fillId="0" borderId="0" xfId="1" applyNumberFormat="1" applyFont="1"/>
    <xf numFmtId="177" fontId="13" fillId="2" borderId="0" xfId="1" applyNumberFormat="1" applyFont="1" applyFill="1" applyAlignment="1">
      <alignment horizontal="right"/>
    </xf>
    <xf numFmtId="0" fontId="13" fillId="0" borderId="6" xfId="1" quotePrefix="1" applyFont="1" applyBorder="1" applyAlignment="1">
      <alignment horizontal="center" vertical="center" shrinkToFit="1"/>
    </xf>
    <xf numFmtId="176" fontId="12" fillId="0" borderId="0" xfId="1" applyNumberFormat="1" applyFont="1"/>
    <xf numFmtId="176" fontId="12" fillId="0" borderId="7" xfId="1" applyNumberFormat="1" applyFont="1" applyBorder="1" applyAlignment="1">
      <alignment horizontal="right"/>
    </xf>
    <xf numFmtId="177" fontId="13" fillId="0" borderId="0" xfId="1" applyNumberFormat="1" applyFont="1"/>
    <xf numFmtId="177" fontId="13" fillId="0" borderId="0" xfId="1" applyNumberFormat="1" applyFont="1" applyAlignment="1">
      <alignment horizontal="right"/>
    </xf>
    <xf numFmtId="0" fontId="13" fillId="0" borderId="6" xfId="1" applyFont="1" applyBorder="1" applyAlignment="1">
      <alignment horizontal="center" shrinkToFit="1"/>
    </xf>
    <xf numFmtId="176" fontId="12" fillId="2" borderId="0" xfId="1" applyNumberFormat="1" applyFont="1" applyFill="1"/>
    <xf numFmtId="176" fontId="12" fillId="2" borderId="7" xfId="1" applyNumberFormat="1" applyFont="1" applyFill="1" applyBorder="1"/>
    <xf numFmtId="176" fontId="13" fillId="2" borderId="0" xfId="1" applyNumberFormat="1" applyFont="1" applyFill="1" applyAlignment="1">
      <alignment horizontal="right" shrinkToFit="1"/>
    </xf>
    <xf numFmtId="176" fontId="9" fillId="2" borderId="0" xfId="1" applyNumberFormat="1" applyFont="1" applyFill="1" applyAlignment="1">
      <alignment horizontal="right" shrinkToFit="1"/>
    </xf>
    <xf numFmtId="0" fontId="12" fillId="2" borderId="6" xfId="1" applyFont="1" applyFill="1" applyBorder="1" applyAlignment="1">
      <alignment horizontal="center" shrinkToFit="1"/>
    </xf>
    <xf numFmtId="176" fontId="12" fillId="2" borderId="7" xfId="1" applyNumberFormat="1" applyFont="1" applyFill="1" applyBorder="1" applyAlignment="1">
      <alignment horizontal="center"/>
    </xf>
    <xf numFmtId="176" fontId="13" fillId="0" borderId="0" xfId="1" applyNumberFormat="1" applyFont="1" applyAlignment="1">
      <alignment horizontal="right" shrinkToFit="1"/>
    </xf>
    <xf numFmtId="176" fontId="7" fillId="2" borderId="7" xfId="1" applyNumberFormat="1" applyFont="1" applyFill="1" applyBorder="1"/>
    <xf numFmtId="0" fontId="7" fillId="2" borderId="6" xfId="1" applyFont="1" applyFill="1" applyBorder="1" applyAlignment="1">
      <alignment horizontal="center"/>
    </xf>
    <xf numFmtId="0" fontId="7" fillId="2" borderId="0" xfId="1" applyFont="1" applyFill="1"/>
    <xf numFmtId="0" fontId="7" fillId="2" borderId="7" xfId="1" applyFont="1" applyFill="1" applyBorder="1" applyAlignment="1">
      <alignment horizontal="distributed"/>
    </xf>
    <xf numFmtId="176" fontId="7" fillId="2" borderId="7" xfId="1" applyNumberFormat="1" applyFont="1" applyFill="1" applyBorder="1" applyAlignment="1">
      <alignment horizontal="distributed"/>
    </xf>
    <xf numFmtId="0" fontId="12" fillId="2" borderId="0" xfId="1" applyFont="1" applyFill="1"/>
    <xf numFmtId="176" fontId="12" fillId="2" borderId="7" xfId="1" applyNumberFormat="1" applyFont="1" applyFill="1" applyBorder="1" applyAlignment="1">
      <alignment horizontal="distributed"/>
    </xf>
    <xf numFmtId="176" fontId="13" fillId="2" borderId="0" xfId="1" applyNumberFormat="1" applyFont="1" applyFill="1" applyAlignment="1">
      <alignment horizontal="right"/>
    </xf>
    <xf numFmtId="0" fontId="12" fillId="2" borderId="6" xfId="1" applyFont="1" applyFill="1" applyBorder="1" applyAlignment="1">
      <alignment horizontal="center"/>
    </xf>
    <xf numFmtId="176" fontId="7" fillId="0" borderId="7" xfId="1" applyNumberFormat="1" applyFont="1" applyBorder="1" applyAlignment="1">
      <alignment horizontal="distributed"/>
    </xf>
    <xf numFmtId="0" fontId="12" fillId="0" borderId="0" xfId="1" applyFont="1"/>
    <xf numFmtId="176" fontId="12" fillId="0" borderId="7" xfId="1" applyNumberFormat="1" applyFont="1" applyBorder="1" applyAlignment="1">
      <alignment horizontal="distributed"/>
    </xf>
    <xf numFmtId="176" fontId="13" fillId="0" borderId="0" xfId="1" applyNumberFormat="1" applyFont="1" applyAlignment="1">
      <alignment horizontal="right"/>
    </xf>
    <xf numFmtId="0" fontId="12" fillId="0" borderId="6" xfId="1" applyFont="1" applyBorder="1" applyAlignment="1">
      <alignment horizontal="center"/>
    </xf>
    <xf numFmtId="0" fontId="7" fillId="0" borderId="0" xfId="1" applyFont="1"/>
    <xf numFmtId="176" fontId="9" fillId="0" borderId="0" xfId="1" applyNumberFormat="1" applyFont="1" applyAlignment="1">
      <alignment horizontal="right"/>
    </xf>
    <xf numFmtId="0" fontId="7" fillId="0" borderId="6" xfId="1" applyFont="1" applyBorder="1" applyAlignment="1">
      <alignment horizontal="center"/>
    </xf>
    <xf numFmtId="176" fontId="7" fillId="0" borderId="0" xfId="1" applyNumberFormat="1" applyFont="1"/>
    <xf numFmtId="0" fontId="14" fillId="0" borderId="0" xfId="1" applyFont="1"/>
    <xf numFmtId="176" fontId="14" fillId="0" borderId="7" xfId="1" applyNumberFormat="1" applyFont="1" applyBorder="1" applyAlignment="1">
      <alignment horizontal="distributed"/>
    </xf>
    <xf numFmtId="176" fontId="15" fillId="0" borderId="0" xfId="1" applyNumberFormat="1" applyFont="1" applyAlignment="1">
      <alignment horizontal="right"/>
    </xf>
    <xf numFmtId="0" fontId="14" fillId="0" borderId="6" xfId="1" applyFont="1" applyBorder="1" applyAlignment="1">
      <alignment horizontal="center"/>
    </xf>
    <xf numFmtId="176" fontId="14" fillId="0" borderId="0" xfId="1" applyNumberFormat="1" applyFont="1"/>
    <xf numFmtId="0" fontId="7" fillId="2" borderId="8" xfId="1" applyFont="1" applyFill="1" applyBorder="1"/>
    <xf numFmtId="176" fontId="7" fillId="2" borderId="9" xfId="1" applyNumberFormat="1" applyFont="1" applyFill="1" applyBorder="1" applyAlignment="1">
      <alignment horizontal="distributed"/>
    </xf>
    <xf numFmtId="176" fontId="9" fillId="2" borderId="8" xfId="1" applyNumberFormat="1" applyFont="1" applyFill="1" applyBorder="1" applyAlignment="1">
      <alignment horizontal="right"/>
    </xf>
    <xf numFmtId="0" fontId="7" fillId="2" borderId="10" xfId="1" applyFont="1" applyFill="1" applyBorder="1" applyAlignment="1">
      <alignment horizontal="center"/>
    </xf>
    <xf numFmtId="176" fontId="2" fillId="2" borderId="11" xfId="1" applyNumberFormat="1" applyFont="1" applyFill="1" applyBorder="1" applyAlignment="1">
      <alignment horizontal="right"/>
    </xf>
    <xf numFmtId="176" fontId="2" fillId="2" borderId="0" xfId="1" applyNumberFormat="1" applyFont="1" applyFill="1" applyAlignment="1">
      <alignment horizontal="center"/>
    </xf>
    <xf numFmtId="176" fontId="10" fillId="2" borderId="0" xfId="1" applyNumberFormat="1" applyFont="1" applyFill="1"/>
  </cellXfs>
  <cellStyles count="2">
    <cellStyle name="標準" xfId="0" builtinId="0"/>
    <cellStyle name="標準_1022 財政" xfId="1" xr:uid="{266F524A-D6B0-4450-AD59-A25B1C5148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F197E-AF6A-49A6-B4C1-DD5E8CCA47C3}">
  <sheetPr>
    <tabColor rgb="FFFF0000"/>
    <pageSetUpPr fitToPage="1"/>
  </sheetPr>
  <dimension ref="A1:AB45"/>
  <sheetViews>
    <sheetView showGridLines="0" tabSelected="1" zoomScale="120" zoomScaleNormal="120" workbookViewId="0">
      <selection activeCell="N1" sqref="N1"/>
    </sheetView>
  </sheetViews>
  <sheetFormatPr defaultColWidth="7.33203125" defaultRowHeight="11" x14ac:dyDescent="0.2"/>
  <cols>
    <col min="1" max="1" width="2.25" style="1" customWidth="1"/>
    <col min="2" max="2" width="7.4140625" style="1" customWidth="1"/>
    <col min="3" max="3" width="7.9140625" style="1" customWidth="1"/>
    <col min="4" max="4" width="7.6640625" style="1" customWidth="1"/>
    <col min="5" max="6" width="6.5" style="1" customWidth="1"/>
    <col min="7" max="7" width="5.75" style="1" customWidth="1"/>
    <col min="8" max="8" width="6.33203125" style="1" customWidth="1"/>
    <col min="9" max="9" width="7" style="1" customWidth="1"/>
    <col min="10" max="10" width="7.25" style="1" customWidth="1"/>
    <col min="11" max="11" width="5.9140625" style="1" customWidth="1"/>
    <col min="12" max="13" width="6.5" style="1" customWidth="1"/>
    <col min="14" max="14" width="7.9140625" style="1" customWidth="1"/>
    <col min="15" max="15" width="6.08203125" style="1" customWidth="1"/>
    <col min="16" max="18" width="6.4140625" style="1" customWidth="1"/>
    <col min="19" max="19" width="7" style="1" customWidth="1"/>
    <col min="20" max="20" width="7.25" style="1" customWidth="1"/>
    <col min="21" max="21" width="7" style="1" customWidth="1"/>
    <col min="22" max="22" width="6.4140625" style="1" customWidth="1"/>
    <col min="23" max="23" width="7.25" style="1" customWidth="1"/>
    <col min="24" max="24" width="7" style="1" customWidth="1"/>
    <col min="25" max="25" width="8" style="1" customWidth="1"/>
    <col min="26" max="26" width="7.08203125" style="1" customWidth="1"/>
    <col min="27" max="27" width="8.83203125" style="1" customWidth="1"/>
    <col min="28" max="28" width="5.1640625" style="1" customWidth="1"/>
    <col min="29" max="29" width="7.33203125" style="1"/>
    <col min="30" max="30" width="7.6640625" style="1" customWidth="1"/>
    <col min="31" max="16384" width="7.33203125" style="1"/>
  </cols>
  <sheetData>
    <row r="1" spans="1:28" ht="18.75" customHeight="1" x14ac:dyDescent="0.3">
      <c r="J1" s="2"/>
      <c r="K1" s="3"/>
      <c r="N1" s="4" t="s">
        <v>0</v>
      </c>
      <c r="O1" s="5" t="s">
        <v>1</v>
      </c>
      <c r="R1" s="6"/>
    </row>
    <row r="2" spans="1:28" ht="13.5" customHeight="1" x14ac:dyDescent="0.3">
      <c r="J2" s="2"/>
      <c r="K2" s="3"/>
      <c r="P2" s="4"/>
      <c r="Q2" s="5"/>
      <c r="R2" s="6"/>
    </row>
    <row r="3" spans="1:28" ht="13.5" customHeight="1" thickBot="1" x14ac:dyDescent="0.25">
      <c r="L3" s="7"/>
      <c r="M3" s="7"/>
      <c r="AA3" s="8"/>
      <c r="AB3" s="9" t="s">
        <v>2</v>
      </c>
    </row>
    <row r="4" spans="1:28" s="8" customFormat="1" ht="41.25" customHeight="1" x14ac:dyDescent="0.15">
      <c r="A4" s="10" t="s">
        <v>3</v>
      </c>
      <c r="B4" s="11"/>
      <c r="C4" s="12" t="s">
        <v>4</v>
      </c>
      <c r="D4" s="13" t="s">
        <v>5</v>
      </c>
      <c r="E4" s="13" t="s">
        <v>6</v>
      </c>
      <c r="F4" s="13" t="s">
        <v>7</v>
      </c>
      <c r="G4" s="13" t="s">
        <v>8</v>
      </c>
      <c r="H4" s="14" t="s">
        <v>9</v>
      </c>
      <c r="I4" s="13" t="s">
        <v>10</v>
      </c>
      <c r="J4" s="13" t="s">
        <v>11</v>
      </c>
      <c r="K4" s="15" t="s">
        <v>12</v>
      </c>
      <c r="L4" s="13" t="s">
        <v>13</v>
      </c>
      <c r="M4" s="13" t="s">
        <v>14</v>
      </c>
      <c r="N4" s="13" t="s">
        <v>15</v>
      </c>
      <c r="O4" s="16" t="s">
        <v>16</v>
      </c>
      <c r="P4" s="13" t="s">
        <v>17</v>
      </c>
      <c r="Q4" s="17" t="s">
        <v>18</v>
      </c>
      <c r="R4" s="18" t="s">
        <v>19</v>
      </c>
      <c r="S4" s="13" t="s">
        <v>20</v>
      </c>
      <c r="T4" s="19" t="s">
        <v>21</v>
      </c>
      <c r="U4" s="12" t="s">
        <v>22</v>
      </c>
      <c r="V4" s="12" t="s">
        <v>23</v>
      </c>
      <c r="W4" s="12" t="s">
        <v>24</v>
      </c>
      <c r="X4" s="12" t="s">
        <v>25</v>
      </c>
      <c r="Y4" s="12" t="s">
        <v>26</v>
      </c>
      <c r="Z4" s="12" t="s">
        <v>27</v>
      </c>
      <c r="AA4" s="18" t="s">
        <v>28</v>
      </c>
      <c r="AB4" s="20" t="s">
        <v>29</v>
      </c>
    </row>
    <row r="5" spans="1:28" s="8" customFormat="1" ht="6.75" customHeight="1" x14ac:dyDescent="0.15">
      <c r="A5" s="21"/>
      <c r="B5" s="22"/>
      <c r="C5" s="23"/>
      <c r="D5" s="24"/>
      <c r="E5" s="23"/>
      <c r="F5" s="24"/>
      <c r="G5" s="24"/>
      <c r="H5" s="24"/>
      <c r="I5" s="24"/>
      <c r="J5" s="24"/>
      <c r="K5" s="24"/>
      <c r="L5" s="24"/>
      <c r="M5" s="24"/>
      <c r="N5" s="23"/>
      <c r="O5" s="24"/>
      <c r="P5" s="24"/>
      <c r="Q5" s="23"/>
      <c r="R5" s="23"/>
      <c r="S5" s="23"/>
      <c r="T5" s="25"/>
      <c r="U5" s="23"/>
      <c r="V5" s="23"/>
      <c r="W5" s="23"/>
      <c r="X5" s="23"/>
      <c r="Y5" s="23"/>
      <c r="Z5" s="23"/>
      <c r="AA5" s="23"/>
      <c r="AB5" s="26"/>
    </row>
    <row r="6" spans="1:28" s="8" customFormat="1" ht="15.75" customHeight="1" x14ac:dyDescent="0.15">
      <c r="A6" s="27" t="s">
        <v>30</v>
      </c>
      <c r="B6" s="28"/>
      <c r="C6" s="29">
        <v>398059498</v>
      </c>
      <c r="D6" s="29">
        <v>100183318</v>
      </c>
      <c r="E6" s="29">
        <v>3081803</v>
      </c>
      <c r="F6" s="29">
        <v>162597</v>
      </c>
      <c r="G6" s="29">
        <v>544801</v>
      </c>
      <c r="H6" s="29">
        <v>257014</v>
      </c>
      <c r="I6" s="29">
        <v>9268845</v>
      </c>
      <c r="J6" s="29">
        <v>216096</v>
      </c>
      <c r="K6" s="30" t="s">
        <v>31</v>
      </c>
      <c r="L6" s="29">
        <v>286902</v>
      </c>
      <c r="M6" s="29">
        <v>368912</v>
      </c>
      <c r="N6" s="29">
        <v>103338792</v>
      </c>
      <c r="O6" s="29">
        <v>199889</v>
      </c>
      <c r="P6" s="29">
        <v>6359544</v>
      </c>
      <c r="Q6" s="29">
        <v>4907187</v>
      </c>
      <c r="R6" s="29">
        <v>2482689</v>
      </c>
      <c r="S6" s="29">
        <v>55942096</v>
      </c>
      <c r="T6" s="29">
        <v>75292</v>
      </c>
      <c r="U6" s="29">
        <v>33353656</v>
      </c>
      <c r="V6" s="29">
        <v>1916297</v>
      </c>
      <c r="W6" s="29">
        <v>1893363</v>
      </c>
      <c r="X6" s="29">
        <v>14317202</v>
      </c>
      <c r="Y6" s="29">
        <v>11610984</v>
      </c>
      <c r="Z6" s="29">
        <v>8580333</v>
      </c>
      <c r="AA6" s="29">
        <v>38711886</v>
      </c>
      <c r="AB6" s="31" t="s">
        <v>32</v>
      </c>
    </row>
    <row r="7" spans="1:28" s="8" customFormat="1" ht="15.75" customHeight="1" x14ac:dyDescent="0.15">
      <c r="B7" s="32" t="s">
        <v>33</v>
      </c>
      <c r="C7" s="33">
        <v>100</v>
      </c>
      <c r="D7" s="33">
        <v>25.2</v>
      </c>
      <c r="E7" s="33">
        <v>0.8</v>
      </c>
      <c r="F7" s="33">
        <v>0</v>
      </c>
      <c r="G7" s="33">
        <v>0.1</v>
      </c>
      <c r="H7" s="33">
        <v>0.1</v>
      </c>
      <c r="I7" s="33">
        <v>2.2999999999999998</v>
      </c>
      <c r="J7" s="33">
        <v>0.1</v>
      </c>
      <c r="K7" s="34" t="s">
        <v>31</v>
      </c>
      <c r="L7" s="33">
        <v>0.1</v>
      </c>
      <c r="M7" s="33">
        <v>0.1</v>
      </c>
      <c r="N7" s="33">
        <v>26</v>
      </c>
      <c r="O7" s="33">
        <v>0.1</v>
      </c>
      <c r="P7" s="33">
        <v>1.6</v>
      </c>
      <c r="Q7" s="33">
        <v>1.2</v>
      </c>
      <c r="R7" s="33">
        <v>0.6</v>
      </c>
      <c r="S7" s="33">
        <v>14.1</v>
      </c>
      <c r="T7" s="33">
        <v>0</v>
      </c>
      <c r="U7" s="33">
        <v>8.4</v>
      </c>
      <c r="V7" s="33">
        <v>0.5</v>
      </c>
      <c r="W7" s="33">
        <v>0.5</v>
      </c>
      <c r="X7" s="33">
        <v>3.6</v>
      </c>
      <c r="Y7" s="33">
        <v>2.9</v>
      </c>
      <c r="Z7" s="33">
        <v>2.2000000000000002</v>
      </c>
      <c r="AA7" s="33">
        <v>9.6999999999999993</v>
      </c>
      <c r="AB7" s="35" t="s">
        <v>34</v>
      </c>
    </row>
    <row r="8" spans="1:28" s="8" customFormat="1" ht="15.75" customHeight="1" x14ac:dyDescent="0.15">
      <c r="A8" s="36">
        <v>27</v>
      </c>
      <c r="B8" s="37"/>
      <c r="C8" s="29">
        <v>407110621</v>
      </c>
      <c r="D8" s="29">
        <v>98312098</v>
      </c>
      <c r="E8" s="29">
        <v>3231167</v>
      </c>
      <c r="F8" s="29">
        <v>143372</v>
      </c>
      <c r="G8" s="29">
        <v>400277</v>
      </c>
      <c r="H8" s="29">
        <v>315213</v>
      </c>
      <c r="I8" s="29">
        <v>15960102</v>
      </c>
      <c r="J8" s="29">
        <v>206495</v>
      </c>
      <c r="K8" s="30" t="s">
        <v>31</v>
      </c>
      <c r="L8" s="29">
        <v>412566</v>
      </c>
      <c r="M8" s="29">
        <v>386276</v>
      </c>
      <c r="N8" s="29">
        <v>103700153</v>
      </c>
      <c r="O8" s="29">
        <v>222576</v>
      </c>
      <c r="P8" s="29">
        <v>6276604</v>
      </c>
      <c r="Q8" s="29">
        <v>4899285</v>
      </c>
      <c r="R8" s="29">
        <v>2566276</v>
      </c>
      <c r="S8" s="29">
        <v>57244333</v>
      </c>
      <c r="T8" s="29">
        <v>75832</v>
      </c>
      <c r="U8" s="29">
        <v>31468826</v>
      </c>
      <c r="V8" s="29">
        <v>1365783</v>
      </c>
      <c r="W8" s="29">
        <v>9072378</v>
      </c>
      <c r="X8" s="29">
        <v>10975402</v>
      </c>
      <c r="Y8" s="29">
        <v>10441736</v>
      </c>
      <c r="Z8" s="29">
        <v>8109539</v>
      </c>
      <c r="AA8" s="29">
        <v>41324332</v>
      </c>
      <c r="AB8" s="38">
        <v>27</v>
      </c>
    </row>
    <row r="9" spans="1:28" s="8" customFormat="1" ht="15.75" customHeight="1" x14ac:dyDescent="0.15">
      <c r="B9" s="32" t="s">
        <v>33</v>
      </c>
      <c r="C9" s="33">
        <v>100</v>
      </c>
      <c r="D9" s="33">
        <v>24.1</v>
      </c>
      <c r="E9" s="33">
        <v>0.8</v>
      </c>
      <c r="F9" s="33">
        <v>0</v>
      </c>
      <c r="G9" s="33">
        <v>0.1</v>
      </c>
      <c r="H9" s="33">
        <v>0.1</v>
      </c>
      <c r="I9" s="33">
        <v>3.9</v>
      </c>
      <c r="J9" s="33">
        <v>0.1</v>
      </c>
      <c r="K9" s="34" t="s">
        <v>31</v>
      </c>
      <c r="L9" s="33">
        <v>0.1</v>
      </c>
      <c r="M9" s="33">
        <v>0.1</v>
      </c>
      <c r="N9" s="33">
        <v>25.5</v>
      </c>
      <c r="O9" s="33">
        <v>0.1</v>
      </c>
      <c r="P9" s="33">
        <v>1.5</v>
      </c>
      <c r="Q9" s="33">
        <v>1.2</v>
      </c>
      <c r="R9" s="33">
        <v>0.6</v>
      </c>
      <c r="S9" s="33">
        <v>14.1</v>
      </c>
      <c r="T9" s="33">
        <v>0</v>
      </c>
      <c r="U9" s="33">
        <v>7.7</v>
      </c>
      <c r="V9" s="33">
        <v>0.3</v>
      </c>
      <c r="W9" s="33">
        <v>2.2000000000000002</v>
      </c>
      <c r="X9" s="33">
        <v>2.7</v>
      </c>
      <c r="Y9" s="33">
        <v>2.6</v>
      </c>
      <c r="Z9" s="33">
        <v>2</v>
      </c>
      <c r="AA9" s="33">
        <v>10.199999999999999</v>
      </c>
      <c r="AB9" s="39" t="s">
        <v>34</v>
      </c>
    </row>
    <row r="10" spans="1:28" s="42" customFormat="1" ht="15.75" customHeight="1" x14ac:dyDescent="0.15">
      <c r="A10" s="40">
        <v>28</v>
      </c>
      <c r="B10" s="41"/>
      <c r="C10" s="42">
        <f>C13+C14</f>
        <v>428953689</v>
      </c>
      <c r="D10" s="42">
        <f t="shared" ref="D10:AA10" si="0">D13+D14</f>
        <v>99807713</v>
      </c>
      <c r="E10" s="42">
        <f t="shared" si="0"/>
        <v>3199569</v>
      </c>
      <c r="F10" s="42">
        <f t="shared" si="0"/>
        <v>101049</v>
      </c>
      <c r="G10" s="42">
        <f t="shared" si="0"/>
        <v>200322</v>
      </c>
      <c r="H10" s="42">
        <f t="shared" si="0"/>
        <v>131794</v>
      </c>
      <c r="I10" s="42">
        <f t="shared" si="0"/>
        <v>14341925</v>
      </c>
      <c r="J10" s="42">
        <f t="shared" si="0"/>
        <v>197609</v>
      </c>
      <c r="K10" s="43" t="s">
        <v>31</v>
      </c>
      <c r="L10" s="42">
        <f t="shared" si="0"/>
        <v>522956</v>
      </c>
      <c r="M10" s="42">
        <f t="shared" si="0"/>
        <v>404498</v>
      </c>
      <c r="N10" s="42">
        <f t="shared" si="0"/>
        <v>101510105</v>
      </c>
      <c r="O10" s="42">
        <f t="shared" si="0"/>
        <v>217258</v>
      </c>
      <c r="P10" s="42">
        <f t="shared" si="0"/>
        <v>6113341</v>
      </c>
      <c r="Q10" s="42">
        <f t="shared" si="0"/>
        <v>4897393</v>
      </c>
      <c r="R10" s="42">
        <f t="shared" si="0"/>
        <v>2566888</v>
      </c>
      <c r="S10" s="42">
        <f t="shared" si="0"/>
        <v>59745949</v>
      </c>
      <c r="T10" s="42">
        <f t="shared" si="0"/>
        <v>83727</v>
      </c>
      <c r="U10" s="42">
        <f t="shared" si="0"/>
        <v>32603163</v>
      </c>
      <c r="V10" s="42">
        <f t="shared" si="0"/>
        <v>2443985</v>
      </c>
      <c r="W10" s="42">
        <f t="shared" si="0"/>
        <v>17241962</v>
      </c>
      <c r="X10" s="42">
        <f t="shared" si="0"/>
        <v>20692624</v>
      </c>
      <c r="Y10" s="42">
        <f t="shared" si="0"/>
        <v>11059191</v>
      </c>
      <c r="Z10" s="42">
        <f t="shared" si="0"/>
        <v>8145280</v>
      </c>
      <c r="AA10" s="42">
        <f t="shared" si="0"/>
        <v>42725388</v>
      </c>
      <c r="AB10" s="44">
        <v>28</v>
      </c>
    </row>
    <row r="11" spans="1:28" s="42" customFormat="1" ht="15.75" customHeight="1" x14ac:dyDescent="0.15">
      <c r="A11" s="45"/>
      <c r="B11" s="46" t="s">
        <v>33</v>
      </c>
      <c r="C11" s="47">
        <v>100</v>
      </c>
      <c r="D11" s="47">
        <v>23.3</v>
      </c>
      <c r="E11" s="47">
        <v>0.7</v>
      </c>
      <c r="F11" s="47">
        <v>0</v>
      </c>
      <c r="G11" s="47">
        <v>0</v>
      </c>
      <c r="H11" s="47">
        <v>0</v>
      </c>
      <c r="I11" s="47">
        <v>3.3</v>
      </c>
      <c r="J11" s="47">
        <v>0</v>
      </c>
      <c r="K11" s="48" t="s">
        <v>31</v>
      </c>
      <c r="L11" s="47">
        <v>0.1</v>
      </c>
      <c r="M11" s="47">
        <v>0.1</v>
      </c>
      <c r="N11" s="47">
        <v>23.7</v>
      </c>
      <c r="O11" s="47">
        <v>0.1</v>
      </c>
      <c r="P11" s="47">
        <v>1.4</v>
      </c>
      <c r="Q11" s="47">
        <v>1.1000000000000001</v>
      </c>
      <c r="R11" s="47">
        <v>0.6</v>
      </c>
      <c r="S11" s="47">
        <v>13.9</v>
      </c>
      <c r="T11" s="47">
        <v>0</v>
      </c>
      <c r="U11" s="47">
        <v>7.6</v>
      </c>
      <c r="V11" s="47">
        <v>0.6</v>
      </c>
      <c r="W11" s="47">
        <v>4</v>
      </c>
      <c r="X11" s="47">
        <v>4.8</v>
      </c>
      <c r="Y11" s="47">
        <v>2.6</v>
      </c>
      <c r="Z11" s="47">
        <v>1.9</v>
      </c>
      <c r="AA11" s="47">
        <v>10</v>
      </c>
      <c r="AB11" s="49" t="s">
        <v>34</v>
      </c>
    </row>
    <row r="12" spans="1:28" s="50" customFormat="1" ht="6.75" customHeight="1" x14ac:dyDescent="0.15">
      <c r="B12" s="51"/>
      <c r="C12" s="52"/>
      <c r="D12" s="52"/>
      <c r="E12" s="52"/>
      <c r="F12" s="52"/>
      <c r="G12" s="52"/>
      <c r="H12" s="52"/>
      <c r="I12" s="52"/>
      <c r="J12" s="52"/>
      <c r="K12" s="53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4"/>
    </row>
    <row r="13" spans="1:28" s="50" customFormat="1" ht="15.75" customHeight="1" x14ac:dyDescent="0.15">
      <c r="B13" s="55" t="s">
        <v>35</v>
      </c>
      <c r="C13" s="52">
        <f>SUM(C16:C25)</f>
        <v>335652353</v>
      </c>
      <c r="D13" s="52">
        <f t="shared" ref="D13:AA13" si="1">SUM(D16:D25)</f>
        <v>82380697</v>
      </c>
      <c r="E13" s="52">
        <f t="shared" si="1"/>
        <v>2573293</v>
      </c>
      <c r="F13" s="52">
        <f t="shared" si="1"/>
        <v>84979</v>
      </c>
      <c r="G13" s="52">
        <f t="shared" si="1"/>
        <v>168500</v>
      </c>
      <c r="H13" s="52">
        <f t="shared" si="1"/>
        <v>110902</v>
      </c>
      <c r="I13" s="52">
        <f t="shared" si="1"/>
        <v>11907844</v>
      </c>
      <c r="J13" s="52">
        <f t="shared" si="1"/>
        <v>163195</v>
      </c>
      <c r="K13" s="48" t="s">
        <v>31</v>
      </c>
      <c r="L13" s="52">
        <f t="shared" si="1"/>
        <v>419336</v>
      </c>
      <c r="M13" s="52">
        <f t="shared" si="1"/>
        <v>341691</v>
      </c>
      <c r="N13" s="52">
        <f t="shared" si="1"/>
        <v>78583364</v>
      </c>
      <c r="O13" s="52">
        <f t="shared" si="1"/>
        <v>187067</v>
      </c>
      <c r="P13" s="52">
        <f t="shared" si="1"/>
        <v>5161585</v>
      </c>
      <c r="Q13" s="52">
        <f t="shared" si="1"/>
        <v>3795224</v>
      </c>
      <c r="R13" s="52">
        <f t="shared" si="1"/>
        <v>2194585</v>
      </c>
      <c r="S13" s="52">
        <f t="shared" si="1"/>
        <v>50569915</v>
      </c>
      <c r="T13" s="52">
        <f t="shared" si="1"/>
        <v>26707</v>
      </c>
      <c r="U13" s="52">
        <f t="shared" si="1"/>
        <v>26985636</v>
      </c>
      <c r="V13" s="52">
        <f t="shared" si="1"/>
        <v>1926203</v>
      </c>
      <c r="W13" s="52">
        <f t="shared" si="1"/>
        <v>7356908</v>
      </c>
      <c r="X13" s="52">
        <f t="shared" si="1"/>
        <v>9573140</v>
      </c>
      <c r="Y13" s="52">
        <f t="shared" si="1"/>
        <v>8788723</v>
      </c>
      <c r="Z13" s="52">
        <f t="shared" si="1"/>
        <v>6751448</v>
      </c>
      <c r="AA13" s="52">
        <f t="shared" si="1"/>
        <v>35601411</v>
      </c>
      <c r="AB13" s="54" t="s">
        <v>36</v>
      </c>
    </row>
    <row r="14" spans="1:28" s="50" customFormat="1" ht="15.75" customHeight="1" x14ac:dyDescent="0.15">
      <c r="B14" s="55" t="s">
        <v>37</v>
      </c>
      <c r="C14" s="52">
        <f>C26+C28+C32+C34+C36+C40</f>
        <v>93301336</v>
      </c>
      <c r="D14" s="52">
        <f t="shared" ref="D14:Z14" si="2">D26+D28+D32+D34+D36+D40</f>
        <v>17427016</v>
      </c>
      <c r="E14" s="52">
        <f t="shared" si="2"/>
        <v>626276</v>
      </c>
      <c r="F14" s="52">
        <f t="shared" si="2"/>
        <v>16070</v>
      </c>
      <c r="G14" s="52">
        <f t="shared" si="2"/>
        <v>31822</v>
      </c>
      <c r="H14" s="52">
        <f t="shared" si="2"/>
        <v>20892</v>
      </c>
      <c r="I14" s="52">
        <f t="shared" si="2"/>
        <v>2434081</v>
      </c>
      <c r="J14" s="56">
        <v>34414</v>
      </c>
      <c r="K14" s="48" t="s">
        <v>31</v>
      </c>
      <c r="L14" s="52">
        <f t="shared" si="2"/>
        <v>103620</v>
      </c>
      <c r="M14" s="52">
        <f t="shared" si="2"/>
        <v>62807</v>
      </c>
      <c r="N14" s="52">
        <f t="shared" si="2"/>
        <v>22926741</v>
      </c>
      <c r="O14" s="52">
        <f t="shared" si="2"/>
        <v>30191</v>
      </c>
      <c r="P14" s="52">
        <f t="shared" si="2"/>
        <v>951756</v>
      </c>
      <c r="Q14" s="52">
        <f t="shared" si="2"/>
        <v>1102169</v>
      </c>
      <c r="R14" s="52">
        <f t="shared" si="2"/>
        <v>372303</v>
      </c>
      <c r="S14" s="52">
        <f t="shared" si="2"/>
        <v>9176034</v>
      </c>
      <c r="T14" s="56">
        <v>57020</v>
      </c>
      <c r="U14" s="52">
        <f t="shared" si="2"/>
        <v>5617527</v>
      </c>
      <c r="V14" s="52">
        <f t="shared" si="2"/>
        <v>517782</v>
      </c>
      <c r="W14" s="52">
        <f t="shared" si="2"/>
        <v>9885054</v>
      </c>
      <c r="X14" s="52">
        <f t="shared" si="2"/>
        <v>11119484</v>
      </c>
      <c r="Y14" s="52">
        <f t="shared" si="2"/>
        <v>2270468</v>
      </c>
      <c r="Z14" s="52">
        <f t="shared" si="2"/>
        <v>1393832</v>
      </c>
      <c r="AA14" s="56">
        <v>7123977</v>
      </c>
      <c r="AB14" s="54" t="s">
        <v>38</v>
      </c>
    </row>
    <row r="15" spans="1:28" s="8" customFormat="1" ht="6.75" customHeight="1" x14ac:dyDescent="0.15">
      <c r="B15" s="57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8"/>
    </row>
    <row r="16" spans="1:28" s="8" customFormat="1" ht="15.75" customHeight="1" x14ac:dyDescent="0.15">
      <c r="A16" s="59">
        <v>1</v>
      </c>
      <c r="B16" s="60" t="s">
        <v>39</v>
      </c>
      <c r="C16" s="30">
        <v>98924314</v>
      </c>
      <c r="D16" s="30">
        <v>30053582</v>
      </c>
      <c r="E16" s="30">
        <v>703755</v>
      </c>
      <c r="F16" s="30">
        <v>33464</v>
      </c>
      <c r="G16" s="30">
        <v>66356</v>
      </c>
      <c r="H16" s="30">
        <v>43675</v>
      </c>
      <c r="I16" s="30">
        <v>4186918</v>
      </c>
      <c r="J16" s="30">
        <v>37216</v>
      </c>
      <c r="K16" s="53" t="s">
        <v>31</v>
      </c>
      <c r="L16" s="30">
        <v>112751</v>
      </c>
      <c r="M16" s="30">
        <v>127101</v>
      </c>
      <c r="N16" s="30">
        <v>19054085</v>
      </c>
      <c r="O16" s="30">
        <v>77740</v>
      </c>
      <c r="P16" s="30">
        <v>1452275</v>
      </c>
      <c r="Q16" s="30">
        <v>899000</v>
      </c>
      <c r="R16" s="30">
        <v>797450</v>
      </c>
      <c r="S16" s="30">
        <v>17044236</v>
      </c>
      <c r="T16" s="53" t="s">
        <v>31</v>
      </c>
      <c r="U16" s="30">
        <v>7744466</v>
      </c>
      <c r="V16" s="30">
        <v>264370</v>
      </c>
      <c r="W16" s="30">
        <v>58759</v>
      </c>
      <c r="X16" s="30">
        <v>478691</v>
      </c>
      <c r="Y16" s="30">
        <v>2705087</v>
      </c>
      <c r="Z16" s="30">
        <v>2074637</v>
      </c>
      <c r="AA16" s="30">
        <v>10908700</v>
      </c>
      <c r="AB16" s="58">
        <v>1</v>
      </c>
    </row>
    <row r="17" spans="1:28" s="8" customFormat="1" ht="15.75" customHeight="1" x14ac:dyDescent="0.15">
      <c r="A17" s="59">
        <v>2</v>
      </c>
      <c r="B17" s="61" t="s">
        <v>40</v>
      </c>
      <c r="C17" s="30">
        <v>77277303</v>
      </c>
      <c r="D17" s="30">
        <v>12501536</v>
      </c>
      <c r="E17" s="30">
        <v>509153</v>
      </c>
      <c r="F17" s="30">
        <v>13181</v>
      </c>
      <c r="G17" s="30">
        <v>26145</v>
      </c>
      <c r="H17" s="30">
        <v>17217</v>
      </c>
      <c r="I17" s="30">
        <v>2044132</v>
      </c>
      <c r="J17" s="30">
        <v>33080</v>
      </c>
      <c r="K17" s="53" t="s">
        <v>31</v>
      </c>
      <c r="L17" s="30">
        <v>82449</v>
      </c>
      <c r="M17" s="30">
        <v>49360</v>
      </c>
      <c r="N17" s="30">
        <v>20797665</v>
      </c>
      <c r="O17" s="30">
        <v>29049</v>
      </c>
      <c r="P17" s="30">
        <v>867494</v>
      </c>
      <c r="Q17" s="30">
        <v>1288036</v>
      </c>
      <c r="R17" s="30">
        <v>447867</v>
      </c>
      <c r="S17" s="30">
        <v>10859803</v>
      </c>
      <c r="T17" s="53" t="s">
        <v>31</v>
      </c>
      <c r="U17" s="30">
        <v>6487870</v>
      </c>
      <c r="V17" s="30">
        <v>768100</v>
      </c>
      <c r="W17" s="30">
        <v>1944307</v>
      </c>
      <c r="X17" s="30">
        <v>4007334</v>
      </c>
      <c r="Y17" s="30">
        <v>849852</v>
      </c>
      <c r="Z17" s="30">
        <v>1598270</v>
      </c>
      <c r="AA17" s="30">
        <v>12055403</v>
      </c>
      <c r="AB17" s="58">
        <v>2</v>
      </c>
    </row>
    <row r="18" spans="1:28" s="8" customFormat="1" ht="15.75" customHeight="1" x14ac:dyDescent="0.15">
      <c r="A18" s="59">
        <v>3</v>
      </c>
      <c r="B18" s="61" t="s">
        <v>41</v>
      </c>
      <c r="C18" s="30">
        <v>24819800</v>
      </c>
      <c r="D18" s="30">
        <v>12354760</v>
      </c>
      <c r="E18" s="30">
        <v>232572</v>
      </c>
      <c r="F18" s="30">
        <v>10007</v>
      </c>
      <c r="G18" s="30">
        <v>19862</v>
      </c>
      <c r="H18" s="30">
        <v>13093</v>
      </c>
      <c r="I18" s="30">
        <v>1306596</v>
      </c>
      <c r="J18" s="30">
        <v>14371</v>
      </c>
      <c r="K18" s="53" t="s">
        <v>31</v>
      </c>
      <c r="L18" s="30">
        <v>39646</v>
      </c>
      <c r="M18" s="30">
        <v>54859</v>
      </c>
      <c r="N18" s="30">
        <v>1051050</v>
      </c>
      <c r="O18" s="30">
        <v>22477</v>
      </c>
      <c r="P18" s="30">
        <v>385903</v>
      </c>
      <c r="Q18" s="30">
        <v>493301</v>
      </c>
      <c r="R18" s="30">
        <v>160611</v>
      </c>
      <c r="S18" s="30">
        <v>4163968</v>
      </c>
      <c r="T18" s="30">
        <v>15713</v>
      </c>
      <c r="U18" s="30">
        <v>1619071</v>
      </c>
      <c r="V18" s="30">
        <v>15862</v>
      </c>
      <c r="W18" s="30">
        <v>4899</v>
      </c>
      <c r="X18" s="30">
        <v>73570</v>
      </c>
      <c r="Y18" s="30">
        <v>826293</v>
      </c>
      <c r="Z18" s="30">
        <v>625616</v>
      </c>
      <c r="AA18" s="30">
        <v>1315700</v>
      </c>
      <c r="AB18" s="58">
        <v>3</v>
      </c>
    </row>
    <row r="19" spans="1:28" s="8" customFormat="1" ht="15.75" customHeight="1" x14ac:dyDescent="0.15">
      <c r="A19" s="59">
        <v>4</v>
      </c>
      <c r="B19" s="61" t="s">
        <v>42</v>
      </c>
      <c r="C19" s="30">
        <v>13386983</v>
      </c>
      <c r="D19" s="30">
        <v>1899634</v>
      </c>
      <c r="E19" s="30">
        <v>110057</v>
      </c>
      <c r="F19" s="30">
        <v>1872</v>
      </c>
      <c r="G19" s="30">
        <v>3708</v>
      </c>
      <c r="H19" s="30">
        <v>2438</v>
      </c>
      <c r="I19" s="30">
        <v>334248</v>
      </c>
      <c r="J19" s="30">
        <v>35152</v>
      </c>
      <c r="K19" s="53" t="s">
        <v>31</v>
      </c>
      <c r="L19" s="30">
        <v>18114</v>
      </c>
      <c r="M19" s="30">
        <v>6972</v>
      </c>
      <c r="N19" s="30">
        <v>4364657</v>
      </c>
      <c r="O19" s="30">
        <v>3884</v>
      </c>
      <c r="P19" s="30">
        <v>254216</v>
      </c>
      <c r="Q19" s="30">
        <v>101602</v>
      </c>
      <c r="R19" s="30">
        <v>45524</v>
      </c>
      <c r="S19" s="30">
        <v>1820213</v>
      </c>
      <c r="T19" s="53" t="s">
        <v>31</v>
      </c>
      <c r="U19" s="30">
        <v>837412</v>
      </c>
      <c r="V19" s="30">
        <v>429646</v>
      </c>
      <c r="W19" s="30">
        <v>136158</v>
      </c>
      <c r="X19" s="30">
        <v>189725</v>
      </c>
      <c r="Y19" s="30">
        <v>963112</v>
      </c>
      <c r="Z19" s="30">
        <v>225115</v>
      </c>
      <c r="AA19" s="30">
        <v>1603524</v>
      </c>
      <c r="AB19" s="58">
        <v>4</v>
      </c>
    </row>
    <row r="20" spans="1:28" s="8" customFormat="1" ht="15.75" customHeight="1" x14ac:dyDescent="0.15">
      <c r="A20" s="59">
        <v>5</v>
      </c>
      <c r="B20" s="61" t="s">
        <v>43</v>
      </c>
      <c r="C20" s="30">
        <v>26706731</v>
      </c>
      <c r="D20" s="30">
        <v>6786831</v>
      </c>
      <c r="E20" s="30">
        <v>300559</v>
      </c>
      <c r="F20" s="30">
        <v>5984</v>
      </c>
      <c r="G20" s="30">
        <v>11865</v>
      </c>
      <c r="H20" s="30">
        <v>7807</v>
      </c>
      <c r="I20" s="30">
        <v>984919</v>
      </c>
      <c r="J20" s="53" t="s">
        <v>31</v>
      </c>
      <c r="K20" s="53" t="s">
        <v>31</v>
      </c>
      <c r="L20" s="30">
        <v>49644</v>
      </c>
      <c r="M20" s="30">
        <v>23223</v>
      </c>
      <c r="N20" s="30">
        <v>5373677</v>
      </c>
      <c r="O20" s="30">
        <v>12565</v>
      </c>
      <c r="P20" s="30">
        <v>551089</v>
      </c>
      <c r="Q20" s="30">
        <v>326622</v>
      </c>
      <c r="R20" s="30">
        <v>125836</v>
      </c>
      <c r="S20" s="30">
        <v>4006301</v>
      </c>
      <c r="T20" s="53" t="s">
        <v>31</v>
      </c>
      <c r="U20" s="30">
        <v>2444665</v>
      </c>
      <c r="V20" s="30">
        <v>14591</v>
      </c>
      <c r="W20" s="30">
        <v>1420938</v>
      </c>
      <c r="X20" s="30">
        <v>1569147</v>
      </c>
      <c r="Y20" s="30">
        <v>494272</v>
      </c>
      <c r="Z20" s="30">
        <v>443348</v>
      </c>
      <c r="AA20" s="30">
        <v>1752848</v>
      </c>
      <c r="AB20" s="58">
        <v>5</v>
      </c>
    </row>
    <row r="21" spans="1:28" s="8" customFormat="1" ht="15.75" customHeight="1" x14ac:dyDescent="0.15">
      <c r="A21" s="59">
        <v>6</v>
      </c>
      <c r="B21" s="61" t="s">
        <v>44</v>
      </c>
      <c r="C21" s="30">
        <v>25504094</v>
      </c>
      <c r="D21" s="30">
        <v>5488431</v>
      </c>
      <c r="E21" s="30">
        <v>209997</v>
      </c>
      <c r="F21" s="30">
        <v>5511</v>
      </c>
      <c r="G21" s="30">
        <v>10910</v>
      </c>
      <c r="H21" s="30">
        <v>7163</v>
      </c>
      <c r="I21" s="30">
        <v>848317</v>
      </c>
      <c r="J21" s="30">
        <v>32879</v>
      </c>
      <c r="K21" s="53" t="s">
        <v>31</v>
      </c>
      <c r="L21" s="30">
        <v>34271</v>
      </c>
      <c r="M21" s="30">
        <v>21359</v>
      </c>
      <c r="N21" s="30">
        <v>6858142</v>
      </c>
      <c r="O21" s="30">
        <v>11875</v>
      </c>
      <c r="P21" s="30">
        <v>413900</v>
      </c>
      <c r="Q21" s="30">
        <v>233019</v>
      </c>
      <c r="R21" s="30">
        <v>153680</v>
      </c>
      <c r="S21" s="30">
        <v>3642385</v>
      </c>
      <c r="T21" s="53" t="s">
        <v>31</v>
      </c>
      <c r="U21" s="30">
        <v>1861913</v>
      </c>
      <c r="V21" s="30">
        <v>41287</v>
      </c>
      <c r="W21" s="30">
        <v>255949</v>
      </c>
      <c r="X21" s="30">
        <v>1524979</v>
      </c>
      <c r="Y21" s="30">
        <v>934077</v>
      </c>
      <c r="Z21" s="30">
        <v>577914</v>
      </c>
      <c r="AA21" s="30">
        <v>2336136</v>
      </c>
      <c r="AB21" s="58">
        <v>6</v>
      </c>
    </row>
    <row r="22" spans="1:28" s="8" customFormat="1" ht="15.75" customHeight="1" x14ac:dyDescent="0.15">
      <c r="A22" s="59">
        <v>7</v>
      </c>
      <c r="B22" s="61" t="s">
        <v>45</v>
      </c>
      <c r="C22" s="30">
        <v>15508776</v>
      </c>
      <c r="D22" s="30">
        <v>3003171</v>
      </c>
      <c r="E22" s="30">
        <v>112394</v>
      </c>
      <c r="F22" s="30">
        <v>3060</v>
      </c>
      <c r="G22" s="30">
        <v>6073</v>
      </c>
      <c r="H22" s="30">
        <v>4003</v>
      </c>
      <c r="I22" s="30">
        <v>506762</v>
      </c>
      <c r="J22" s="53" t="s">
        <v>31</v>
      </c>
      <c r="K22" s="53" t="s">
        <v>31</v>
      </c>
      <c r="L22" s="30">
        <v>18237</v>
      </c>
      <c r="M22" s="30">
        <v>10149</v>
      </c>
      <c r="N22" s="30">
        <v>3898212</v>
      </c>
      <c r="O22" s="30">
        <v>6975</v>
      </c>
      <c r="P22" s="30">
        <v>381079</v>
      </c>
      <c r="Q22" s="30">
        <v>147373</v>
      </c>
      <c r="R22" s="30">
        <v>76398</v>
      </c>
      <c r="S22" s="30">
        <v>2012077</v>
      </c>
      <c r="T22" s="53" t="s">
        <v>31</v>
      </c>
      <c r="U22" s="30">
        <v>2057786</v>
      </c>
      <c r="V22" s="30">
        <v>10888</v>
      </c>
      <c r="W22" s="30">
        <v>131087</v>
      </c>
      <c r="X22" s="30">
        <v>393629</v>
      </c>
      <c r="Y22" s="30">
        <v>574475</v>
      </c>
      <c r="Z22" s="30">
        <v>352236</v>
      </c>
      <c r="AA22" s="30">
        <v>1802712</v>
      </c>
      <c r="AB22" s="58">
        <v>7</v>
      </c>
    </row>
    <row r="23" spans="1:28" s="8" customFormat="1" ht="15.75" customHeight="1" x14ac:dyDescent="0.15">
      <c r="A23" s="59">
        <v>8</v>
      </c>
      <c r="B23" s="61" t="s">
        <v>46</v>
      </c>
      <c r="C23" s="30">
        <v>21267477</v>
      </c>
      <c r="D23" s="30">
        <v>4242489</v>
      </c>
      <c r="E23" s="30">
        <v>136653</v>
      </c>
      <c r="F23" s="30">
        <v>5269</v>
      </c>
      <c r="G23" s="30">
        <v>10443</v>
      </c>
      <c r="H23" s="30">
        <v>6870</v>
      </c>
      <c r="I23" s="30">
        <v>715103</v>
      </c>
      <c r="J23" s="53" t="s">
        <v>31</v>
      </c>
      <c r="K23" s="53" t="s">
        <v>31</v>
      </c>
      <c r="L23" s="30">
        <v>22222</v>
      </c>
      <c r="M23" s="30">
        <v>23340</v>
      </c>
      <c r="N23" s="30">
        <v>7335751</v>
      </c>
      <c r="O23" s="30">
        <v>10082</v>
      </c>
      <c r="P23" s="30">
        <v>310313</v>
      </c>
      <c r="Q23" s="30">
        <v>71028</v>
      </c>
      <c r="R23" s="30">
        <v>113882</v>
      </c>
      <c r="S23" s="30">
        <v>2795978</v>
      </c>
      <c r="T23" s="53" t="s">
        <v>31</v>
      </c>
      <c r="U23" s="30">
        <v>1447723</v>
      </c>
      <c r="V23" s="30">
        <v>187773</v>
      </c>
      <c r="W23" s="30">
        <v>1582477</v>
      </c>
      <c r="X23" s="30">
        <v>107560</v>
      </c>
      <c r="Y23" s="30">
        <v>282255</v>
      </c>
      <c r="Z23" s="30">
        <v>344666</v>
      </c>
      <c r="AA23" s="30">
        <v>1515600</v>
      </c>
      <c r="AB23" s="58">
        <v>8</v>
      </c>
    </row>
    <row r="24" spans="1:28" s="8" customFormat="1" ht="15.75" customHeight="1" x14ac:dyDescent="0.15">
      <c r="A24" s="59">
        <v>9</v>
      </c>
      <c r="B24" s="61" t="s">
        <v>47</v>
      </c>
      <c r="C24" s="30">
        <v>17444846</v>
      </c>
      <c r="D24" s="30">
        <v>2682053</v>
      </c>
      <c r="E24" s="30">
        <v>102562</v>
      </c>
      <c r="F24" s="30">
        <v>2761</v>
      </c>
      <c r="G24" s="30">
        <v>5482</v>
      </c>
      <c r="H24" s="30">
        <v>3616</v>
      </c>
      <c r="I24" s="30">
        <v>463788</v>
      </c>
      <c r="J24" s="53" t="s">
        <v>31</v>
      </c>
      <c r="K24" s="53" t="s">
        <v>31</v>
      </c>
      <c r="L24" s="30">
        <v>16666</v>
      </c>
      <c r="M24" s="30">
        <v>8878</v>
      </c>
      <c r="N24" s="30">
        <v>4793743</v>
      </c>
      <c r="O24" s="30">
        <v>3839</v>
      </c>
      <c r="P24" s="30">
        <v>321441</v>
      </c>
      <c r="Q24" s="30">
        <v>47315</v>
      </c>
      <c r="R24" s="30">
        <v>208499</v>
      </c>
      <c r="S24" s="30">
        <v>2434715</v>
      </c>
      <c r="T24" s="30">
        <v>300</v>
      </c>
      <c r="U24" s="30">
        <v>1392332</v>
      </c>
      <c r="V24" s="30">
        <v>83829</v>
      </c>
      <c r="W24" s="30">
        <v>1796171</v>
      </c>
      <c r="X24" s="30">
        <v>1107295</v>
      </c>
      <c r="Y24" s="30">
        <v>529017</v>
      </c>
      <c r="Z24" s="30">
        <v>359556</v>
      </c>
      <c r="AA24" s="30">
        <v>1080988</v>
      </c>
      <c r="AB24" s="58">
        <v>9</v>
      </c>
    </row>
    <row r="25" spans="1:28" s="8" customFormat="1" ht="15.75" customHeight="1" x14ac:dyDescent="0.15">
      <c r="A25" s="59">
        <v>10</v>
      </c>
      <c r="B25" s="61" t="s">
        <v>48</v>
      </c>
      <c r="C25" s="30">
        <v>14812029</v>
      </c>
      <c r="D25" s="30">
        <v>3368210</v>
      </c>
      <c r="E25" s="30">
        <v>155591</v>
      </c>
      <c r="F25" s="30">
        <v>3870</v>
      </c>
      <c r="G25" s="30">
        <v>7656</v>
      </c>
      <c r="H25" s="30">
        <v>5020</v>
      </c>
      <c r="I25" s="30">
        <v>517061</v>
      </c>
      <c r="J25" s="30">
        <v>10497</v>
      </c>
      <c r="K25" s="53" t="s">
        <v>31</v>
      </c>
      <c r="L25" s="30">
        <v>25336</v>
      </c>
      <c r="M25" s="30">
        <v>16450</v>
      </c>
      <c r="N25" s="30">
        <v>5056382</v>
      </c>
      <c r="O25" s="30">
        <v>8581</v>
      </c>
      <c r="P25" s="30">
        <v>223875</v>
      </c>
      <c r="Q25" s="30">
        <v>187928</v>
      </c>
      <c r="R25" s="30">
        <v>64838</v>
      </c>
      <c r="S25" s="30">
        <v>1790239</v>
      </c>
      <c r="T25" s="30">
        <v>10694</v>
      </c>
      <c r="U25" s="30">
        <v>1092398</v>
      </c>
      <c r="V25" s="30">
        <v>109857</v>
      </c>
      <c r="W25" s="30">
        <v>26163</v>
      </c>
      <c r="X25" s="30">
        <v>121210</v>
      </c>
      <c r="Y25" s="30">
        <v>630283</v>
      </c>
      <c r="Z25" s="30">
        <v>150090</v>
      </c>
      <c r="AA25" s="30">
        <v>1229800</v>
      </c>
      <c r="AB25" s="58">
        <v>10</v>
      </c>
    </row>
    <row r="26" spans="1:28" s="50" customFormat="1" ht="15.75" customHeight="1" x14ac:dyDescent="0.15">
      <c r="A26" s="62"/>
      <c r="B26" s="63" t="s">
        <v>49</v>
      </c>
      <c r="C26" s="64">
        <f>C27</f>
        <v>8559223</v>
      </c>
      <c r="D26" s="64">
        <f t="shared" ref="D26:AA26" si="3">D27</f>
        <v>2081480</v>
      </c>
      <c r="E26" s="64">
        <f t="shared" si="3"/>
        <v>53017</v>
      </c>
      <c r="F26" s="64">
        <f t="shared" si="3"/>
        <v>2087</v>
      </c>
      <c r="G26" s="64">
        <f t="shared" si="3"/>
        <v>4128</v>
      </c>
      <c r="H26" s="64">
        <f t="shared" si="3"/>
        <v>2706</v>
      </c>
      <c r="I26" s="64">
        <f t="shared" si="3"/>
        <v>288337</v>
      </c>
      <c r="J26" s="64" t="s">
        <v>31</v>
      </c>
      <c r="K26" s="64" t="str">
        <f t="shared" si="3"/>
        <v>-</v>
      </c>
      <c r="L26" s="64">
        <f t="shared" si="3"/>
        <v>8582</v>
      </c>
      <c r="M26" s="64">
        <f t="shared" si="3"/>
        <v>10738</v>
      </c>
      <c r="N26" s="64">
        <f t="shared" si="3"/>
        <v>2216423</v>
      </c>
      <c r="O26" s="64">
        <f t="shared" si="3"/>
        <v>3600</v>
      </c>
      <c r="P26" s="64">
        <f t="shared" si="3"/>
        <v>129514</v>
      </c>
      <c r="Q26" s="64">
        <f t="shared" si="3"/>
        <v>185559</v>
      </c>
      <c r="R26" s="64">
        <f t="shared" si="3"/>
        <v>30081</v>
      </c>
      <c r="S26" s="64">
        <f t="shared" si="3"/>
        <v>1064789</v>
      </c>
      <c r="T26" s="64">
        <f t="shared" si="3"/>
        <v>48733</v>
      </c>
      <c r="U26" s="64">
        <f t="shared" si="3"/>
        <v>591476</v>
      </c>
      <c r="V26" s="64">
        <f t="shared" si="3"/>
        <v>161425</v>
      </c>
      <c r="W26" s="64">
        <f t="shared" si="3"/>
        <v>59224</v>
      </c>
      <c r="X26" s="64">
        <f t="shared" si="3"/>
        <v>175903</v>
      </c>
      <c r="Y26" s="64">
        <f t="shared" si="3"/>
        <v>146355</v>
      </c>
      <c r="Z26" s="64">
        <f t="shared" si="3"/>
        <v>176693</v>
      </c>
      <c r="AA26" s="64">
        <f t="shared" si="3"/>
        <v>1118373</v>
      </c>
      <c r="AB26" s="65" t="s">
        <v>50</v>
      </c>
    </row>
    <row r="27" spans="1:28" s="8" customFormat="1" ht="15.75" customHeight="1" x14ac:dyDescent="0.15">
      <c r="A27" s="59">
        <v>11</v>
      </c>
      <c r="B27" s="66" t="s">
        <v>51</v>
      </c>
      <c r="C27" s="30">
        <v>8559223</v>
      </c>
      <c r="D27" s="30">
        <v>2081480</v>
      </c>
      <c r="E27" s="30">
        <v>53017</v>
      </c>
      <c r="F27" s="30">
        <v>2087</v>
      </c>
      <c r="G27" s="30">
        <v>4128</v>
      </c>
      <c r="H27" s="30">
        <v>2706</v>
      </c>
      <c r="I27" s="30">
        <v>288337</v>
      </c>
      <c r="J27" s="53" t="s">
        <v>31</v>
      </c>
      <c r="K27" s="53" t="s">
        <v>31</v>
      </c>
      <c r="L27" s="30">
        <v>8582</v>
      </c>
      <c r="M27" s="30">
        <v>10738</v>
      </c>
      <c r="N27" s="30">
        <v>2216423</v>
      </c>
      <c r="O27" s="30">
        <v>3600</v>
      </c>
      <c r="P27" s="30">
        <v>129514</v>
      </c>
      <c r="Q27" s="30">
        <v>185559</v>
      </c>
      <c r="R27" s="30">
        <v>30081</v>
      </c>
      <c r="S27" s="30">
        <v>1064789</v>
      </c>
      <c r="T27" s="30">
        <v>48733</v>
      </c>
      <c r="U27" s="30">
        <v>591476</v>
      </c>
      <c r="V27" s="30">
        <v>161425</v>
      </c>
      <c r="W27" s="30">
        <v>59224</v>
      </c>
      <c r="X27" s="30">
        <v>175903</v>
      </c>
      <c r="Y27" s="30">
        <v>146355</v>
      </c>
      <c r="Z27" s="30">
        <v>176693</v>
      </c>
      <c r="AA27" s="30">
        <v>1118373</v>
      </c>
      <c r="AB27" s="58">
        <v>11</v>
      </c>
    </row>
    <row r="28" spans="1:28" s="45" customFormat="1" ht="15.75" customHeight="1" x14ac:dyDescent="0.15">
      <c r="A28" s="67"/>
      <c r="B28" s="68" t="s">
        <v>52</v>
      </c>
      <c r="C28" s="69">
        <f>C29+C30+C31</f>
        <v>36365376</v>
      </c>
      <c r="D28" s="69">
        <f t="shared" ref="D28:AA28" si="4">D29+D30+D31</f>
        <v>6377109</v>
      </c>
      <c r="E28" s="69">
        <f t="shared" si="4"/>
        <v>173031</v>
      </c>
      <c r="F28" s="69">
        <f t="shared" si="4"/>
        <v>6532</v>
      </c>
      <c r="G28" s="69">
        <f t="shared" si="4"/>
        <v>12921</v>
      </c>
      <c r="H28" s="69">
        <f t="shared" si="4"/>
        <v>8468</v>
      </c>
      <c r="I28" s="69">
        <f t="shared" si="4"/>
        <v>883149</v>
      </c>
      <c r="J28" s="69">
        <f>J31</f>
        <v>16474</v>
      </c>
      <c r="K28" s="69" t="s">
        <v>31</v>
      </c>
      <c r="L28" s="69">
        <f t="shared" si="4"/>
        <v>28691</v>
      </c>
      <c r="M28" s="69">
        <f t="shared" si="4"/>
        <v>26035</v>
      </c>
      <c r="N28" s="69">
        <f t="shared" si="4"/>
        <v>5917480</v>
      </c>
      <c r="O28" s="69">
        <f t="shared" si="4"/>
        <v>10227</v>
      </c>
      <c r="P28" s="69">
        <f t="shared" si="4"/>
        <v>304374</v>
      </c>
      <c r="Q28" s="69">
        <f t="shared" si="4"/>
        <v>377682</v>
      </c>
      <c r="R28" s="69">
        <f t="shared" si="4"/>
        <v>101429</v>
      </c>
      <c r="S28" s="69">
        <f t="shared" si="4"/>
        <v>2672592</v>
      </c>
      <c r="T28" s="69">
        <f>T30</f>
        <v>8287</v>
      </c>
      <c r="U28" s="69">
        <f t="shared" si="4"/>
        <v>1554760</v>
      </c>
      <c r="V28" s="69">
        <f t="shared" si="4"/>
        <v>96980</v>
      </c>
      <c r="W28" s="69">
        <f t="shared" si="4"/>
        <v>6637761</v>
      </c>
      <c r="X28" s="69">
        <f t="shared" si="4"/>
        <v>6812329</v>
      </c>
      <c r="Y28" s="69">
        <f t="shared" si="4"/>
        <v>767912</v>
      </c>
      <c r="Z28" s="69">
        <f t="shared" si="4"/>
        <v>398798</v>
      </c>
      <c r="AA28" s="69">
        <f t="shared" si="4"/>
        <v>3172355</v>
      </c>
      <c r="AB28" s="70" t="s">
        <v>53</v>
      </c>
    </row>
    <row r="29" spans="1:28" s="74" customFormat="1" ht="15.75" customHeight="1" x14ac:dyDescent="0.15">
      <c r="A29" s="71">
        <v>12</v>
      </c>
      <c r="B29" s="66" t="s">
        <v>54</v>
      </c>
      <c r="C29" s="72">
        <v>6800635</v>
      </c>
      <c r="D29" s="72">
        <v>2384480</v>
      </c>
      <c r="E29" s="72">
        <v>54992</v>
      </c>
      <c r="F29" s="72">
        <v>2461</v>
      </c>
      <c r="G29" s="72">
        <v>4864</v>
      </c>
      <c r="H29" s="72">
        <v>3184</v>
      </c>
      <c r="I29" s="72">
        <v>298841</v>
      </c>
      <c r="J29" s="72" t="s">
        <v>31</v>
      </c>
      <c r="K29" s="72" t="s">
        <v>31</v>
      </c>
      <c r="L29" s="72">
        <v>9424</v>
      </c>
      <c r="M29" s="72">
        <v>7739</v>
      </c>
      <c r="N29" s="72">
        <v>1088003</v>
      </c>
      <c r="O29" s="72">
        <v>3359</v>
      </c>
      <c r="P29" s="72">
        <v>44287</v>
      </c>
      <c r="Q29" s="72">
        <v>102515</v>
      </c>
      <c r="R29" s="72">
        <v>38685</v>
      </c>
      <c r="S29" s="72">
        <v>745875</v>
      </c>
      <c r="T29" s="72" t="s">
        <v>31</v>
      </c>
      <c r="U29" s="72">
        <v>367403</v>
      </c>
      <c r="V29" s="72">
        <v>38453</v>
      </c>
      <c r="W29" s="72">
        <v>576042</v>
      </c>
      <c r="X29" s="72">
        <v>296028</v>
      </c>
      <c r="Y29" s="72">
        <v>212822</v>
      </c>
      <c r="Z29" s="72">
        <v>107200</v>
      </c>
      <c r="AA29" s="72">
        <v>413978</v>
      </c>
      <c r="AB29" s="73">
        <v>12</v>
      </c>
    </row>
    <row r="30" spans="1:28" s="74" customFormat="1" ht="15.75" customHeight="1" x14ac:dyDescent="0.15">
      <c r="A30" s="71">
        <v>13</v>
      </c>
      <c r="B30" s="66" t="s">
        <v>55</v>
      </c>
      <c r="C30" s="72">
        <v>13137823</v>
      </c>
      <c r="D30" s="72">
        <v>1357358</v>
      </c>
      <c r="E30" s="72">
        <v>30940</v>
      </c>
      <c r="F30" s="72">
        <v>1186</v>
      </c>
      <c r="G30" s="72">
        <v>2350</v>
      </c>
      <c r="H30" s="72">
        <v>1544</v>
      </c>
      <c r="I30" s="72">
        <v>164901</v>
      </c>
      <c r="J30" s="72" t="s">
        <v>31</v>
      </c>
      <c r="K30" s="72" t="s">
        <v>31</v>
      </c>
      <c r="L30" s="72">
        <v>5039</v>
      </c>
      <c r="M30" s="72">
        <v>6071</v>
      </c>
      <c r="N30" s="72">
        <v>968317</v>
      </c>
      <c r="O30" s="72">
        <v>1649</v>
      </c>
      <c r="P30" s="72">
        <v>64333</v>
      </c>
      <c r="Q30" s="72">
        <v>59609</v>
      </c>
      <c r="R30" s="72">
        <v>18404</v>
      </c>
      <c r="S30" s="72">
        <v>691608</v>
      </c>
      <c r="T30" s="72">
        <v>8287</v>
      </c>
      <c r="U30" s="72">
        <v>404432</v>
      </c>
      <c r="V30" s="72">
        <v>4919</v>
      </c>
      <c r="W30" s="72">
        <v>4578121</v>
      </c>
      <c r="X30" s="72">
        <v>4392443</v>
      </c>
      <c r="Y30" s="72">
        <v>145613</v>
      </c>
      <c r="Z30" s="72">
        <v>63172</v>
      </c>
      <c r="AA30" s="72">
        <v>167527</v>
      </c>
      <c r="AB30" s="73">
        <v>13</v>
      </c>
    </row>
    <row r="31" spans="1:28" s="74" customFormat="1" ht="15.75" customHeight="1" x14ac:dyDescent="0.15">
      <c r="A31" s="71">
        <v>14</v>
      </c>
      <c r="B31" s="66" t="s">
        <v>56</v>
      </c>
      <c r="C31" s="72">
        <v>16426918</v>
      </c>
      <c r="D31" s="72">
        <v>2635271</v>
      </c>
      <c r="E31" s="72">
        <v>87099</v>
      </c>
      <c r="F31" s="72">
        <v>2885</v>
      </c>
      <c r="G31" s="72">
        <v>5707</v>
      </c>
      <c r="H31" s="72">
        <v>3740</v>
      </c>
      <c r="I31" s="72">
        <v>419407</v>
      </c>
      <c r="J31" s="72">
        <v>16474</v>
      </c>
      <c r="K31" s="72" t="s">
        <v>31</v>
      </c>
      <c r="L31" s="72">
        <v>14228</v>
      </c>
      <c r="M31" s="72">
        <v>12225</v>
      </c>
      <c r="N31" s="72">
        <v>3861160</v>
      </c>
      <c r="O31" s="72">
        <v>5219</v>
      </c>
      <c r="P31" s="72">
        <v>195754</v>
      </c>
      <c r="Q31" s="72">
        <v>215558</v>
      </c>
      <c r="R31" s="72">
        <v>44340</v>
      </c>
      <c r="S31" s="72">
        <v>1235109</v>
      </c>
      <c r="T31" s="72" t="s">
        <v>31</v>
      </c>
      <c r="U31" s="72">
        <v>782925</v>
      </c>
      <c r="V31" s="72">
        <v>53608</v>
      </c>
      <c r="W31" s="72">
        <v>1483598</v>
      </c>
      <c r="X31" s="72">
        <v>2123858</v>
      </c>
      <c r="Y31" s="72">
        <v>409477</v>
      </c>
      <c r="Z31" s="72">
        <v>228426</v>
      </c>
      <c r="AA31" s="72">
        <v>2590850</v>
      </c>
      <c r="AB31" s="73">
        <v>14</v>
      </c>
    </row>
    <row r="32" spans="1:28" s="50" customFormat="1" ht="15.75" customHeight="1" x14ac:dyDescent="0.15">
      <c r="A32" s="62"/>
      <c r="B32" s="63" t="s">
        <v>57</v>
      </c>
      <c r="C32" s="64">
        <f>C33</f>
        <v>7622543</v>
      </c>
      <c r="D32" s="64">
        <f t="shared" ref="D32:Z32" si="5">D33</f>
        <v>2588494</v>
      </c>
      <c r="E32" s="64">
        <f t="shared" si="5"/>
        <v>38831</v>
      </c>
      <c r="F32" s="64">
        <f t="shared" si="5"/>
        <v>571</v>
      </c>
      <c r="G32" s="64">
        <f t="shared" si="5"/>
        <v>1135</v>
      </c>
      <c r="H32" s="64">
        <f t="shared" si="5"/>
        <v>748</v>
      </c>
      <c r="I32" s="64">
        <f t="shared" si="5"/>
        <v>113273</v>
      </c>
      <c r="J32" s="64" t="s">
        <v>31</v>
      </c>
      <c r="K32" s="64" t="s">
        <v>31</v>
      </c>
      <c r="L32" s="64">
        <f t="shared" si="5"/>
        <v>7135</v>
      </c>
      <c r="M32" s="64">
        <f t="shared" si="5"/>
        <v>700</v>
      </c>
      <c r="N32" s="64">
        <f t="shared" si="5"/>
        <v>1640</v>
      </c>
      <c r="O32" s="64">
        <f t="shared" si="5"/>
        <v>1217</v>
      </c>
      <c r="P32" s="64">
        <f t="shared" si="5"/>
        <v>12104</v>
      </c>
      <c r="Q32" s="64">
        <f t="shared" si="5"/>
        <v>92043</v>
      </c>
      <c r="R32" s="64">
        <f t="shared" si="5"/>
        <v>3064</v>
      </c>
      <c r="S32" s="64">
        <f t="shared" si="5"/>
        <v>1920418</v>
      </c>
      <c r="T32" s="64" t="s">
        <v>31</v>
      </c>
      <c r="U32" s="64">
        <f t="shared" si="5"/>
        <v>514535</v>
      </c>
      <c r="V32" s="64">
        <f t="shared" si="5"/>
        <v>29499</v>
      </c>
      <c r="W32" s="64">
        <f t="shared" si="5"/>
        <v>829578</v>
      </c>
      <c r="X32" s="64">
        <f t="shared" si="5"/>
        <v>1063996</v>
      </c>
      <c r="Y32" s="64">
        <f t="shared" si="5"/>
        <v>237335</v>
      </c>
      <c r="Z32" s="64">
        <f t="shared" si="5"/>
        <v>166227</v>
      </c>
      <c r="AA32" s="64" t="s">
        <v>31</v>
      </c>
      <c r="AB32" s="65" t="s">
        <v>58</v>
      </c>
    </row>
    <row r="33" spans="1:28" s="8" customFormat="1" ht="15.75" customHeight="1" x14ac:dyDescent="0.15">
      <c r="A33" s="59">
        <v>15</v>
      </c>
      <c r="B33" s="61" t="s">
        <v>59</v>
      </c>
      <c r="C33" s="30">
        <v>7622543</v>
      </c>
      <c r="D33" s="30">
        <v>2588494</v>
      </c>
      <c r="E33" s="30">
        <v>38831</v>
      </c>
      <c r="F33" s="30">
        <v>571</v>
      </c>
      <c r="G33" s="30">
        <v>1135</v>
      </c>
      <c r="H33" s="30">
        <v>748</v>
      </c>
      <c r="I33" s="30">
        <v>113273</v>
      </c>
      <c r="J33" s="30" t="s">
        <v>31</v>
      </c>
      <c r="K33" s="30" t="s">
        <v>31</v>
      </c>
      <c r="L33" s="30">
        <v>7135</v>
      </c>
      <c r="M33" s="30">
        <v>700</v>
      </c>
      <c r="N33" s="30">
        <v>1640</v>
      </c>
      <c r="O33" s="30">
        <v>1217</v>
      </c>
      <c r="P33" s="30">
        <v>12104</v>
      </c>
      <c r="Q33" s="30">
        <v>92043</v>
      </c>
      <c r="R33" s="30">
        <v>3064</v>
      </c>
      <c r="S33" s="30">
        <v>1920418</v>
      </c>
      <c r="T33" s="30" t="s">
        <v>31</v>
      </c>
      <c r="U33" s="30">
        <v>514535</v>
      </c>
      <c r="V33" s="30">
        <v>29499</v>
      </c>
      <c r="W33" s="30">
        <v>829578</v>
      </c>
      <c r="X33" s="30">
        <v>1063996</v>
      </c>
      <c r="Y33" s="30">
        <v>237335</v>
      </c>
      <c r="Z33" s="30">
        <v>166227</v>
      </c>
      <c r="AA33" s="30" t="s">
        <v>31</v>
      </c>
      <c r="AB33" s="58">
        <v>15</v>
      </c>
    </row>
    <row r="34" spans="1:28" s="50" customFormat="1" ht="15.75" customHeight="1" x14ac:dyDescent="0.15">
      <c r="A34" s="62"/>
      <c r="B34" s="63" t="s">
        <v>60</v>
      </c>
      <c r="C34" s="64">
        <f>C35</f>
        <v>11588726</v>
      </c>
      <c r="D34" s="64">
        <f t="shared" ref="D34:AA34" si="6">D35</f>
        <v>1784464</v>
      </c>
      <c r="E34" s="64">
        <f t="shared" si="6"/>
        <v>92733</v>
      </c>
      <c r="F34" s="64">
        <f t="shared" si="6"/>
        <v>1911</v>
      </c>
      <c r="G34" s="64">
        <f t="shared" si="6"/>
        <v>3781</v>
      </c>
      <c r="H34" s="64">
        <f t="shared" si="6"/>
        <v>2482</v>
      </c>
      <c r="I34" s="64">
        <f t="shared" si="6"/>
        <v>348839</v>
      </c>
      <c r="J34" s="64" t="s">
        <v>31</v>
      </c>
      <c r="K34" s="64" t="s">
        <v>31</v>
      </c>
      <c r="L34" s="64">
        <f t="shared" si="6"/>
        <v>15513</v>
      </c>
      <c r="M34" s="64">
        <f t="shared" si="6"/>
        <v>8127</v>
      </c>
      <c r="N34" s="64">
        <f t="shared" si="6"/>
        <v>3694125</v>
      </c>
      <c r="O34" s="64">
        <f t="shared" si="6"/>
        <v>3545</v>
      </c>
      <c r="P34" s="64">
        <f t="shared" si="6"/>
        <v>71971</v>
      </c>
      <c r="Q34" s="64">
        <f t="shared" si="6"/>
        <v>80494</v>
      </c>
      <c r="R34" s="64">
        <f t="shared" si="6"/>
        <v>120390</v>
      </c>
      <c r="S34" s="64">
        <f t="shared" si="6"/>
        <v>1200729</v>
      </c>
      <c r="T34" s="64" t="s">
        <v>31</v>
      </c>
      <c r="U34" s="64">
        <f t="shared" si="6"/>
        <v>701000</v>
      </c>
      <c r="V34" s="64">
        <f t="shared" si="6"/>
        <v>34473</v>
      </c>
      <c r="W34" s="64">
        <f t="shared" si="6"/>
        <v>726891</v>
      </c>
      <c r="X34" s="64">
        <f t="shared" si="6"/>
        <v>668711</v>
      </c>
      <c r="Y34" s="64">
        <f t="shared" si="6"/>
        <v>475060</v>
      </c>
      <c r="Z34" s="64">
        <f t="shared" si="6"/>
        <v>207988</v>
      </c>
      <c r="AA34" s="64">
        <f t="shared" si="6"/>
        <v>1345499</v>
      </c>
      <c r="AB34" s="65" t="s">
        <v>61</v>
      </c>
    </row>
    <row r="35" spans="1:28" s="8" customFormat="1" ht="15.75" customHeight="1" x14ac:dyDescent="0.15">
      <c r="A35" s="59">
        <v>16</v>
      </c>
      <c r="B35" s="61" t="s">
        <v>62</v>
      </c>
      <c r="C35" s="30">
        <v>11588726</v>
      </c>
      <c r="D35" s="30">
        <v>1784464</v>
      </c>
      <c r="E35" s="30">
        <v>92733</v>
      </c>
      <c r="F35" s="30">
        <v>1911</v>
      </c>
      <c r="G35" s="30">
        <v>3781</v>
      </c>
      <c r="H35" s="30">
        <v>2482</v>
      </c>
      <c r="I35" s="30">
        <v>348839</v>
      </c>
      <c r="J35" s="30" t="s">
        <v>31</v>
      </c>
      <c r="K35" s="30" t="s">
        <v>31</v>
      </c>
      <c r="L35" s="30">
        <v>15513</v>
      </c>
      <c r="M35" s="30">
        <v>8127</v>
      </c>
      <c r="N35" s="30">
        <v>3694125</v>
      </c>
      <c r="O35" s="30">
        <v>3545</v>
      </c>
      <c r="P35" s="30">
        <v>71971</v>
      </c>
      <c r="Q35" s="30">
        <v>80494</v>
      </c>
      <c r="R35" s="30">
        <v>120390</v>
      </c>
      <c r="S35" s="30">
        <v>1200729</v>
      </c>
      <c r="T35" s="30" t="s">
        <v>31</v>
      </c>
      <c r="U35" s="30">
        <v>701000</v>
      </c>
      <c r="V35" s="30">
        <v>34473</v>
      </c>
      <c r="W35" s="30">
        <v>726891</v>
      </c>
      <c r="X35" s="30">
        <v>668711</v>
      </c>
      <c r="Y35" s="30">
        <v>475060</v>
      </c>
      <c r="Z35" s="30">
        <v>207988</v>
      </c>
      <c r="AA35" s="30">
        <v>1345499</v>
      </c>
      <c r="AB35" s="58">
        <v>16</v>
      </c>
    </row>
    <row r="36" spans="1:28" s="45" customFormat="1" ht="15.75" customHeight="1" x14ac:dyDescent="0.15">
      <c r="A36" s="67"/>
      <c r="B36" s="68" t="s">
        <v>63</v>
      </c>
      <c r="C36" s="69">
        <f>C37+C38+C39</f>
        <v>22515901</v>
      </c>
      <c r="D36" s="69">
        <f t="shared" ref="D36:AA36" si="7">D37+D38+D39</f>
        <v>3870274</v>
      </c>
      <c r="E36" s="69">
        <f t="shared" si="7"/>
        <v>207103</v>
      </c>
      <c r="F36" s="69">
        <f t="shared" si="7"/>
        <v>4247</v>
      </c>
      <c r="G36" s="69">
        <f t="shared" si="7"/>
        <v>8417</v>
      </c>
      <c r="H36" s="69">
        <f t="shared" si="7"/>
        <v>5533</v>
      </c>
      <c r="I36" s="69">
        <f t="shared" si="7"/>
        <v>656925</v>
      </c>
      <c r="J36" s="69">
        <f>J38+J39</f>
        <v>17940</v>
      </c>
      <c r="K36" s="69" t="s">
        <v>31</v>
      </c>
      <c r="L36" s="69">
        <f t="shared" si="7"/>
        <v>33729</v>
      </c>
      <c r="M36" s="69">
        <f t="shared" si="7"/>
        <v>15758</v>
      </c>
      <c r="N36" s="69">
        <f t="shared" si="7"/>
        <v>8643265</v>
      </c>
      <c r="O36" s="69">
        <f t="shared" si="7"/>
        <v>10101</v>
      </c>
      <c r="P36" s="69">
        <f t="shared" si="7"/>
        <v>394583</v>
      </c>
      <c r="Q36" s="69">
        <f t="shared" si="7"/>
        <v>339637</v>
      </c>
      <c r="R36" s="69">
        <f t="shared" si="7"/>
        <v>93139</v>
      </c>
      <c r="S36" s="69">
        <f t="shared" si="7"/>
        <v>1784922</v>
      </c>
      <c r="T36" s="69" t="s">
        <v>31</v>
      </c>
      <c r="U36" s="69">
        <f t="shared" si="7"/>
        <v>1830812</v>
      </c>
      <c r="V36" s="69">
        <f t="shared" si="7"/>
        <v>164966</v>
      </c>
      <c r="W36" s="69">
        <f t="shared" si="7"/>
        <v>889648</v>
      </c>
      <c r="X36" s="69">
        <f t="shared" si="7"/>
        <v>1670011</v>
      </c>
      <c r="Y36" s="69">
        <f t="shared" si="7"/>
        <v>567440</v>
      </c>
      <c r="Z36" s="69">
        <f t="shared" si="7"/>
        <v>309893</v>
      </c>
      <c r="AA36" s="69">
        <f t="shared" si="7"/>
        <v>997558</v>
      </c>
      <c r="AB36" s="70" t="s">
        <v>64</v>
      </c>
    </row>
    <row r="37" spans="1:28" s="79" customFormat="1" ht="15.75" customHeight="1" x14ac:dyDescent="0.15">
      <c r="A37" s="75">
        <v>17</v>
      </c>
      <c r="B37" s="76" t="s">
        <v>65</v>
      </c>
      <c r="C37" s="77">
        <v>3739678</v>
      </c>
      <c r="D37" s="77">
        <v>703205</v>
      </c>
      <c r="E37" s="77">
        <v>21555</v>
      </c>
      <c r="F37" s="77">
        <v>613</v>
      </c>
      <c r="G37" s="77">
        <v>1210</v>
      </c>
      <c r="H37" s="77">
        <v>790</v>
      </c>
      <c r="I37" s="77">
        <v>114658</v>
      </c>
      <c r="J37" s="77" t="s">
        <v>31</v>
      </c>
      <c r="K37" s="77" t="s">
        <v>31</v>
      </c>
      <c r="L37" s="77">
        <v>3786</v>
      </c>
      <c r="M37" s="77">
        <v>2047</v>
      </c>
      <c r="N37" s="77">
        <v>1524674</v>
      </c>
      <c r="O37" s="77">
        <v>1255</v>
      </c>
      <c r="P37" s="77">
        <v>40789</v>
      </c>
      <c r="Q37" s="77">
        <v>72777</v>
      </c>
      <c r="R37" s="77">
        <v>15636</v>
      </c>
      <c r="S37" s="77">
        <v>327542</v>
      </c>
      <c r="T37" s="77" t="s">
        <v>31</v>
      </c>
      <c r="U37" s="77">
        <v>244813</v>
      </c>
      <c r="V37" s="77">
        <v>12097</v>
      </c>
      <c r="W37" s="77">
        <v>148308</v>
      </c>
      <c r="X37" s="77">
        <v>215554</v>
      </c>
      <c r="Y37" s="77">
        <v>63115</v>
      </c>
      <c r="Z37" s="77">
        <v>78054</v>
      </c>
      <c r="AA37" s="77">
        <v>147200</v>
      </c>
      <c r="AB37" s="78">
        <v>17</v>
      </c>
    </row>
    <row r="38" spans="1:28" s="79" customFormat="1" ht="15.75" customHeight="1" x14ac:dyDescent="0.15">
      <c r="A38" s="75">
        <v>18</v>
      </c>
      <c r="B38" s="76" t="s">
        <v>66</v>
      </c>
      <c r="C38" s="77">
        <v>5426958</v>
      </c>
      <c r="D38" s="77">
        <v>970038</v>
      </c>
      <c r="E38" s="77">
        <v>38619</v>
      </c>
      <c r="F38" s="77">
        <v>1048</v>
      </c>
      <c r="G38" s="77">
        <v>2078</v>
      </c>
      <c r="H38" s="77">
        <v>1367</v>
      </c>
      <c r="I38" s="77">
        <v>155610</v>
      </c>
      <c r="J38" s="77">
        <v>16534</v>
      </c>
      <c r="K38" s="77" t="s">
        <v>31</v>
      </c>
      <c r="L38" s="77">
        <v>6228</v>
      </c>
      <c r="M38" s="77">
        <v>5630</v>
      </c>
      <c r="N38" s="77">
        <v>1734828</v>
      </c>
      <c r="O38" s="77">
        <v>2301</v>
      </c>
      <c r="P38" s="77">
        <v>82846</v>
      </c>
      <c r="Q38" s="77">
        <v>73672</v>
      </c>
      <c r="R38" s="77">
        <v>21772</v>
      </c>
      <c r="S38" s="77">
        <v>448414</v>
      </c>
      <c r="T38" s="77" t="s">
        <v>31</v>
      </c>
      <c r="U38" s="77">
        <v>339451</v>
      </c>
      <c r="V38" s="77">
        <v>125688</v>
      </c>
      <c r="W38" s="77">
        <v>477161</v>
      </c>
      <c r="X38" s="77">
        <v>480157</v>
      </c>
      <c r="Y38" s="77">
        <v>121276</v>
      </c>
      <c r="Z38" s="77">
        <v>60882</v>
      </c>
      <c r="AA38" s="77">
        <v>261358</v>
      </c>
      <c r="AB38" s="78">
        <v>18</v>
      </c>
    </row>
    <row r="39" spans="1:28" s="79" customFormat="1" ht="15.75" customHeight="1" x14ac:dyDescent="0.15">
      <c r="A39" s="75">
        <v>19</v>
      </c>
      <c r="B39" s="76" t="s">
        <v>67</v>
      </c>
      <c r="C39" s="77">
        <v>13349265</v>
      </c>
      <c r="D39" s="77">
        <v>2197031</v>
      </c>
      <c r="E39" s="77">
        <v>146929</v>
      </c>
      <c r="F39" s="77">
        <v>2586</v>
      </c>
      <c r="G39" s="77">
        <v>5129</v>
      </c>
      <c r="H39" s="77">
        <v>3376</v>
      </c>
      <c r="I39" s="77">
        <v>386657</v>
      </c>
      <c r="J39" s="77">
        <v>1406</v>
      </c>
      <c r="K39" s="77" t="s">
        <v>31</v>
      </c>
      <c r="L39" s="77">
        <v>23715</v>
      </c>
      <c r="M39" s="77">
        <v>8081</v>
      </c>
      <c r="N39" s="77">
        <v>5383763</v>
      </c>
      <c r="O39" s="77">
        <v>6545</v>
      </c>
      <c r="P39" s="77">
        <v>270948</v>
      </c>
      <c r="Q39" s="77">
        <v>193188</v>
      </c>
      <c r="R39" s="77">
        <v>55731</v>
      </c>
      <c r="S39" s="77">
        <v>1008966</v>
      </c>
      <c r="T39" s="77" t="s">
        <v>31</v>
      </c>
      <c r="U39" s="77">
        <v>1246548</v>
      </c>
      <c r="V39" s="77">
        <v>27181</v>
      </c>
      <c r="W39" s="77">
        <v>264179</v>
      </c>
      <c r="X39" s="77">
        <v>974300</v>
      </c>
      <c r="Y39" s="77">
        <v>383049</v>
      </c>
      <c r="Z39" s="77">
        <v>170957</v>
      </c>
      <c r="AA39" s="77">
        <v>589000</v>
      </c>
      <c r="AB39" s="78">
        <v>19</v>
      </c>
    </row>
    <row r="40" spans="1:28" s="50" customFormat="1" ht="15.75" customHeight="1" x14ac:dyDescent="0.15">
      <c r="A40" s="62"/>
      <c r="B40" s="63" t="s">
        <v>68</v>
      </c>
      <c r="C40" s="64">
        <f>C41</f>
        <v>6649567</v>
      </c>
      <c r="D40" s="64">
        <f t="shared" ref="D40:AA40" si="8">D41</f>
        <v>725195</v>
      </c>
      <c r="E40" s="64">
        <f t="shared" si="8"/>
        <v>61561</v>
      </c>
      <c r="F40" s="64">
        <f t="shared" si="8"/>
        <v>722</v>
      </c>
      <c r="G40" s="64">
        <f t="shared" si="8"/>
        <v>1440</v>
      </c>
      <c r="H40" s="64">
        <f t="shared" si="8"/>
        <v>955</v>
      </c>
      <c r="I40" s="64">
        <f t="shared" si="8"/>
        <v>143558</v>
      </c>
      <c r="J40" s="64" t="s">
        <v>31</v>
      </c>
      <c r="K40" s="64" t="s">
        <v>31</v>
      </c>
      <c r="L40" s="64">
        <f t="shared" si="8"/>
        <v>9970</v>
      </c>
      <c r="M40" s="64">
        <f t="shared" si="8"/>
        <v>1449</v>
      </c>
      <c r="N40" s="64">
        <f t="shared" si="8"/>
        <v>2453808</v>
      </c>
      <c r="O40" s="64">
        <f t="shared" si="8"/>
        <v>1501</v>
      </c>
      <c r="P40" s="64">
        <f t="shared" si="8"/>
        <v>39210</v>
      </c>
      <c r="Q40" s="64">
        <f t="shared" si="8"/>
        <v>26754</v>
      </c>
      <c r="R40" s="64">
        <f t="shared" si="8"/>
        <v>24200</v>
      </c>
      <c r="S40" s="64">
        <f t="shared" si="8"/>
        <v>532584</v>
      </c>
      <c r="T40" s="64" t="s">
        <v>31</v>
      </c>
      <c r="U40" s="64">
        <f t="shared" si="8"/>
        <v>424944</v>
      </c>
      <c r="V40" s="64">
        <f t="shared" si="8"/>
        <v>30439</v>
      </c>
      <c r="W40" s="64">
        <f t="shared" si="8"/>
        <v>741952</v>
      </c>
      <c r="X40" s="64">
        <f t="shared" si="8"/>
        <v>728534</v>
      </c>
      <c r="Y40" s="64">
        <f t="shared" si="8"/>
        <v>76366</v>
      </c>
      <c r="Z40" s="64">
        <f t="shared" si="8"/>
        <v>134233</v>
      </c>
      <c r="AA40" s="64">
        <f t="shared" si="8"/>
        <v>490192</v>
      </c>
      <c r="AB40" s="65" t="s">
        <v>69</v>
      </c>
    </row>
    <row r="41" spans="1:28" s="8" customFormat="1" ht="15.75" customHeight="1" thickBot="1" x14ac:dyDescent="0.2">
      <c r="A41" s="80">
        <v>20</v>
      </c>
      <c r="B41" s="81" t="s">
        <v>70</v>
      </c>
      <c r="C41" s="82">
        <v>6649567</v>
      </c>
      <c r="D41" s="82">
        <v>725195</v>
      </c>
      <c r="E41" s="82">
        <v>61561</v>
      </c>
      <c r="F41" s="82">
        <v>722</v>
      </c>
      <c r="G41" s="82">
        <v>1440</v>
      </c>
      <c r="H41" s="82">
        <v>955</v>
      </c>
      <c r="I41" s="82">
        <v>143558</v>
      </c>
      <c r="J41" s="82" t="s">
        <v>31</v>
      </c>
      <c r="K41" s="30" t="s">
        <v>31</v>
      </c>
      <c r="L41" s="82">
        <v>9970</v>
      </c>
      <c r="M41" s="82">
        <v>1449</v>
      </c>
      <c r="N41" s="82">
        <v>2453808</v>
      </c>
      <c r="O41" s="82">
        <v>1501</v>
      </c>
      <c r="P41" s="82">
        <v>39210</v>
      </c>
      <c r="Q41" s="82">
        <v>26754</v>
      </c>
      <c r="R41" s="82">
        <v>24200</v>
      </c>
      <c r="S41" s="82">
        <v>532584</v>
      </c>
      <c r="T41" s="82" t="s">
        <v>31</v>
      </c>
      <c r="U41" s="82">
        <v>424944</v>
      </c>
      <c r="V41" s="82">
        <v>30439</v>
      </c>
      <c r="W41" s="82">
        <v>741952</v>
      </c>
      <c r="X41" s="82">
        <v>728534</v>
      </c>
      <c r="Y41" s="82">
        <v>76366</v>
      </c>
      <c r="Z41" s="82">
        <v>134233</v>
      </c>
      <c r="AA41" s="82">
        <v>490192</v>
      </c>
      <c r="AB41" s="83">
        <v>20</v>
      </c>
    </row>
    <row r="42" spans="1:28" ht="12.75" customHeight="1" x14ac:dyDescent="0.2">
      <c r="A42" s="1" t="s">
        <v>71</v>
      </c>
      <c r="J42" s="9"/>
      <c r="K42" s="84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85"/>
    </row>
    <row r="43" spans="1:28" ht="12" customHeight="1" x14ac:dyDescent="0.2"/>
    <row r="45" spans="1:28" x14ac:dyDescent="0.2"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</row>
  </sheetData>
  <mergeCells count="1">
    <mergeCell ref="A6:B6"/>
  </mergeCells>
  <phoneticPr fontId="3"/>
  <printOptions horizontalCentered="1" verticalCentered="1"/>
  <pageMargins left="0.39370078740157483" right="0.19685039370078741" top="0.59055118110236227" bottom="0.39370078740157483" header="0.51181102362204722" footer="0.31496062992125984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18-7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po-no</dc:creator>
  <cp:lastModifiedBy>po-no</cp:lastModifiedBy>
  <dcterms:created xsi:type="dcterms:W3CDTF">2020-10-05T02:44:55Z</dcterms:created>
  <dcterms:modified xsi:type="dcterms:W3CDTF">2020-10-05T02:45:14Z</dcterms:modified>
</cp:coreProperties>
</file>