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7\"/>
    </mc:Choice>
  </mc:AlternateContent>
  <xr:revisionPtr revIDLastSave="0" documentId="8_{EC7B3821-7800-4579-BC17-A01E6E4FEE44}" xr6:coauthVersionLast="45" xr6:coauthVersionMax="45" xr10:uidLastSave="{00000000-0000-0000-0000-000000000000}"/>
  <bookViews>
    <workbookView xWindow="-110" yWindow="-110" windowWidth="19420" windowHeight="10420" xr2:uid="{E3E5B72C-9C53-466A-999E-C6345A1BF3D3}"/>
  </bookViews>
  <sheets>
    <sheet name="18-8" sheetId="1" r:id="rId1"/>
  </sheets>
  <definedNames>
    <definedName name="_xlnm.Print_Area" localSheetId="0">'18-8'!$A$1:$R$42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" l="1"/>
  <c r="N40" i="1"/>
  <c r="M40" i="1"/>
  <c r="L40" i="1"/>
  <c r="K40" i="1"/>
  <c r="J40" i="1"/>
  <c r="I40" i="1"/>
  <c r="G40" i="1"/>
  <c r="F40" i="1"/>
  <c r="E40" i="1"/>
  <c r="D40" i="1"/>
  <c r="C40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2" i="1"/>
  <c r="N32" i="1"/>
  <c r="M32" i="1"/>
  <c r="L32" i="1"/>
  <c r="K32" i="1"/>
  <c r="J32" i="1"/>
  <c r="I32" i="1"/>
  <c r="H32" i="1"/>
  <c r="H14" i="1" s="1"/>
  <c r="H10" i="1" s="1"/>
  <c r="G32" i="1"/>
  <c r="F32" i="1"/>
  <c r="E32" i="1"/>
  <c r="D32" i="1"/>
  <c r="D14" i="1" s="1"/>
  <c r="D10" i="1" s="1"/>
  <c r="C32" i="1"/>
  <c r="O28" i="1"/>
  <c r="N28" i="1"/>
  <c r="M28" i="1"/>
  <c r="M14" i="1" s="1"/>
  <c r="L28" i="1"/>
  <c r="L14" i="1" s="1"/>
  <c r="L10" i="1" s="1"/>
  <c r="K28" i="1"/>
  <c r="J28" i="1"/>
  <c r="I28" i="1"/>
  <c r="H28" i="1"/>
  <c r="G28" i="1"/>
  <c r="F28" i="1"/>
  <c r="E28" i="1"/>
  <c r="E14" i="1" s="1"/>
  <c r="D28" i="1"/>
  <c r="C28" i="1"/>
  <c r="O26" i="1"/>
  <c r="N26" i="1"/>
  <c r="N14" i="1" s="1"/>
  <c r="N10" i="1" s="1"/>
  <c r="M26" i="1"/>
  <c r="L26" i="1"/>
  <c r="K26" i="1"/>
  <c r="J26" i="1"/>
  <c r="J14" i="1" s="1"/>
  <c r="J10" i="1" s="1"/>
  <c r="I26" i="1"/>
  <c r="I14" i="1" s="1"/>
  <c r="H26" i="1"/>
  <c r="G26" i="1"/>
  <c r="F26" i="1"/>
  <c r="F14" i="1" s="1"/>
  <c r="F10" i="1" s="1"/>
  <c r="E26" i="1"/>
  <c r="D26" i="1"/>
  <c r="C26" i="1"/>
  <c r="O14" i="1"/>
  <c r="O10" i="1" s="1"/>
  <c r="K14" i="1"/>
  <c r="K10" i="1" s="1"/>
  <c r="G14" i="1"/>
  <c r="G10" i="1" s="1"/>
  <c r="C14" i="1"/>
  <c r="C10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E10" i="1" l="1"/>
  <c r="M10" i="1"/>
  <c r="I10" i="1"/>
</calcChain>
</file>

<file path=xl/sharedStrings.xml><?xml version="1.0" encoding="utf-8"?>
<sst xmlns="http://schemas.openxmlformats.org/spreadsheetml/2006/main" count="125" uniqueCount="63">
  <si>
    <t xml:space="preserve">18-8　市　町　財　政　の  </t>
    <phoneticPr fontId="7"/>
  </si>
  <si>
    <t>　歳 出（普通会計）－市町－（平成26～28年度）　</t>
    <phoneticPr fontId="7"/>
  </si>
  <si>
    <t>　　　（単位：千円）</t>
  </si>
  <si>
    <t>年度・市町</t>
    <phoneticPr fontId="12"/>
  </si>
  <si>
    <t>総　額</t>
    <phoneticPr fontId="7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</si>
  <si>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</si>
  <si>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</si>
  <si>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</si>
  <si>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</si>
  <si>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</si>
  <si>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</si>
  <si>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</si>
  <si>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</si>
  <si>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</si>
  <si>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</si>
  <si>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</si>
  <si>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</si>
  <si>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</si>
  <si>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  年  度
繰上充用金</t>
  </si>
  <si>
    <t>年　度
市　町</t>
    <phoneticPr fontId="12"/>
  </si>
  <si>
    <t>平成26年度</t>
    <phoneticPr fontId="7"/>
  </si>
  <si>
    <t>-</t>
  </si>
  <si>
    <t xml:space="preserve"> 平26</t>
    <rPh sb="1" eb="2">
      <t>ヒラ</t>
    </rPh>
    <phoneticPr fontId="7"/>
  </si>
  <si>
    <t>構成比（％）</t>
  </si>
  <si>
    <t xml:space="preserve"> (%)</t>
  </si>
  <si>
    <t>-</t>
    <phoneticPr fontId="12"/>
  </si>
  <si>
    <t>市　　部</t>
  </si>
  <si>
    <t>市 部</t>
  </si>
  <si>
    <t>郡　　部</t>
  </si>
  <si>
    <t>郡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</si>
  <si>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</si>
  <si>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</si>
  <si>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</si>
  <si>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</si>
  <si>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</si>
  <si>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</si>
  <si>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</si>
  <si>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</si>
  <si>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</si>
  <si>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2">
      <t>カンザキ</t>
    </rPh>
    <rPh sb="2" eb="3">
      <t>シ</t>
    </rPh>
    <phoneticPr fontId="7"/>
  </si>
  <si>
    <t>神埼郡</t>
  </si>
  <si>
    <t>神</t>
    <phoneticPr fontId="7"/>
  </si>
  <si>
    <t>吉野ヶ里町</t>
    <rPh sb="0" eb="4">
      <t>ヨシノガリ</t>
    </rPh>
    <rPh sb="4" eb="5">
      <t>マチ</t>
    </rPh>
    <phoneticPr fontId="7"/>
  </si>
  <si>
    <t>三養基郡</t>
  </si>
  <si>
    <t>三</t>
    <phoneticPr fontId="7"/>
  </si>
  <si>
    <t>基山町</t>
  </si>
  <si>
    <t>上峰町</t>
  </si>
  <si>
    <t>みやき町</t>
    <rPh sb="3" eb="4">
      <t>チョウ</t>
    </rPh>
    <phoneticPr fontId="7"/>
  </si>
  <si>
    <t>東松浦郡</t>
  </si>
  <si>
    <t>東</t>
    <phoneticPr fontId="7"/>
  </si>
  <si>
    <t>玄海町</t>
  </si>
  <si>
    <t>西松浦郡</t>
  </si>
  <si>
    <t>西</t>
    <phoneticPr fontId="7"/>
  </si>
  <si>
    <t>有田町</t>
  </si>
  <si>
    <t>杵島郡</t>
  </si>
  <si>
    <t>杵</t>
    <phoneticPr fontId="7"/>
  </si>
  <si>
    <t>大町町</t>
  </si>
  <si>
    <t>江北町</t>
  </si>
  <si>
    <t>白石町</t>
  </si>
  <si>
    <t>藤津郡</t>
  </si>
  <si>
    <t>藤</t>
    <phoneticPr fontId="7"/>
  </si>
  <si>
    <t>太良町</t>
  </si>
  <si>
    <t>資料：県市町支援課「市町財政概要」</t>
    <rPh sb="6" eb="8">
      <t>シエン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</si>
</sst>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#,##0.0"/>
    <numFmt numFmtId="178" formatCode="0.0_ "/>
    <numFmt numFmtId="179" formatCode="#\ ###\ ###\ ###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176" fontId="2" fillId="2" borderId="0" xfId="1" applyNumberFormat="1" applyFont="1" applyFill="1"/>
    <xf numFmtId="176" fontId="4" fillId="2" borderId="0" xfId="1" applyNumberFormat="1" applyFont="1" applyFill="1"/>
    <xf numFmtId="0" fontId="5" fillId="2" borderId="0" xfId="1" applyFont="1" applyFill="1"/>
    <xf numFmtId="0" fontId="2" fillId="2" borderId="0" xfId="1" applyFont="1" applyFill="1"/>
    <xf numFmtId="176" fontId="6" fillId="2" borderId="0" xfId="1" applyNumberFormat="1" applyFont="1" applyFill="1" applyAlignment="1">
      <alignment horizontal="right"/>
    </xf>
    <xf numFmtId="176" fontId="6" fillId="2" borderId="0" xfId="1" quotePrefix="1" applyNumberFormat="1" applyFont="1" applyFill="1" applyAlignment="1">
      <alignment horizontal="left"/>
    </xf>
    <xf numFmtId="176" fontId="8" fillId="2" borderId="0" xfId="1" applyNumberFormat="1" applyFont="1" applyFill="1" applyAlignment="1">
      <alignment horizontal="right"/>
    </xf>
    <xf numFmtId="176" fontId="8" fillId="2" borderId="0" xfId="1" quotePrefix="1" applyNumberFormat="1" applyFont="1" applyFill="1" applyAlignment="1">
      <alignment horizontal="left"/>
    </xf>
    <xf numFmtId="176" fontId="9" fillId="2" borderId="0" xfId="1" applyNumberFormat="1" applyFont="1" applyFill="1"/>
    <xf numFmtId="176" fontId="10" fillId="2" borderId="0" xfId="1" applyNumberFormat="1" applyFont="1" applyFill="1" applyAlignment="1">
      <alignment horizontal="right"/>
    </xf>
    <xf numFmtId="176" fontId="11" fillId="2" borderId="1" xfId="1" applyNumberFormat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/>
    </xf>
    <xf numFmtId="176" fontId="11" fillId="2" borderId="3" xfId="1" applyNumberFormat="1" applyFont="1" applyFill="1" applyBorder="1" applyAlignment="1">
      <alignment horizontal="center" vertical="center"/>
    </xf>
    <xf numFmtId="176" fontId="11" fillId="2" borderId="3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/>
    </xf>
    <xf numFmtId="176" fontId="11" fillId="2" borderId="2" xfId="1" applyNumberFormat="1" applyFont="1" applyFill="1" applyBorder="1" applyAlignment="1">
      <alignment horizontal="center" vertical="center"/>
    </xf>
    <xf numFmtId="176" fontId="11" fillId="2" borderId="4" xfId="1" applyNumberFormat="1" applyFont="1" applyFill="1" applyBorder="1" applyAlignment="1">
      <alignment horizontal="center" vertical="center" wrapText="1"/>
    </xf>
    <xf numFmtId="176" fontId="9" fillId="2" borderId="0" xfId="1" applyNumberFormat="1" applyFont="1" applyFill="1" applyAlignment="1">
      <alignment horizontal="center" vertical="center"/>
    </xf>
    <xf numFmtId="0" fontId="9" fillId="2" borderId="0" xfId="1" applyFont="1" applyFill="1"/>
    <xf numFmtId="0" fontId="9" fillId="2" borderId="5" xfId="1" applyFont="1" applyFill="1" applyBorder="1" applyAlignment="1">
      <alignment horizontal="center"/>
    </xf>
    <xf numFmtId="176" fontId="9" fillId="2" borderId="0" xfId="1" applyNumberFormat="1" applyFont="1" applyFill="1" applyAlignment="1">
      <alignment horizontal="center" vertical="center" wrapText="1"/>
    </xf>
    <xf numFmtId="176" fontId="11" fillId="2" borderId="6" xfId="1" applyNumberFormat="1" applyFont="1" applyFill="1" applyBorder="1" applyAlignment="1">
      <alignment horizontal="center" vertical="center" wrapText="1"/>
    </xf>
    <xf numFmtId="176" fontId="11" fillId="2" borderId="0" xfId="1" applyNumberFormat="1" applyFont="1" applyFill="1" applyAlignment="1">
      <alignment horizontal="center"/>
    </xf>
    <xf numFmtId="176" fontId="11" fillId="2" borderId="7" xfId="1" applyNumberFormat="1" applyFont="1" applyFill="1" applyBorder="1" applyAlignment="1">
      <alignment horizontal="center"/>
    </xf>
    <xf numFmtId="176" fontId="13" fillId="2" borderId="0" xfId="1" applyNumberFormat="1" applyFont="1" applyFill="1" applyAlignment="1">
      <alignment horizontal="right" shrinkToFit="1"/>
    </xf>
    <xf numFmtId="0" fontId="11" fillId="2" borderId="6" xfId="1" applyFont="1" applyFill="1" applyBorder="1" applyAlignment="1">
      <alignment shrinkToFit="1"/>
    </xf>
    <xf numFmtId="176" fontId="11" fillId="2" borderId="0" xfId="1" applyNumberFormat="1" applyFont="1" applyFill="1"/>
    <xf numFmtId="176" fontId="11" fillId="2" borderId="7" xfId="1" applyNumberFormat="1" applyFont="1" applyFill="1" applyBorder="1" applyAlignment="1">
      <alignment horizontal="right"/>
    </xf>
    <xf numFmtId="177" fontId="13" fillId="2" borderId="0" xfId="1" applyNumberFormat="1" applyFont="1" applyFill="1" applyAlignment="1">
      <alignment horizontal="right" shrinkToFit="1"/>
    </xf>
    <xf numFmtId="0" fontId="11" fillId="2" borderId="6" xfId="1" applyFont="1" applyFill="1" applyBorder="1" applyAlignment="1">
      <alignment horizontal="center" shrinkToFit="1"/>
    </xf>
    <xf numFmtId="177" fontId="9" fillId="2" borderId="0" xfId="1" applyNumberFormat="1" applyFont="1" applyFill="1"/>
    <xf numFmtId="176" fontId="11" fillId="2" borderId="0" xfId="1" quotePrefix="1" applyNumberFormat="1" applyFont="1" applyFill="1" applyAlignment="1">
      <alignment horizontal="centerContinuous"/>
    </xf>
    <xf numFmtId="176" fontId="14" fillId="2" borderId="7" xfId="1" applyNumberFormat="1" applyFont="1" applyFill="1" applyBorder="1" applyAlignment="1">
      <alignment horizontal="centerContinuous"/>
    </xf>
    <xf numFmtId="176" fontId="11" fillId="2" borderId="0" xfId="1" applyNumberFormat="1" applyFont="1" applyFill="1" applyAlignment="1">
      <alignment horizontal="right"/>
    </xf>
    <xf numFmtId="0" fontId="13" fillId="2" borderId="6" xfId="1" quotePrefix="1" applyFont="1" applyFill="1" applyBorder="1" applyAlignment="1">
      <alignment horizontal="center" shrinkToFit="1"/>
    </xf>
    <xf numFmtId="177" fontId="11" fillId="2" borderId="0" xfId="1" applyNumberFormat="1" applyFont="1" applyFill="1"/>
    <xf numFmtId="178" fontId="11" fillId="2" borderId="0" xfId="1" applyNumberFormat="1" applyFont="1" applyFill="1" applyAlignment="1">
      <alignment horizontal="right"/>
    </xf>
    <xf numFmtId="0" fontId="13" fillId="2" borderId="6" xfId="1" applyFont="1" applyFill="1" applyBorder="1" applyAlignment="1">
      <alignment horizontal="center" shrinkToFit="1"/>
    </xf>
    <xf numFmtId="176" fontId="15" fillId="2" borderId="0" xfId="1" quotePrefix="1" applyNumberFormat="1" applyFont="1" applyFill="1" applyAlignment="1">
      <alignment horizontal="centerContinuous"/>
    </xf>
    <xf numFmtId="176" fontId="16" fillId="2" borderId="7" xfId="1" applyNumberFormat="1" applyFont="1" applyFill="1" applyBorder="1" applyAlignment="1">
      <alignment horizontal="centerContinuous"/>
    </xf>
    <xf numFmtId="176" fontId="15" fillId="2" borderId="0" xfId="1" applyNumberFormat="1" applyFont="1" applyFill="1"/>
    <xf numFmtId="178" fontId="15" fillId="2" borderId="0" xfId="1" applyNumberFormat="1" applyFont="1" applyFill="1" applyAlignment="1">
      <alignment horizontal="right"/>
    </xf>
    <xf numFmtId="0" fontId="17" fillId="2" borderId="6" xfId="1" quotePrefix="1" applyFont="1" applyFill="1" applyBorder="1" applyAlignment="1">
      <alignment horizontal="center" vertical="center" shrinkToFit="1"/>
    </xf>
    <xf numFmtId="176" fontId="16" fillId="2" borderId="0" xfId="1" applyNumberFormat="1" applyFont="1" applyFill="1"/>
    <xf numFmtId="0" fontId="16" fillId="2" borderId="0" xfId="1" applyFont="1" applyFill="1"/>
    <xf numFmtId="176" fontId="15" fillId="2" borderId="7" xfId="1" applyNumberFormat="1" applyFont="1" applyFill="1" applyBorder="1" applyAlignment="1">
      <alignment horizontal="right"/>
    </xf>
    <xf numFmtId="177" fontId="15" fillId="2" borderId="0" xfId="1" applyNumberFormat="1" applyFont="1" applyFill="1"/>
    <xf numFmtId="0" fontId="17" fillId="2" borderId="6" xfId="1" applyFont="1" applyFill="1" applyBorder="1" applyAlignment="1">
      <alignment horizontal="center" shrinkToFit="1"/>
    </xf>
    <xf numFmtId="177" fontId="16" fillId="2" borderId="0" xfId="1" applyNumberFormat="1" applyFont="1" applyFill="1"/>
    <xf numFmtId="176" fontId="16" fillId="2" borderId="7" xfId="1" applyNumberFormat="1" applyFont="1" applyFill="1" applyBorder="1"/>
    <xf numFmtId="176" fontId="16" fillId="2" borderId="0" xfId="1" applyNumberFormat="1" applyFont="1" applyFill="1" applyAlignment="1">
      <alignment horizontal="right"/>
    </xf>
    <xf numFmtId="176" fontId="15" fillId="2" borderId="0" xfId="1" applyNumberFormat="1" applyFont="1" applyFill="1" applyAlignment="1">
      <alignment horizontal="right"/>
    </xf>
    <xf numFmtId="0" fontId="15" fillId="2" borderId="6" xfId="1" applyFont="1" applyFill="1" applyBorder="1" applyAlignment="1">
      <alignment horizontal="center"/>
    </xf>
    <xf numFmtId="176" fontId="15" fillId="2" borderId="7" xfId="1" applyNumberFormat="1" applyFont="1" applyFill="1" applyBorder="1" applyAlignment="1">
      <alignment horizontal="center"/>
    </xf>
    <xf numFmtId="179" fontId="17" fillId="2" borderId="0" xfId="1" applyNumberFormat="1" applyFont="1" applyFill="1" applyAlignment="1">
      <alignment horizontal="right" shrinkToFit="1"/>
    </xf>
    <xf numFmtId="179" fontId="13" fillId="2" borderId="0" xfId="1" applyNumberFormat="1" applyFont="1" applyFill="1" applyAlignment="1">
      <alignment horizontal="right" shrinkToFit="1"/>
    </xf>
    <xf numFmtId="176" fontId="11" fillId="2" borderId="7" xfId="1" applyNumberFormat="1" applyFont="1" applyFill="1" applyBorder="1"/>
    <xf numFmtId="179" fontId="18" fillId="2" borderId="0" xfId="1" applyNumberFormat="1" applyFont="1" applyFill="1" applyAlignment="1">
      <alignment horizontal="right" shrinkToFit="1"/>
    </xf>
    <xf numFmtId="0" fontId="11" fillId="2" borderId="6" xfId="1" applyFont="1" applyFill="1" applyBorder="1" applyAlignment="1">
      <alignment horizontal="center"/>
    </xf>
    <xf numFmtId="176" fontId="9" fillId="2" borderId="0" xfId="1" applyNumberFormat="1" applyFont="1" applyFill="1" applyAlignment="1">
      <alignment horizontal="right"/>
    </xf>
    <xf numFmtId="0" fontId="11" fillId="2" borderId="0" xfId="1" applyFont="1" applyFill="1"/>
    <xf numFmtId="0" fontId="11" fillId="2" borderId="7" xfId="1" applyFont="1" applyFill="1" applyBorder="1" applyAlignment="1">
      <alignment horizontal="distributed"/>
    </xf>
    <xf numFmtId="176" fontId="11" fillId="2" borderId="7" xfId="1" applyNumberFormat="1" applyFont="1" applyFill="1" applyBorder="1" applyAlignment="1">
      <alignment horizontal="distributed"/>
    </xf>
    <xf numFmtId="0" fontId="15" fillId="2" borderId="0" xfId="1" applyFont="1" applyFill="1"/>
    <xf numFmtId="176" fontId="15" fillId="2" borderId="7" xfId="1" applyNumberFormat="1" applyFont="1" applyFill="1" applyBorder="1" applyAlignment="1">
      <alignment horizontal="distributed"/>
    </xf>
    <xf numFmtId="179" fontId="13" fillId="2" borderId="7" xfId="1" applyNumberFormat="1" applyFont="1" applyFill="1" applyBorder="1" applyAlignment="1">
      <alignment horizontal="right" shrinkToFit="1"/>
    </xf>
    <xf numFmtId="0" fontId="11" fillId="2" borderId="8" xfId="1" applyFont="1" applyFill="1" applyBorder="1"/>
    <xf numFmtId="176" fontId="11" fillId="2" borderId="9" xfId="1" applyNumberFormat="1" applyFont="1" applyFill="1" applyBorder="1" applyAlignment="1">
      <alignment horizontal="distributed"/>
    </xf>
    <xf numFmtId="176" fontId="11" fillId="2" borderId="10" xfId="1" applyNumberFormat="1" applyFont="1" applyFill="1" applyBorder="1"/>
    <xf numFmtId="176" fontId="11" fillId="2" borderId="8" xfId="1" applyNumberFormat="1" applyFont="1" applyFill="1" applyBorder="1"/>
    <xf numFmtId="176" fontId="11" fillId="2" borderId="8" xfId="1" applyNumberFormat="1" applyFont="1" applyFill="1" applyBorder="1" applyAlignment="1">
      <alignment horizontal="right"/>
    </xf>
    <xf numFmtId="179" fontId="13" fillId="2" borderId="9" xfId="1" applyNumberFormat="1" applyFont="1" applyFill="1" applyBorder="1" applyAlignment="1">
      <alignment horizontal="right" shrinkToFit="1"/>
    </xf>
    <xf numFmtId="0" fontId="11" fillId="2" borderId="10" xfId="1" applyFont="1" applyFill="1" applyBorder="1" applyAlignment="1">
      <alignment horizontal="center"/>
    </xf>
    <xf numFmtId="176" fontId="10" fillId="2" borderId="0" xfId="1" applyNumberFormat="1" applyFont="1" applyFill="1"/>
  </cellXfs>
  <cellStyles count="2">
    <cellStyle name="標準" xfId="0" builtinId="0"/>
    <cellStyle name="標準_1022 財政" xfId="1" xr:uid="{905A6E79-89BF-4A65-9C24-5AC793C38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78F5-3219-4D8D-9183-1334229DA080}">
  <sheetPr>
    <tabColor rgb="FFFF0000"/>
    <pageSetUpPr fitToPage="1"/>
  </sheetPr>
  <dimension ref="A1:V42"/>
  <sheetViews>
    <sheetView showGridLines="0" tabSelected="1" view="pageBreakPreview" zoomScaleNormal="75" zoomScaleSheetLayoutView="100" workbookViewId="0">
      <selection activeCell="I1" sqref="I1"/>
    </sheetView>
  </sheetViews>
  <sheetFormatPr defaultColWidth="7.33203125" defaultRowHeight="11" x14ac:dyDescent="0.2"/>
  <cols>
    <col min="1" max="1" width="2.25" style="1" customWidth="1"/>
    <col min="2" max="2" width="7.4140625" style="1" customWidth="1"/>
    <col min="3" max="3" width="11.4140625" style="1" customWidth="1"/>
    <col min="4" max="9" width="11.33203125" style="1" customWidth="1"/>
    <col min="10" max="16" width="10.5" style="1" customWidth="1"/>
    <col min="17" max="17" width="10.33203125" style="1" customWidth="1"/>
    <col min="18" max="18" width="5.1640625" style="1" customWidth="1"/>
    <col min="19" max="19" width="8.25" style="1" customWidth="1"/>
    <col min="20" max="20" width="8.58203125" style="1" customWidth="1"/>
    <col min="21" max="21" width="9.83203125" style="1" customWidth="1"/>
    <col min="22" max="22" width="5.9140625" style="1" customWidth="1"/>
    <col min="23" max="16384" width="7.33203125" style="1"/>
  </cols>
  <sheetData>
    <row r="1" spans="1:22" ht="19" x14ac:dyDescent="0.3">
      <c r="F1" s="2"/>
      <c r="G1" s="3"/>
      <c r="H1" s="4"/>
      <c r="I1" s="5" t="s">
        <v>0</v>
      </c>
      <c r="J1" s="6" t="s">
        <v>1</v>
      </c>
      <c r="N1" s="3"/>
    </row>
    <row r="2" spans="1:22" ht="13.5" customHeight="1" x14ac:dyDescent="0.3">
      <c r="F2" s="2"/>
      <c r="G2" s="3"/>
      <c r="H2" s="4"/>
      <c r="I2" s="7"/>
      <c r="J2" s="8"/>
      <c r="N2" s="3"/>
    </row>
    <row r="3" spans="1:22" ht="13.5" customHeight="1" thickBot="1" x14ac:dyDescent="0.25">
      <c r="I3" s="3"/>
      <c r="Q3" s="9"/>
      <c r="R3" s="10" t="s">
        <v>2</v>
      </c>
      <c r="U3" s="3"/>
      <c r="V3" s="3"/>
    </row>
    <row r="4" spans="1:22" s="9" customFormat="1" ht="41.25" customHeight="1" x14ac:dyDescent="0.15">
      <c r="A4" s="11" t="s">
        <v>3</v>
      </c>
      <c r="B4" s="12"/>
      <c r="C4" s="13" t="s">
        <v>4</v>
      </c>
      <c r="D4" s="13" t="s">
        <v>5</v>
      </c>
      <c r="E4" s="13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5" t="s">
        <v>11</v>
      </c>
      <c r="K4" s="14" t="s">
        <v>12</v>
      </c>
      <c r="L4" s="14" t="s">
        <v>13</v>
      </c>
      <c r="M4" s="13" t="s">
        <v>14</v>
      </c>
      <c r="N4" s="16" t="s">
        <v>15</v>
      </c>
      <c r="O4" s="13" t="s">
        <v>16</v>
      </c>
      <c r="P4" s="14" t="s">
        <v>17</v>
      </c>
      <c r="Q4" s="14" t="s">
        <v>18</v>
      </c>
      <c r="R4" s="17" t="s">
        <v>19</v>
      </c>
      <c r="S4" s="18"/>
      <c r="T4" s="18"/>
      <c r="U4" s="18"/>
      <c r="V4" s="19"/>
    </row>
    <row r="5" spans="1:22" s="9" customFormat="1" ht="6.75" customHeight="1" x14ac:dyDescent="0.15">
      <c r="A5" s="18"/>
      <c r="B5" s="20"/>
      <c r="C5" s="18"/>
      <c r="D5" s="18"/>
      <c r="E5" s="18"/>
      <c r="F5" s="21"/>
      <c r="G5" s="21"/>
      <c r="H5" s="21"/>
      <c r="I5" s="21"/>
      <c r="J5" s="18"/>
      <c r="K5" s="21"/>
      <c r="L5" s="21"/>
      <c r="M5" s="18"/>
      <c r="N5" s="18"/>
      <c r="O5" s="18"/>
      <c r="P5" s="21"/>
      <c r="Q5" s="21"/>
      <c r="R5" s="22"/>
      <c r="S5" s="18"/>
      <c r="T5" s="18"/>
      <c r="U5" s="18"/>
      <c r="V5" s="19"/>
    </row>
    <row r="6" spans="1:22" s="9" customFormat="1" ht="15.75" customHeight="1" x14ac:dyDescent="0.15">
      <c r="A6" s="23" t="s">
        <v>20</v>
      </c>
      <c r="B6" s="24"/>
      <c r="C6" s="25">
        <v>386440140</v>
      </c>
      <c r="D6" s="25">
        <v>3720329</v>
      </c>
      <c r="E6" s="25">
        <v>51553075</v>
      </c>
      <c r="F6" s="25">
        <v>126974651</v>
      </c>
      <c r="G6" s="25">
        <v>29402507</v>
      </c>
      <c r="H6" s="25">
        <v>1207026</v>
      </c>
      <c r="I6" s="25">
        <v>22541546</v>
      </c>
      <c r="J6" s="25">
        <v>12180622</v>
      </c>
      <c r="K6" s="25">
        <v>34372051</v>
      </c>
      <c r="L6" s="25">
        <v>14860326</v>
      </c>
      <c r="M6" s="25">
        <v>45287362</v>
      </c>
      <c r="N6" s="25">
        <v>1208156</v>
      </c>
      <c r="O6" s="25">
        <v>42679401</v>
      </c>
      <c r="P6" s="25">
        <v>453088</v>
      </c>
      <c r="Q6" s="25" t="s">
        <v>21</v>
      </c>
      <c r="R6" s="26" t="s">
        <v>22</v>
      </c>
      <c r="V6" s="19"/>
    </row>
    <row r="7" spans="1:22" s="9" customFormat="1" ht="15.75" customHeight="1" x14ac:dyDescent="0.15">
      <c r="A7" s="27"/>
      <c r="B7" s="28" t="s">
        <v>23</v>
      </c>
      <c r="C7" s="29">
        <v>100</v>
      </c>
      <c r="D7" s="29">
        <v>1</v>
      </c>
      <c r="E7" s="29">
        <v>13.3</v>
      </c>
      <c r="F7" s="29">
        <v>32.9</v>
      </c>
      <c r="G7" s="29">
        <v>7.6</v>
      </c>
      <c r="H7" s="29">
        <v>0.3</v>
      </c>
      <c r="I7" s="29">
        <v>5.8</v>
      </c>
      <c r="J7" s="29">
        <v>3.2</v>
      </c>
      <c r="K7" s="29">
        <v>8.9</v>
      </c>
      <c r="L7" s="29">
        <v>3.8</v>
      </c>
      <c r="M7" s="29">
        <v>11.7</v>
      </c>
      <c r="N7" s="29">
        <v>0.3</v>
      </c>
      <c r="O7" s="29">
        <v>11</v>
      </c>
      <c r="P7" s="29">
        <v>0.1</v>
      </c>
      <c r="Q7" s="25" t="s">
        <v>21</v>
      </c>
      <c r="R7" s="30" t="s">
        <v>24</v>
      </c>
      <c r="S7" s="31"/>
      <c r="T7" s="31"/>
      <c r="U7" s="31"/>
      <c r="V7" s="19"/>
    </row>
    <row r="8" spans="1:22" s="9" customFormat="1" ht="15.75" customHeight="1" x14ac:dyDescent="0.15">
      <c r="A8" s="32">
        <v>27</v>
      </c>
      <c r="B8" s="33"/>
      <c r="C8" s="27">
        <v>394739430</v>
      </c>
      <c r="D8" s="27">
        <v>3838411</v>
      </c>
      <c r="E8" s="27">
        <v>58651411</v>
      </c>
      <c r="F8" s="27">
        <v>129483606</v>
      </c>
      <c r="G8" s="27">
        <v>30311763</v>
      </c>
      <c r="H8" s="27">
        <v>675826</v>
      </c>
      <c r="I8" s="27">
        <v>23769536</v>
      </c>
      <c r="J8" s="27">
        <v>14116897</v>
      </c>
      <c r="K8" s="27">
        <v>34488967</v>
      </c>
      <c r="L8" s="27">
        <v>16468213</v>
      </c>
      <c r="M8" s="27">
        <v>40070101</v>
      </c>
      <c r="N8" s="27">
        <v>701099</v>
      </c>
      <c r="O8" s="27">
        <v>41762833</v>
      </c>
      <c r="P8" s="27">
        <v>400767</v>
      </c>
      <c r="Q8" s="34" t="s">
        <v>21</v>
      </c>
      <c r="R8" s="35">
        <v>27</v>
      </c>
      <c r="V8" s="19"/>
    </row>
    <row r="9" spans="1:22" s="9" customFormat="1" ht="15.75" customHeight="1" x14ac:dyDescent="0.15">
      <c r="A9" s="27"/>
      <c r="B9" s="28" t="s">
        <v>23</v>
      </c>
      <c r="C9" s="36">
        <v>100</v>
      </c>
      <c r="D9" s="36">
        <v>1</v>
      </c>
      <c r="E9" s="36">
        <v>14.9</v>
      </c>
      <c r="F9" s="36">
        <v>32.799999999999997</v>
      </c>
      <c r="G9" s="36">
        <v>7.7</v>
      </c>
      <c r="H9" s="36">
        <v>0.2</v>
      </c>
      <c r="I9" s="36">
        <v>6</v>
      </c>
      <c r="J9" s="36">
        <v>3.6</v>
      </c>
      <c r="K9" s="36">
        <v>8.6999999999999993</v>
      </c>
      <c r="L9" s="36">
        <v>4.2</v>
      </c>
      <c r="M9" s="36">
        <v>10.199999999999999</v>
      </c>
      <c r="N9" s="36">
        <v>0.2</v>
      </c>
      <c r="O9" s="36">
        <v>10.6</v>
      </c>
      <c r="P9" s="36">
        <v>0.1</v>
      </c>
      <c r="Q9" s="37" t="s">
        <v>21</v>
      </c>
      <c r="R9" s="38" t="s">
        <v>24</v>
      </c>
      <c r="S9" s="31"/>
      <c r="T9" s="31"/>
      <c r="U9" s="31"/>
      <c r="V9" s="19"/>
    </row>
    <row r="10" spans="1:22" s="44" customFormat="1" ht="15.75" customHeight="1" x14ac:dyDescent="0.15">
      <c r="A10" s="39">
        <v>28</v>
      </c>
      <c r="B10" s="40"/>
      <c r="C10" s="41">
        <f>C13+C14</f>
        <v>417713180</v>
      </c>
      <c r="D10" s="41">
        <f t="shared" ref="D10:O10" si="0">D13+D14</f>
        <v>3546866</v>
      </c>
      <c r="E10" s="41">
        <f t="shared" si="0"/>
        <v>73014047</v>
      </c>
      <c r="F10" s="41">
        <f t="shared" si="0"/>
        <v>137131294</v>
      </c>
      <c r="G10" s="41">
        <f t="shared" si="0"/>
        <v>30968764</v>
      </c>
      <c r="H10" s="41">
        <f>H13+H14</f>
        <v>572816</v>
      </c>
      <c r="I10" s="41">
        <f t="shared" si="0"/>
        <v>22201309</v>
      </c>
      <c r="J10" s="41">
        <f>J13+J14</f>
        <v>12963147</v>
      </c>
      <c r="K10" s="41">
        <f t="shared" si="0"/>
        <v>33639993</v>
      </c>
      <c r="L10" s="41">
        <f t="shared" si="0"/>
        <v>16629140</v>
      </c>
      <c r="M10" s="41">
        <f t="shared" si="0"/>
        <v>43652319</v>
      </c>
      <c r="N10" s="41">
        <f t="shared" si="0"/>
        <v>1235302</v>
      </c>
      <c r="O10" s="41">
        <f t="shared" si="0"/>
        <v>41113351</v>
      </c>
      <c r="P10" s="41">
        <v>1044832</v>
      </c>
      <c r="Q10" s="42" t="s">
        <v>21</v>
      </c>
      <c r="R10" s="43">
        <v>28</v>
      </c>
      <c r="V10" s="45"/>
    </row>
    <row r="11" spans="1:22" s="44" customFormat="1" ht="15.75" customHeight="1" x14ac:dyDescent="0.15">
      <c r="B11" s="46" t="s">
        <v>23</v>
      </c>
      <c r="C11" s="47">
        <v>100</v>
      </c>
      <c r="D11" s="47">
        <v>0.8</v>
      </c>
      <c r="E11" s="47">
        <v>17.5</v>
      </c>
      <c r="F11" s="47">
        <v>32.799999999999997</v>
      </c>
      <c r="G11" s="47">
        <v>7.4</v>
      </c>
      <c r="H11" s="47">
        <v>0.1</v>
      </c>
      <c r="I11" s="47">
        <v>5.3</v>
      </c>
      <c r="J11" s="47">
        <v>3.1</v>
      </c>
      <c r="K11" s="47">
        <v>8.1</v>
      </c>
      <c r="L11" s="47">
        <v>4</v>
      </c>
      <c r="M11" s="47">
        <v>10.5</v>
      </c>
      <c r="N11" s="47">
        <v>0.3</v>
      </c>
      <c r="O11" s="47">
        <v>9.8000000000000007</v>
      </c>
      <c r="P11" s="47">
        <v>0.3</v>
      </c>
      <c r="Q11" s="42" t="s">
        <v>25</v>
      </c>
      <c r="R11" s="48" t="s">
        <v>24</v>
      </c>
      <c r="S11" s="49"/>
      <c r="T11" s="49"/>
      <c r="U11" s="49"/>
      <c r="V11" s="45"/>
    </row>
    <row r="12" spans="1:22" s="44" customFormat="1" ht="6.75" customHeight="1" x14ac:dyDescent="0.15"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53"/>
      <c r="V12" s="45"/>
    </row>
    <row r="13" spans="1:22" s="44" customFormat="1" ht="15.75" customHeight="1" x14ac:dyDescent="0.15">
      <c r="A13" s="41"/>
      <c r="B13" s="54" t="s">
        <v>26</v>
      </c>
      <c r="C13" s="55">
        <f>SUM(C16:C25)</f>
        <v>327656526</v>
      </c>
      <c r="D13" s="55">
        <f t="shared" ref="D13:P13" si="1">SUM(D16:D25)</f>
        <v>2559003</v>
      </c>
      <c r="E13" s="55">
        <f t="shared" si="1"/>
        <v>43638663</v>
      </c>
      <c r="F13" s="55">
        <f t="shared" si="1"/>
        <v>115545870</v>
      </c>
      <c r="G13" s="55">
        <f t="shared" si="1"/>
        <v>24830168</v>
      </c>
      <c r="H13" s="55">
        <f t="shared" si="1"/>
        <v>462870</v>
      </c>
      <c r="I13" s="55">
        <f t="shared" si="1"/>
        <v>17267898</v>
      </c>
      <c r="J13" s="55">
        <f t="shared" si="1"/>
        <v>11331577</v>
      </c>
      <c r="K13" s="55">
        <f t="shared" si="1"/>
        <v>26877816</v>
      </c>
      <c r="L13" s="55">
        <f t="shared" si="1"/>
        <v>13533503</v>
      </c>
      <c r="M13" s="55">
        <f t="shared" si="1"/>
        <v>36099693</v>
      </c>
      <c r="N13" s="55">
        <f t="shared" si="1"/>
        <v>1011422</v>
      </c>
      <c r="O13" s="55">
        <f t="shared" si="1"/>
        <v>33453211</v>
      </c>
      <c r="P13" s="55">
        <f t="shared" si="1"/>
        <v>1044832</v>
      </c>
      <c r="Q13" s="55" t="s">
        <v>25</v>
      </c>
      <c r="R13" s="53" t="s">
        <v>27</v>
      </c>
      <c r="V13" s="45"/>
    </row>
    <row r="14" spans="1:22" s="44" customFormat="1" ht="15.75" customHeight="1" x14ac:dyDescent="0.15">
      <c r="A14" s="41"/>
      <c r="B14" s="54" t="s">
        <v>28</v>
      </c>
      <c r="C14" s="55">
        <f>C26+C28+C32+C34+C36+C40</f>
        <v>90056654</v>
      </c>
      <c r="D14" s="55">
        <f t="shared" ref="D14:O14" si="2">D26+D28+D32+D34+D36+D40</f>
        <v>987863</v>
      </c>
      <c r="E14" s="55">
        <f t="shared" si="2"/>
        <v>29375384</v>
      </c>
      <c r="F14" s="55">
        <f t="shared" si="2"/>
        <v>21585424</v>
      </c>
      <c r="G14" s="55">
        <f t="shared" si="2"/>
        <v>6138596</v>
      </c>
      <c r="H14" s="55">
        <f>H26+H28+H32+H34+H36</f>
        <v>109946</v>
      </c>
      <c r="I14" s="55">
        <f t="shared" si="2"/>
        <v>4933411</v>
      </c>
      <c r="J14" s="55">
        <f>J26+J28+J32+J34+J36+J40</f>
        <v>1631570</v>
      </c>
      <c r="K14" s="55">
        <f t="shared" si="2"/>
        <v>6762177</v>
      </c>
      <c r="L14" s="55">
        <f t="shared" si="2"/>
        <v>3095637</v>
      </c>
      <c r="M14" s="55">
        <f t="shared" si="2"/>
        <v>7552626</v>
      </c>
      <c r="N14" s="55">
        <f t="shared" si="2"/>
        <v>223880</v>
      </c>
      <c r="O14" s="55">
        <f t="shared" si="2"/>
        <v>7660140</v>
      </c>
      <c r="P14" s="56" t="s">
        <v>25</v>
      </c>
      <c r="Q14" s="55" t="s">
        <v>25</v>
      </c>
      <c r="R14" s="53" t="s">
        <v>29</v>
      </c>
      <c r="V14" s="45"/>
    </row>
    <row r="15" spans="1:22" s="9" customFormat="1" ht="6.75" customHeight="1" x14ac:dyDescent="0.15">
      <c r="A15" s="27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5"/>
      <c r="R15" s="59"/>
      <c r="S15" s="60"/>
      <c r="T15" s="60"/>
      <c r="U15" s="60"/>
      <c r="V15" s="19"/>
    </row>
    <row r="16" spans="1:22" s="9" customFormat="1" ht="15.75" customHeight="1" x14ac:dyDescent="0.15">
      <c r="A16" s="61">
        <v>1</v>
      </c>
      <c r="B16" s="62" t="s">
        <v>30</v>
      </c>
      <c r="C16" s="27">
        <v>96604495</v>
      </c>
      <c r="D16" s="27">
        <v>546563</v>
      </c>
      <c r="E16" s="27">
        <v>8712210</v>
      </c>
      <c r="F16" s="27">
        <v>36132105</v>
      </c>
      <c r="G16" s="27">
        <v>7266341</v>
      </c>
      <c r="H16" s="27">
        <v>61578</v>
      </c>
      <c r="I16" s="27">
        <v>4236224</v>
      </c>
      <c r="J16" s="27">
        <v>4169278</v>
      </c>
      <c r="K16" s="27">
        <v>8979998</v>
      </c>
      <c r="L16" s="27">
        <v>3568326</v>
      </c>
      <c r="M16" s="27">
        <v>12338745</v>
      </c>
      <c r="N16" s="27">
        <v>205370</v>
      </c>
      <c r="O16" s="27">
        <v>9945106</v>
      </c>
      <c r="P16" s="27">
        <v>442651</v>
      </c>
      <c r="Q16" s="56" t="s">
        <v>25</v>
      </c>
      <c r="R16" s="59">
        <v>1</v>
      </c>
      <c r="S16" s="60"/>
      <c r="T16" s="60"/>
      <c r="U16" s="60"/>
      <c r="V16" s="19"/>
    </row>
    <row r="17" spans="1:22" s="9" customFormat="1" ht="15.75" customHeight="1" x14ac:dyDescent="0.15">
      <c r="A17" s="61">
        <v>2</v>
      </c>
      <c r="B17" s="63" t="s">
        <v>31</v>
      </c>
      <c r="C17" s="27">
        <v>75775001</v>
      </c>
      <c r="D17" s="27">
        <v>365178</v>
      </c>
      <c r="E17" s="27">
        <v>11080679</v>
      </c>
      <c r="F17" s="27">
        <v>23615270</v>
      </c>
      <c r="G17" s="27">
        <v>6746681</v>
      </c>
      <c r="H17" s="27">
        <v>58890</v>
      </c>
      <c r="I17" s="27">
        <v>4333472</v>
      </c>
      <c r="J17" s="27">
        <v>2841132</v>
      </c>
      <c r="K17" s="27">
        <v>5533192</v>
      </c>
      <c r="L17" s="27">
        <v>2789831</v>
      </c>
      <c r="M17" s="27">
        <v>9715553</v>
      </c>
      <c r="N17" s="27">
        <v>278638</v>
      </c>
      <c r="O17" s="27">
        <v>8320709</v>
      </c>
      <c r="P17" s="56">
        <v>95776</v>
      </c>
      <c r="Q17" s="56" t="s">
        <v>25</v>
      </c>
      <c r="R17" s="59">
        <v>2</v>
      </c>
      <c r="S17" s="60"/>
      <c r="T17" s="60"/>
      <c r="U17" s="60"/>
      <c r="V17" s="19"/>
    </row>
    <row r="18" spans="1:22" s="9" customFormat="1" ht="15.75" customHeight="1" x14ac:dyDescent="0.15">
      <c r="A18" s="61">
        <v>3</v>
      </c>
      <c r="B18" s="63" t="s">
        <v>32</v>
      </c>
      <c r="C18" s="27">
        <v>24024377</v>
      </c>
      <c r="D18" s="27">
        <v>258386</v>
      </c>
      <c r="E18" s="27">
        <v>3197861</v>
      </c>
      <c r="F18" s="27">
        <v>9928013</v>
      </c>
      <c r="G18" s="27">
        <v>2185854</v>
      </c>
      <c r="H18" s="27">
        <v>138612</v>
      </c>
      <c r="I18" s="27">
        <v>475367</v>
      </c>
      <c r="J18" s="27">
        <v>695695</v>
      </c>
      <c r="K18" s="27">
        <v>1859617</v>
      </c>
      <c r="L18" s="27">
        <v>736365</v>
      </c>
      <c r="M18" s="27">
        <v>2517552</v>
      </c>
      <c r="N18" s="27">
        <v>11574</v>
      </c>
      <c r="O18" s="27">
        <v>2019481</v>
      </c>
      <c r="P18" s="56" t="s">
        <v>25</v>
      </c>
      <c r="Q18" s="56" t="s">
        <v>25</v>
      </c>
      <c r="R18" s="59">
        <v>3</v>
      </c>
      <c r="S18" s="60"/>
      <c r="T18" s="60"/>
      <c r="U18" s="60"/>
      <c r="V18" s="19"/>
    </row>
    <row r="19" spans="1:22" s="9" customFormat="1" ht="15.75" customHeight="1" x14ac:dyDescent="0.15">
      <c r="A19" s="61">
        <v>4</v>
      </c>
      <c r="B19" s="63" t="s">
        <v>33</v>
      </c>
      <c r="C19" s="27">
        <v>13039922</v>
      </c>
      <c r="D19" s="27">
        <v>155311</v>
      </c>
      <c r="E19" s="27">
        <v>2008657</v>
      </c>
      <c r="F19" s="27">
        <v>4486099</v>
      </c>
      <c r="G19" s="27">
        <v>948074</v>
      </c>
      <c r="H19" s="27">
        <v>10203</v>
      </c>
      <c r="I19" s="27">
        <v>586622</v>
      </c>
      <c r="J19" s="27">
        <v>661949</v>
      </c>
      <c r="K19" s="27">
        <v>1420245</v>
      </c>
      <c r="L19" s="27">
        <v>338342</v>
      </c>
      <c r="M19" s="27">
        <v>1001364</v>
      </c>
      <c r="N19" s="27">
        <v>81126</v>
      </c>
      <c r="O19" s="27">
        <v>1335525</v>
      </c>
      <c r="P19" s="56">
        <v>6405</v>
      </c>
      <c r="Q19" s="56" t="s">
        <v>25</v>
      </c>
      <c r="R19" s="59">
        <v>4</v>
      </c>
      <c r="S19" s="60"/>
      <c r="T19" s="60"/>
      <c r="U19" s="60"/>
      <c r="V19" s="19"/>
    </row>
    <row r="20" spans="1:22" s="9" customFormat="1" ht="15.75" customHeight="1" x14ac:dyDescent="0.15">
      <c r="A20" s="61">
        <v>5</v>
      </c>
      <c r="B20" s="63" t="s">
        <v>34</v>
      </c>
      <c r="C20" s="27">
        <v>26388672</v>
      </c>
      <c r="D20" s="27">
        <v>265514</v>
      </c>
      <c r="E20" s="27">
        <v>4879528</v>
      </c>
      <c r="F20" s="27">
        <v>10071032</v>
      </c>
      <c r="G20" s="27">
        <v>1599290</v>
      </c>
      <c r="H20" s="27">
        <v>71312</v>
      </c>
      <c r="I20" s="27">
        <v>1249426</v>
      </c>
      <c r="J20" s="27">
        <v>1084257</v>
      </c>
      <c r="K20" s="27">
        <v>1633765</v>
      </c>
      <c r="L20" s="27">
        <v>1416606</v>
      </c>
      <c r="M20" s="27">
        <v>1791576</v>
      </c>
      <c r="N20" s="27">
        <v>88093</v>
      </c>
      <c r="O20" s="27">
        <v>2238273</v>
      </c>
      <c r="P20" s="56" t="s">
        <v>25</v>
      </c>
      <c r="Q20" s="56" t="s">
        <v>25</v>
      </c>
      <c r="R20" s="59">
        <v>5</v>
      </c>
      <c r="S20" s="60"/>
      <c r="T20" s="60"/>
      <c r="U20" s="60"/>
      <c r="V20" s="19"/>
    </row>
    <row r="21" spans="1:22" s="9" customFormat="1" ht="15.75" customHeight="1" x14ac:dyDescent="0.15">
      <c r="A21" s="61">
        <v>6</v>
      </c>
      <c r="B21" s="63" t="s">
        <v>35</v>
      </c>
      <c r="C21" s="27">
        <v>24582235</v>
      </c>
      <c r="D21" s="27">
        <v>262524</v>
      </c>
      <c r="E21" s="27">
        <v>3296745</v>
      </c>
      <c r="F21" s="27">
        <v>8673084</v>
      </c>
      <c r="G21" s="27">
        <v>1601591</v>
      </c>
      <c r="H21" s="27">
        <v>30048</v>
      </c>
      <c r="I21" s="27">
        <v>1232249</v>
      </c>
      <c r="J21" s="27">
        <v>660714</v>
      </c>
      <c r="K21" s="27">
        <v>1874163</v>
      </c>
      <c r="L21" s="27">
        <v>865036</v>
      </c>
      <c r="M21" s="27">
        <v>2734238</v>
      </c>
      <c r="N21" s="27">
        <v>166411</v>
      </c>
      <c r="O21" s="27">
        <v>2685432</v>
      </c>
      <c r="P21" s="56">
        <v>500000</v>
      </c>
      <c r="Q21" s="56" t="s">
        <v>25</v>
      </c>
      <c r="R21" s="59">
        <v>6</v>
      </c>
      <c r="S21" s="60"/>
      <c r="T21" s="60"/>
      <c r="U21" s="60"/>
      <c r="V21" s="19"/>
    </row>
    <row r="22" spans="1:22" s="9" customFormat="1" ht="15.75" customHeight="1" x14ac:dyDescent="0.15">
      <c r="A22" s="61">
        <v>7</v>
      </c>
      <c r="B22" s="63" t="s">
        <v>36</v>
      </c>
      <c r="C22" s="27">
        <v>15196714</v>
      </c>
      <c r="D22" s="27">
        <v>154343</v>
      </c>
      <c r="E22" s="27">
        <v>1542539</v>
      </c>
      <c r="F22" s="27">
        <v>5569476</v>
      </c>
      <c r="G22" s="27">
        <v>830925</v>
      </c>
      <c r="H22" s="27">
        <v>61430</v>
      </c>
      <c r="I22" s="27">
        <v>1563605</v>
      </c>
      <c r="J22" s="27">
        <v>304681</v>
      </c>
      <c r="K22" s="27">
        <v>1198562</v>
      </c>
      <c r="L22" s="27">
        <v>1942641</v>
      </c>
      <c r="M22" s="27">
        <v>1236833</v>
      </c>
      <c r="N22" s="27">
        <v>27086</v>
      </c>
      <c r="O22" s="27">
        <v>764593</v>
      </c>
      <c r="P22" s="56" t="s">
        <v>25</v>
      </c>
      <c r="Q22" s="56" t="s">
        <v>25</v>
      </c>
      <c r="R22" s="59">
        <v>7</v>
      </c>
      <c r="S22" s="60"/>
      <c r="T22" s="60"/>
      <c r="U22" s="60"/>
      <c r="V22" s="19"/>
    </row>
    <row r="23" spans="1:22" s="9" customFormat="1" ht="15.75" customHeight="1" x14ac:dyDescent="0.15">
      <c r="A23" s="61">
        <v>8</v>
      </c>
      <c r="B23" s="63" t="s">
        <v>37</v>
      </c>
      <c r="C23" s="27">
        <v>20676772</v>
      </c>
      <c r="D23" s="27">
        <v>220895</v>
      </c>
      <c r="E23" s="27">
        <v>2609007</v>
      </c>
      <c r="F23" s="27">
        <v>7072308</v>
      </c>
      <c r="G23" s="27">
        <v>1631180</v>
      </c>
      <c r="H23" s="27">
        <v>10182</v>
      </c>
      <c r="I23" s="27">
        <v>1063198</v>
      </c>
      <c r="J23" s="27">
        <v>240852</v>
      </c>
      <c r="K23" s="27">
        <v>1782221</v>
      </c>
      <c r="L23" s="27">
        <v>763114</v>
      </c>
      <c r="M23" s="27">
        <v>2561602</v>
      </c>
      <c r="N23" s="27">
        <v>56887</v>
      </c>
      <c r="O23" s="27">
        <v>2665326</v>
      </c>
      <c r="P23" s="56" t="s">
        <v>25</v>
      </c>
      <c r="Q23" s="56" t="s">
        <v>25</v>
      </c>
      <c r="R23" s="59">
        <v>8</v>
      </c>
      <c r="V23" s="19"/>
    </row>
    <row r="24" spans="1:22" s="9" customFormat="1" ht="15.75" customHeight="1" x14ac:dyDescent="0.15">
      <c r="A24" s="61">
        <v>9</v>
      </c>
      <c r="B24" s="63" t="s">
        <v>38</v>
      </c>
      <c r="C24" s="27">
        <v>16845450</v>
      </c>
      <c r="D24" s="27">
        <v>159446</v>
      </c>
      <c r="E24" s="27">
        <v>4038287</v>
      </c>
      <c r="F24" s="27">
        <v>5124241</v>
      </c>
      <c r="G24" s="27">
        <v>1080853</v>
      </c>
      <c r="H24" s="27">
        <v>10422</v>
      </c>
      <c r="I24" s="27">
        <v>1199310</v>
      </c>
      <c r="J24" s="27">
        <v>505056</v>
      </c>
      <c r="K24" s="27">
        <v>1709587</v>
      </c>
      <c r="L24" s="27">
        <v>478225</v>
      </c>
      <c r="M24" s="27">
        <v>1014895</v>
      </c>
      <c r="N24" s="27">
        <v>26649</v>
      </c>
      <c r="O24" s="27">
        <v>1498479</v>
      </c>
      <c r="P24" s="56" t="s">
        <v>25</v>
      </c>
      <c r="Q24" s="56" t="s">
        <v>25</v>
      </c>
      <c r="R24" s="59">
        <v>9</v>
      </c>
      <c r="S24" s="60"/>
      <c r="T24" s="60"/>
      <c r="U24" s="60"/>
      <c r="V24" s="19"/>
    </row>
    <row r="25" spans="1:22" s="9" customFormat="1" ht="15.75" customHeight="1" x14ac:dyDescent="0.15">
      <c r="A25" s="61">
        <v>10</v>
      </c>
      <c r="B25" s="63" t="s">
        <v>39</v>
      </c>
      <c r="C25" s="27">
        <v>14522888</v>
      </c>
      <c r="D25" s="27">
        <v>170843</v>
      </c>
      <c r="E25" s="27">
        <v>2273150</v>
      </c>
      <c r="F25" s="27">
        <v>4874242</v>
      </c>
      <c r="G25" s="27">
        <v>939379</v>
      </c>
      <c r="H25" s="27">
        <v>10193</v>
      </c>
      <c r="I25" s="27">
        <v>1328425</v>
      </c>
      <c r="J25" s="27">
        <v>167963</v>
      </c>
      <c r="K25" s="27">
        <v>886466</v>
      </c>
      <c r="L25" s="27">
        <v>635017</v>
      </c>
      <c r="M25" s="27">
        <v>1187335</v>
      </c>
      <c r="N25" s="27">
        <v>69588</v>
      </c>
      <c r="O25" s="27">
        <v>1980287</v>
      </c>
      <c r="P25" s="56" t="s">
        <v>25</v>
      </c>
      <c r="Q25" s="56" t="s">
        <v>25</v>
      </c>
      <c r="R25" s="59">
        <v>10</v>
      </c>
      <c r="S25" s="60"/>
      <c r="T25" s="60"/>
      <c r="U25" s="60"/>
      <c r="V25" s="19"/>
    </row>
    <row r="26" spans="1:22" s="44" customFormat="1" ht="15.75" customHeight="1" x14ac:dyDescent="0.15">
      <c r="A26" s="64"/>
      <c r="B26" s="65" t="s">
        <v>40</v>
      </c>
      <c r="C26" s="52">
        <f>C27</f>
        <v>8400988</v>
      </c>
      <c r="D26" s="52">
        <f t="shared" ref="D26:O26" si="3">D27</f>
        <v>86454</v>
      </c>
      <c r="E26" s="52">
        <f t="shared" si="3"/>
        <v>2073865</v>
      </c>
      <c r="F26" s="52">
        <f t="shared" si="3"/>
        <v>2297579</v>
      </c>
      <c r="G26" s="52">
        <f t="shared" si="3"/>
        <v>502314</v>
      </c>
      <c r="H26" s="52">
        <f t="shared" si="3"/>
        <v>18296</v>
      </c>
      <c r="I26" s="52">
        <f t="shared" si="3"/>
        <v>509469</v>
      </c>
      <c r="J26" s="52">
        <f t="shared" si="3"/>
        <v>136666</v>
      </c>
      <c r="K26" s="52">
        <f t="shared" si="3"/>
        <v>800303</v>
      </c>
      <c r="L26" s="52">
        <f t="shared" si="3"/>
        <v>317445</v>
      </c>
      <c r="M26" s="52">
        <f t="shared" si="3"/>
        <v>717373</v>
      </c>
      <c r="N26" s="52">
        <f t="shared" si="3"/>
        <v>7461</v>
      </c>
      <c r="O26" s="52">
        <f t="shared" si="3"/>
        <v>933763</v>
      </c>
      <c r="P26" s="56" t="s">
        <v>25</v>
      </c>
      <c r="Q26" s="56" t="s">
        <v>25</v>
      </c>
      <c r="R26" s="53" t="s">
        <v>41</v>
      </c>
      <c r="V26" s="45"/>
    </row>
    <row r="27" spans="1:22" s="9" customFormat="1" ht="15.75" customHeight="1" x14ac:dyDescent="0.15">
      <c r="A27" s="61">
        <v>11</v>
      </c>
      <c r="B27" s="63" t="s">
        <v>42</v>
      </c>
      <c r="C27" s="27">
        <v>8400988</v>
      </c>
      <c r="D27" s="27">
        <v>86454</v>
      </c>
      <c r="E27" s="27">
        <v>2073865</v>
      </c>
      <c r="F27" s="27">
        <v>2297579</v>
      </c>
      <c r="G27" s="27">
        <v>502314</v>
      </c>
      <c r="H27" s="27">
        <v>18296</v>
      </c>
      <c r="I27" s="27">
        <v>509469</v>
      </c>
      <c r="J27" s="27">
        <v>136666</v>
      </c>
      <c r="K27" s="27">
        <v>800303</v>
      </c>
      <c r="L27" s="27">
        <v>317445</v>
      </c>
      <c r="M27" s="27">
        <v>717373</v>
      </c>
      <c r="N27" s="27">
        <v>7461</v>
      </c>
      <c r="O27" s="27">
        <v>933763</v>
      </c>
      <c r="P27" s="56" t="s">
        <v>25</v>
      </c>
      <c r="Q27" s="56" t="s">
        <v>25</v>
      </c>
      <c r="R27" s="59">
        <v>11</v>
      </c>
      <c r="S27" s="60"/>
      <c r="T27" s="60"/>
      <c r="U27" s="60"/>
      <c r="V27" s="19"/>
    </row>
    <row r="28" spans="1:22" s="44" customFormat="1" ht="15.75" customHeight="1" x14ac:dyDescent="0.15">
      <c r="A28" s="64"/>
      <c r="B28" s="65" t="s">
        <v>43</v>
      </c>
      <c r="C28" s="41">
        <f>C29+C30+C31</f>
        <v>35155572</v>
      </c>
      <c r="D28" s="41">
        <f t="shared" ref="D28:O28" si="4">D29+D30+D31</f>
        <v>335786</v>
      </c>
      <c r="E28" s="41">
        <f t="shared" si="4"/>
        <v>15615541</v>
      </c>
      <c r="F28" s="41">
        <f t="shared" si="4"/>
        <v>6857211</v>
      </c>
      <c r="G28" s="41">
        <f t="shared" si="4"/>
        <v>2208625</v>
      </c>
      <c r="H28" s="41">
        <f>H29+H31</f>
        <v>65740</v>
      </c>
      <c r="I28" s="41">
        <f t="shared" si="4"/>
        <v>982850</v>
      </c>
      <c r="J28" s="41">
        <f t="shared" si="4"/>
        <v>405906</v>
      </c>
      <c r="K28" s="41">
        <f t="shared" si="4"/>
        <v>2334834</v>
      </c>
      <c r="L28" s="41">
        <f t="shared" si="4"/>
        <v>1130550</v>
      </c>
      <c r="M28" s="41">
        <f t="shared" si="4"/>
        <v>2475088</v>
      </c>
      <c r="N28" s="41">
        <f t="shared" si="4"/>
        <v>42116</v>
      </c>
      <c r="O28" s="41">
        <f t="shared" si="4"/>
        <v>2701325</v>
      </c>
      <c r="P28" s="34" t="s">
        <v>21</v>
      </c>
      <c r="Q28" s="56" t="s">
        <v>25</v>
      </c>
      <c r="R28" s="53" t="s">
        <v>44</v>
      </c>
      <c r="S28" s="51"/>
      <c r="T28" s="51"/>
      <c r="U28" s="51"/>
      <c r="V28" s="45"/>
    </row>
    <row r="29" spans="1:22" s="9" customFormat="1" ht="15.75" customHeight="1" x14ac:dyDescent="0.15">
      <c r="A29" s="61">
        <v>12</v>
      </c>
      <c r="B29" s="63" t="s">
        <v>45</v>
      </c>
      <c r="C29" s="27">
        <v>6528397</v>
      </c>
      <c r="D29" s="27">
        <v>98827</v>
      </c>
      <c r="E29" s="27">
        <v>1569032</v>
      </c>
      <c r="F29" s="27">
        <v>1865829</v>
      </c>
      <c r="G29" s="27">
        <v>634222</v>
      </c>
      <c r="H29" s="27">
        <v>8559</v>
      </c>
      <c r="I29" s="27">
        <v>109602</v>
      </c>
      <c r="J29" s="27">
        <v>105601</v>
      </c>
      <c r="K29" s="27">
        <v>573849</v>
      </c>
      <c r="L29" s="27">
        <v>260279</v>
      </c>
      <c r="M29" s="27">
        <v>579801</v>
      </c>
      <c r="N29" s="27">
        <v>8621</v>
      </c>
      <c r="O29" s="27">
        <v>714175</v>
      </c>
      <c r="P29" s="34" t="s">
        <v>21</v>
      </c>
      <c r="Q29" s="56" t="s">
        <v>25</v>
      </c>
      <c r="R29" s="59">
        <v>12</v>
      </c>
      <c r="S29" s="60"/>
      <c r="T29" s="60"/>
      <c r="U29" s="60"/>
      <c r="V29" s="19"/>
    </row>
    <row r="30" spans="1:22" s="9" customFormat="1" ht="15.75" customHeight="1" x14ac:dyDescent="0.15">
      <c r="A30" s="61">
        <v>13</v>
      </c>
      <c r="B30" s="63" t="s">
        <v>46</v>
      </c>
      <c r="C30" s="27">
        <v>12906159</v>
      </c>
      <c r="D30" s="27">
        <v>76137</v>
      </c>
      <c r="E30" s="27">
        <v>8850878</v>
      </c>
      <c r="F30" s="27">
        <v>1233835</v>
      </c>
      <c r="G30" s="27">
        <v>450612</v>
      </c>
      <c r="H30" s="34" t="s">
        <v>21</v>
      </c>
      <c r="I30" s="27">
        <v>420845</v>
      </c>
      <c r="J30" s="27">
        <v>13038</v>
      </c>
      <c r="K30" s="27">
        <v>280420</v>
      </c>
      <c r="L30" s="27">
        <v>327889</v>
      </c>
      <c r="M30" s="27">
        <v>800772</v>
      </c>
      <c r="N30" s="27">
        <v>18821</v>
      </c>
      <c r="O30" s="27">
        <v>432912</v>
      </c>
      <c r="P30" s="34" t="s">
        <v>21</v>
      </c>
      <c r="Q30" s="56" t="s">
        <v>25</v>
      </c>
      <c r="R30" s="59">
        <v>13</v>
      </c>
      <c r="S30" s="60"/>
      <c r="T30" s="60"/>
      <c r="U30" s="60"/>
      <c r="V30" s="19"/>
    </row>
    <row r="31" spans="1:22" s="9" customFormat="1" ht="15.75" customHeight="1" x14ac:dyDescent="0.15">
      <c r="A31" s="61">
        <v>14</v>
      </c>
      <c r="B31" s="63" t="s">
        <v>47</v>
      </c>
      <c r="C31" s="27">
        <v>15721016</v>
      </c>
      <c r="D31" s="27">
        <v>160822</v>
      </c>
      <c r="E31" s="27">
        <v>5195631</v>
      </c>
      <c r="F31" s="27">
        <v>3757547</v>
      </c>
      <c r="G31" s="27">
        <v>1123791</v>
      </c>
      <c r="H31" s="27">
        <v>57181</v>
      </c>
      <c r="I31" s="27">
        <v>452403</v>
      </c>
      <c r="J31" s="27">
        <v>287267</v>
      </c>
      <c r="K31" s="27">
        <v>1480565</v>
      </c>
      <c r="L31" s="27">
        <v>542382</v>
      </c>
      <c r="M31" s="27">
        <v>1094515</v>
      </c>
      <c r="N31" s="27">
        <v>14674</v>
      </c>
      <c r="O31" s="27">
        <v>1554238</v>
      </c>
      <c r="P31" s="34" t="s">
        <v>21</v>
      </c>
      <c r="Q31" s="56" t="s">
        <v>25</v>
      </c>
      <c r="R31" s="59">
        <v>14</v>
      </c>
      <c r="S31" s="60"/>
      <c r="T31" s="60"/>
      <c r="U31" s="60"/>
      <c r="V31" s="19"/>
    </row>
    <row r="32" spans="1:22" s="44" customFormat="1" ht="15.75" customHeight="1" x14ac:dyDescent="0.15">
      <c r="A32" s="64"/>
      <c r="B32" s="65" t="s">
        <v>48</v>
      </c>
      <c r="C32" s="52">
        <f>C33</f>
        <v>7322822</v>
      </c>
      <c r="D32" s="52">
        <f t="shared" ref="D32:O32" si="5">D33</f>
        <v>100161</v>
      </c>
      <c r="E32" s="52">
        <f t="shared" si="5"/>
        <v>2951328</v>
      </c>
      <c r="F32" s="52">
        <f t="shared" si="5"/>
        <v>1607703</v>
      </c>
      <c r="G32" s="52">
        <f t="shared" si="5"/>
        <v>398276</v>
      </c>
      <c r="H32" s="52">
        <f t="shared" si="5"/>
        <v>31</v>
      </c>
      <c r="I32" s="52">
        <f t="shared" si="5"/>
        <v>429616</v>
      </c>
      <c r="J32" s="52">
        <f t="shared" si="5"/>
        <v>109780</v>
      </c>
      <c r="K32" s="52">
        <f t="shared" si="5"/>
        <v>1009106</v>
      </c>
      <c r="L32" s="52">
        <f t="shared" si="5"/>
        <v>182713</v>
      </c>
      <c r="M32" s="52">
        <f t="shared" si="5"/>
        <v>471062</v>
      </c>
      <c r="N32" s="52">
        <f t="shared" si="5"/>
        <v>51011</v>
      </c>
      <c r="O32" s="52">
        <f t="shared" si="5"/>
        <v>12035</v>
      </c>
      <c r="P32" s="34" t="s">
        <v>21</v>
      </c>
      <c r="Q32" s="56" t="s">
        <v>25</v>
      </c>
      <c r="R32" s="53" t="s">
        <v>49</v>
      </c>
      <c r="S32" s="51"/>
      <c r="T32" s="51"/>
      <c r="U32" s="51"/>
      <c r="V32" s="45"/>
    </row>
    <row r="33" spans="1:22" s="9" customFormat="1" ht="15.75" customHeight="1" x14ac:dyDescent="0.15">
      <c r="A33" s="61">
        <v>15</v>
      </c>
      <c r="B33" s="63" t="s">
        <v>50</v>
      </c>
      <c r="C33" s="27">
        <v>7322822</v>
      </c>
      <c r="D33" s="27">
        <v>100161</v>
      </c>
      <c r="E33" s="27">
        <v>2951328</v>
      </c>
      <c r="F33" s="27">
        <v>1607703</v>
      </c>
      <c r="G33" s="27">
        <v>398276</v>
      </c>
      <c r="H33" s="27">
        <v>31</v>
      </c>
      <c r="I33" s="27">
        <v>429616</v>
      </c>
      <c r="J33" s="27">
        <v>109780</v>
      </c>
      <c r="K33" s="27">
        <v>1009106</v>
      </c>
      <c r="L33" s="27">
        <v>182713</v>
      </c>
      <c r="M33" s="27">
        <v>471062</v>
      </c>
      <c r="N33" s="27">
        <v>51011</v>
      </c>
      <c r="O33" s="27">
        <v>12035</v>
      </c>
      <c r="P33" s="34" t="s">
        <v>21</v>
      </c>
      <c r="Q33" s="56" t="s">
        <v>25</v>
      </c>
      <c r="R33" s="59">
        <v>15</v>
      </c>
      <c r="V33" s="19"/>
    </row>
    <row r="34" spans="1:22" s="44" customFormat="1" ht="15.75" customHeight="1" x14ac:dyDescent="0.15">
      <c r="A34" s="64"/>
      <c r="B34" s="65" t="s">
        <v>51</v>
      </c>
      <c r="C34" s="52">
        <f>C35</f>
        <v>11111611</v>
      </c>
      <c r="D34" s="52">
        <f t="shared" ref="D34:O34" si="6">D35</f>
        <v>112216</v>
      </c>
      <c r="E34" s="52">
        <f t="shared" si="6"/>
        <v>2720259</v>
      </c>
      <c r="F34" s="52">
        <f t="shared" si="6"/>
        <v>2996625</v>
      </c>
      <c r="G34" s="52">
        <f t="shared" si="6"/>
        <v>994290</v>
      </c>
      <c r="H34" s="52">
        <f t="shared" si="6"/>
        <v>16752</v>
      </c>
      <c r="I34" s="52">
        <f t="shared" si="6"/>
        <v>307233</v>
      </c>
      <c r="J34" s="52">
        <f t="shared" si="6"/>
        <v>517089</v>
      </c>
      <c r="K34" s="52">
        <f t="shared" si="6"/>
        <v>642291</v>
      </c>
      <c r="L34" s="52">
        <f t="shared" si="6"/>
        <v>443941</v>
      </c>
      <c r="M34" s="52">
        <f t="shared" si="6"/>
        <v>1336576</v>
      </c>
      <c r="N34" s="52">
        <f t="shared" si="6"/>
        <v>49708</v>
      </c>
      <c r="O34" s="52">
        <f t="shared" si="6"/>
        <v>974631</v>
      </c>
      <c r="P34" s="34" t="s">
        <v>21</v>
      </c>
      <c r="Q34" s="56" t="s">
        <v>25</v>
      </c>
      <c r="R34" s="53" t="s">
        <v>52</v>
      </c>
      <c r="S34" s="51"/>
      <c r="T34" s="51"/>
      <c r="U34" s="51"/>
      <c r="V34" s="45"/>
    </row>
    <row r="35" spans="1:22" s="9" customFormat="1" ht="15.75" customHeight="1" x14ac:dyDescent="0.15">
      <c r="A35" s="61">
        <v>16</v>
      </c>
      <c r="B35" s="63" t="s">
        <v>53</v>
      </c>
      <c r="C35" s="27">
        <v>11111611</v>
      </c>
      <c r="D35" s="27">
        <v>112216</v>
      </c>
      <c r="E35" s="27">
        <v>2720259</v>
      </c>
      <c r="F35" s="27">
        <v>2996625</v>
      </c>
      <c r="G35" s="27">
        <v>994290</v>
      </c>
      <c r="H35" s="27">
        <v>16752</v>
      </c>
      <c r="I35" s="27">
        <v>307233</v>
      </c>
      <c r="J35" s="27">
        <v>517089</v>
      </c>
      <c r="K35" s="27">
        <v>642291</v>
      </c>
      <c r="L35" s="27">
        <v>443941</v>
      </c>
      <c r="M35" s="27">
        <v>1336576</v>
      </c>
      <c r="N35" s="27">
        <v>49708</v>
      </c>
      <c r="O35" s="27">
        <v>974631</v>
      </c>
      <c r="P35" s="34" t="s">
        <v>21</v>
      </c>
      <c r="Q35" s="56" t="s">
        <v>25</v>
      </c>
      <c r="R35" s="59">
        <v>16</v>
      </c>
      <c r="S35" s="60"/>
      <c r="T35" s="60"/>
      <c r="U35" s="60"/>
      <c r="V35" s="19"/>
    </row>
    <row r="36" spans="1:22" s="44" customFormat="1" ht="15.75" customHeight="1" x14ac:dyDescent="0.15">
      <c r="A36" s="64"/>
      <c r="B36" s="65" t="s">
        <v>54</v>
      </c>
      <c r="C36" s="41">
        <f>C37+C38+C39</f>
        <v>21582703</v>
      </c>
      <c r="D36" s="41">
        <f t="shared" ref="D36:O36" si="7">D37+D38+D39</f>
        <v>272614</v>
      </c>
      <c r="E36" s="41">
        <f t="shared" si="7"/>
        <v>4082589</v>
      </c>
      <c r="F36" s="41">
        <f t="shared" si="7"/>
        <v>6288636</v>
      </c>
      <c r="G36" s="41">
        <f t="shared" si="7"/>
        <v>1468030</v>
      </c>
      <c r="H36" s="41">
        <f t="shared" si="7"/>
        <v>9127</v>
      </c>
      <c r="I36" s="41">
        <f t="shared" si="7"/>
        <v>2290352</v>
      </c>
      <c r="J36" s="41">
        <f>J37+J38+J39</f>
        <v>259295</v>
      </c>
      <c r="K36" s="41">
        <f t="shared" si="7"/>
        <v>1651500</v>
      </c>
      <c r="L36" s="41">
        <f t="shared" si="7"/>
        <v>809160</v>
      </c>
      <c r="M36" s="41">
        <f t="shared" si="7"/>
        <v>1852658</v>
      </c>
      <c r="N36" s="41">
        <f t="shared" si="7"/>
        <v>26401</v>
      </c>
      <c r="O36" s="41">
        <f t="shared" si="7"/>
        <v>2572341</v>
      </c>
      <c r="P36" s="34" t="s">
        <v>21</v>
      </c>
      <c r="Q36" s="56" t="s">
        <v>25</v>
      </c>
      <c r="R36" s="53" t="s">
        <v>55</v>
      </c>
      <c r="S36" s="51"/>
      <c r="T36" s="51"/>
      <c r="U36" s="51"/>
      <c r="V36" s="45"/>
    </row>
    <row r="37" spans="1:22" s="9" customFormat="1" ht="15.75" customHeight="1" x14ac:dyDescent="0.15">
      <c r="A37" s="61">
        <v>17</v>
      </c>
      <c r="B37" s="63" t="s">
        <v>56</v>
      </c>
      <c r="C37" s="27">
        <v>3606173</v>
      </c>
      <c r="D37" s="27">
        <v>70690</v>
      </c>
      <c r="E37" s="27">
        <v>659174</v>
      </c>
      <c r="F37" s="27">
        <v>1184299</v>
      </c>
      <c r="G37" s="27">
        <v>411461</v>
      </c>
      <c r="H37" s="27">
        <v>2032</v>
      </c>
      <c r="I37" s="27">
        <v>94989</v>
      </c>
      <c r="J37" s="34">
        <v>64841</v>
      </c>
      <c r="K37" s="27">
        <v>151711</v>
      </c>
      <c r="L37" s="27">
        <v>128572</v>
      </c>
      <c r="M37" s="27">
        <v>240905</v>
      </c>
      <c r="N37" s="34">
        <v>4171</v>
      </c>
      <c r="O37" s="27">
        <v>593328</v>
      </c>
      <c r="P37" s="34" t="s">
        <v>21</v>
      </c>
      <c r="Q37" s="56" t="s">
        <v>25</v>
      </c>
      <c r="R37" s="59">
        <v>17</v>
      </c>
      <c r="S37" s="60"/>
      <c r="T37" s="60"/>
      <c r="U37" s="60"/>
      <c r="V37" s="19"/>
    </row>
    <row r="38" spans="1:22" s="9" customFormat="1" ht="15.75" customHeight="1" x14ac:dyDescent="0.15">
      <c r="A38" s="61">
        <v>18</v>
      </c>
      <c r="B38" s="63" t="s">
        <v>57</v>
      </c>
      <c r="C38" s="27">
        <v>5243278</v>
      </c>
      <c r="D38" s="27">
        <v>72303</v>
      </c>
      <c r="E38" s="27">
        <v>1525871</v>
      </c>
      <c r="F38" s="27">
        <v>1310091</v>
      </c>
      <c r="G38" s="27">
        <v>274402</v>
      </c>
      <c r="H38" s="27">
        <v>5000</v>
      </c>
      <c r="I38" s="27">
        <v>416185</v>
      </c>
      <c r="J38" s="27">
        <v>52213</v>
      </c>
      <c r="K38" s="27">
        <v>655776</v>
      </c>
      <c r="L38" s="27">
        <v>164421</v>
      </c>
      <c r="M38" s="27">
        <v>352616</v>
      </c>
      <c r="N38" s="27">
        <v>16627</v>
      </c>
      <c r="O38" s="27">
        <v>397773</v>
      </c>
      <c r="P38" s="34" t="s">
        <v>21</v>
      </c>
      <c r="Q38" s="56" t="s">
        <v>25</v>
      </c>
      <c r="R38" s="59">
        <v>18</v>
      </c>
      <c r="S38" s="60"/>
      <c r="T38" s="60"/>
      <c r="U38" s="60"/>
      <c r="V38" s="19"/>
    </row>
    <row r="39" spans="1:22" s="9" customFormat="1" ht="15.75" customHeight="1" x14ac:dyDescent="0.15">
      <c r="A39" s="61">
        <v>19</v>
      </c>
      <c r="B39" s="63" t="s">
        <v>58</v>
      </c>
      <c r="C39" s="27">
        <v>12733252</v>
      </c>
      <c r="D39" s="27">
        <v>129621</v>
      </c>
      <c r="E39" s="27">
        <v>1897544</v>
      </c>
      <c r="F39" s="27">
        <v>3794246</v>
      </c>
      <c r="G39" s="27">
        <v>782167</v>
      </c>
      <c r="H39" s="27">
        <v>2095</v>
      </c>
      <c r="I39" s="27">
        <v>1779178</v>
      </c>
      <c r="J39" s="27">
        <v>142241</v>
      </c>
      <c r="K39" s="27">
        <v>844013</v>
      </c>
      <c r="L39" s="27">
        <v>516167</v>
      </c>
      <c r="M39" s="27">
        <v>1259137</v>
      </c>
      <c r="N39" s="56">
        <v>5603</v>
      </c>
      <c r="O39" s="27">
        <v>1581240</v>
      </c>
      <c r="P39" s="34" t="s">
        <v>21</v>
      </c>
      <c r="Q39" s="56" t="s">
        <v>25</v>
      </c>
      <c r="R39" s="59">
        <v>19</v>
      </c>
      <c r="V39" s="19"/>
    </row>
    <row r="40" spans="1:22" s="44" customFormat="1" ht="15.75" customHeight="1" x14ac:dyDescent="0.15">
      <c r="A40" s="64"/>
      <c r="B40" s="65" t="s">
        <v>59</v>
      </c>
      <c r="C40" s="52">
        <f>C41</f>
        <v>6482958</v>
      </c>
      <c r="D40" s="52">
        <f t="shared" ref="D40:O40" si="8">D41</f>
        <v>80632</v>
      </c>
      <c r="E40" s="52">
        <f t="shared" si="8"/>
        <v>1931802</v>
      </c>
      <c r="F40" s="52">
        <f t="shared" si="8"/>
        <v>1537670</v>
      </c>
      <c r="G40" s="52">
        <f t="shared" si="8"/>
        <v>567061</v>
      </c>
      <c r="H40" s="34" t="s">
        <v>21</v>
      </c>
      <c r="I40" s="52">
        <f t="shared" si="8"/>
        <v>413891</v>
      </c>
      <c r="J40" s="52">
        <f t="shared" si="8"/>
        <v>202834</v>
      </c>
      <c r="K40" s="52">
        <f t="shared" si="8"/>
        <v>324143</v>
      </c>
      <c r="L40" s="52">
        <f t="shared" si="8"/>
        <v>211828</v>
      </c>
      <c r="M40" s="52">
        <f t="shared" si="8"/>
        <v>699869</v>
      </c>
      <c r="N40" s="52">
        <f t="shared" si="8"/>
        <v>47183</v>
      </c>
      <c r="O40" s="52">
        <f t="shared" si="8"/>
        <v>466045</v>
      </c>
      <c r="P40" s="34" t="s">
        <v>21</v>
      </c>
      <c r="Q40" s="66" t="s">
        <v>25</v>
      </c>
      <c r="R40" s="53" t="s">
        <v>60</v>
      </c>
      <c r="S40" s="51"/>
      <c r="T40" s="51"/>
      <c r="U40" s="51"/>
      <c r="V40" s="45"/>
    </row>
    <row r="41" spans="1:22" s="9" customFormat="1" ht="15.75" customHeight="1" thickBot="1" x14ac:dyDescent="0.2">
      <c r="A41" s="67">
        <v>20</v>
      </c>
      <c r="B41" s="68" t="s">
        <v>61</v>
      </c>
      <c r="C41" s="69">
        <v>6482958</v>
      </c>
      <c r="D41" s="70">
        <v>80632</v>
      </c>
      <c r="E41" s="70">
        <v>1931802</v>
      </c>
      <c r="F41" s="70">
        <v>1537670</v>
      </c>
      <c r="G41" s="70">
        <v>567061</v>
      </c>
      <c r="H41" s="71" t="s">
        <v>21</v>
      </c>
      <c r="I41" s="70">
        <v>413891</v>
      </c>
      <c r="J41" s="70">
        <v>202834</v>
      </c>
      <c r="K41" s="70">
        <v>324143</v>
      </c>
      <c r="L41" s="70">
        <v>211828</v>
      </c>
      <c r="M41" s="70">
        <v>699869</v>
      </c>
      <c r="N41" s="70">
        <v>47183</v>
      </c>
      <c r="O41" s="70">
        <v>466045</v>
      </c>
      <c r="P41" s="71" t="s">
        <v>21</v>
      </c>
      <c r="Q41" s="72" t="s">
        <v>25</v>
      </c>
      <c r="R41" s="73">
        <v>20</v>
      </c>
      <c r="S41" s="60"/>
      <c r="T41" s="60"/>
      <c r="U41" s="60"/>
      <c r="V41" s="19"/>
    </row>
    <row r="42" spans="1:22" ht="12.75" customHeight="1" x14ac:dyDescent="0.2">
      <c r="A42" s="74" t="s">
        <v>62</v>
      </c>
      <c r="B42" s="74"/>
    </row>
  </sheetData>
  <mergeCells count="1">
    <mergeCell ref="A6:B6"/>
  </mergeCells>
  <phoneticPr fontId="3"/>
  <pageMargins left="0.39370078740157483" right="0.39370078740157483" top="0.59055118110236227" bottom="0.39370078740157483" header="0.51181102362204722" footer="0.31496062992125984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18-8</vt:lpstr>
      <vt:lpstr>'18-8'!Print_Area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2020-10-05T02:45:36Z</dcterms:created>
  <dcterms:modified xsi:type="dcterms:W3CDTF">2020-10-05T02:45:47Z</dcterms:modified>
</cp:coreProperties>
</file>