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1200" yWindow="30" windowWidth="19230" windowHeight="11280"/>
  </bookViews>
  <sheets>
    <sheet name="97.介護保険１人あたり給付費（第1号被保険者）" sheetId="4" r:id="rId1"/>
  </sheets>
  <definedNames>
    <definedName name="_xlnm.Print_Area" localSheetId="0">'97.介護保険１人あたり給付費（第1号被保険者）'!$A$1:$M$78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S6" i="4"/>
  <c r="T9" i="4"/>
  <c r="S7" i="4"/>
  <c r="T7" i="4"/>
  <c r="S8" i="4"/>
  <c r="T8" i="4"/>
  <c r="S9" i="4"/>
  <c r="S10" i="4"/>
  <c r="S11" i="4"/>
  <c r="S12" i="4"/>
  <c r="S13" i="4"/>
  <c r="S14" i="4"/>
  <c r="T14" i="4"/>
  <c r="S15" i="4"/>
  <c r="T15" i="4"/>
  <c r="S16" i="4"/>
  <c r="T16" i="4"/>
  <c r="S17" i="4"/>
  <c r="S18" i="4"/>
  <c r="T18" i="4"/>
  <c r="S19" i="4"/>
  <c r="S20" i="4"/>
  <c r="S21" i="4"/>
  <c r="S22" i="4"/>
  <c r="S23" i="4"/>
  <c r="T23" i="4"/>
  <c r="S24" i="4"/>
  <c r="T24" i="4"/>
  <c r="S25" i="4"/>
  <c r="S26" i="4"/>
  <c r="T26" i="4"/>
  <c r="S27" i="4"/>
  <c r="S28" i="4"/>
  <c r="S29" i="4"/>
  <c r="S30" i="4"/>
  <c r="S31" i="4"/>
  <c r="S32" i="4"/>
  <c r="T32" i="4"/>
  <c r="S33" i="4"/>
  <c r="S34" i="4"/>
  <c r="S35" i="4"/>
  <c r="S36" i="4"/>
  <c r="S37" i="4"/>
  <c r="T37" i="4"/>
  <c r="S38" i="4"/>
  <c r="S39" i="4"/>
  <c r="T39" i="4"/>
  <c r="S40" i="4"/>
  <c r="T40" i="4"/>
  <c r="S41" i="4"/>
  <c r="S42" i="4"/>
  <c r="T42" i="4"/>
  <c r="S43" i="4"/>
  <c r="S44" i="4"/>
  <c r="S45" i="4"/>
  <c r="S46" i="4"/>
  <c r="T46" i="4"/>
  <c r="S47" i="4"/>
  <c r="T47" i="4"/>
  <c r="S48" i="4"/>
  <c r="S49" i="4"/>
  <c r="S50" i="4"/>
  <c r="T50" i="4"/>
  <c r="S51" i="4"/>
  <c r="S52" i="4"/>
  <c r="S5" i="4"/>
  <c r="T27" i="4"/>
  <c r="T34" i="4"/>
  <c r="T17" i="4"/>
  <c r="T6" i="4"/>
  <c r="T51" i="4"/>
  <c r="T33" i="4"/>
  <c r="T25" i="4"/>
  <c r="T31" i="4"/>
  <c r="T48" i="4"/>
  <c r="T38" i="4"/>
  <c r="T22" i="4"/>
  <c r="T30" i="4"/>
  <c r="T12" i="4"/>
  <c r="T41" i="4"/>
  <c r="T49" i="4"/>
  <c r="T29" i="4"/>
  <c r="T44" i="4"/>
  <c r="T28" i="4"/>
  <c r="T19" i="4"/>
  <c r="T11" i="4"/>
  <c r="T43" i="4"/>
  <c r="T5" i="4"/>
  <c r="T20" i="4"/>
  <c r="T13" i="4"/>
  <c r="T10" i="4"/>
  <c r="T36" i="4"/>
  <c r="T45" i="4"/>
  <c r="T21" i="4"/>
  <c r="T35" i="4"/>
</calcChain>
</file>

<file path=xl/sharedStrings.xml><?xml version="1.0" encoding="utf-8"?>
<sst xmlns="http://schemas.openxmlformats.org/spreadsheetml/2006/main" count="140" uniqueCount="134">
  <si>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</si>
  <si>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</si>
  <si>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</si>
  <si>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</si>
  <si>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</si>
  <si>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</si>
  <si>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</si>
  <si>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</si>
  <si>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</si>
  <si>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</si>
  <si>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</si>
  <si>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</si>
  <si>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</si>
  <si>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</si>
  <si>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</si>
  <si>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</si>
  <si>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</si>
  <si>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</si>
  <si>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</si>
  <si>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</si>
  <si>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</si>
  <si>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</si>
  <si>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</si>
  <si>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</si>
  <si>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</si>
  <si>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</si>
  <si>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</si>
  <si>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</si>
  <si>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</si>
  <si>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</si>
  <si>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</si>
  <si>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</si>
  <si>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</si>
  <si>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</si>
  <si>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</si>
  <si>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</si>
  <si>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</si>
  <si>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</si>
  <si>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</si>
  <si>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</si>
  <si>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</si>
  <si>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</si>
  <si>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</si>
  <si>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</si>
  <si>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</si>
  <si>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</si>
  <si>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</si>
  <si>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</si>
  <si>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</si>
  <si>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</si>
  <si>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</si>
  <si>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</si>
  <si>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</si>
  <si>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</si>
  <si>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</si>
  <si>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</si>
  <si>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</si>
  <si>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</si>
  <si>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全国</t>
    <rPh sb="0" eb="2">
      <t>ゼンコク</t>
    </rPh>
    <phoneticPr fontId="1"/>
  </si>
  <si>
    <t>資料出所：厚生労働省「介護保険事業状況報告」</t>
    <rPh sb="0" eb="2">
      <t>シリョウ</t>
    </rPh>
    <rPh sb="2" eb="4">
      <t>シュッショ</t>
    </rPh>
    <phoneticPr fontId="9"/>
  </si>
  <si>
    <t>指標値（千円）</t>
    <rPh sb="0" eb="2">
      <t>シヒョウ</t>
    </rPh>
    <rPh sb="2" eb="3">
      <t>アタイ</t>
    </rPh>
    <rPh sb="4" eb="6">
      <t>センエン</t>
    </rPh>
    <phoneticPr fontId="2"/>
  </si>
  <si>
    <t>介護保険１人あたり給付費（第1号被保険者）</t>
    <rPh sb="0" eb="2">
      <t>カイゴ</t>
    </rPh>
    <rPh sb="2" eb="4">
      <t>ホケン</t>
    </rPh>
    <rPh sb="4" eb="6">
      <t>ヒトリ</t>
    </rPh>
    <rPh sb="9" eb="12">
      <t>キュウフヒ</t>
    </rPh>
    <rPh sb="13" eb="14">
      <t>ダイ</t>
    </rPh>
    <rPh sb="15" eb="16">
      <t>ゴウ</t>
    </rPh>
    <rPh sb="16" eb="20">
      <t>ヒホケンシャ</t>
    </rPh>
    <phoneticPr fontId="2"/>
  </si>
  <si>
    <t>（千円）</t>
    <rPh sb="1" eb="3">
      <t>センエン</t>
    </rPh>
    <phoneticPr fontId="2"/>
  </si>
  <si>
    <t>○</t>
  </si>
  <si>
    <t>○　</t>
    <phoneticPr fontId="9"/>
  </si>
  <si>
    <t>注）</t>
    <rPh sb="0" eb="1">
      <t>チュウ</t>
    </rPh>
    <phoneticPr fontId="2"/>
  </si>
  <si>
    <t>介護保険給費</t>
    <rPh sb="0" eb="2">
      <t>カイゴ</t>
    </rPh>
    <rPh sb="2" eb="4">
      <t>ホケン</t>
    </rPh>
    <rPh sb="4" eb="6">
      <t>キュウヒ</t>
    </rPh>
    <phoneticPr fontId="2"/>
  </si>
  <si>
    <t>介護保険給付費：介護保険法に基づき、給付された介護サービスの費用。</t>
    <rPh sb="0" eb="2">
      <t>カイゴ</t>
    </rPh>
    <rPh sb="2" eb="4">
      <t>ホケン</t>
    </rPh>
    <rPh sb="4" eb="6">
      <t>キュウフ</t>
    </rPh>
    <rPh sb="6" eb="7">
      <t>ヒ</t>
    </rPh>
    <rPh sb="8" eb="10">
      <t>カイゴ</t>
    </rPh>
    <rPh sb="10" eb="12">
      <t>ホケン</t>
    </rPh>
    <rPh sb="12" eb="13">
      <t>ホウ</t>
    </rPh>
    <rPh sb="14" eb="15">
      <t>モト</t>
    </rPh>
    <rPh sb="18" eb="20">
      <t>キュウフ</t>
    </rPh>
    <rPh sb="23" eb="25">
      <t>カイゴ</t>
    </rPh>
    <rPh sb="30" eb="32">
      <t>ヒヨウ</t>
    </rPh>
    <phoneticPr fontId="2"/>
  </si>
  <si>
    <t>９７．介護保険１人あたり給付費（第１号被保険者）</t>
    <rPh sb="3" eb="5">
      <t>カイゴ</t>
    </rPh>
    <rPh sb="5" eb="7">
      <t>ホケン</t>
    </rPh>
    <rPh sb="7" eb="9">
      <t>ヒトリ</t>
    </rPh>
    <rPh sb="12" eb="15">
      <t>キュウフヒ</t>
    </rPh>
    <rPh sb="15" eb="16">
      <t>テイリツ</t>
    </rPh>
    <rPh sb="16" eb="17">
      <t>ダイ</t>
    </rPh>
    <rPh sb="18" eb="19">
      <t>ゴウ</t>
    </rPh>
    <rPh sb="19" eb="23">
      <t>ヒホケンシャ</t>
    </rPh>
    <phoneticPr fontId="2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</si>
  <si>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9"/>
  </si>
  <si>
    <t>平19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</si>
  <si>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</si>
  <si>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</si>
  <si>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</si>
  <si>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</si>
  <si>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</si>
  <si>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</si>
  <si>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</si>
  <si>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</si>
  <si>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</si>
  <si>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</si>
  <si>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</si>
  <si>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</si>
  <si>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</si>
  <si>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</si>
  <si>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</si>
  <si>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</si>
  <si>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</si>
  <si>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</si>
  <si>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</si>
  <si>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</si>
  <si>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</si>
  <si>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</si>
  <si>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</si>
  <si>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</si>
  <si>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</si>
  <si>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</si>
  <si>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</si>
  <si>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</si>
  <si>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</si>
  <si>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</si>
  <si>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</si>
  <si>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</si>
  <si>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</si>
  <si>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</si>
  <si>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</si>
  <si>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</si>
  <si>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</si>
  <si>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</si>
  <si>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</si>
  <si>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</si>
  <si>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</si>
  <si>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</si>
  <si>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</si>
  <si>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</si>
  <si>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</si>
  <si>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</si>
  <si>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</si>
  <si>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第1号被保険者数</t>
    <rPh sb="0" eb="1">
      <t>ダイ</t>
    </rPh>
    <rPh sb="2" eb="3">
      <t>ゴウ</t>
    </rPh>
    <rPh sb="3" eb="7">
      <t>ヒホケンシャ</t>
    </rPh>
    <rPh sb="7" eb="8">
      <t>スウ</t>
    </rPh>
    <phoneticPr fontId="1"/>
  </si>
  <si>
    <t>給付費　　　（千円）</t>
    <rPh sb="0" eb="3">
      <t>キュウフヒ</t>
    </rPh>
    <rPh sb="7" eb="9">
      <t>センエン</t>
    </rPh>
    <phoneticPr fontId="1"/>
  </si>
  <si>
    <t>１人あたり　　　給付費（千円）</t>
    <rPh sb="0" eb="2">
      <t>ヒトリ</t>
    </rPh>
    <rPh sb="8" eb="11">
      <t>キュウフヒ</t>
    </rPh>
    <rPh sb="12" eb="14">
      <t>センエン</t>
    </rPh>
    <phoneticPr fontId="1"/>
  </si>
  <si>
    <t>　　　　順位</t>
    <rPh sb="4" eb="6">
      <t>ジュンイ</t>
    </rPh>
    <phoneticPr fontId="1"/>
  </si>
  <si>
    <t>平20</t>
    <rPh sb="0" eb="1">
      <t>ヘイ</t>
    </rPh>
    <phoneticPr fontId="2"/>
  </si>
  <si>
    <t>介護保険における第1号被保険者とは、65歳以上の被保険者をいう。また、要支援者を含む。</t>
    <rPh sb="0" eb="2">
      <t>カイゴ</t>
    </rPh>
    <rPh sb="2" eb="4">
      <t>ホケン</t>
    </rPh>
    <rPh sb="8" eb="9">
      <t>ダイ</t>
    </rPh>
    <rPh sb="10" eb="11">
      <t>ゴウ</t>
    </rPh>
    <rPh sb="11" eb="15">
      <t>ヒホケンシャ</t>
    </rPh>
    <rPh sb="20" eb="21">
      <t>サイ</t>
    </rPh>
    <rPh sb="21" eb="23">
      <t>イジョウ</t>
    </rPh>
    <rPh sb="24" eb="28">
      <t>ヒホケンシャ</t>
    </rPh>
    <rPh sb="35" eb="38">
      <t>ヨウシエン</t>
    </rPh>
    <rPh sb="38" eb="39">
      <t>シャ</t>
    </rPh>
    <rPh sb="40" eb="41">
      <t>フク</t>
    </rPh>
    <phoneticPr fontId="2"/>
  </si>
  <si>
    <t>平21</t>
    <rPh sb="0" eb="1">
      <t>ヘイ</t>
    </rPh>
    <phoneticPr fontId="2"/>
  </si>
  <si>
    <t>平22</t>
    <rPh sb="0" eb="1">
      <t>ヘイ</t>
    </rPh>
    <phoneticPr fontId="2"/>
  </si>
  <si>
    <t>介護保険１人あたり給付費（第１号被保険者）</t>
    <rPh sb="0" eb="2">
      <t>カイゴ</t>
    </rPh>
    <rPh sb="2" eb="4">
      <t>ホケン</t>
    </rPh>
    <rPh sb="4" eb="6">
      <t>ヒトリ</t>
    </rPh>
    <rPh sb="9" eb="12">
      <t>キュウフヒ</t>
    </rPh>
    <rPh sb="13" eb="14">
      <t>ダイ</t>
    </rPh>
    <rPh sb="15" eb="16">
      <t>ゴウ</t>
    </rPh>
    <rPh sb="16" eb="20">
      <t>ヒホケンシャ</t>
    </rPh>
    <phoneticPr fontId="1"/>
  </si>
  <si>
    <t>－平成30年度－　</t>
    <rPh sb="6" eb="7">
      <t>ド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</si>
  <si>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</si>
  <si>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調査期日：平成30年度</t>
    <rPh sb="0" eb="2">
      <t>チョウサ</t>
    </rPh>
    <rPh sb="2" eb="4">
      <t>キジツ</t>
    </rPh>
    <rPh sb="5" eb="7">
      <t>ヘイセイ</t>
    </rPh>
    <rPh sb="9" eb="10">
      <t>ネン</t>
    </rPh>
    <rPh sb="10" eb="11">
      <t>ド</t>
    </rPh>
    <phoneticPr fontId="9"/>
  </si>
  <si>
    <t>全　　国</t>
    <phoneticPr fontId="2"/>
  </si>
  <si>
    <t>　大分県の平成30年度の介護保険１人あたり給付費（第1号被保険者）は266.7千円で、前年から3.2千円増加し、全国24位となっている。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4">
      <t>カイゴ</t>
    </rPh>
    <rPh sb="14" eb="16">
      <t>ホケン</t>
    </rPh>
    <rPh sb="16" eb="18">
      <t>ヒトリ</t>
    </rPh>
    <rPh sb="21" eb="24">
      <t>キュウフヒ</t>
    </rPh>
    <rPh sb="24" eb="25">
      <t>テイリツ</t>
    </rPh>
    <rPh sb="25" eb="26">
      <t>ダイ</t>
    </rPh>
    <rPh sb="27" eb="28">
      <t>ゴウ</t>
    </rPh>
    <rPh sb="28" eb="29">
      <t>ヒ</t>
    </rPh>
    <rPh sb="29" eb="31">
      <t>ホケン</t>
    </rPh>
    <rPh sb="31" eb="32">
      <t>シャ</t>
    </rPh>
    <rPh sb="39" eb="41">
      <t>センエン</t>
    </rPh>
    <rPh sb="43" eb="45">
      <t>ゼンネン</t>
    </rPh>
    <rPh sb="45" eb="46">
      <t>ネンド</t>
    </rPh>
    <rPh sb="50" eb="52">
      <t>センエン</t>
    </rPh>
    <rPh sb="52" eb="54">
      <t>ゾウカ</t>
    </rPh>
    <rPh sb="56" eb="58">
      <t>ゼンコク</t>
    </rPh>
    <rPh sb="60" eb="61">
      <t>イ</t>
    </rPh>
    <phoneticPr fontId="9"/>
  </si>
  <si>
    <t>平23</t>
    <rPh sb="0" eb="1">
      <t>ヘイ</t>
    </rPh>
    <phoneticPr fontId="2"/>
  </si>
  <si>
    <t>30
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</si>
</sst>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.0;&quot;▲ &quot;#,##0.0"/>
    <numFmt numFmtId="185" formatCode="_ * #,##0;_ * &quot;△&quot;#,##0;_ * &quot;‐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0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7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8" fillId="0" borderId="0" xfId="6" applyFont="1" applyFill="1" applyBorder="1" applyAlignment="1">
      <alignment vertical="center"/>
    </xf>
    <xf numFmtId="0" fontId="18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9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20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9" fillId="0" borderId="11" xfId="4" applyFont="1" applyFill="1" applyBorder="1" applyAlignment="1">
      <alignment vertical="center"/>
    </xf>
    <xf numFmtId="0" fontId="18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8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9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1" fillId="0" borderId="0" xfId="1" applyFont="1" applyBorder="1">
      <alignment vertical="center"/>
    </xf>
    <xf numFmtId="181" fontId="21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4" fontId="6" fillId="0" borderId="0" xfId="0" applyNumberFormat="1" applyFont="1">
      <alignment vertical="center"/>
    </xf>
    <xf numFmtId="184" fontId="20" fillId="0" borderId="0" xfId="5" applyNumberFormat="1" applyFont="1" applyFill="1" applyBorder="1" applyAlignment="1">
      <alignment horizontal="right" vertical="center" wrapText="1"/>
    </xf>
    <xf numFmtId="184" fontId="6" fillId="0" borderId="0" xfId="5" applyNumberFormat="1" applyFont="1" applyFill="1" applyBorder="1" applyAlignment="1">
      <alignment vertical="center" wrapText="1"/>
    </xf>
    <xf numFmtId="184" fontId="20" fillId="0" borderId="0" xfId="3" applyNumberFormat="1" applyFont="1" applyFill="1" applyBorder="1" applyAlignment="1">
      <alignment vertical="center" wrapText="1"/>
    </xf>
    <xf numFmtId="184" fontId="6" fillId="0" borderId="0" xfId="0" applyNumberFormat="1" applyFont="1" applyBorder="1">
      <alignment vertical="center"/>
    </xf>
    <xf numFmtId="184" fontId="21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2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1" fillId="0" borderId="10" xfId="1" applyNumberFormat="1" applyFont="1" applyBorder="1">
      <alignment vertical="center"/>
    </xf>
    <xf numFmtId="182" fontId="21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1" fillId="0" borderId="0" xfId="1" applyNumberFormat="1" applyFont="1" applyBorder="1">
      <alignment vertical="center"/>
    </xf>
    <xf numFmtId="0" fontId="8" fillId="0" borderId="1" xfId="4" applyFont="1" applyFill="1" applyBorder="1" applyAlignment="1">
      <alignment horizontal="left" vertical="center"/>
    </xf>
    <xf numFmtId="0" fontId="20" fillId="0" borderId="21" xfId="4" applyFont="1" applyFill="1" applyBorder="1" applyAlignment="1">
      <alignment horizontal="center" vertical="center"/>
    </xf>
    <xf numFmtId="0" fontId="20" fillId="0" borderId="19" xfId="4" applyFont="1" applyFill="1" applyBorder="1" applyAlignment="1">
      <alignment horizontal="center" vertical="center"/>
    </xf>
    <xf numFmtId="0" fontId="20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0" fontId="23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38" fontId="14" fillId="0" borderId="14" xfId="1" applyFont="1" applyBorder="1" applyAlignment="1">
      <alignment horizontal="right" vertical="center"/>
    </xf>
    <xf numFmtId="3" fontId="14" fillId="0" borderId="9" xfId="3" applyNumberFormat="1" applyFont="1" applyFill="1" applyBorder="1" applyAlignment="1">
      <alignment horizontal="right" vertical="center"/>
    </xf>
    <xf numFmtId="176" fontId="14" fillId="0" borderId="9" xfId="5" applyNumberFormat="1" applyFont="1" applyFill="1" applyBorder="1" applyAlignment="1">
      <alignment vertical="center"/>
    </xf>
    <xf numFmtId="182" fontId="21" fillId="0" borderId="9" xfId="1" applyNumberFormat="1" applyFont="1" applyBorder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9" xfId="4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0" fontId="20" fillId="0" borderId="23" xfId="0" applyFont="1" applyFill="1" applyBorder="1" applyAlignment="1">
      <alignment horizontal="distributed" vertical="center"/>
    </xf>
    <xf numFmtId="49" fontId="10" fillId="0" borderId="0" xfId="4" applyNumberFormat="1" applyFont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5" applyNumberFormat="1" applyFont="1" applyFill="1" applyBorder="1" applyAlignment="1">
      <alignment horizontal="right" vertical="center" wrapText="1"/>
    </xf>
    <xf numFmtId="184" fontId="14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8" fillId="0" borderId="21" xfId="4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right" vertical="center"/>
    </xf>
    <xf numFmtId="0" fontId="15" fillId="0" borderId="0" xfId="8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3" fillId="0" borderId="0" xfId="4" applyFont="1" applyFill="1" applyBorder="1" applyAlignment="1">
      <alignment vertical="center" shrinkToFit="1"/>
    </xf>
    <xf numFmtId="41" fontId="6" fillId="0" borderId="0" xfId="1" applyNumberFormat="1" applyFont="1" applyFill="1" applyBorder="1" applyAlignment="1"/>
    <xf numFmtId="183" fontId="6" fillId="0" borderId="0" xfId="1" applyNumberFormat="1" applyFont="1" applyFill="1" applyBorder="1" applyAlignment="1"/>
    <xf numFmtId="0" fontId="20" fillId="4" borderId="19" xfId="4" applyFont="1" applyFill="1" applyBorder="1" applyAlignment="1">
      <alignment horizontal="center" vertical="center"/>
    </xf>
    <xf numFmtId="0" fontId="0" fillId="0" borderId="0" xfId="4" applyFont="1">
      <alignment vertical="center"/>
    </xf>
    <xf numFmtId="185" fontId="16" fillId="0" borderId="0" xfId="0" applyNumberFormat="1" applyFont="1" applyFill="1" applyBorder="1" applyAlignment="1">
      <alignment horizontal="right" vertical="center" shrinkToFit="1"/>
    </xf>
    <xf numFmtId="49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185" fontId="25" fillId="0" borderId="0" xfId="0" applyNumberFormat="1" applyFont="1" applyFill="1" applyBorder="1" applyAlignment="1">
      <alignment horizontal="right" vertical="center" shrinkToFit="1"/>
    </xf>
    <xf numFmtId="41" fontId="25" fillId="0" borderId="0" xfId="1" applyNumberFormat="1" applyFont="1" applyFill="1" applyBorder="1" applyAlignment="1"/>
    <xf numFmtId="183" fontId="25" fillId="0" borderId="0" xfId="1" applyNumberFormat="1" applyFont="1" applyFill="1" applyBorder="1" applyAlignment="1"/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20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180" fontId="6" fillId="0" borderId="16" xfId="6" applyNumberFormat="1" applyFont="1" applyFill="1" applyBorder="1" applyAlignment="1">
      <alignment horizontal="right" vertical="center" inden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131-4F6E-B8D8-B832AE1A004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131-4F6E-B8D8-B832AE1A004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A131-4F6E-B8D8-B832AE1A004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131-4F6E-B8D8-B832AE1A0041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131-4F6E-B8D8-B832AE1A0041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131-4F6E-B8D8-B832AE1A0041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131-4F6E-B8D8-B832AE1A0041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131-4F6E-B8D8-B832AE1A0041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131-4F6E-B8D8-B832AE1A0041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131-4F6E-B8D8-B832AE1A0041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131-4F6E-B8D8-B832AE1A0041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131-4F6E-B8D8-B832AE1A0041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A131-4F6E-B8D8-B832AE1A0041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131-4F6E-B8D8-B832AE1A0041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A131-4F6E-B8D8-B832AE1A0041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131-4F6E-B8D8-B832AE1A0041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131-4F6E-B8D8-B832AE1A0041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131-4F6E-B8D8-B832AE1A0041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131-4F6E-B8D8-B832AE1A0041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131-4F6E-B8D8-B832AE1A0041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4-A131-4F6E-B8D8-B832AE1A0041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A131-4F6E-B8D8-B832AE1A0041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131-4F6E-B8D8-B832AE1A0041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A131-4F6E-B8D8-B832AE1A0041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131-4F6E-B8D8-B832AE1A0041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A131-4F6E-B8D8-B832AE1A0041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A131-4F6E-B8D8-B832AE1A0041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A131-4F6E-B8D8-B832AE1A0041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A131-4F6E-B8D8-B832AE1A0041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A131-4F6E-B8D8-B832AE1A0041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A131-4F6E-B8D8-B832AE1A0041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A131-4F6E-B8D8-B832AE1A0041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A131-4F6E-B8D8-B832AE1A0041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A131-4F6E-B8D8-B832AE1A0041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A131-4F6E-B8D8-B832AE1A0041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A131-4F6E-B8D8-B832AE1A0041}"/>
              </c:ext>
            </c:extLst>
          </c:dPt>
          <c:cat>
            <c:strRef>
              <c:f>'97.介護保険１人あたり給付費（第1号被保険者）'!$D$5:$D$52</c:f>
              <c:strCache>
                <c:ptCount val="48"/>
                <c:pt idx="0">
                  <c:v>島 根 県</c:v>
                </c:pt>
                <c:pt idx="1">
                  <c:v>秋 田 県</c:v>
                </c:pt>
                <c:pt idx="2">
                  <c:v>鳥 取 県</c:v>
                </c:pt>
                <c:pt idx="3">
                  <c:v>和歌山県</c:v>
                </c:pt>
                <c:pt idx="4">
                  <c:v>新 潟 県</c:v>
                </c:pt>
                <c:pt idx="5">
                  <c:v>愛 媛 県</c:v>
                </c:pt>
                <c:pt idx="6">
                  <c:v>沖 縄 県</c:v>
                </c:pt>
                <c:pt idx="7">
                  <c:v>徳 島 県</c:v>
                </c:pt>
                <c:pt idx="8">
                  <c:v>青 森 県</c:v>
                </c:pt>
                <c:pt idx="9">
                  <c:v>福 井 県</c:v>
                </c:pt>
                <c:pt idx="10">
                  <c:v>鹿児島県</c:v>
                </c:pt>
                <c:pt idx="11">
                  <c:v>熊 本 県</c:v>
                </c:pt>
                <c:pt idx="12">
                  <c:v>岡 山 県</c:v>
                </c:pt>
                <c:pt idx="13">
                  <c:v>山 形 県</c:v>
                </c:pt>
                <c:pt idx="14">
                  <c:v>富 山 県</c:v>
                </c:pt>
                <c:pt idx="15">
                  <c:v>岩 手 県</c:v>
                </c:pt>
                <c:pt idx="16">
                  <c:v>長 崎 県</c:v>
                </c:pt>
                <c:pt idx="17">
                  <c:v>香 川 県</c:v>
                </c:pt>
                <c:pt idx="18">
                  <c:v>大 阪 府</c:v>
                </c:pt>
                <c:pt idx="19">
                  <c:v>石 川 県</c:v>
                </c:pt>
                <c:pt idx="20">
                  <c:v>京 都 府</c:v>
                </c:pt>
                <c:pt idx="21">
                  <c:v>高 知 県</c:v>
                </c:pt>
                <c:pt idx="22">
                  <c:v>佐 賀 県</c:v>
                </c:pt>
                <c:pt idx="23">
                  <c:v>大 分 県</c:v>
                </c:pt>
                <c:pt idx="24">
                  <c:v>三 重 県</c:v>
                </c:pt>
                <c:pt idx="25">
                  <c:v>宮 崎 県</c:v>
                </c:pt>
                <c:pt idx="26">
                  <c:v>福 島 県</c:v>
                </c:pt>
                <c:pt idx="27">
                  <c:v>長 野 県</c:v>
                </c:pt>
                <c:pt idx="28">
                  <c:v>広 島 県</c:v>
                </c:pt>
                <c:pt idx="29">
                  <c:v>山 梨 県</c:v>
                </c:pt>
                <c:pt idx="30">
                  <c:v>群 馬 県</c:v>
                </c:pt>
                <c:pt idx="31">
                  <c:v>福 岡 県</c:v>
                </c:pt>
                <c:pt idx="32">
                  <c:v>東 京 都</c:v>
                </c:pt>
                <c:pt idx="33">
                  <c:v>山 口 県</c:v>
                </c:pt>
                <c:pt idx="34">
                  <c:v>岐 阜 県</c:v>
                </c:pt>
                <c:pt idx="35">
                  <c:v>滋 賀 県</c:v>
                </c:pt>
                <c:pt idx="36">
                  <c:v>兵 庫 県</c:v>
                </c:pt>
                <c:pt idx="37">
                  <c:v>宮 城 県</c:v>
                </c:pt>
                <c:pt idx="38">
                  <c:v>静 岡 県</c:v>
                </c:pt>
                <c:pt idx="39">
                  <c:v>神奈川県</c:v>
                </c:pt>
                <c:pt idx="40">
                  <c:v>北 海 道</c:v>
                </c:pt>
                <c:pt idx="41">
                  <c:v>奈 良 県</c:v>
                </c:pt>
                <c:pt idx="42">
                  <c:v>愛 知 県</c:v>
                </c:pt>
                <c:pt idx="43">
                  <c:v>栃 木 県</c:v>
                </c:pt>
                <c:pt idx="44">
                  <c:v>茨 城 県</c:v>
                </c:pt>
                <c:pt idx="45">
                  <c:v>千 葉 県</c:v>
                </c:pt>
                <c:pt idx="46">
                  <c:v>埼 玉 県</c:v>
                </c:pt>
                <c:pt idx="47">
                  <c:v>全国</c:v>
                </c:pt>
              </c:strCache>
            </c:strRef>
          </c:cat>
          <c:val>
            <c:numRef>
              <c:f>'97.介護保険１人あたり給付費（第1号被保険者）'!$E$5:$E$52</c:f>
              <c:numCache>
                <c:formatCode>0.0_);[Red]\(0.0\)</c:formatCode>
                <c:ptCount val="48"/>
                <c:pt idx="0">
                  <c:v>307.51604080403325</c:v>
                </c:pt>
                <c:pt idx="1">
                  <c:v>296.6924686283877</c:v>
                </c:pt>
                <c:pt idx="2">
                  <c:v>295.05911605038096</c:v>
                </c:pt>
                <c:pt idx="3">
                  <c:v>291.83843988245064</c:v>
                </c:pt>
                <c:pt idx="4">
                  <c:v>287.4755561050186</c:v>
                </c:pt>
                <c:pt idx="5">
                  <c:v>287.06218745909683</c:v>
                </c:pt>
                <c:pt idx="6">
                  <c:v>286.53255697239899</c:v>
                </c:pt>
                <c:pt idx="7">
                  <c:v>286.17922138691455</c:v>
                </c:pt>
                <c:pt idx="8">
                  <c:v>285.94906164486179</c:v>
                </c:pt>
                <c:pt idx="9">
                  <c:v>282.02738507531086</c:v>
                </c:pt>
                <c:pt idx="10">
                  <c:v>281.50691275319792</c:v>
                </c:pt>
                <c:pt idx="11">
                  <c:v>280.82287607908455</c:v>
                </c:pt>
                <c:pt idx="12">
                  <c:v>280.73035305024177</c:v>
                </c:pt>
                <c:pt idx="13">
                  <c:v>280.34182899506413</c:v>
                </c:pt>
                <c:pt idx="14">
                  <c:v>278.48545588768201</c:v>
                </c:pt>
                <c:pt idx="15">
                  <c:v>274.64821735315115</c:v>
                </c:pt>
                <c:pt idx="16">
                  <c:v>274.39235958443953</c:v>
                </c:pt>
                <c:pt idx="17">
                  <c:v>274.2468681964051</c:v>
                </c:pt>
                <c:pt idx="18">
                  <c:v>271.55687208279522</c:v>
                </c:pt>
                <c:pt idx="19">
                  <c:v>270.03741441784553</c:v>
                </c:pt>
                <c:pt idx="20">
                  <c:v>268.45069406414439</c:v>
                </c:pt>
                <c:pt idx="21">
                  <c:v>267.74054786599811</c:v>
                </c:pt>
                <c:pt idx="22">
                  <c:v>267.58912758061922</c:v>
                </c:pt>
                <c:pt idx="23">
                  <c:v>266.67115488335531</c:v>
                </c:pt>
                <c:pt idx="24">
                  <c:v>266.36739753495283</c:v>
                </c:pt>
                <c:pt idx="25">
                  <c:v>266.36412537232837</c:v>
                </c:pt>
                <c:pt idx="26">
                  <c:v>266.16320980558612</c:v>
                </c:pt>
                <c:pt idx="27">
                  <c:v>263.01232301140305</c:v>
                </c:pt>
                <c:pt idx="28">
                  <c:v>261.73373178525202</c:v>
                </c:pt>
                <c:pt idx="29">
                  <c:v>259.38234027617534</c:v>
                </c:pt>
                <c:pt idx="30">
                  <c:v>257.82601571889677</c:v>
                </c:pt>
                <c:pt idx="31">
                  <c:v>257.42299074671553</c:v>
                </c:pt>
                <c:pt idx="32">
                  <c:v>257.28667417699643</c:v>
                </c:pt>
                <c:pt idx="33">
                  <c:v>252.26763345598764</c:v>
                </c:pt>
                <c:pt idx="34">
                  <c:v>247.80068701218156</c:v>
                </c:pt>
                <c:pt idx="35">
                  <c:v>247.05458873625921</c:v>
                </c:pt>
                <c:pt idx="36">
                  <c:v>246.19755437121304</c:v>
                </c:pt>
                <c:pt idx="37">
                  <c:v>245.13017255179545</c:v>
                </c:pt>
                <c:pt idx="38">
                  <c:v>239.73587733732097</c:v>
                </c:pt>
                <c:pt idx="39">
                  <c:v>237.95786866722759</c:v>
                </c:pt>
                <c:pt idx="40">
                  <c:v>233.50751527989519</c:v>
                </c:pt>
                <c:pt idx="41">
                  <c:v>233.20235648772984</c:v>
                </c:pt>
                <c:pt idx="42">
                  <c:v>228.48158028971977</c:v>
                </c:pt>
                <c:pt idx="43">
                  <c:v>222.29842964334262</c:v>
                </c:pt>
                <c:pt idx="44">
                  <c:v>221.37886087113682</c:v>
                </c:pt>
                <c:pt idx="45">
                  <c:v>211.71254837850583</c:v>
                </c:pt>
                <c:pt idx="46">
                  <c:v>204.6368502522698</c:v>
                </c:pt>
                <c:pt idx="47">
                  <c:v>252.50958743613978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131-4F6E-B8D8-B832AE1A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5748800"/>
        <c:axId val="1"/>
      </c:barChart>
      <c:catAx>
        <c:axId val="445748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2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457488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'97.介護保険１人あたり給付費（第1号被保険者）'!$T$85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1B-4B6D-A179-C57C3926BF35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1B-4B6D-A179-C57C3926BF35}"/>
                </c:ext>
              </c:extLst>
            </c:dLbl>
            <c:dLbl>
              <c:idx val="2"/>
              <c:layout>
                <c:manualLayout>
                  <c:x val="-8.9786756453423114E-2"/>
                  <c:y val="-5.00765754796114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1B-4B6D-A179-C57C3926BF35}"/>
                </c:ext>
              </c:extLst>
            </c:dLbl>
            <c:dLbl>
              <c:idx val="3"/>
              <c:layout>
                <c:manualLayout>
                  <c:x val="-5.8361391694725026E-2"/>
                  <c:y val="-5.59024451840427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1B-4B6D-A179-C57C3926BF35}"/>
                </c:ext>
              </c:extLst>
            </c:dLbl>
            <c:dLbl>
              <c:idx val="4"/>
              <c:layout>
                <c:manualLayout>
                  <c:x val="-5.8361391694725026E-2"/>
                  <c:y val="-5.024709963349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D1B-4B6D-A179-C57C3926BF35}"/>
                </c:ext>
              </c:extLst>
            </c:dLbl>
            <c:dLbl>
              <c:idx val="5"/>
              <c:layout>
                <c:manualLayout>
                  <c:x val="-7.1829405162738502E-2"/>
                  <c:y val="-4.8027289271767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1B-4B6D-A179-C57C3926BF35}"/>
                </c:ext>
              </c:extLst>
            </c:dLbl>
            <c:dLbl>
              <c:idx val="6"/>
              <c:layout>
                <c:manualLayout>
                  <c:x val="-6.2850729517396189E-2"/>
                  <c:y val="-4.3381528528446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D1B-4B6D-A179-C57C3926BF35}"/>
                </c:ext>
              </c:extLst>
            </c:dLbl>
            <c:dLbl>
              <c:idx val="7"/>
              <c:layout>
                <c:manualLayout>
                  <c:x val="-5.387205387205387E-2"/>
                  <c:y val="-2.97862767154105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1B-4B6D-A179-C57C3926BF35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1B-4B6D-A179-C57C3926BF35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1B-4B6D-A179-C57C3926BF3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1B-4B6D-A179-C57C3926BF3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1B-4B6D-A179-C57C3926BF3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'97.介護保険１人あたり給付費（第1号被保険者）'!$S$90:$S$97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
年度</c:v>
                </c:pt>
              </c:strCache>
            </c:strRef>
          </c:cat>
          <c:val>
            <c:numRef>
              <c:f>'97.介護保険１人あたり給付費（第1号被保険者）'!$T$90:$T$97</c:f>
              <c:numCache>
                <c:formatCode>#,##0.0_ </c:formatCode>
                <c:ptCount val="8"/>
                <c:pt idx="0">
                  <c:v>263.3</c:v>
                </c:pt>
                <c:pt idx="1">
                  <c:v>267.3</c:v>
                </c:pt>
                <c:pt idx="2">
                  <c:v>269.2</c:v>
                </c:pt>
                <c:pt idx="3">
                  <c:v>269.60000000000002</c:v>
                </c:pt>
                <c:pt idx="4">
                  <c:v>261.89999999999998</c:v>
                </c:pt>
                <c:pt idx="5">
                  <c:v>259.60000000000002</c:v>
                </c:pt>
                <c:pt idx="6">
                  <c:v>263.5</c:v>
                </c:pt>
                <c:pt idx="7">
                  <c:v>266.7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D1B-4B6D-A179-C57C3926BF35}"/>
            </c:ext>
          </c:extLst>
        </c:ser>
        <c:ser>
          <c:idx val="1"/>
          <c:order val="1"/>
          <c:tx>
            <c:strRef>
              <c:f>'97.介護保険１人あたり給付費（第1号被保険者）'!$U$85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D1B-4B6D-A179-C57C3926BF35}"/>
                </c:ext>
              </c:extLst>
            </c:dLbl>
            <c:dLbl>
              <c:idx val="1"/>
              <c:layout>
                <c:manualLayout>
                  <c:x val="-5.387205387205387E-2"/>
                  <c:y val="2.99281146557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D1B-4B6D-A179-C57C3926BF35}"/>
                </c:ext>
              </c:extLst>
            </c:dLbl>
            <c:dLbl>
              <c:idx val="2"/>
              <c:layout>
                <c:manualLayout>
                  <c:x val="-5.8361391694725026E-2"/>
                  <c:y val="3.57204318532348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D1B-4B6D-A179-C57C3926BF35}"/>
                </c:ext>
              </c:extLst>
            </c:dLbl>
            <c:dLbl>
              <c:idx val="3"/>
              <c:layout>
                <c:manualLayout>
                  <c:x val="-6.7340067340067339E-2"/>
                  <c:y val="4.99207186730524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D1B-4B6D-A179-C57C3926BF35}"/>
                </c:ext>
              </c:extLst>
            </c:dLbl>
            <c:dLbl>
              <c:idx val="4"/>
              <c:layout>
                <c:manualLayout>
                  <c:x val="-5.387205387205387E-2"/>
                  <c:y val="4.3815196939567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D1B-4B6D-A179-C57C3926BF35}"/>
                </c:ext>
              </c:extLst>
            </c:dLbl>
            <c:dLbl>
              <c:idx val="5"/>
              <c:layout>
                <c:manualLayout>
                  <c:x val="-6.7340067340067339E-2"/>
                  <c:y val="4.8027289271767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D1B-4B6D-A179-C57C3926BF35}"/>
                </c:ext>
              </c:extLst>
            </c:dLbl>
            <c:dLbl>
              <c:idx val="6"/>
              <c:layout>
                <c:manualLayout>
                  <c:x val="-7.1829405162738502E-2"/>
                  <c:y val="4.83693196886974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D1B-4B6D-A179-C57C3926BF35}"/>
                </c:ext>
              </c:extLst>
            </c:dLbl>
            <c:dLbl>
              <c:idx val="7"/>
              <c:layout>
                <c:manualLayout>
                  <c:x val="-5.8361391694725026E-2"/>
                  <c:y val="3.4773702067729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D1B-4B6D-A179-C57C3926BF35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1B-4B6D-A179-C57C3926BF35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1B-4B6D-A179-C57C3926BF3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1B-4B6D-A179-C57C3926BF3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1B-4B6D-A179-C57C3926BF3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'97.介護保険１人あたり給付費（第1号被保険者）'!$S$90:$S$97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
年度</c:v>
                </c:pt>
              </c:strCache>
            </c:strRef>
          </c:cat>
          <c:val>
            <c:numRef>
              <c:f>'97.介護保険１人あたり給付費（第1号被保険者）'!$U$90:$U$97</c:f>
              <c:numCache>
                <c:formatCode>#,##0.0_ </c:formatCode>
                <c:ptCount val="8"/>
                <c:pt idx="0">
                  <c:v>235.4</c:v>
                </c:pt>
                <c:pt idx="1">
                  <c:v>241.6</c:v>
                </c:pt>
                <c:pt idx="2">
                  <c:v>244.8</c:v>
                </c:pt>
                <c:pt idx="3">
                  <c:v>248.5</c:v>
                </c:pt>
                <c:pt idx="4">
                  <c:v>247.8</c:v>
                </c:pt>
                <c:pt idx="5">
                  <c:v>247.3</c:v>
                </c:pt>
                <c:pt idx="6">
                  <c:v>250.2</c:v>
                </c:pt>
                <c:pt idx="7">
                  <c:v>252.5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D1B-4B6D-A179-C57C3926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68080"/>
        <c:axId val="1"/>
      </c:lineChart>
      <c:catAx>
        <c:axId val="37776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5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64825738237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7768080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09839318866"/>
          <c:w val="0.57196602949883779"/>
          <c:h val="0.1329280181440735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2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75</xdr:row>
      <xdr:rowOff>142875</xdr:rowOff>
    </xdr:to>
    <xdr:graphicFrame macro="">
      <xdr:nvGraphicFramePr>
        <xdr:cNvPr id="1172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0.76219</cdr:x>
      <cdr:y>0.076</cdr:y>
    </cdr:from>
    <cdr:to>
      <cdr:x>0.76499</cdr:x>
      <cdr:y>0.98841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67805" y="3752395"/>
          <a:ext cx="6442709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5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6.125" customWidth="1"/>
    <col min="16" max="16" width="8.125" customWidth="1"/>
    <col min="17" max="17" width="9.5" customWidth="1"/>
    <col min="27" max="27" width="3.625" customWidth="1"/>
  </cols>
  <sheetData>
    <row r="1" spans="2:30" ht="19.5" customHeight="1" x14ac:dyDescent="0.15">
      <c r="B1" s="5" t="s">
        <v>68</v>
      </c>
      <c r="C1" s="13"/>
      <c r="E1" s="14"/>
      <c r="F1" s="14"/>
      <c r="L1" s="138" t="s">
        <v>127</v>
      </c>
      <c r="M1" s="13"/>
      <c r="N1" s="13"/>
      <c r="O1" s="13"/>
      <c r="P1" s="106"/>
      <c r="Q1" s="106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52" t="s">
        <v>126</v>
      </c>
      <c r="P2" s="106"/>
      <c r="Q2" s="106"/>
      <c r="R2" s="67"/>
      <c r="S2" s="67"/>
      <c r="T2" s="106"/>
      <c r="U2" s="106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7"/>
      <c r="Q3" s="106"/>
      <c r="R3" s="90"/>
      <c r="S3" s="90"/>
      <c r="T3" s="107"/>
      <c r="U3" s="106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60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4" t="s">
        <v>119</v>
      </c>
      <c r="R4" s="146" t="s">
        <v>118</v>
      </c>
      <c r="S4" s="147" t="s">
        <v>120</v>
      </c>
      <c r="T4" s="148" t="s">
        <v>121</v>
      </c>
      <c r="U4" s="35"/>
      <c r="V4" s="88"/>
    </row>
    <row r="5" spans="2:30" ht="10.5" customHeight="1" x14ac:dyDescent="0.15">
      <c r="B5" s="36"/>
      <c r="C5" s="162" t="str">
        <f>INDEX($O$5:$O$51, MATCH(F5, $T$5:$T$51, 0))</f>
        <v>32</v>
      </c>
      <c r="D5" s="161" t="str">
        <f>INDEX($P$5:$P$51, MATCH(F5, $T$5:$T$51, 0))</f>
        <v>島 根 県</v>
      </c>
      <c r="E5" s="160">
        <f>INDEX($S$5:$S$51, MATCH(F5, $T$5:$T$51, 0))</f>
        <v>307.51604080403325</v>
      </c>
      <c r="F5" s="112">
        <v>1</v>
      </c>
      <c r="G5" s="29"/>
      <c r="H5" s="2"/>
      <c r="I5" s="29"/>
      <c r="J5" s="29"/>
      <c r="K5" s="29"/>
      <c r="L5" s="37"/>
      <c r="M5" s="38"/>
      <c r="N5" s="39"/>
      <c r="O5" s="72" t="s">
        <v>71</v>
      </c>
      <c r="P5" s="71" t="s">
        <v>53</v>
      </c>
      <c r="Q5" s="153">
        <v>383838252.57200003</v>
      </c>
      <c r="R5" s="149">
        <v>1643794</v>
      </c>
      <c r="S5" s="150">
        <f t="shared" ref="S5:S52" si="0">+Q5/R5</f>
        <v>233.50751527989519</v>
      </c>
      <c r="T5" s="71">
        <f t="shared" ref="T5:T51" si="1">RANK(S5,$S$5:$S$51)</f>
        <v>41</v>
      </c>
      <c r="U5" s="71"/>
      <c r="V5" s="108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9" t="str">
        <f t="shared" ref="C6:C51" si="2">INDEX($O$5:$O$51, MATCH(F6, $T$5:$T$51, 0))</f>
        <v>05</v>
      </c>
      <c r="D6" s="161" t="str">
        <f t="shared" ref="D6:D51" si="3">INDEX($P$5:$P$51, MATCH(F6, $T$5:$T$51, 0))</f>
        <v>秋 田 県</v>
      </c>
      <c r="E6" s="160">
        <f t="shared" ref="E6:E51" si="4">INDEX($S$5:$S$51, MATCH(F6, $T$5:$T$51, 0))</f>
        <v>296.6924686283877</v>
      </c>
      <c r="F6" s="113">
        <v>2</v>
      </c>
      <c r="G6" s="29"/>
      <c r="H6" s="41"/>
      <c r="I6" s="29"/>
      <c r="J6" s="29"/>
      <c r="K6" s="29"/>
      <c r="L6" s="37"/>
      <c r="M6" s="38"/>
      <c r="N6" s="39"/>
      <c r="O6" s="72" t="s">
        <v>72</v>
      </c>
      <c r="P6" s="71" t="s">
        <v>44</v>
      </c>
      <c r="Q6" s="153">
        <v>118332012.588</v>
      </c>
      <c r="R6" s="149">
        <v>413822</v>
      </c>
      <c r="S6" s="150">
        <f t="shared" si="0"/>
        <v>285.94906164486179</v>
      </c>
      <c r="T6" s="71">
        <f t="shared" si="1"/>
        <v>9</v>
      </c>
      <c r="U6" s="71"/>
      <c r="V6" s="108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9" t="str">
        <f t="shared" si="2"/>
        <v>31</v>
      </c>
      <c r="D7" s="161" t="str">
        <f t="shared" si="3"/>
        <v>鳥 取 県</v>
      </c>
      <c r="E7" s="160">
        <f t="shared" si="4"/>
        <v>295.05911605038096</v>
      </c>
      <c r="F7" s="113">
        <v>3</v>
      </c>
      <c r="G7" s="29"/>
      <c r="H7" s="2"/>
      <c r="I7" s="29"/>
      <c r="J7" s="29"/>
      <c r="K7" s="29"/>
      <c r="L7" s="37"/>
      <c r="M7" s="38"/>
      <c r="N7" s="39"/>
      <c r="O7" s="72" t="s">
        <v>73</v>
      </c>
      <c r="P7" s="71" t="s">
        <v>32</v>
      </c>
      <c r="Q7" s="153">
        <v>110795288.066</v>
      </c>
      <c r="R7" s="149">
        <v>403408</v>
      </c>
      <c r="S7" s="150">
        <f t="shared" si="0"/>
        <v>274.64821735315115</v>
      </c>
      <c r="T7" s="71">
        <f t="shared" si="1"/>
        <v>16</v>
      </c>
      <c r="U7" s="71"/>
      <c r="V7" s="108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9" t="str">
        <f t="shared" si="2"/>
        <v>30</v>
      </c>
      <c r="D8" s="161" t="str">
        <f t="shared" si="3"/>
        <v>和歌山県</v>
      </c>
      <c r="E8" s="160">
        <f t="shared" si="4"/>
        <v>291.83843988245064</v>
      </c>
      <c r="F8" s="113">
        <v>4</v>
      </c>
      <c r="G8" s="29"/>
      <c r="H8" s="41"/>
      <c r="I8" s="29"/>
      <c r="J8" s="29"/>
      <c r="K8" s="29"/>
      <c r="L8" s="37"/>
      <c r="M8" s="38"/>
      <c r="N8" s="39"/>
      <c r="O8" s="72" t="s">
        <v>74</v>
      </c>
      <c r="P8" s="71" t="s">
        <v>38</v>
      </c>
      <c r="Q8" s="153">
        <v>154107211.229</v>
      </c>
      <c r="R8" s="149">
        <v>628675</v>
      </c>
      <c r="S8" s="150">
        <f t="shared" si="0"/>
        <v>245.13017255179545</v>
      </c>
      <c r="T8" s="71">
        <f t="shared" si="1"/>
        <v>38</v>
      </c>
      <c r="U8" s="71"/>
      <c r="V8" s="108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9" t="str">
        <f t="shared" si="2"/>
        <v>15</v>
      </c>
      <c r="D9" s="161" t="str">
        <f t="shared" si="3"/>
        <v>新 潟 県</v>
      </c>
      <c r="E9" s="160">
        <f t="shared" si="4"/>
        <v>287.4755561050186</v>
      </c>
      <c r="F9" s="113">
        <v>5</v>
      </c>
      <c r="G9" s="29"/>
      <c r="H9" s="2"/>
      <c r="I9" s="29"/>
      <c r="J9" s="29"/>
      <c r="K9" s="29"/>
      <c r="L9" s="37"/>
      <c r="M9" s="38"/>
      <c r="N9" s="39"/>
      <c r="O9" s="72" t="s">
        <v>75</v>
      </c>
      <c r="P9" s="71" t="s">
        <v>34</v>
      </c>
      <c r="Q9" s="153">
        <v>106201365.838</v>
      </c>
      <c r="R9" s="149">
        <v>357951</v>
      </c>
      <c r="S9" s="150">
        <f t="shared" si="0"/>
        <v>296.6924686283877</v>
      </c>
      <c r="T9" s="71">
        <f t="shared" si="1"/>
        <v>2</v>
      </c>
      <c r="U9" s="71"/>
      <c r="V9" s="108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9" t="str">
        <f t="shared" si="2"/>
        <v>38</v>
      </c>
      <c r="D10" s="161" t="str">
        <f t="shared" si="3"/>
        <v>愛 媛 県</v>
      </c>
      <c r="E10" s="160">
        <f t="shared" si="4"/>
        <v>287.06218745909683</v>
      </c>
      <c r="F10" s="113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76</v>
      </c>
      <c r="P10" s="71" t="s">
        <v>17</v>
      </c>
      <c r="Q10" s="153">
        <v>100075865.43099999</v>
      </c>
      <c r="R10" s="149">
        <v>356978</v>
      </c>
      <c r="S10" s="150">
        <f t="shared" si="0"/>
        <v>280.34182899506413</v>
      </c>
      <c r="T10" s="71">
        <f t="shared" si="1"/>
        <v>14</v>
      </c>
      <c r="U10" s="71"/>
      <c r="V10" s="108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9" t="str">
        <f t="shared" si="2"/>
        <v>47</v>
      </c>
      <c r="D11" s="161" t="str">
        <f t="shared" si="3"/>
        <v>沖 縄 県</v>
      </c>
      <c r="E11" s="160">
        <f t="shared" si="4"/>
        <v>286.53255697239899</v>
      </c>
      <c r="F11" s="113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77</v>
      </c>
      <c r="P11" s="71" t="s">
        <v>24</v>
      </c>
      <c r="Q11" s="153">
        <v>153005518.13600001</v>
      </c>
      <c r="R11" s="149">
        <v>574856</v>
      </c>
      <c r="S11" s="150">
        <f t="shared" si="0"/>
        <v>266.16320980558612</v>
      </c>
      <c r="T11" s="71">
        <f t="shared" si="1"/>
        <v>27</v>
      </c>
      <c r="U11" s="71"/>
      <c r="V11" s="108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9" t="str">
        <f t="shared" si="2"/>
        <v>36</v>
      </c>
      <c r="D12" s="161" t="str">
        <f t="shared" si="3"/>
        <v>徳 島 県</v>
      </c>
      <c r="E12" s="160">
        <f t="shared" si="4"/>
        <v>286.17922138691455</v>
      </c>
      <c r="F12" s="113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78</v>
      </c>
      <c r="P12" s="71" t="s">
        <v>20</v>
      </c>
      <c r="Q12" s="153">
        <v>183733385.58000001</v>
      </c>
      <c r="R12" s="149">
        <v>829950</v>
      </c>
      <c r="S12" s="150">
        <f t="shared" si="0"/>
        <v>221.37886087113682</v>
      </c>
      <c r="T12" s="71">
        <f t="shared" si="1"/>
        <v>45</v>
      </c>
      <c r="U12" s="71"/>
      <c r="V12" s="108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9" t="str">
        <f t="shared" si="2"/>
        <v>02</v>
      </c>
      <c r="D13" s="161" t="str">
        <f t="shared" si="3"/>
        <v>青 森 県</v>
      </c>
      <c r="E13" s="160">
        <f t="shared" si="4"/>
        <v>285.94906164486179</v>
      </c>
      <c r="F13" s="113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79</v>
      </c>
      <c r="P13" s="71" t="s">
        <v>19</v>
      </c>
      <c r="Q13" s="153">
        <v>122001379.56</v>
      </c>
      <c r="R13" s="149">
        <v>548818</v>
      </c>
      <c r="S13" s="150">
        <f t="shared" si="0"/>
        <v>222.29842964334262</v>
      </c>
      <c r="T13" s="71">
        <f t="shared" si="1"/>
        <v>44</v>
      </c>
      <c r="U13" s="71"/>
      <c r="V13" s="108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9" t="str">
        <f t="shared" si="2"/>
        <v>18</v>
      </c>
      <c r="D14" s="161" t="str">
        <f t="shared" si="3"/>
        <v>福 井 県</v>
      </c>
      <c r="E14" s="160">
        <f t="shared" si="4"/>
        <v>282.02738507531086</v>
      </c>
      <c r="F14" s="113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80</v>
      </c>
      <c r="P14" s="71" t="s">
        <v>16</v>
      </c>
      <c r="Q14" s="153">
        <v>146816962.04300001</v>
      </c>
      <c r="R14" s="149">
        <v>569442</v>
      </c>
      <c r="S14" s="150">
        <f t="shared" si="0"/>
        <v>257.82601571889677</v>
      </c>
      <c r="T14" s="71">
        <f t="shared" si="1"/>
        <v>31</v>
      </c>
      <c r="U14" s="71"/>
      <c r="V14" s="108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9" t="str">
        <f t="shared" si="2"/>
        <v>46</v>
      </c>
      <c r="D15" s="161" t="str">
        <f t="shared" si="3"/>
        <v>鹿児島県</v>
      </c>
      <c r="E15" s="160">
        <f t="shared" si="4"/>
        <v>281.50691275319792</v>
      </c>
      <c r="F15" s="113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81</v>
      </c>
      <c r="P15" s="71" t="s">
        <v>51</v>
      </c>
      <c r="Q15" s="153">
        <v>391233325.06</v>
      </c>
      <c r="R15" s="149">
        <v>1911842</v>
      </c>
      <c r="S15" s="150">
        <f t="shared" si="0"/>
        <v>204.6368502522698</v>
      </c>
      <c r="T15" s="71">
        <f t="shared" si="1"/>
        <v>47</v>
      </c>
      <c r="U15" s="71"/>
      <c r="V15" s="108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9" t="str">
        <f t="shared" si="2"/>
        <v>43</v>
      </c>
      <c r="D16" s="161" t="str">
        <f t="shared" si="3"/>
        <v>熊 本 県</v>
      </c>
      <c r="E16" s="160">
        <f t="shared" si="4"/>
        <v>280.82287607908455</v>
      </c>
      <c r="F16" s="113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82</v>
      </c>
      <c r="P16" s="71" t="s">
        <v>52</v>
      </c>
      <c r="Q16" s="153">
        <v>356935712.37599999</v>
      </c>
      <c r="R16" s="149">
        <v>1685945</v>
      </c>
      <c r="S16" s="150">
        <f t="shared" si="0"/>
        <v>211.71254837850583</v>
      </c>
      <c r="T16" s="71">
        <f t="shared" si="1"/>
        <v>46</v>
      </c>
      <c r="U16" s="71"/>
      <c r="V16" s="108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9" t="str">
        <f t="shared" si="2"/>
        <v>33</v>
      </c>
      <c r="D17" s="161" t="str">
        <f t="shared" si="3"/>
        <v>岡 山 県</v>
      </c>
      <c r="E17" s="160">
        <f t="shared" si="4"/>
        <v>280.73035305024177</v>
      </c>
      <c r="F17" s="113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83</v>
      </c>
      <c r="P17" s="71" t="s">
        <v>57</v>
      </c>
      <c r="Q17" s="153">
        <v>802680907.80400002</v>
      </c>
      <c r="R17" s="149">
        <v>3119792</v>
      </c>
      <c r="S17" s="150">
        <f t="shared" si="0"/>
        <v>257.28667417699643</v>
      </c>
      <c r="T17" s="71">
        <f t="shared" si="1"/>
        <v>33</v>
      </c>
      <c r="U17" s="71"/>
      <c r="V17" s="108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9" t="str">
        <f t="shared" si="2"/>
        <v>06</v>
      </c>
      <c r="D18" s="161" t="str">
        <f t="shared" si="3"/>
        <v>山 形 県</v>
      </c>
      <c r="E18" s="160">
        <f t="shared" si="4"/>
        <v>280.34182899506413</v>
      </c>
      <c r="F18" s="113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84</v>
      </c>
      <c r="P18" s="71" t="s">
        <v>8</v>
      </c>
      <c r="Q18" s="153">
        <v>543597142.08800006</v>
      </c>
      <c r="R18" s="149">
        <v>2284426</v>
      </c>
      <c r="S18" s="150">
        <f t="shared" si="0"/>
        <v>237.95786866722759</v>
      </c>
      <c r="T18" s="71">
        <f t="shared" si="1"/>
        <v>40</v>
      </c>
      <c r="U18" s="71"/>
      <c r="V18" s="108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59" t="str">
        <f t="shared" si="2"/>
        <v>16</v>
      </c>
      <c r="D19" s="161" t="str">
        <f t="shared" si="3"/>
        <v>富 山 県</v>
      </c>
      <c r="E19" s="160">
        <f t="shared" si="4"/>
        <v>278.48545588768201</v>
      </c>
      <c r="F19" s="113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85</v>
      </c>
      <c r="P19" s="71" t="s">
        <v>22</v>
      </c>
      <c r="Q19" s="153">
        <v>205150031.20100001</v>
      </c>
      <c r="R19" s="149">
        <v>713626</v>
      </c>
      <c r="S19" s="150">
        <f t="shared" si="0"/>
        <v>287.4755561050186</v>
      </c>
      <c r="T19" s="71">
        <f t="shared" si="1"/>
        <v>5</v>
      </c>
      <c r="U19" s="71"/>
      <c r="V19" s="108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9" t="str">
        <f t="shared" si="2"/>
        <v>03</v>
      </c>
      <c r="D20" s="161" t="str">
        <f t="shared" si="3"/>
        <v>岩 手 県</v>
      </c>
      <c r="E20" s="160">
        <f t="shared" si="4"/>
        <v>274.64821735315115</v>
      </c>
      <c r="F20" s="113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86</v>
      </c>
      <c r="P20" s="71" t="s">
        <v>15</v>
      </c>
      <c r="Q20" s="153">
        <v>92988800.090000004</v>
      </c>
      <c r="R20" s="149">
        <v>333909</v>
      </c>
      <c r="S20" s="150">
        <f t="shared" si="0"/>
        <v>278.48545588768201</v>
      </c>
      <c r="T20" s="71">
        <f t="shared" si="1"/>
        <v>15</v>
      </c>
      <c r="U20" s="71"/>
      <c r="V20" s="108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9" t="str">
        <f t="shared" si="2"/>
        <v>42</v>
      </c>
      <c r="D21" s="161" t="str">
        <f t="shared" si="3"/>
        <v>長 崎 県</v>
      </c>
      <c r="E21" s="160">
        <f t="shared" si="4"/>
        <v>274.39235958443953</v>
      </c>
      <c r="F21" s="113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87</v>
      </c>
      <c r="P21" s="71" t="s">
        <v>26</v>
      </c>
      <c r="Q21" s="153">
        <v>89339178.186000004</v>
      </c>
      <c r="R21" s="149">
        <v>330840</v>
      </c>
      <c r="S21" s="150">
        <f t="shared" si="0"/>
        <v>270.03741441784553</v>
      </c>
      <c r="T21" s="71">
        <f t="shared" si="1"/>
        <v>20</v>
      </c>
      <c r="U21" s="71"/>
      <c r="V21" s="108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9" t="str">
        <f t="shared" si="2"/>
        <v>37</v>
      </c>
      <c r="D22" s="161" t="str">
        <f t="shared" si="3"/>
        <v>香 川 県</v>
      </c>
      <c r="E22" s="160">
        <f t="shared" si="4"/>
        <v>274.2468681964051</v>
      </c>
      <c r="F22" s="113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88</v>
      </c>
      <c r="P22" s="71" t="s">
        <v>14</v>
      </c>
      <c r="Q22" s="153">
        <v>65235190.387000002</v>
      </c>
      <c r="R22" s="149">
        <v>231308</v>
      </c>
      <c r="S22" s="150">
        <f t="shared" si="0"/>
        <v>282.02738507531086</v>
      </c>
      <c r="T22" s="71">
        <f t="shared" si="1"/>
        <v>10</v>
      </c>
      <c r="U22" s="71"/>
      <c r="V22" s="108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9" t="str">
        <f t="shared" si="2"/>
        <v>27</v>
      </c>
      <c r="D23" s="161" t="str">
        <f t="shared" si="3"/>
        <v>大 阪 府</v>
      </c>
      <c r="E23" s="160">
        <f t="shared" si="4"/>
        <v>271.55687208279522</v>
      </c>
      <c r="F23" s="113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89</v>
      </c>
      <c r="P23" s="71" t="s">
        <v>23</v>
      </c>
      <c r="Q23" s="153">
        <v>64071847.548</v>
      </c>
      <c r="R23" s="149">
        <v>247017</v>
      </c>
      <c r="S23" s="150">
        <f t="shared" si="0"/>
        <v>259.38234027617534</v>
      </c>
      <c r="T23" s="71">
        <f t="shared" si="1"/>
        <v>30</v>
      </c>
      <c r="U23" s="71"/>
      <c r="V23" s="108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9" t="str">
        <f t="shared" si="2"/>
        <v>17</v>
      </c>
      <c r="D24" s="161" t="str">
        <f t="shared" si="3"/>
        <v>石 川 県</v>
      </c>
      <c r="E24" s="160">
        <f t="shared" si="4"/>
        <v>270.03741441784553</v>
      </c>
      <c r="F24" s="113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90</v>
      </c>
      <c r="P24" s="71" t="s">
        <v>21</v>
      </c>
      <c r="Q24" s="153">
        <v>170450396.17399999</v>
      </c>
      <c r="R24" s="149">
        <v>648070</v>
      </c>
      <c r="S24" s="150">
        <f t="shared" si="0"/>
        <v>263.01232301140305</v>
      </c>
      <c r="T24" s="71">
        <f t="shared" si="1"/>
        <v>28</v>
      </c>
      <c r="U24" s="71"/>
      <c r="V24" s="108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9" t="str">
        <f t="shared" si="2"/>
        <v>26</v>
      </c>
      <c r="D25" s="161" t="str">
        <f t="shared" si="3"/>
        <v>京 都 府</v>
      </c>
      <c r="E25" s="160">
        <f t="shared" si="4"/>
        <v>268.45069406414439</v>
      </c>
      <c r="F25" s="113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91</v>
      </c>
      <c r="P25" s="71" t="s">
        <v>18</v>
      </c>
      <c r="Q25" s="153">
        <v>148234123.16999999</v>
      </c>
      <c r="R25" s="149">
        <v>598199</v>
      </c>
      <c r="S25" s="150">
        <f t="shared" si="0"/>
        <v>247.80068701218156</v>
      </c>
      <c r="T25" s="71">
        <f t="shared" si="1"/>
        <v>35</v>
      </c>
      <c r="U25" s="71"/>
      <c r="V25" s="108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9" t="str">
        <f t="shared" si="2"/>
        <v>39</v>
      </c>
      <c r="D26" s="161" t="str">
        <f t="shared" si="3"/>
        <v>高 知 県</v>
      </c>
      <c r="E26" s="160">
        <f t="shared" si="4"/>
        <v>267.74054786599811</v>
      </c>
      <c r="F26" s="113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92</v>
      </c>
      <c r="P26" s="71" t="s">
        <v>28</v>
      </c>
      <c r="Q26" s="153">
        <v>258755083.43000001</v>
      </c>
      <c r="R26" s="149">
        <v>1079334</v>
      </c>
      <c r="S26" s="150">
        <f t="shared" si="0"/>
        <v>239.73587733732097</v>
      </c>
      <c r="T26" s="71">
        <f t="shared" si="1"/>
        <v>39</v>
      </c>
      <c r="U26" s="71"/>
      <c r="V26" s="108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59" t="str">
        <f t="shared" si="2"/>
        <v>41</v>
      </c>
      <c r="D27" s="161" t="str">
        <f t="shared" si="3"/>
        <v>佐 賀 県</v>
      </c>
      <c r="E27" s="160">
        <f t="shared" si="4"/>
        <v>267.58912758061922</v>
      </c>
      <c r="F27" s="113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93</v>
      </c>
      <c r="P27" s="71" t="s">
        <v>37</v>
      </c>
      <c r="Q27" s="153">
        <v>424897827.12</v>
      </c>
      <c r="R27" s="149">
        <v>1859659</v>
      </c>
      <c r="S27" s="150">
        <f t="shared" si="0"/>
        <v>228.48158028971977</v>
      </c>
      <c r="T27" s="71">
        <f t="shared" si="1"/>
        <v>43</v>
      </c>
      <c r="U27" s="71"/>
      <c r="V27" s="108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64" t="str">
        <f t="shared" si="2"/>
        <v>44</v>
      </c>
      <c r="D28" s="165" t="str">
        <f t="shared" si="3"/>
        <v>大 分 県</v>
      </c>
      <c r="E28" s="166">
        <f t="shared" si="4"/>
        <v>266.67115488335531</v>
      </c>
      <c r="F28" s="151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94</v>
      </c>
      <c r="P28" s="71" t="s">
        <v>25</v>
      </c>
      <c r="Q28" s="153">
        <v>140107652.89899999</v>
      </c>
      <c r="R28" s="149">
        <v>525994</v>
      </c>
      <c r="S28" s="150">
        <f t="shared" si="0"/>
        <v>266.36739753495283</v>
      </c>
      <c r="T28" s="71">
        <f t="shared" si="1"/>
        <v>25</v>
      </c>
      <c r="U28" s="71"/>
      <c r="V28" s="108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9" t="str">
        <f t="shared" si="2"/>
        <v>24</v>
      </c>
      <c r="D29" s="161" t="str">
        <f t="shared" si="3"/>
        <v>三 重 県</v>
      </c>
      <c r="E29" s="160">
        <f t="shared" si="4"/>
        <v>266.36739753495283</v>
      </c>
      <c r="F29" s="113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95</v>
      </c>
      <c r="P29" s="71" t="s">
        <v>30</v>
      </c>
      <c r="Q29" s="153">
        <v>89493548.333000004</v>
      </c>
      <c r="R29" s="149">
        <v>362242</v>
      </c>
      <c r="S29" s="150">
        <f t="shared" si="0"/>
        <v>247.05458873625921</v>
      </c>
      <c r="T29" s="71">
        <f t="shared" si="1"/>
        <v>36</v>
      </c>
      <c r="U29" s="71"/>
      <c r="V29" s="108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9" t="str">
        <f t="shared" si="2"/>
        <v>45</v>
      </c>
      <c r="D30" s="161" t="str">
        <f t="shared" si="3"/>
        <v>宮 崎 県</v>
      </c>
      <c r="E30" s="160">
        <f t="shared" si="4"/>
        <v>266.36412537232837</v>
      </c>
      <c r="F30" s="113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96</v>
      </c>
      <c r="P30" s="71" t="s">
        <v>55</v>
      </c>
      <c r="Q30" s="153">
        <v>197277166.89899999</v>
      </c>
      <c r="R30" s="149">
        <v>734873</v>
      </c>
      <c r="S30" s="150">
        <f t="shared" si="0"/>
        <v>268.45069406414439</v>
      </c>
      <c r="T30" s="71">
        <f t="shared" si="1"/>
        <v>21</v>
      </c>
      <c r="U30" s="71"/>
      <c r="V30" s="108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9" t="str">
        <f t="shared" si="2"/>
        <v>07</v>
      </c>
      <c r="D31" s="161" t="str">
        <f t="shared" si="3"/>
        <v>福 島 県</v>
      </c>
      <c r="E31" s="160">
        <f t="shared" si="4"/>
        <v>266.16320980558612</v>
      </c>
      <c r="F31" s="113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97</v>
      </c>
      <c r="P31" s="71" t="s">
        <v>56</v>
      </c>
      <c r="Q31" s="153">
        <v>643692163.77699995</v>
      </c>
      <c r="R31" s="149">
        <v>2370377</v>
      </c>
      <c r="S31" s="150">
        <f t="shared" si="0"/>
        <v>271.55687208279522</v>
      </c>
      <c r="T31" s="71">
        <f t="shared" si="1"/>
        <v>19</v>
      </c>
      <c r="U31" s="71"/>
      <c r="V31" s="108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9" t="str">
        <f t="shared" si="2"/>
        <v>20</v>
      </c>
      <c r="D32" s="161" t="str">
        <f t="shared" si="3"/>
        <v>長 野 県</v>
      </c>
      <c r="E32" s="160">
        <f t="shared" si="4"/>
        <v>263.01232301140305</v>
      </c>
      <c r="F32" s="113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98</v>
      </c>
      <c r="P32" s="71" t="s">
        <v>54</v>
      </c>
      <c r="Q32" s="153">
        <v>383325160.60000002</v>
      </c>
      <c r="R32" s="149">
        <v>1556982</v>
      </c>
      <c r="S32" s="150">
        <f t="shared" si="0"/>
        <v>246.19755437121304</v>
      </c>
      <c r="T32" s="71">
        <f t="shared" si="1"/>
        <v>37</v>
      </c>
      <c r="U32" s="71"/>
      <c r="V32" s="108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9" t="str">
        <f t="shared" si="2"/>
        <v>34</v>
      </c>
      <c r="D33" s="161" t="str">
        <f t="shared" si="3"/>
        <v>広 島 県</v>
      </c>
      <c r="E33" s="160">
        <f t="shared" si="4"/>
        <v>261.73373178525202</v>
      </c>
      <c r="F33" s="113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99</v>
      </c>
      <c r="P33" s="71" t="s">
        <v>45</v>
      </c>
      <c r="Q33" s="153">
        <v>96415648.671000004</v>
      </c>
      <c r="R33" s="149">
        <v>413442</v>
      </c>
      <c r="S33" s="150">
        <f t="shared" si="0"/>
        <v>233.20235648772984</v>
      </c>
      <c r="T33" s="71">
        <f t="shared" si="1"/>
        <v>42</v>
      </c>
      <c r="U33" s="71"/>
      <c r="V33" s="108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9" t="str">
        <f t="shared" si="2"/>
        <v>19</v>
      </c>
      <c r="D34" s="161" t="str">
        <f t="shared" si="3"/>
        <v>山 梨 県</v>
      </c>
      <c r="E34" s="160">
        <f t="shared" si="4"/>
        <v>259.38234027617534</v>
      </c>
      <c r="F34" s="113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100</v>
      </c>
      <c r="P34" s="71" t="s">
        <v>9</v>
      </c>
      <c r="Q34" s="153">
        <v>89972623.662</v>
      </c>
      <c r="R34" s="149">
        <v>308296</v>
      </c>
      <c r="S34" s="150">
        <f t="shared" si="0"/>
        <v>291.83843988245064</v>
      </c>
      <c r="T34" s="71">
        <f t="shared" si="1"/>
        <v>4</v>
      </c>
      <c r="U34" s="71"/>
      <c r="V34" s="108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9" t="str">
        <f t="shared" si="2"/>
        <v>10</v>
      </c>
      <c r="D35" s="161" t="str">
        <f t="shared" si="3"/>
        <v>群 馬 県</v>
      </c>
      <c r="E35" s="160">
        <f t="shared" si="4"/>
        <v>257.82601571889677</v>
      </c>
      <c r="F35" s="113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101</v>
      </c>
      <c r="P35" s="71" t="s">
        <v>29</v>
      </c>
      <c r="Q35" s="153">
        <v>51818872.079000004</v>
      </c>
      <c r="R35" s="149">
        <v>175622</v>
      </c>
      <c r="S35" s="150">
        <f t="shared" si="0"/>
        <v>295.05911605038096</v>
      </c>
      <c r="T35" s="71">
        <f t="shared" si="1"/>
        <v>3</v>
      </c>
      <c r="U35" s="71"/>
      <c r="V35" s="108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9" t="str">
        <f t="shared" si="2"/>
        <v>40</v>
      </c>
      <c r="D36" s="161" t="str">
        <f t="shared" si="3"/>
        <v>福 岡 県</v>
      </c>
      <c r="E36" s="160">
        <f t="shared" si="4"/>
        <v>257.42299074671553</v>
      </c>
      <c r="F36" s="113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102</v>
      </c>
      <c r="P36" s="71" t="s">
        <v>31</v>
      </c>
      <c r="Q36" s="153">
        <v>70450387.368000001</v>
      </c>
      <c r="R36" s="149">
        <v>229095</v>
      </c>
      <c r="S36" s="150">
        <f t="shared" si="0"/>
        <v>307.51604080403325</v>
      </c>
      <c r="T36" s="71">
        <f t="shared" si="1"/>
        <v>1</v>
      </c>
      <c r="U36" s="71"/>
      <c r="V36" s="108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9" t="str">
        <f t="shared" si="2"/>
        <v>13</v>
      </c>
      <c r="D37" s="161" t="str">
        <f t="shared" si="3"/>
        <v>東 京 都</v>
      </c>
      <c r="E37" s="160">
        <f t="shared" si="4"/>
        <v>257.28667417699643</v>
      </c>
      <c r="F37" s="113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103</v>
      </c>
      <c r="P37" s="71" t="s">
        <v>33</v>
      </c>
      <c r="Q37" s="153">
        <v>158374590.134</v>
      </c>
      <c r="R37" s="149">
        <v>564152</v>
      </c>
      <c r="S37" s="150">
        <f t="shared" si="0"/>
        <v>280.73035305024177</v>
      </c>
      <c r="T37" s="71">
        <f t="shared" si="1"/>
        <v>13</v>
      </c>
      <c r="U37" s="71"/>
      <c r="V37" s="108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9" t="str">
        <f t="shared" si="2"/>
        <v>35</v>
      </c>
      <c r="D38" s="161" t="str">
        <f t="shared" si="3"/>
        <v>山 口 県</v>
      </c>
      <c r="E38" s="160">
        <f t="shared" si="4"/>
        <v>252.26763345598764</v>
      </c>
      <c r="F38" s="113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104</v>
      </c>
      <c r="P38" s="71" t="s">
        <v>46</v>
      </c>
      <c r="Q38" s="153">
        <v>212723567.04100001</v>
      </c>
      <c r="R38" s="149">
        <v>812748</v>
      </c>
      <c r="S38" s="150">
        <f t="shared" si="0"/>
        <v>261.73373178525202</v>
      </c>
      <c r="T38" s="71">
        <f t="shared" si="1"/>
        <v>29</v>
      </c>
      <c r="U38" s="71"/>
      <c r="V38" s="108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9" t="str">
        <f t="shared" si="2"/>
        <v>21</v>
      </c>
      <c r="D39" s="161" t="str">
        <f t="shared" si="3"/>
        <v>岐 阜 県</v>
      </c>
      <c r="E39" s="160">
        <f t="shared" si="4"/>
        <v>247.80068701218156</v>
      </c>
      <c r="F39" s="113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105</v>
      </c>
      <c r="P39" s="71" t="s">
        <v>43</v>
      </c>
      <c r="Q39" s="153">
        <v>117165450.09100001</v>
      </c>
      <c r="R39" s="149">
        <v>464449</v>
      </c>
      <c r="S39" s="150">
        <f t="shared" si="0"/>
        <v>252.26763345598764</v>
      </c>
      <c r="T39" s="71">
        <f t="shared" si="1"/>
        <v>34</v>
      </c>
      <c r="U39" s="71"/>
      <c r="V39" s="108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9" t="str">
        <f t="shared" si="2"/>
        <v>25</v>
      </c>
      <c r="D40" s="161" t="str">
        <f t="shared" si="3"/>
        <v>滋 賀 県</v>
      </c>
      <c r="E40" s="160">
        <f t="shared" si="4"/>
        <v>247.05458873625921</v>
      </c>
      <c r="F40" s="113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106</v>
      </c>
      <c r="P40" s="71" t="s">
        <v>35</v>
      </c>
      <c r="Q40" s="153">
        <v>69091677.061000004</v>
      </c>
      <c r="R40" s="149">
        <v>241428</v>
      </c>
      <c r="S40" s="150">
        <f t="shared" si="0"/>
        <v>286.17922138691455</v>
      </c>
      <c r="T40" s="71">
        <f t="shared" si="1"/>
        <v>8</v>
      </c>
      <c r="U40" s="71"/>
      <c r="V40" s="108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9" t="str">
        <f t="shared" si="2"/>
        <v>28</v>
      </c>
      <c r="D41" s="161" t="str">
        <f t="shared" si="3"/>
        <v>兵 庫 県</v>
      </c>
      <c r="E41" s="160">
        <f t="shared" si="4"/>
        <v>246.19755437121304</v>
      </c>
      <c r="F41" s="113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107</v>
      </c>
      <c r="P41" s="71" t="s">
        <v>36</v>
      </c>
      <c r="Q41" s="153">
        <v>82467404.501000002</v>
      </c>
      <c r="R41" s="149">
        <v>300705</v>
      </c>
      <c r="S41" s="150">
        <f t="shared" si="0"/>
        <v>274.2468681964051</v>
      </c>
      <c r="T41" s="71">
        <f t="shared" si="1"/>
        <v>18</v>
      </c>
      <c r="U41" s="71"/>
      <c r="V41" s="108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9" t="str">
        <f t="shared" si="2"/>
        <v>04</v>
      </c>
      <c r="D42" s="161" t="str">
        <f t="shared" si="3"/>
        <v>宮 城 県</v>
      </c>
      <c r="E42" s="160">
        <f t="shared" si="4"/>
        <v>245.13017255179545</v>
      </c>
      <c r="F42" s="113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108</v>
      </c>
      <c r="P42" s="71" t="s">
        <v>47</v>
      </c>
      <c r="Q42" s="153">
        <v>126325734.462</v>
      </c>
      <c r="R42" s="149">
        <v>440064</v>
      </c>
      <c r="S42" s="150">
        <f t="shared" si="0"/>
        <v>287.06218745909683</v>
      </c>
      <c r="T42" s="71">
        <f t="shared" si="1"/>
        <v>6</v>
      </c>
      <c r="U42" s="71"/>
      <c r="V42" s="108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9" t="str">
        <f t="shared" si="2"/>
        <v>22</v>
      </c>
      <c r="D43" s="161" t="str">
        <f t="shared" si="3"/>
        <v>静 岡 県</v>
      </c>
      <c r="E43" s="160">
        <f t="shared" si="4"/>
        <v>239.73587733732097</v>
      </c>
      <c r="F43" s="113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109</v>
      </c>
      <c r="P43" s="71" t="s">
        <v>49</v>
      </c>
      <c r="Q43" s="153">
        <v>65567518.248000003</v>
      </c>
      <c r="R43" s="149">
        <v>244892</v>
      </c>
      <c r="S43" s="150">
        <f t="shared" si="0"/>
        <v>267.74054786599811</v>
      </c>
      <c r="T43" s="71">
        <f t="shared" si="1"/>
        <v>22</v>
      </c>
      <c r="U43" s="71"/>
      <c r="V43" s="108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9" t="str">
        <f t="shared" si="2"/>
        <v>14</v>
      </c>
      <c r="D44" s="161" t="str">
        <f t="shared" si="3"/>
        <v>神奈川県</v>
      </c>
      <c r="E44" s="160">
        <f t="shared" si="4"/>
        <v>237.95786866722759</v>
      </c>
      <c r="F44" s="113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110</v>
      </c>
      <c r="P44" s="71" t="s">
        <v>48</v>
      </c>
      <c r="Q44" s="153">
        <v>356647712.222</v>
      </c>
      <c r="R44" s="149">
        <v>1385454</v>
      </c>
      <c r="S44" s="150">
        <f t="shared" si="0"/>
        <v>257.42299074671553</v>
      </c>
      <c r="T44" s="71">
        <f t="shared" si="1"/>
        <v>32</v>
      </c>
      <c r="U44" s="71"/>
      <c r="V44" s="108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9" t="str">
        <f t="shared" si="2"/>
        <v>01</v>
      </c>
      <c r="D45" s="161" t="str">
        <f t="shared" si="3"/>
        <v>北 海 道</v>
      </c>
      <c r="E45" s="160">
        <f t="shared" si="4"/>
        <v>233.50751527989519</v>
      </c>
      <c r="F45" s="113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111</v>
      </c>
      <c r="P45" s="71" t="s">
        <v>27</v>
      </c>
      <c r="Q45" s="153">
        <v>64898123.523000002</v>
      </c>
      <c r="R45" s="149">
        <v>242529</v>
      </c>
      <c r="S45" s="150">
        <f t="shared" si="0"/>
        <v>267.58912758061922</v>
      </c>
      <c r="T45" s="71">
        <f t="shared" si="1"/>
        <v>23</v>
      </c>
      <c r="U45" s="71"/>
      <c r="V45" s="108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9" t="str">
        <f t="shared" si="2"/>
        <v>29</v>
      </c>
      <c r="D46" s="161" t="str">
        <f t="shared" si="3"/>
        <v>奈 良 県</v>
      </c>
      <c r="E46" s="160">
        <f t="shared" si="4"/>
        <v>233.20235648772984</v>
      </c>
      <c r="F46" s="113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112</v>
      </c>
      <c r="P46" s="71" t="s">
        <v>50</v>
      </c>
      <c r="Q46" s="153">
        <v>118034263.75300001</v>
      </c>
      <c r="R46" s="149">
        <v>430166</v>
      </c>
      <c r="S46" s="150">
        <f t="shared" si="0"/>
        <v>274.39235958443953</v>
      </c>
      <c r="T46" s="71">
        <f t="shared" si="1"/>
        <v>17</v>
      </c>
      <c r="U46" s="71"/>
      <c r="V46" s="108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9" t="str">
        <f t="shared" si="2"/>
        <v>23</v>
      </c>
      <c r="D47" s="161" t="str">
        <f t="shared" si="3"/>
        <v>愛 知 県</v>
      </c>
      <c r="E47" s="160">
        <f t="shared" si="4"/>
        <v>228.48158028971977</v>
      </c>
      <c r="F47" s="113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113</v>
      </c>
      <c r="P47" s="71" t="s">
        <v>39</v>
      </c>
      <c r="Q47" s="153">
        <v>151070351.12400001</v>
      </c>
      <c r="R47" s="149">
        <v>537956</v>
      </c>
      <c r="S47" s="150">
        <f t="shared" si="0"/>
        <v>280.82287607908455</v>
      </c>
      <c r="T47" s="71">
        <f t="shared" si="1"/>
        <v>12</v>
      </c>
      <c r="U47" s="71"/>
      <c r="V47" s="108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9" t="str">
        <f t="shared" si="2"/>
        <v>09</v>
      </c>
      <c r="D48" s="161" t="str">
        <f t="shared" si="3"/>
        <v>栃 木 県</v>
      </c>
      <c r="E48" s="160">
        <f t="shared" si="4"/>
        <v>222.29842964334262</v>
      </c>
      <c r="F48" s="113">
        <v>44</v>
      </c>
      <c r="G48" s="29"/>
      <c r="H48" s="35"/>
      <c r="I48" s="35"/>
      <c r="J48" s="35"/>
      <c r="K48" s="35"/>
      <c r="L48" s="37"/>
      <c r="M48" s="38"/>
      <c r="N48" s="39"/>
      <c r="O48" s="154" t="s">
        <v>114</v>
      </c>
      <c r="P48" s="155" t="s">
        <v>40</v>
      </c>
      <c r="Q48" s="156">
        <v>98728861.658999994</v>
      </c>
      <c r="R48" s="157">
        <v>370227</v>
      </c>
      <c r="S48" s="158">
        <f t="shared" si="0"/>
        <v>266.67115488335531</v>
      </c>
      <c r="T48" s="155">
        <f t="shared" si="1"/>
        <v>24</v>
      </c>
      <c r="U48" s="71"/>
      <c r="V48" s="108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9" t="str">
        <f t="shared" si="2"/>
        <v>08</v>
      </c>
      <c r="D49" s="161" t="str">
        <f t="shared" si="3"/>
        <v>茨 城 県</v>
      </c>
      <c r="E49" s="160">
        <f t="shared" si="4"/>
        <v>221.37886087113682</v>
      </c>
      <c r="F49" s="113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115</v>
      </c>
      <c r="P49" s="71" t="s">
        <v>41</v>
      </c>
      <c r="Q49" s="153">
        <v>91750188.441</v>
      </c>
      <c r="R49" s="149">
        <v>344454</v>
      </c>
      <c r="S49" s="150">
        <f t="shared" si="0"/>
        <v>266.36412537232837</v>
      </c>
      <c r="T49" s="71">
        <f t="shared" si="1"/>
        <v>26</v>
      </c>
      <c r="U49" s="71"/>
      <c r="V49" s="108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9" t="str">
        <f t="shared" si="2"/>
        <v>12</v>
      </c>
      <c r="D50" s="161" t="str">
        <f t="shared" si="3"/>
        <v>千 葉 県</v>
      </c>
      <c r="E50" s="160">
        <f t="shared" si="4"/>
        <v>211.71254837850583</v>
      </c>
      <c r="F50" s="113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116</v>
      </c>
      <c r="P50" s="71" t="s">
        <v>10</v>
      </c>
      <c r="Q50" s="153">
        <v>142936542.48500001</v>
      </c>
      <c r="R50" s="149">
        <v>507755</v>
      </c>
      <c r="S50" s="150">
        <f t="shared" si="0"/>
        <v>281.50691275319792</v>
      </c>
      <c r="T50" s="71">
        <f t="shared" si="1"/>
        <v>11</v>
      </c>
      <c r="U50" s="71"/>
      <c r="V50" s="108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9" t="str">
        <f t="shared" si="2"/>
        <v>11</v>
      </c>
      <c r="D51" s="161" t="str">
        <f t="shared" si="3"/>
        <v>埼 玉 県</v>
      </c>
      <c r="E51" s="160">
        <f t="shared" si="4"/>
        <v>204.6368502522698</v>
      </c>
      <c r="F51" s="113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117</v>
      </c>
      <c r="P51" s="71" t="s">
        <v>42</v>
      </c>
      <c r="Q51" s="153">
        <v>90555462.773000002</v>
      </c>
      <c r="R51" s="149">
        <v>316039</v>
      </c>
      <c r="S51" s="150">
        <f t="shared" si="0"/>
        <v>286.53255697239899</v>
      </c>
      <c r="T51" s="71">
        <f t="shared" si="1"/>
        <v>7</v>
      </c>
      <c r="U51" s="71"/>
      <c r="V51" s="108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3"/>
      <c r="D52" s="137" t="s">
        <v>58</v>
      </c>
      <c r="E52" s="167">
        <f>S52</f>
        <v>252.50958743613978</v>
      </c>
      <c r="F52" s="114" t="s">
        <v>13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130</v>
      </c>
      <c r="Q52" s="153">
        <v>8901367477.4829998</v>
      </c>
      <c r="R52" s="149">
        <v>35251602</v>
      </c>
      <c r="S52" s="150">
        <f t="shared" si="0"/>
        <v>252.50958743613978</v>
      </c>
      <c r="T52" s="35"/>
      <c r="U52" s="71"/>
      <c r="V52" s="108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68" t="s">
        <v>3</v>
      </c>
      <c r="C54" s="169"/>
      <c r="D54" s="35"/>
      <c r="E54" s="42"/>
      <c r="F54" s="57"/>
      <c r="G54" s="57"/>
      <c r="H54" s="174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2" customHeight="1" x14ac:dyDescent="0.15">
      <c r="B55" s="170"/>
      <c r="C55" s="171"/>
      <c r="D55" s="35"/>
      <c r="E55" s="42"/>
      <c r="F55" s="57"/>
      <c r="G55" s="57"/>
      <c r="H55" s="175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2" customHeight="1" x14ac:dyDescent="0.15">
      <c r="B56" s="170"/>
      <c r="C56" s="171"/>
      <c r="D56" s="35"/>
      <c r="E56" s="42"/>
      <c r="F56" s="57"/>
      <c r="G56" s="57"/>
      <c r="H56" s="175"/>
      <c r="I56" s="31"/>
      <c r="J56" s="177" t="s">
        <v>131</v>
      </c>
      <c r="K56" s="177"/>
      <c r="L56" s="177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2" customHeight="1" x14ac:dyDescent="0.15">
      <c r="B57" s="170"/>
      <c r="C57" s="171"/>
      <c r="D57" s="35"/>
      <c r="E57" s="42"/>
      <c r="F57" s="57"/>
      <c r="G57" s="57"/>
      <c r="H57" s="175"/>
      <c r="I57" s="31"/>
      <c r="J57" s="177"/>
      <c r="K57" s="177"/>
      <c r="L57" s="177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2" customHeight="1" x14ac:dyDescent="0.15">
      <c r="B58" s="170"/>
      <c r="C58" s="171"/>
      <c r="D58" s="35"/>
      <c r="E58" s="42"/>
      <c r="F58" s="57"/>
      <c r="G58" s="57"/>
      <c r="H58" s="175"/>
      <c r="I58" s="31"/>
      <c r="J58" s="177"/>
      <c r="K58" s="177"/>
      <c r="L58" s="177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2" customHeight="1" x14ac:dyDescent="0.15">
      <c r="B59" s="170"/>
      <c r="C59" s="171"/>
      <c r="D59" s="35"/>
      <c r="E59" s="42"/>
      <c r="F59" s="57"/>
      <c r="G59" s="57"/>
      <c r="H59" s="175"/>
      <c r="I59" s="97" t="s">
        <v>12</v>
      </c>
      <c r="J59" s="99" t="s">
        <v>128</v>
      </c>
      <c r="K59" s="96"/>
      <c r="L59" s="68" t="s">
        <v>62</v>
      </c>
      <c r="M59" s="98"/>
      <c r="N59" s="33"/>
      <c r="O59" s="34"/>
    </row>
    <row r="60" spans="2:30" ht="11.25" customHeight="1" x14ac:dyDescent="0.15">
      <c r="B60" s="170"/>
      <c r="C60" s="171"/>
      <c r="D60" s="35"/>
      <c r="E60" s="42"/>
      <c r="F60" s="57"/>
      <c r="G60" s="57"/>
      <c r="H60" s="175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70"/>
      <c r="C61" s="171"/>
      <c r="D61" s="35"/>
      <c r="E61" s="42"/>
      <c r="F61" s="57"/>
      <c r="G61" s="57"/>
      <c r="H61" s="175"/>
      <c r="I61" s="31"/>
      <c r="J61" s="129" t="s">
        <v>66</v>
      </c>
      <c r="K61" s="128">
        <v>98728862</v>
      </c>
      <c r="L61" s="128">
        <v>8901367477</v>
      </c>
      <c r="M61" s="101"/>
      <c r="N61" s="33"/>
      <c r="O61" s="34"/>
    </row>
    <row r="62" spans="2:30" ht="7.5" customHeight="1" x14ac:dyDescent="0.15">
      <c r="B62" s="170"/>
      <c r="C62" s="171"/>
      <c r="D62" s="35"/>
      <c r="E62" s="42"/>
      <c r="F62" s="57"/>
      <c r="G62" s="57"/>
      <c r="H62" s="175"/>
      <c r="I62" s="97"/>
      <c r="J62" s="123"/>
      <c r="K62" s="127"/>
      <c r="L62" s="127"/>
      <c r="M62" s="98"/>
      <c r="N62" s="33"/>
      <c r="O62" s="34"/>
    </row>
    <row r="63" spans="2:30" ht="6.75" customHeight="1" x14ac:dyDescent="0.15">
      <c r="B63" s="170"/>
      <c r="C63" s="171"/>
      <c r="D63" s="35"/>
      <c r="E63" s="42"/>
      <c r="F63" s="57"/>
      <c r="G63" s="57"/>
      <c r="H63" s="175"/>
      <c r="I63" s="97"/>
      <c r="J63" s="117"/>
      <c r="K63" s="118"/>
      <c r="L63" s="118"/>
      <c r="M63" s="98"/>
      <c r="N63" s="33"/>
      <c r="O63" s="34"/>
    </row>
    <row r="64" spans="2:30" ht="7.5" customHeight="1" x14ac:dyDescent="0.15">
      <c r="B64" s="170"/>
      <c r="C64" s="171"/>
      <c r="D64" s="35"/>
      <c r="E64" s="42"/>
      <c r="F64" s="57"/>
      <c r="G64" s="57"/>
      <c r="H64" s="176"/>
      <c r="I64" s="116"/>
      <c r="J64" s="121"/>
      <c r="M64" s="32"/>
      <c r="N64" s="33"/>
      <c r="O64" s="34"/>
    </row>
    <row r="65" spans="2:15" ht="6.75" customHeight="1" x14ac:dyDescent="0.15">
      <c r="B65" s="170"/>
      <c r="C65" s="171"/>
      <c r="D65" s="35"/>
      <c r="E65" s="42"/>
      <c r="F65" s="57"/>
      <c r="G65" s="57"/>
      <c r="H65" s="176"/>
      <c r="I65" s="116"/>
      <c r="J65" s="132"/>
      <c r="K65" s="131"/>
      <c r="L65" s="132"/>
      <c r="M65" s="124"/>
      <c r="N65" s="33"/>
      <c r="O65" s="34"/>
    </row>
    <row r="66" spans="2:15" ht="4.5" customHeight="1" x14ac:dyDescent="0.15">
      <c r="B66" s="170"/>
      <c r="C66" s="171"/>
      <c r="D66" s="35"/>
      <c r="E66" s="42"/>
      <c r="F66" s="57"/>
      <c r="G66" s="57"/>
      <c r="H66" s="176"/>
      <c r="I66" s="116"/>
      <c r="J66" s="132"/>
      <c r="K66" s="131"/>
      <c r="L66" s="132"/>
      <c r="M66" s="32"/>
      <c r="N66" s="33"/>
      <c r="O66" s="34"/>
    </row>
    <row r="67" spans="2:15" ht="3.75" customHeight="1" x14ac:dyDescent="0.15">
      <c r="B67" s="170"/>
      <c r="C67" s="171"/>
      <c r="D67" s="35"/>
      <c r="E67" s="42"/>
      <c r="F67" s="57"/>
      <c r="G67" s="57"/>
      <c r="H67" s="142"/>
      <c r="I67" s="143"/>
      <c r="J67" s="144"/>
      <c r="K67" s="145"/>
      <c r="L67" s="144"/>
      <c r="M67" s="136"/>
      <c r="N67" s="33"/>
      <c r="O67" s="34"/>
    </row>
    <row r="68" spans="2:15" ht="12" customHeight="1" x14ac:dyDescent="0.15">
      <c r="B68" s="170"/>
      <c r="C68" s="171"/>
      <c r="D68" s="35"/>
      <c r="E68" s="42"/>
      <c r="F68" s="57"/>
      <c r="G68" s="57"/>
      <c r="H68" s="175" t="s">
        <v>6</v>
      </c>
      <c r="I68" s="133" t="s">
        <v>64</v>
      </c>
      <c r="J68" s="139" t="s">
        <v>59</v>
      </c>
      <c r="K68" s="140"/>
      <c r="L68" s="141"/>
      <c r="M68" s="32"/>
      <c r="N68" s="33"/>
      <c r="O68" s="34"/>
    </row>
    <row r="69" spans="2:15" ht="12" customHeight="1" x14ac:dyDescent="0.15">
      <c r="B69" s="170"/>
      <c r="C69" s="171"/>
      <c r="D69" s="35"/>
      <c r="E69" s="42"/>
      <c r="F69" s="57"/>
      <c r="G69" s="57"/>
      <c r="H69" s="175"/>
      <c r="I69" s="133" t="s">
        <v>63</v>
      </c>
      <c r="J69" s="134" t="s">
        <v>129</v>
      </c>
      <c r="K69" s="119"/>
      <c r="L69" s="120"/>
      <c r="M69" s="103"/>
      <c r="N69" s="33"/>
      <c r="O69" s="34"/>
    </row>
    <row r="70" spans="2:15" ht="12" customHeight="1" x14ac:dyDescent="0.15">
      <c r="B70" s="170"/>
      <c r="C70" s="171"/>
      <c r="D70" s="35"/>
      <c r="E70" s="61"/>
      <c r="F70" s="62"/>
      <c r="G70" s="61"/>
      <c r="H70" s="175"/>
      <c r="I70" s="133" t="s">
        <v>63</v>
      </c>
      <c r="J70" s="135" t="s">
        <v>69</v>
      </c>
      <c r="K70" s="119"/>
      <c r="L70" s="120"/>
      <c r="M70" s="111"/>
      <c r="N70" s="33"/>
      <c r="O70" s="34"/>
    </row>
    <row r="71" spans="2:15" ht="12" customHeight="1" x14ac:dyDescent="0.15">
      <c r="B71" s="170"/>
      <c r="C71" s="171"/>
      <c r="D71" s="62"/>
      <c r="E71" s="57"/>
      <c r="F71" s="62"/>
      <c r="G71" s="61"/>
      <c r="H71" s="175"/>
      <c r="I71" s="97" t="s">
        <v>12</v>
      </c>
      <c r="J71" s="178" t="s">
        <v>67</v>
      </c>
      <c r="K71" s="179"/>
      <c r="L71" s="179"/>
      <c r="M71" s="111"/>
      <c r="N71" s="33"/>
      <c r="O71" s="34"/>
    </row>
    <row r="72" spans="2:15" ht="12" customHeight="1" x14ac:dyDescent="0.15">
      <c r="B72" s="170"/>
      <c r="C72" s="171"/>
      <c r="D72" s="57"/>
      <c r="E72" s="8"/>
      <c r="F72" s="8"/>
      <c r="G72" s="57"/>
      <c r="H72" s="175"/>
      <c r="I72" s="116"/>
      <c r="J72" s="179"/>
      <c r="K72" s="179"/>
      <c r="L72" s="179"/>
      <c r="M72" s="103"/>
      <c r="N72" s="33"/>
      <c r="O72" s="34"/>
    </row>
    <row r="73" spans="2:15" ht="6.75" customHeight="1" x14ac:dyDescent="0.15">
      <c r="B73" s="170"/>
      <c r="C73" s="171"/>
      <c r="D73" s="62"/>
      <c r="E73" s="62"/>
      <c r="F73" s="9"/>
      <c r="G73" s="61"/>
      <c r="H73" s="175"/>
      <c r="I73" s="97"/>
      <c r="J73" s="122"/>
      <c r="K73" s="102"/>
      <c r="L73" s="102"/>
      <c r="M73" s="111"/>
      <c r="N73" s="33"/>
      <c r="O73" s="34"/>
    </row>
    <row r="74" spans="2:15" ht="12" customHeight="1" x14ac:dyDescent="0.15">
      <c r="B74" s="170"/>
      <c r="C74" s="171"/>
      <c r="D74" s="62"/>
      <c r="E74" s="62"/>
      <c r="F74" s="9"/>
      <c r="G74" s="61"/>
      <c r="H74" s="175"/>
      <c r="I74" s="102" t="s">
        <v>65</v>
      </c>
      <c r="J74" s="178" t="s">
        <v>123</v>
      </c>
      <c r="K74" s="179"/>
      <c r="L74" s="179"/>
      <c r="M74" s="111"/>
      <c r="N74" s="33"/>
      <c r="O74" s="34"/>
    </row>
    <row r="75" spans="2:15" ht="12" customHeight="1" x14ac:dyDescent="0.15">
      <c r="B75" s="170"/>
      <c r="C75" s="171"/>
      <c r="D75" s="62"/>
      <c r="E75" s="62"/>
      <c r="F75" s="9"/>
      <c r="G75" s="61"/>
      <c r="H75" s="175"/>
      <c r="I75" s="115"/>
      <c r="J75" s="179"/>
      <c r="K75" s="179"/>
      <c r="L75" s="179"/>
      <c r="M75" s="104"/>
      <c r="N75" s="33"/>
      <c r="O75" s="34"/>
    </row>
    <row r="76" spans="2:15" ht="6" customHeight="1" x14ac:dyDescent="0.15">
      <c r="B76" s="170"/>
      <c r="C76" s="171"/>
      <c r="D76" s="62"/>
      <c r="E76" s="62"/>
      <c r="F76" s="9"/>
      <c r="G76" s="61"/>
      <c r="H76" s="175"/>
      <c r="I76" s="87"/>
      <c r="J76" s="95"/>
      <c r="K76" s="95"/>
      <c r="L76" s="95"/>
      <c r="M76" s="104"/>
      <c r="N76" s="33"/>
      <c r="O76" s="34"/>
    </row>
    <row r="77" spans="2:15" ht="3.75" customHeight="1" thickBot="1" x14ac:dyDescent="0.2">
      <c r="B77" s="172"/>
      <c r="C77" s="173"/>
      <c r="D77" s="63"/>
      <c r="E77" s="63"/>
      <c r="F77" s="63"/>
      <c r="G77" s="64"/>
      <c r="H77" s="105"/>
      <c r="I77" s="65"/>
      <c r="J77" s="65"/>
      <c r="K77" s="65"/>
      <c r="L77" s="63"/>
      <c r="M77" s="66"/>
      <c r="N77" s="33"/>
      <c r="O77" s="34"/>
    </row>
    <row r="78" spans="2:15" ht="10.5" customHeight="1" x14ac:dyDescent="0.15">
      <c r="B78" s="95" t="s">
        <v>11</v>
      </c>
      <c r="C78" s="33"/>
      <c r="D78" s="1"/>
      <c r="E78" s="1"/>
      <c r="F78" s="1"/>
      <c r="G78" s="80"/>
      <c r="H78" s="81"/>
      <c r="I78" s="80"/>
      <c r="J78" s="80"/>
      <c r="K78" s="80"/>
      <c r="L78" s="33"/>
      <c r="M78" s="33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3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84"/>
      <c r="P83" s="67"/>
      <c r="Q83" s="67"/>
      <c r="R83" s="67"/>
      <c r="S83" s="84"/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44"/>
      <c r="P84" s="45"/>
      <c r="Q84" s="45"/>
      <c r="S84" s="126" t="s">
        <v>61</v>
      </c>
      <c r="T84" s="125"/>
      <c r="U84" s="91" t="s">
        <v>62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2"/>
      <c r="P85" s="109"/>
      <c r="Q85" s="109"/>
      <c r="S85" s="7"/>
      <c r="T85" s="46" t="s">
        <v>1</v>
      </c>
      <c r="U85" s="46" t="s">
        <v>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0"/>
      <c r="Q86" s="110"/>
      <c r="S86" s="48" t="s">
        <v>70</v>
      </c>
      <c r="T86" s="130">
        <v>221.80328125101767</v>
      </c>
      <c r="U86" s="130">
        <v>206.21361120310166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0"/>
      <c r="Q87" s="110"/>
      <c r="S87" s="49" t="s">
        <v>122</v>
      </c>
      <c r="T87" s="92">
        <v>226.25005446274108</v>
      </c>
      <c r="U87" s="92">
        <v>208.67879545310882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0"/>
      <c r="Q88" s="110"/>
      <c r="S88" s="49" t="s">
        <v>124</v>
      </c>
      <c r="T88" s="92">
        <v>242.26037179706131</v>
      </c>
      <c r="U88" s="92">
        <v>217.47815486218414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0"/>
      <c r="Q89" s="110"/>
      <c r="S89" s="49" t="s">
        <v>125</v>
      </c>
      <c r="T89" s="92">
        <v>255.7</v>
      </c>
      <c r="U89" s="92">
        <v>229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0"/>
      <c r="Q90" s="110"/>
      <c r="S90" s="49" t="s">
        <v>132</v>
      </c>
      <c r="T90" s="92">
        <v>263.3</v>
      </c>
      <c r="U90" s="92">
        <v>235.4</v>
      </c>
    </row>
    <row r="91" spans="2:21" x14ac:dyDescent="0.15">
      <c r="B91" s="35"/>
      <c r="C91" s="35"/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0"/>
      <c r="Q91" s="110"/>
      <c r="S91" s="49">
        <v>24</v>
      </c>
      <c r="T91" s="92">
        <v>267.3</v>
      </c>
      <c r="U91" s="92">
        <v>241.6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0"/>
      <c r="Q92" s="110"/>
      <c r="S92" s="49">
        <v>25</v>
      </c>
      <c r="T92" s="92">
        <v>269.2</v>
      </c>
      <c r="U92" s="92">
        <v>244.8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0"/>
      <c r="Q93" s="110"/>
      <c r="S93" s="49">
        <v>26</v>
      </c>
      <c r="T93" s="92">
        <v>269.60000000000002</v>
      </c>
      <c r="U93" s="92">
        <v>248.5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0"/>
      <c r="Q94" s="110"/>
      <c r="S94" s="49">
        <v>27</v>
      </c>
      <c r="T94" s="92">
        <v>261.89999999999998</v>
      </c>
      <c r="U94" s="92">
        <v>247.8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0"/>
      <c r="Q95" s="110"/>
      <c r="S95" s="49">
        <v>28</v>
      </c>
      <c r="T95" s="92">
        <v>259.60000000000002</v>
      </c>
      <c r="U95" s="92">
        <v>247.3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0"/>
      <c r="Q96" s="110"/>
      <c r="S96" s="49">
        <v>29</v>
      </c>
      <c r="T96" s="92">
        <v>263.5</v>
      </c>
      <c r="U96" s="92">
        <v>250.2</v>
      </c>
    </row>
    <row r="97" spans="4:21" ht="22.5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0"/>
      <c r="Q97" s="110"/>
      <c r="S97" s="49" t="s">
        <v>133</v>
      </c>
      <c r="T97" s="92">
        <v>266.7</v>
      </c>
      <c r="U97" s="92">
        <v>252.5</v>
      </c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  <c r="P98" s="110"/>
      <c r="Q98" s="110"/>
      <c r="S98" s="60"/>
      <c r="T98" s="93"/>
      <c r="U98" s="93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"/>
      <c r="E392" s="1"/>
      <c r="F392" s="1"/>
      <c r="G392" s="29"/>
      <c r="H392" s="30"/>
      <c r="I392" s="29"/>
      <c r="J392" s="29"/>
      <c r="K392" s="29"/>
      <c r="L392" s="35"/>
      <c r="M392" s="35"/>
      <c r="N392" s="33"/>
      <c r="O392" s="34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</sheetData>
  <mergeCells count="6">
    <mergeCell ref="B54:C77"/>
    <mergeCell ref="H54:H66"/>
    <mergeCell ref="J56:L58"/>
    <mergeCell ref="J71:L72"/>
    <mergeCell ref="J74:L75"/>
    <mergeCell ref="H68:H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