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615" yWindow="75" windowWidth="19230" windowHeight="11280"/>
  </bookViews>
  <sheets>
    <sheet name="62.水道普及率" sheetId="4" r:id="rId1"/>
  </sheets>
  <definedNames>
    <definedName name="_xlnm.Print_Area" localSheetId="0">'62.水道普及率'!$A$1:$M$76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V53" i="4"/>
  <c r="R53" i="4"/>
  <c r="Q53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" i="4"/>
  <c r="T17" i="4"/>
  <c r="T48" i="4"/>
  <c r="T50" i="4"/>
  <c r="T43" i="4"/>
  <c r="T51" i="4"/>
  <c r="T49" i="4"/>
  <c r="T40" i="4"/>
  <c r="T39" i="4"/>
  <c r="T44" i="4"/>
  <c r="T42" i="4"/>
  <c r="T47" i="4"/>
  <c r="T45" i="4"/>
  <c r="T46" i="4"/>
  <c r="T41" i="4"/>
  <c r="T38" i="4"/>
  <c r="T37" i="4"/>
  <c r="T34" i="4"/>
  <c r="T35" i="4"/>
  <c r="T36" i="4"/>
  <c r="T33" i="4"/>
  <c r="T32" i="4"/>
  <c r="T30" i="4"/>
  <c r="T31" i="4"/>
  <c r="T23" i="4"/>
  <c r="T24" i="4"/>
  <c r="T29" i="4"/>
  <c r="T28" i="4"/>
  <c r="T26" i="4"/>
  <c r="T27" i="4"/>
  <c r="T25" i="4"/>
  <c r="T22" i="4"/>
  <c r="T21" i="4"/>
  <c r="T19" i="4"/>
  <c r="T11" i="4"/>
  <c r="T20" i="4"/>
  <c r="T18" i="4"/>
  <c r="T16" i="4"/>
  <c r="T15" i="4"/>
  <c r="T7" i="4"/>
  <c r="T12" i="4"/>
  <c r="T13" i="4"/>
  <c r="T14" i="4"/>
  <c r="T8" i="4"/>
  <c r="T10" i="4"/>
  <c r="T9" i="4"/>
  <c r="T6" i="4"/>
  <c r="T5" i="4"/>
</calcChain>
</file>

<file path=xl/sharedStrings.xml><?xml version="1.0" encoding="utf-8"?>
<sst xmlns="http://schemas.openxmlformats.org/spreadsheetml/2006/main" count="147" uniqueCount="137">
  <si>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</si>
  <si>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</si>
  <si>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</si>
  <si>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</si>
  <si>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</si>
  <si>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</si>
  <si>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</si>
  <si>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</si>
  <si>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</si>
  <si>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</si>
  <si>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</si>
  <si>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</si>
  <si>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</si>
  <si>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</si>
  <si>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</si>
  <si>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</si>
  <si>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</si>
  <si>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</si>
  <si>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</si>
  <si>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</si>
  <si>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</si>
  <si>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</si>
  <si>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</si>
  <si>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</si>
  <si>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</si>
  <si>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</si>
  <si>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</si>
  <si>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</si>
  <si>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</si>
  <si>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</si>
  <si>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</si>
  <si>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</si>
  <si>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</si>
  <si>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</si>
  <si>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</si>
  <si>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</si>
  <si>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</si>
  <si>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</si>
  <si>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</si>
  <si>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</si>
  <si>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</si>
  <si>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</si>
  <si>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</si>
  <si>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</si>
  <si>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</si>
  <si>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</si>
  <si>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</si>
  <si>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</si>
  <si>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</si>
  <si>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</si>
  <si>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</si>
  <si>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</si>
  <si>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</si>
  <si>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</si>
  <si>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</si>
  <si>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</si>
  <si>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</si>
  <si>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</si>
  <si>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</si>
  <si>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</si>
  <si>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６２．水道普及率</t>
    <rPh sb="3" eb="5">
      <t>スイドウ</t>
    </rPh>
    <rPh sb="5" eb="8">
      <t>フキュウリツ</t>
    </rPh>
    <phoneticPr fontId="2"/>
  </si>
  <si>
    <t>上水道給水人口</t>
    <rPh sb="0" eb="3">
      <t>ジョウスイドウ</t>
    </rPh>
    <rPh sb="3" eb="5">
      <t>キュウスイ</t>
    </rPh>
    <rPh sb="5" eb="7">
      <t>ジンコウ</t>
    </rPh>
    <phoneticPr fontId="2"/>
  </si>
  <si>
    <t>水道普及率</t>
    <rPh sb="0" eb="2">
      <t>スイドウ</t>
    </rPh>
    <rPh sb="2" eb="5">
      <t>フキュウリツ</t>
    </rPh>
    <phoneticPr fontId="2"/>
  </si>
  <si>
    <t>給水人口</t>
    <rPh sb="0" eb="2">
      <t>キュウスイ</t>
    </rPh>
    <rPh sb="2" eb="4">
      <t>ジンコウ</t>
    </rPh>
    <phoneticPr fontId="2"/>
  </si>
  <si>
    <t>（人）</t>
    <rPh sb="1" eb="2">
      <t>ニン</t>
    </rPh>
    <phoneticPr fontId="2"/>
  </si>
  <si>
    <t>水道：上水道、簡易水道、専用水道。</t>
    <rPh sb="0" eb="2">
      <t>スイドウ</t>
    </rPh>
    <rPh sb="3" eb="6">
      <t>ジョウスイドウ</t>
    </rPh>
    <rPh sb="7" eb="9">
      <t>カンイ</t>
    </rPh>
    <rPh sb="9" eb="11">
      <t>スイドウ</t>
    </rPh>
    <rPh sb="12" eb="14">
      <t>センヨウ</t>
    </rPh>
    <rPh sb="14" eb="16">
      <t>スイドウ</t>
    </rPh>
    <phoneticPr fontId="2"/>
  </si>
  <si>
    <t>○　</t>
    <phoneticPr fontId="9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</si>
  <si>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9"/>
  </si>
  <si>
    <t>水道普及率：給水人口÷総人口</t>
    <rPh sb="0" eb="2">
      <t>スイドウ</t>
    </rPh>
    <rPh sb="2" eb="5">
      <t>フキュウリツ</t>
    </rPh>
    <rPh sb="6" eb="8">
      <t>キュウスイ</t>
    </rPh>
    <rPh sb="8" eb="10">
      <t>ジンコウ</t>
    </rPh>
    <rPh sb="11" eb="14">
      <t>ソウジンコウ</t>
    </rPh>
    <phoneticPr fontId="2"/>
  </si>
  <si>
    <t>平21</t>
    <rPh sb="0" eb="1">
      <t>タイ</t>
    </rPh>
    <phoneticPr fontId="9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</si>
  <si>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</si>
  <si>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</si>
  <si>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</si>
  <si>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</si>
  <si>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</si>
  <si>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</si>
  <si>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</si>
  <si>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</si>
  <si>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</si>
  <si>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</si>
  <si>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</si>
  <si>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</si>
  <si>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</si>
  <si>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</si>
  <si>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</si>
  <si>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</si>
  <si>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</si>
  <si>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</si>
  <si>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</si>
  <si>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</si>
  <si>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</si>
  <si>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</si>
  <si>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</si>
  <si>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</si>
  <si>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</si>
  <si>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</si>
  <si>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</si>
  <si>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</si>
  <si>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</si>
  <si>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</si>
  <si>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</si>
  <si>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</si>
  <si>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</si>
  <si>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</si>
  <si>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</si>
  <si>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</si>
  <si>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</si>
  <si>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</si>
  <si>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</si>
  <si>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</si>
  <si>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</si>
  <si>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</si>
  <si>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</si>
  <si>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</si>
  <si>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</si>
  <si>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</si>
  <si>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</si>
  <si>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順位</t>
    <rPh sb="0" eb="2">
      <t>ジュンイ</t>
    </rPh>
    <phoneticPr fontId="1"/>
  </si>
  <si>
    <t>上水道給水人口</t>
    <rPh sb="0" eb="3">
      <t>ジョウスイドウ</t>
    </rPh>
    <rPh sb="3" eb="5">
      <t>キュウスイ</t>
    </rPh>
    <rPh sb="5" eb="7">
      <t>ジンコウ</t>
    </rPh>
    <phoneticPr fontId="15"/>
  </si>
  <si>
    <t>人口</t>
    <rPh sb="0" eb="2">
      <t>ジンコウ</t>
    </rPh>
    <phoneticPr fontId="2"/>
  </si>
  <si>
    <t>資料出所：厚生労働省「水道の基本統計」</t>
    <rPh sb="0" eb="2">
      <t>シリョウ</t>
    </rPh>
    <rPh sb="2" eb="4">
      <t>シュッショ</t>
    </rPh>
    <rPh sb="11" eb="13">
      <t>スイドウ</t>
    </rPh>
    <rPh sb="14" eb="16">
      <t>キホン</t>
    </rPh>
    <rPh sb="16" eb="18">
      <t>トウケイ</t>
    </rPh>
    <phoneticPr fontId="9"/>
  </si>
  <si>
    <t>総人口</t>
    <rPh sb="0" eb="3">
      <t>ソウジンコウ</t>
    </rPh>
    <phoneticPr fontId="2"/>
  </si>
  <si>
    <t>現在給水人口</t>
    <rPh sb="0" eb="2">
      <t>ゲンザイ</t>
    </rPh>
    <rPh sb="2" eb="4">
      <t>キュウスイ</t>
    </rPh>
    <rPh sb="4" eb="6">
      <t>ジンコウ</t>
    </rPh>
    <phoneticPr fontId="2"/>
  </si>
  <si>
    <t>普及率      
%</t>
    <rPh sb="0" eb="3">
      <t>フキュウリツ</t>
    </rPh>
    <phoneticPr fontId="2"/>
  </si>
  <si>
    <t>平22</t>
    <rPh sb="0" eb="1">
      <t>ヘイ</t>
    </rPh>
    <phoneticPr fontId="2"/>
  </si>
  <si>
    <t>人（36位）</t>
    <rPh sb="0" eb="1">
      <t>ニン</t>
    </rPh>
    <rPh sb="4" eb="5">
      <t>イ</t>
    </rPh>
    <phoneticPr fontId="2"/>
  </si>
  <si>
    <t>平23</t>
    <rPh sb="0" eb="1">
      <t>ヘイ</t>
    </rPh>
    <phoneticPr fontId="2"/>
  </si>
  <si>
    <t>平24</t>
    <rPh sb="0" eb="1">
      <t>ヘイ</t>
    </rPh>
    <phoneticPr fontId="2"/>
  </si>
  <si>
    <t>全　　国</t>
    <phoneticPr fontId="2"/>
  </si>
  <si>
    <t>－平成30年度－　</t>
    <rPh sb="6" eb="7">
      <t>ド</t>
    </rPh>
    <phoneticPr fontId="2"/>
  </si>
  <si>
    <t>平成30年度水道普及率</t>
    <rPh sb="0" eb="2">
      <t>ヘイセイ</t>
    </rPh>
    <rPh sb="4" eb="6">
      <t>ネンド</t>
    </rPh>
    <rPh sb="6" eb="8">
      <t>スイドウ</t>
    </rPh>
    <rPh sb="8" eb="11">
      <t>フキュウリツ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</si>
  <si>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</si>
  <si>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　大分県の平成30年度の水道普及率は92.2％で、前年より0.3％増加し、全国45位となっている。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4">
      <t>スイドウ</t>
    </rPh>
    <rPh sb="14" eb="17">
      <t>フキュウリツ</t>
    </rPh>
    <rPh sb="25" eb="27">
      <t>ゼンネン</t>
    </rPh>
    <rPh sb="33" eb="35">
      <t>ゾウカ</t>
    </rPh>
    <rPh sb="37" eb="39">
      <t>ゼンコク</t>
    </rPh>
    <rPh sb="41" eb="42">
      <t>イ</t>
    </rPh>
    <phoneticPr fontId="9"/>
  </si>
  <si>
    <t>参考指標（平成30年度）</t>
    <rPh sb="0" eb="2">
      <t>サンコウ</t>
    </rPh>
    <rPh sb="2" eb="4">
      <t>シヒョウ</t>
    </rPh>
    <phoneticPr fontId="2"/>
  </si>
  <si>
    <t>調査期日：平成31年3月31日</t>
    <rPh sb="0" eb="2">
      <t>チョウサ</t>
    </rPh>
    <rPh sb="2" eb="4">
      <t>キジツ</t>
    </rPh>
    <rPh sb="5" eb="7">
      <t>ヘイセイ</t>
    </rPh>
    <rPh sb="9" eb="10">
      <t>ネン</t>
    </rPh>
    <rPh sb="10" eb="11">
      <t>ヘイネン</t>
    </rPh>
    <rPh sb="11" eb="12">
      <t>ツキ</t>
    </rPh>
    <rPh sb="14" eb="15">
      <t>ヒ</t>
    </rPh>
    <phoneticPr fontId="9"/>
  </si>
  <si>
    <t>30年度</t>
    <rPh sb="2" eb="4">
      <t>ネンド</t>
    </rPh>
    <phoneticPr fontId="2"/>
  </si>
  <si>
    <t>平25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</si>
</sst>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7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8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9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9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20" fillId="0" borderId="10" xfId="1" applyNumberFormat="1" applyFont="1" applyBorder="1">
      <alignment vertical="center"/>
    </xf>
    <xf numFmtId="182" fontId="20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5" fontId="8" fillId="0" borderId="0" xfId="5" applyNumberFormat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/>
    </xf>
    <xf numFmtId="182" fontId="20" fillId="0" borderId="9" xfId="1" applyNumberFormat="1" applyFont="1" applyBorder="1">
      <alignment vertical="center"/>
    </xf>
    <xf numFmtId="0" fontId="19" fillId="0" borderId="21" xfId="4" applyFont="1" applyFill="1" applyBorder="1" applyAlignment="1">
      <alignment horizontal="center" vertical="center"/>
    </xf>
    <xf numFmtId="0" fontId="19" fillId="0" borderId="19" xfId="4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3" fontId="8" fillId="0" borderId="9" xfId="3" applyNumberFormat="1" applyFont="1" applyFill="1" applyBorder="1" applyAlignment="1">
      <alignment horizontal="right" vertical="center"/>
    </xf>
    <xf numFmtId="176" fontId="14" fillId="0" borderId="9" xfId="5" applyNumberFormat="1" applyFont="1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righ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38" fontId="8" fillId="0" borderId="14" xfId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176" fontId="14" fillId="0" borderId="2" xfId="5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9" fillId="0" borderId="24" xfId="0" applyFont="1" applyFill="1" applyBorder="1" applyAlignment="1">
      <alignment horizontal="distributed" vertical="center"/>
    </xf>
    <xf numFmtId="0" fontId="14" fillId="0" borderId="0" xfId="4" applyFont="1" applyFill="1" applyBorder="1" applyAlignment="1">
      <alignment vertical="top"/>
    </xf>
    <xf numFmtId="0" fontId="8" fillId="0" borderId="14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/>
    </xf>
    <xf numFmtId="0" fontId="14" fillId="0" borderId="14" xfId="5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0" fontId="3" fillId="0" borderId="9" xfId="4" applyFont="1" applyFill="1" applyBorder="1" applyAlignment="1">
      <alignment horizontal="center" vertical="center" textRotation="255" wrapText="1"/>
    </xf>
    <xf numFmtId="49" fontId="10" fillId="0" borderId="0" xfId="4" applyNumberFormat="1" applyFont="1" applyAlignment="1">
      <alignment horizontal="right" vertical="center"/>
    </xf>
    <xf numFmtId="38" fontId="8" fillId="0" borderId="0" xfId="1" applyFont="1" applyFill="1" applyBorder="1" applyAlignment="1">
      <alignment horizontal="right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14" fillId="0" borderId="25" xfId="0" applyFont="1" applyBorder="1">
      <alignment vertical="center"/>
    </xf>
    <xf numFmtId="0" fontId="8" fillId="0" borderId="25" xfId="3" applyNumberFormat="1" applyFont="1" applyFill="1" applyBorder="1" applyAlignment="1">
      <alignment horizontal="right" vertical="center"/>
    </xf>
    <xf numFmtId="184" fontId="8" fillId="0" borderId="25" xfId="3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8" fillId="0" borderId="14" xfId="3" applyNumberFormat="1" applyFont="1" applyFill="1" applyBorder="1" applyAlignment="1">
      <alignment vertical="center"/>
    </xf>
    <xf numFmtId="184" fontId="8" fillId="0" borderId="14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183" fontId="0" fillId="0" borderId="0" xfId="0" applyNumberFormat="1">
      <alignment vertical="center"/>
    </xf>
    <xf numFmtId="0" fontId="0" fillId="0" borderId="0" xfId="0" applyFont="1">
      <alignment vertical="center"/>
    </xf>
    <xf numFmtId="0" fontId="19" fillId="4" borderId="19" xfId="4" applyFont="1" applyFill="1" applyBorder="1" applyAlignment="1">
      <alignment horizontal="center" vertical="center"/>
    </xf>
    <xf numFmtId="38" fontId="11" fillId="0" borderId="0" xfId="1" applyFont="1" applyFill="1" applyBorder="1" applyAlignment="1"/>
    <xf numFmtId="38" fontId="3" fillId="0" borderId="0" xfId="1" applyFont="1" applyFill="1" applyBorder="1" applyAlignment="1">
      <alignment vertical="center" wrapText="1"/>
    </xf>
    <xf numFmtId="57" fontId="0" fillId="0" borderId="0" xfId="0" applyNumberFormat="1" applyFont="1">
      <alignment vertical="center"/>
    </xf>
    <xf numFmtId="38" fontId="1" fillId="0" borderId="0" xfId="1" applyBorder="1">
      <alignment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38" fontId="19" fillId="0" borderId="0" xfId="1" applyFont="1" applyFill="1" applyBorder="1" applyAlignment="1">
      <alignment horizontal="right" vertical="center" wrapText="1"/>
    </xf>
    <xf numFmtId="38" fontId="6" fillId="0" borderId="0" xfId="1" applyFont="1" applyFill="1" applyBorder="1" applyAlignment="1">
      <alignment vertical="center" wrapText="1"/>
    </xf>
    <xf numFmtId="3" fontId="11" fillId="0" borderId="0" xfId="0" applyNumberFormat="1" applyFont="1" applyFill="1" applyBorder="1" applyAlignment="1"/>
    <xf numFmtId="3" fontId="0" fillId="0" borderId="0" xfId="0" applyNumberFormat="1">
      <alignment vertical="center"/>
    </xf>
    <xf numFmtId="177" fontId="6" fillId="0" borderId="19" xfId="6" applyNumberFormat="1" applyFont="1" applyFill="1" applyBorder="1" applyAlignment="1">
      <alignment horizontal="distributed" vertical="center"/>
    </xf>
    <xf numFmtId="180" fontId="6" fillId="0" borderId="19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9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0" fontId="6" fillId="4" borderId="19" xfId="6" applyNumberFormat="1" applyFont="1" applyFill="1" applyBorder="1" applyAlignment="1">
      <alignment horizontal="right" vertical="center" indent="1"/>
    </xf>
    <xf numFmtId="49" fontId="22" fillId="0" borderId="0" xfId="0" applyNumberFormat="1" applyFont="1" applyFill="1" applyBorder="1" applyAlignment="1"/>
    <xf numFmtId="0" fontId="22" fillId="0" borderId="0" xfId="0" applyFont="1" applyFill="1" applyBorder="1" applyAlignment="1"/>
    <xf numFmtId="38" fontId="22" fillId="0" borderId="0" xfId="1" applyFont="1" applyFill="1" applyBorder="1" applyAlignment="1"/>
    <xf numFmtId="183" fontId="23" fillId="0" borderId="0" xfId="0" applyNumberFormat="1" applyFont="1">
      <alignment vertical="center"/>
    </xf>
    <xf numFmtId="0" fontId="23" fillId="0" borderId="0" xfId="0" applyFont="1">
      <alignment vertical="center"/>
    </xf>
    <xf numFmtId="38" fontId="20" fillId="0" borderId="0" xfId="1" applyFont="1" applyBorder="1" applyAlignment="1">
      <alignment horizontal="right"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180" fontId="6" fillId="0" borderId="16" xfId="6" applyNumberFormat="1" applyFont="1" applyFill="1" applyBorder="1" applyAlignment="1">
      <alignment horizontal="right" vertical="center" inden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BCB-4BB5-9A93-C84817A6C5A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BCB-4BB5-9A93-C84817A6C5A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BCB-4BB5-9A93-C84817A6C5A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BCB-4BB5-9A93-C84817A6C5A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BCB-4BB5-9A93-C84817A6C5A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BCB-4BB5-9A93-C84817A6C5A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BCB-4BB5-9A93-C84817A6C5A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BCB-4BB5-9A93-C84817A6C5A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BCB-4BB5-9A93-C84817A6C5AA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BCB-4BB5-9A93-C84817A6C5AA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BCB-4BB5-9A93-C84817A6C5A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BCB-4BB5-9A93-C84817A6C5A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BCB-4BB5-9A93-C84817A6C5A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BCB-4BB5-9A93-C84817A6C5A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BCB-4BB5-9A93-C84817A6C5AA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BCB-4BB5-9A93-C84817A6C5AA}"/>
              </c:ext>
            </c:extLst>
          </c:dPt>
          <c:dPt>
            <c:idx val="4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0-BBCB-4BB5-9A93-C84817A6C5AA}"/>
              </c:ext>
            </c:extLst>
          </c:dPt>
          <c:cat>
            <c:strRef>
              <c:f>'62.水道普及率'!$D$5:$D$52</c:f>
              <c:strCache>
                <c:ptCount val="48"/>
                <c:pt idx="0">
                  <c:v>東 京 都</c:v>
                </c:pt>
                <c:pt idx="1">
                  <c:v>大 阪 府</c:v>
                </c:pt>
                <c:pt idx="2">
                  <c:v>沖 縄 県</c:v>
                </c:pt>
                <c:pt idx="3">
                  <c:v>神奈川県</c:v>
                </c:pt>
                <c:pt idx="4">
                  <c:v>愛 知 県</c:v>
                </c:pt>
                <c:pt idx="5">
                  <c:v>兵 庫 県</c:v>
                </c:pt>
                <c:pt idx="6">
                  <c:v>埼 玉 県</c:v>
                </c:pt>
                <c:pt idx="7">
                  <c:v>京 都 府</c:v>
                </c:pt>
                <c:pt idx="8">
                  <c:v>滋 賀 県</c:v>
                </c:pt>
                <c:pt idx="9">
                  <c:v>三 重 県</c:v>
                </c:pt>
                <c:pt idx="10">
                  <c:v>新 潟 県</c:v>
                </c:pt>
                <c:pt idx="11">
                  <c:v>群 馬 県</c:v>
                </c:pt>
                <c:pt idx="12">
                  <c:v>香 川 県</c:v>
                </c:pt>
                <c:pt idx="13">
                  <c:v>和歌山県</c:v>
                </c:pt>
                <c:pt idx="14">
                  <c:v>奈 良 県</c:v>
                </c:pt>
                <c:pt idx="15">
                  <c:v>岡 山 県</c:v>
                </c:pt>
                <c:pt idx="16">
                  <c:v>宮 城 県</c:v>
                </c:pt>
                <c:pt idx="17">
                  <c:v>静 岡 県</c:v>
                </c:pt>
                <c:pt idx="18">
                  <c:v>山 形 県</c:v>
                </c:pt>
                <c:pt idx="19">
                  <c:v>長 野 県</c:v>
                </c:pt>
                <c:pt idx="20">
                  <c:v>石 川 県</c:v>
                </c:pt>
                <c:pt idx="21">
                  <c:v>長 崎 県</c:v>
                </c:pt>
                <c:pt idx="22">
                  <c:v>山 梨 県</c:v>
                </c:pt>
                <c:pt idx="23">
                  <c:v>北 海 道</c:v>
                </c:pt>
                <c:pt idx="24">
                  <c:v>鳥 取 県</c:v>
                </c:pt>
                <c:pt idx="25">
                  <c:v>青 森 県</c:v>
                </c:pt>
                <c:pt idx="26">
                  <c:v>鹿児島県</c:v>
                </c:pt>
                <c:pt idx="27">
                  <c:v>宮 崎 県</c:v>
                </c:pt>
                <c:pt idx="28">
                  <c:v>島 根 県</c:v>
                </c:pt>
                <c:pt idx="29">
                  <c:v>徳 島 県</c:v>
                </c:pt>
                <c:pt idx="30">
                  <c:v>福 井 県</c:v>
                </c:pt>
                <c:pt idx="31">
                  <c:v>栃 木 県</c:v>
                </c:pt>
                <c:pt idx="32">
                  <c:v>岐 阜 県</c:v>
                </c:pt>
                <c:pt idx="33">
                  <c:v>千 葉 県</c:v>
                </c:pt>
                <c:pt idx="34">
                  <c:v>佐 賀 県</c:v>
                </c:pt>
                <c:pt idx="35">
                  <c:v>茨 城 県</c:v>
                </c:pt>
                <c:pt idx="36">
                  <c:v>広 島 県</c:v>
                </c:pt>
                <c:pt idx="37">
                  <c:v>福 岡 県</c:v>
                </c:pt>
                <c:pt idx="38">
                  <c:v>福 島 県</c:v>
                </c:pt>
                <c:pt idx="39">
                  <c:v>高 知 県</c:v>
                </c:pt>
                <c:pt idx="40">
                  <c:v>岩 手 県</c:v>
                </c:pt>
                <c:pt idx="41">
                  <c:v>山 口 県</c:v>
                </c:pt>
                <c:pt idx="42">
                  <c:v>富 山 県</c:v>
                </c:pt>
                <c:pt idx="43">
                  <c:v>愛 媛 県</c:v>
                </c:pt>
                <c:pt idx="44">
                  <c:v>大 分 県</c:v>
                </c:pt>
                <c:pt idx="45">
                  <c:v>秋 田 県</c:v>
                </c:pt>
                <c:pt idx="46">
                  <c:v>熊 本 県</c:v>
                </c:pt>
                <c:pt idx="47">
                  <c:v>全国</c:v>
                </c:pt>
              </c:strCache>
            </c:strRef>
          </c:cat>
          <c:val>
            <c:numRef>
              <c:f>'62.水道普及率'!$E$5:$E$52</c:f>
              <c:numCache>
                <c:formatCode>0.0_);[Red]\(0.0\)</c:formatCode>
                <c:ptCount val="48"/>
                <c:pt idx="0">
                  <c:v>99.997040207165327</c:v>
                </c:pt>
                <c:pt idx="1">
                  <c:v>99.9868384864441</c:v>
                </c:pt>
                <c:pt idx="2">
                  <c:v>99.948028149227724</c:v>
                </c:pt>
                <c:pt idx="3">
                  <c:v>99.88203269752988</c:v>
                </c:pt>
                <c:pt idx="4">
                  <c:v>99.867190526257545</c:v>
                </c:pt>
                <c:pt idx="5">
                  <c:v>99.853261407457452</c:v>
                </c:pt>
                <c:pt idx="6">
                  <c:v>99.767967188668834</c:v>
                </c:pt>
                <c:pt idx="7">
                  <c:v>99.709021418311863</c:v>
                </c:pt>
                <c:pt idx="8">
                  <c:v>99.660733557067331</c:v>
                </c:pt>
                <c:pt idx="9">
                  <c:v>99.631892458911068</c:v>
                </c:pt>
                <c:pt idx="10">
                  <c:v>99.48216684010039</c:v>
                </c:pt>
                <c:pt idx="11">
                  <c:v>99.478806185670365</c:v>
                </c:pt>
                <c:pt idx="12">
                  <c:v>99.341202563765194</c:v>
                </c:pt>
                <c:pt idx="13">
                  <c:v>99.309995782370308</c:v>
                </c:pt>
                <c:pt idx="14">
                  <c:v>99.308148613486054</c:v>
                </c:pt>
                <c:pt idx="15">
                  <c:v>99.209224881859299</c:v>
                </c:pt>
                <c:pt idx="16">
                  <c:v>99.17744051210174</c:v>
                </c:pt>
                <c:pt idx="17">
                  <c:v>99.049585006869876</c:v>
                </c:pt>
                <c:pt idx="18">
                  <c:v>98.954251493039237</c:v>
                </c:pt>
                <c:pt idx="19">
                  <c:v>98.91256739448319</c:v>
                </c:pt>
                <c:pt idx="20">
                  <c:v>98.690124069915129</c:v>
                </c:pt>
                <c:pt idx="21">
                  <c:v>98.489450109812282</c:v>
                </c:pt>
                <c:pt idx="22">
                  <c:v>98.278018115452213</c:v>
                </c:pt>
                <c:pt idx="23">
                  <c:v>98.114852732284078</c:v>
                </c:pt>
                <c:pt idx="24">
                  <c:v>98.01879716620634</c:v>
                </c:pt>
                <c:pt idx="25">
                  <c:v>97.631067556931328</c:v>
                </c:pt>
                <c:pt idx="26">
                  <c:v>97.564872998911838</c:v>
                </c:pt>
                <c:pt idx="27">
                  <c:v>97.502362041026188</c:v>
                </c:pt>
                <c:pt idx="28">
                  <c:v>97.412941512750905</c:v>
                </c:pt>
                <c:pt idx="29">
                  <c:v>97.040771801293729</c:v>
                </c:pt>
                <c:pt idx="30">
                  <c:v>96.43741677252477</c:v>
                </c:pt>
                <c:pt idx="31">
                  <c:v>95.723335271401481</c:v>
                </c:pt>
                <c:pt idx="32">
                  <c:v>95.549308277721238</c:v>
                </c:pt>
                <c:pt idx="33">
                  <c:v>95.393024063596471</c:v>
                </c:pt>
                <c:pt idx="34">
                  <c:v>95.128077438960119</c:v>
                </c:pt>
                <c:pt idx="35">
                  <c:v>94.739980695834689</c:v>
                </c:pt>
                <c:pt idx="36">
                  <c:v>94.624755914953056</c:v>
                </c:pt>
                <c:pt idx="37">
                  <c:v>94.590138697547175</c:v>
                </c:pt>
                <c:pt idx="38">
                  <c:v>94.248645904773227</c:v>
                </c:pt>
                <c:pt idx="39">
                  <c:v>94.155064073170976</c:v>
                </c:pt>
                <c:pt idx="40">
                  <c:v>94.028019241446103</c:v>
                </c:pt>
                <c:pt idx="41">
                  <c:v>93.708850315065362</c:v>
                </c:pt>
                <c:pt idx="42">
                  <c:v>93.264209019669792</c:v>
                </c:pt>
                <c:pt idx="43">
                  <c:v>93.21822611731335</c:v>
                </c:pt>
                <c:pt idx="44">
                  <c:v>92.15909671216329</c:v>
                </c:pt>
                <c:pt idx="45">
                  <c:v>91.650603924737723</c:v>
                </c:pt>
                <c:pt idx="46">
                  <c:v>88.076800314834159</c:v>
                </c:pt>
                <c:pt idx="47">
                  <c:v>97.984659660361899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BCB-4BB5-9A93-C84817A6C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15783744"/>
        <c:axId val="1"/>
      </c:barChart>
      <c:catAx>
        <c:axId val="315783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8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15783744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'62.水道普及率'!$V$83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95744278243846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6CD-4E39-8BFB-75DEC1E5B85B}"/>
                </c:ext>
              </c:extLst>
            </c:dLbl>
            <c:dLbl>
              <c:idx val="1"/>
              <c:layout>
                <c:manualLayout>
                  <c:x val="-7.1829405162738502E-2"/>
                  <c:y val="4.27631602347817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CD-4E39-8BFB-75DEC1E5B85B}"/>
                </c:ext>
              </c:extLst>
            </c:dLbl>
            <c:dLbl>
              <c:idx val="2"/>
              <c:layout>
                <c:manualLayout>
                  <c:x val="-6.2850729517396189E-2"/>
                  <c:y val="5.87068222867675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CD-4E39-8BFB-75DEC1E5B85B}"/>
                </c:ext>
              </c:extLst>
            </c:dLbl>
            <c:dLbl>
              <c:idx val="3"/>
              <c:layout>
                <c:manualLayout>
                  <c:x val="-7.6318742985409652E-2"/>
                  <c:y val="5.48513363823604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CD-4E39-8BFB-75DEC1E5B85B}"/>
                </c:ext>
              </c:extLst>
            </c:dLbl>
            <c:dLbl>
              <c:idx val="4"/>
              <c:layout>
                <c:manualLayout>
                  <c:x val="-8.9786756453423114E-2"/>
                  <c:y val="6.5351354131726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6CD-4E39-8BFB-75DEC1E5B85B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CD-4E39-8BFB-75DEC1E5B85B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CD-4E39-8BFB-75DEC1E5B85B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CD-4E39-8BFB-75DEC1E5B85B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CD-4E39-8BFB-75DEC1E5B85B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CD-4E39-8BFB-75DEC1E5B85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CD-4E39-8BFB-75DEC1E5B85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CD-4E39-8BFB-75DEC1E5B85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CD-4E39-8BFB-75DEC1E5B8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'62.水道普及率'!$U$88:$U$93</c:f>
              <c:strCache>
                <c:ptCount val="6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30年度</c:v>
                </c:pt>
              </c:strCache>
            </c:strRef>
          </c:cat>
          <c:val>
            <c:numRef>
              <c:f>'62.水道普及率'!$V$88:$V$93</c:f>
              <c:numCache>
                <c:formatCode>#,##0.0_ </c:formatCode>
                <c:ptCount val="6"/>
                <c:pt idx="0">
                  <c:v>91.1</c:v>
                </c:pt>
                <c:pt idx="1">
                  <c:v>91.4</c:v>
                </c:pt>
                <c:pt idx="2">
                  <c:v>91.4</c:v>
                </c:pt>
                <c:pt idx="3">
                  <c:v>91.9</c:v>
                </c:pt>
                <c:pt idx="4">
                  <c:v>91.9</c:v>
                </c:pt>
                <c:pt idx="5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CD-4E39-8BFB-75DEC1E5B85B}"/>
            </c:ext>
          </c:extLst>
        </c:ser>
        <c:ser>
          <c:idx val="1"/>
          <c:order val="1"/>
          <c:tx>
            <c:strRef>
              <c:f>'62.水道普及率'!$W$83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-4.83012041421865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6CD-4E39-8BFB-75DEC1E5B85B}"/>
                </c:ext>
              </c:extLst>
            </c:dLbl>
            <c:dLbl>
              <c:idx val="1"/>
              <c:layout>
                <c:manualLayout>
                  <c:x val="-6.7340067340067339E-2"/>
                  <c:y val="-5.07881664415169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6CD-4E39-8BFB-75DEC1E5B85B}"/>
                </c:ext>
              </c:extLst>
            </c:dLbl>
            <c:dLbl>
              <c:idx val="2"/>
              <c:layout>
                <c:manualLayout>
                  <c:x val="-5.387205387205387E-2"/>
                  <c:y val="-4.01673577661729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6CD-4E39-8BFB-75DEC1E5B85B}"/>
                </c:ext>
              </c:extLst>
            </c:dLbl>
            <c:dLbl>
              <c:idx val="3"/>
              <c:layout>
                <c:manualLayout>
                  <c:x val="-6.7340067340067339E-2"/>
                  <c:y val="-4.61432801262885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6CD-4E39-8BFB-75DEC1E5B85B}"/>
                </c:ext>
              </c:extLst>
            </c:dLbl>
            <c:dLbl>
              <c:idx val="4"/>
              <c:layout>
                <c:manualLayout>
                  <c:x val="-7.1829405162738502E-2"/>
                  <c:y val="-4.3295774709109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6CD-4E39-8BFB-75DEC1E5B85B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6CD-4E39-8BFB-75DEC1E5B85B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CD-4E39-8BFB-75DEC1E5B85B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CD-4E39-8BFB-75DEC1E5B85B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CD-4E39-8BFB-75DEC1E5B85B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6CD-4E39-8BFB-75DEC1E5B85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6CD-4E39-8BFB-75DEC1E5B85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6CD-4E39-8BFB-75DEC1E5B85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6CD-4E39-8BFB-75DEC1E5B8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'62.水道普及率'!$U$88:$U$93</c:f>
              <c:strCache>
                <c:ptCount val="6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30年度</c:v>
                </c:pt>
              </c:strCache>
            </c:strRef>
          </c:cat>
          <c:val>
            <c:numRef>
              <c:f>'62.水道普及率'!$W$88:$W$93</c:f>
              <c:numCache>
                <c:formatCode>#,##0.0_ </c:formatCode>
                <c:ptCount val="6"/>
                <c:pt idx="0">
                  <c:v>97.7</c:v>
                </c:pt>
                <c:pt idx="1">
                  <c:v>97.8</c:v>
                </c:pt>
                <c:pt idx="2">
                  <c:v>97.9</c:v>
                </c:pt>
                <c:pt idx="3">
                  <c:v>97.9</c:v>
                </c:pt>
                <c:pt idx="4">
                  <c:v>98</c:v>
                </c:pt>
                <c:pt idx="5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CD-4E39-8BFB-75DEC1E5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38960"/>
        <c:axId val="1"/>
      </c:lineChart>
      <c:catAx>
        <c:axId val="50863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8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290666521356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8638960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68280353843"/>
          <c:y val="0.69320618659691768"/>
          <c:w val="0.5719660294988379"/>
          <c:h val="0.1329279168823620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0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73</xdr:row>
      <xdr:rowOff>142875</xdr:rowOff>
    </xdr:to>
    <xdr:graphicFrame macro="">
      <xdr:nvGraphicFramePr>
        <xdr:cNvPr id="11701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0.85748</cdr:x>
      <cdr:y>0.07253</cdr:y>
    </cdr:from>
    <cdr:to>
      <cdr:x>0.86145</cdr:x>
      <cdr:y>0.98539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213981" y="3727126"/>
          <a:ext cx="6445887" cy="15875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93"/>
  <sheetViews>
    <sheetView tabSelected="1" view="pageBreakPreview" topLeftCell="A7" zoomScaleNormal="120" zoomScaleSheetLayoutView="100" workbookViewId="0">
      <selection activeCell="E52" sqref="E52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375" customWidth="1"/>
    <col min="16" max="16" width="8.125" customWidth="1"/>
    <col min="17" max="18" width="11.25" style="156" bestFit="1" customWidth="1"/>
    <col min="22" max="22" width="10.25" bestFit="1" customWidth="1"/>
    <col min="29" max="29" width="6.75" bestFit="1" customWidth="1"/>
  </cols>
  <sheetData>
    <row r="1" spans="2:32" ht="19.5" customHeight="1" x14ac:dyDescent="0.15">
      <c r="B1" s="5" t="s">
        <v>60</v>
      </c>
      <c r="C1" s="13"/>
      <c r="E1" s="14"/>
      <c r="F1" s="14"/>
      <c r="L1" s="139" t="s">
        <v>129</v>
      </c>
      <c r="M1" s="13"/>
      <c r="N1" s="13"/>
      <c r="O1" s="13"/>
      <c r="P1" s="107"/>
      <c r="Q1" s="155"/>
      <c r="R1" s="155"/>
      <c r="S1" s="107"/>
      <c r="T1" s="67"/>
      <c r="U1" s="67"/>
      <c r="V1" s="67"/>
      <c r="W1" s="67"/>
      <c r="X1" s="67"/>
    </row>
    <row r="2" spans="2:32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50" t="s">
        <v>130</v>
      </c>
      <c r="P2" s="150"/>
      <c r="S2" s="150"/>
      <c r="T2" s="154">
        <v>43555</v>
      </c>
      <c r="U2" s="67"/>
      <c r="V2" t="s">
        <v>118</v>
      </c>
      <c r="X2" s="67"/>
    </row>
    <row r="3" spans="2:32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8"/>
      <c r="Q3" s="157"/>
      <c r="R3" s="157"/>
      <c r="S3" s="107"/>
      <c r="T3" s="90"/>
      <c r="U3" s="90"/>
      <c r="V3" s="108"/>
      <c r="W3" s="107"/>
      <c r="X3" s="90"/>
      <c r="Y3" s="90"/>
      <c r="Z3" s="88"/>
      <c r="AA3" s="67"/>
      <c r="AB3" s="67"/>
      <c r="AC3" s="67"/>
      <c r="AD3" s="67"/>
      <c r="AE3" s="89"/>
      <c r="AF3" s="67"/>
    </row>
    <row r="4" spans="2:32" ht="30" customHeight="1" x14ac:dyDescent="0.15">
      <c r="B4" s="24"/>
      <c r="C4" s="25"/>
      <c r="D4" s="26" t="s">
        <v>7</v>
      </c>
      <c r="E4" s="27" t="s">
        <v>58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3" t="s">
        <v>121</v>
      </c>
      <c r="R4" s="153" t="s">
        <v>122</v>
      </c>
      <c r="S4" s="34" t="s">
        <v>123</v>
      </c>
      <c r="T4" s="88" t="s">
        <v>117</v>
      </c>
      <c r="U4" s="67"/>
      <c r="V4" s="35" t="s">
        <v>119</v>
      </c>
      <c r="W4" s="35" t="s">
        <v>0</v>
      </c>
      <c r="X4" s="88"/>
    </row>
    <row r="5" spans="2:32" ht="10.5" customHeight="1" x14ac:dyDescent="0.15">
      <c r="B5" s="36"/>
      <c r="C5" s="165" t="str">
        <f>INDEX($O$5:$O$51, MATCH(F5, $T$5:$T$51, 0))</f>
        <v>13</v>
      </c>
      <c r="D5" s="164" t="str">
        <f>INDEX($P$5:$P$51, MATCH(F5, $T$5:$T$51, 0))</f>
        <v>東 京 都</v>
      </c>
      <c r="E5" s="163">
        <f>INDEX($S$5:$S$51, MATCH(F5, $T$5:$T$51, 0))</f>
        <v>99.997040207165327</v>
      </c>
      <c r="F5" s="117">
        <v>1</v>
      </c>
      <c r="G5" s="29"/>
      <c r="H5" s="2"/>
      <c r="I5" s="29"/>
      <c r="J5" s="29"/>
      <c r="K5" s="29"/>
      <c r="L5" s="37"/>
      <c r="M5" s="38"/>
      <c r="N5" s="39"/>
      <c r="O5" s="72" t="s">
        <v>70</v>
      </c>
      <c r="P5" s="71" t="s">
        <v>53</v>
      </c>
      <c r="Q5" s="152">
        <v>5277837</v>
      </c>
      <c r="R5" s="152">
        <v>5178342</v>
      </c>
      <c r="S5" s="149">
        <f t="shared" ref="S5:S52" si="0">+R5/Q5*100</f>
        <v>98.114852732284078</v>
      </c>
      <c r="T5">
        <f t="shared" ref="T5:T51" si="1">RANK(S5,$S$5:$S$51)</f>
        <v>24</v>
      </c>
      <c r="U5" s="110"/>
      <c r="V5" s="152">
        <v>4841241</v>
      </c>
      <c r="W5" s="71">
        <f t="shared" ref="W5:W51" si="2">RANK(V5,$V$5:$V$51)</f>
        <v>8</v>
      </c>
      <c r="X5" s="109"/>
      <c r="Y5" s="73"/>
      <c r="Z5" s="74"/>
      <c r="AA5" s="161"/>
      <c r="AB5" s="161"/>
      <c r="AC5" s="72"/>
      <c r="AD5" s="160"/>
      <c r="AE5" s="86"/>
      <c r="AF5" s="85"/>
    </row>
    <row r="6" spans="2:32" ht="10.5" customHeight="1" x14ac:dyDescent="0.15">
      <c r="B6" s="40"/>
      <c r="C6" s="162" t="str">
        <f t="shared" ref="C6:C51" si="3">INDEX($O$5:$O$51, MATCH(F6, $T$5:$T$51, 0))</f>
        <v>27</v>
      </c>
      <c r="D6" s="164" t="str">
        <f t="shared" ref="D6:D51" si="4">INDEX($P$5:$P$51, MATCH(F6, $T$5:$T$51, 0))</f>
        <v>大 阪 府</v>
      </c>
      <c r="E6" s="163">
        <f t="shared" ref="E6:E51" si="5">INDEX($S$5:$S$51, MATCH(F6, $T$5:$T$51, 0))</f>
        <v>99.9868384864441</v>
      </c>
      <c r="F6" s="118">
        <v>2</v>
      </c>
      <c r="G6" s="29"/>
      <c r="H6" s="41"/>
      <c r="I6" s="29"/>
      <c r="J6" s="29"/>
      <c r="K6" s="29"/>
      <c r="L6" s="37"/>
      <c r="M6" s="38"/>
      <c r="N6" s="39"/>
      <c r="O6" s="72" t="s">
        <v>71</v>
      </c>
      <c r="P6" s="71" t="s">
        <v>44</v>
      </c>
      <c r="Q6" s="152">
        <v>1248917</v>
      </c>
      <c r="R6" s="152">
        <v>1219331</v>
      </c>
      <c r="S6" s="149">
        <f t="shared" si="0"/>
        <v>97.631067556931328</v>
      </c>
      <c r="T6">
        <f t="shared" si="1"/>
        <v>26</v>
      </c>
      <c r="U6" s="110"/>
      <c r="V6" s="152">
        <v>1188323</v>
      </c>
      <c r="W6" s="71">
        <f t="shared" si="2"/>
        <v>31</v>
      </c>
      <c r="X6" s="109"/>
      <c r="Y6" s="73"/>
      <c r="Z6" s="75"/>
      <c r="AA6" s="161"/>
      <c r="AB6" s="161"/>
      <c r="AC6" s="72"/>
      <c r="AD6" s="160"/>
      <c r="AE6" s="86"/>
      <c r="AF6" s="85"/>
    </row>
    <row r="7" spans="2:32" ht="10.5" customHeight="1" x14ac:dyDescent="0.15">
      <c r="B7" s="36"/>
      <c r="C7" s="162" t="str">
        <f t="shared" si="3"/>
        <v>47</v>
      </c>
      <c r="D7" s="164" t="str">
        <f t="shared" si="4"/>
        <v>沖 縄 県</v>
      </c>
      <c r="E7" s="163">
        <f t="shared" si="5"/>
        <v>99.948028149227724</v>
      </c>
      <c r="F7" s="118">
        <v>3</v>
      </c>
      <c r="G7" s="29"/>
      <c r="H7" s="2"/>
      <c r="I7" s="29"/>
      <c r="J7" s="29"/>
      <c r="K7" s="29"/>
      <c r="L7" s="37"/>
      <c r="M7" s="38"/>
      <c r="N7" s="39"/>
      <c r="O7" s="72" t="s">
        <v>72</v>
      </c>
      <c r="P7" s="71" t="s">
        <v>32</v>
      </c>
      <c r="Q7" s="152">
        <v>1233795</v>
      </c>
      <c r="R7" s="152">
        <v>1160113</v>
      </c>
      <c r="S7" s="149">
        <f t="shared" si="0"/>
        <v>94.028019241446103</v>
      </c>
      <c r="T7">
        <f t="shared" si="1"/>
        <v>41</v>
      </c>
      <c r="U7" s="110"/>
      <c r="V7" s="152">
        <v>1109057</v>
      </c>
      <c r="W7" s="71">
        <f t="shared" si="2"/>
        <v>32</v>
      </c>
      <c r="X7" s="109"/>
      <c r="Y7" s="73"/>
      <c r="Z7" s="77"/>
      <c r="AA7" s="161"/>
      <c r="AB7" s="161"/>
      <c r="AC7" s="72"/>
      <c r="AD7" s="160"/>
      <c r="AE7" s="86"/>
      <c r="AF7" s="85"/>
    </row>
    <row r="8" spans="2:32" ht="10.5" customHeight="1" x14ac:dyDescent="0.15">
      <c r="B8" s="10"/>
      <c r="C8" s="162" t="str">
        <f t="shared" si="3"/>
        <v>14</v>
      </c>
      <c r="D8" s="164" t="str">
        <f t="shared" si="4"/>
        <v>神奈川県</v>
      </c>
      <c r="E8" s="163">
        <f t="shared" si="5"/>
        <v>99.88203269752988</v>
      </c>
      <c r="F8" s="118">
        <v>4</v>
      </c>
      <c r="G8" s="29"/>
      <c r="H8" s="41"/>
      <c r="I8" s="29"/>
      <c r="J8" s="29"/>
      <c r="K8" s="29"/>
      <c r="L8" s="37"/>
      <c r="M8" s="38"/>
      <c r="N8" s="39"/>
      <c r="O8" s="72" t="s">
        <v>73</v>
      </c>
      <c r="P8" s="71" t="s">
        <v>38</v>
      </c>
      <c r="Q8" s="152">
        <v>2292357</v>
      </c>
      <c r="R8" s="152">
        <v>2273501</v>
      </c>
      <c r="S8" s="149">
        <f t="shared" si="0"/>
        <v>99.17744051210174</v>
      </c>
      <c r="T8">
        <f t="shared" si="1"/>
        <v>17</v>
      </c>
      <c r="U8" s="110"/>
      <c r="V8" s="152">
        <v>2266099</v>
      </c>
      <c r="W8" s="71">
        <f t="shared" si="2"/>
        <v>14</v>
      </c>
      <c r="X8" s="109"/>
      <c r="Y8" s="73"/>
      <c r="Z8" s="77"/>
      <c r="AA8" s="161"/>
      <c r="AB8" s="161"/>
      <c r="AC8" s="72"/>
      <c r="AD8" s="160"/>
      <c r="AE8" s="86"/>
      <c r="AF8" s="85"/>
    </row>
    <row r="9" spans="2:32" ht="10.5" customHeight="1" x14ac:dyDescent="0.15">
      <c r="B9" s="36"/>
      <c r="C9" s="162" t="str">
        <f t="shared" si="3"/>
        <v>23</v>
      </c>
      <c r="D9" s="164" t="str">
        <f t="shared" si="4"/>
        <v>愛 知 県</v>
      </c>
      <c r="E9" s="163">
        <f t="shared" si="5"/>
        <v>99.867190526257545</v>
      </c>
      <c r="F9" s="118">
        <v>5</v>
      </c>
      <c r="G9" s="29"/>
      <c r="H9" s="2"/>
      <c r="I9" s="29"/>
      <c r="J9" s="29"/>
      <c r="K9" s="29"/>
      <c r="L9" s="37"/>
      <c r="M9" s="38"/>
      <c r="N9" s="39"/>
      <c r="O9" s="72" t="s">
        <v>74</v>
      </c>
      <c r="P9" s="71" t="s">
        <v>34</v>
      </c>
      <c r="Q9" s="152">
        <v>970154</v>
      </c>
      <c r="R9" s="152">
        <v>889152</v>
      </c>
      <c r="S9" s="149">
        <f t="shared" si="0"/>
        <v>91.650603924737723</v>
      </c>
      <c r="T9">
        <f t="shared" si="1"/>
        <v>46</v>
      </c>
      <c r="U9" s="110"/>
      <c r="V9" s="152">
        <v>816227</v>
      </c>
      <c r="W9" s="71">
        <f t="shared" si="2"/>
        <v>40</v>
      </c>
      <c r="X9" s="109"/>
      <c r="Y9" s="73"/>
      <c r="Z9" s="76"/>
      <c r="AA9" s="161"/>
      <c r="AB9" s="161"/>
      <c r="AC9" s="72"/>
      <c r="AD9" s="160"/>
      <c r="AE9" s="86"/>
      <c r="AF9" s="85"/>
    </row>
    <row r="10" spans="2:32" ht="10.5" customHeight="1" x14ac:dyDescent="0.15">
      <c r="B10" s="11"/>
      <c r="C10" s="162" t="str">
        <f t="shared" si="3"/>
        <v>28</v>
      </c>
      <c r="D10" s="164" t="str">
        <f t="shared" si="4"/>
        <v>兵 庫 県</v>
      </c>
      <c r="E10" s="163">
        <f t="shared" si="5"/>
        <v>99.853261407457452</v>
      </c>
      <c r="F10" s="118">
        <v>6</v>
      </c>
      <c r="G10" s="29"/>
      <c r="H10" s="41"/>
      <c r="I10" s="29"/>
      <c r="J10" s="29"/>
      <c r="K10" s="29"/>
      <c r="L10" s="37"/>
      <c r="M10" s="38"/>
      <c r="N10" s="39"/>
      <c r="O10" s="72" t="s">
        <v>75</v>
      </c>
      <c r="P10" s="71" t="s">
        <v>17</v>
      </c>
      <c r="Q10" s="152">
        <v>1086877</v>
      </c>
      <c r="R10" s="152">
        <v>1075511</v>
      </c>
      <c r="S10" s="149">
        <f t="shared" si="0"/>
        <v>98.954251493039237</v>
      </c>
      <c r="T10">
        <f t="shared" si="1"/>
        <v>19</v>
      </c>
      <c r="U10" s="110"/>
      <c r="V10" s="152">
        <v>1052554</v>
      </c>
      <c r="W10" s="71">
        <f t="shared" si="2"/>
        <v>34</v>
      </c>
      <c r="X10" s="109"/>
      <c r="Y10" s="73"/>
      <c r="Z10" s="74"/>
      <c r="AA10" s="161"/>
      <c r="AB10" s="161"/>
      <c r="AC10" s="72"/>
      <c r="AD10" s="160"/>
      <c r="AE10" s="86"/>
      <c r="AF10" s="85"/>
    </row>
    <row r="11" spans="2:32" ht="10.5" customHeight="1" x14ac:dyDescent="0.15">
      <c r="B11" s="10"/>
      <c r="C11" s="162" t="str">
        <f t="shared" si="3"/>
        <v>11</v>
      </c>
      <c r="D11" s="164" t="str">
        <f t="shared" si="4"/>
        <v>埼 玉 県</v>
      </c>
      <c r="E11" s="163">
        <f t="shared" si="5"/>
        <v>99.767967188668834</v>
      </c>
      <c r="F11" s="118">
        <v>7</v>
      </c>
      <c r="G11" s="29"/>
      <c r="H11" s="2"/>
      <c r="I11" s="29"/>
      <c r="J11" s="29"/>
      <c r="K11" s="29"/>
      <c r="L11" s="37"/>
      <c r="M11" s="38"/>
      <c r="N11" s="39"/>
      <c r="O11" s="72" t="s">
        <v>76</v>
      </c>
      <c r="P11" s="71" t="s">
        <v>24</v>
      </c>
      <c r="Q11" s="152">
        <v>1851790</v>
      </c>
      <c r="R11" s="152">
        <v>1745287</v>
      </c>
      <c r="S11" s="149">
        <f t="shared" si="0"/>
        <v>94.248645904773227</v>
      </c>
      <c r="T11">
        <f t="shared" si="1"/>
        <v>39</v>
      </c>
      <c r="U11" s="110"/>
      <c r="V11" s="152">
        <v>1672533</v>
      </c>
      <c r="W11" s="71">
        <f t="shared" si="2"/>
        <v>22</v>
      </c>
      <c r="X11" s="109"/>
      <c r="Y11" s="73"/>
      <c r="Z11" s="78"/>
      <c r="AA11" s="161"/>
      <c r="AB11" s="161"/>
      <c r="AC11" s="72"/>
      <c r="AD11" s="160"/>
      <c r="AE11" s="86"/>
      <c r="AF11" s="85"/>
    </row>
    <row r="12" spans="2:32" ht="10.5" customHeight="1" x14ac:dyDescent="0.15">
      <c r="B12" s="10"/>
      <c r="C12" s="162" t="str">
        <f t="shared" si="3"/>
        <v>26</v>
      </c>
      <c r="D12" s="164" t="str">
        <f t="shared" si="4"/>
        <v>京 都 府</v>
      </c>
      <c r="E12" s="163">
        <f t="shared" si="5"/>
        <v>99.709021418311863</v>
      </c>
      <c r="F12" s="118">
        <v>8</v>
      </c>
      <c r="G12" s="29"/>
      <c r="H12" s="41"/>
      <c r="I12" s="29"/>
      <c r="J12" s="29"/>
      <c r="K12" s="29"/>
      <c r="L12" s="37"/>
      <c r="M12" s="38"/>
      <c r="N12" s="39"/>
      <c r="O12" s="72" t="s">
        <v>77</v>
      </c>
      <c r="P12" s="71" t="s">
        <v>20</v>
      </c>
      <c r="Q12" s="152">
        <v>2870883</v>
      </c>
      <c r="R12" s="152">
        <v>2719874</v>
      </c>
      <c r="S12" s="149">
        <f t="shared" si="0"/>
        <v>94.739980695834689</v>
      </c>
      <c r="T12">
        <f t="shared" si="1"/>
        <v>36</v>
      </c>
      <c r="U12" s="110"/>
      <c r="V12" s="152">
        <v>2683175</v>
      </c>
      <c r="W12" s="71">
        <f t="shared" si="2"/>
        <v>11</v>
      </c>
      <c r="X12" s="109"/>
      <c r="Y12" s="73"/>
      <c r="Z12" s="74"/>
      <c r="AA12" s="161"/>
      <c r="AB12" s="161"/>
      <c r="AC12" s="72"/>
      <c r="AD12" s="160"/>
      <c r="AE12" s="86"/>
      <c r="AF12" s="85"/>
    </row>
    <row r="13" spans="2:32" ht="10.5" customHeight="1" x14ac:dyDescent="0.15">
      <c r="B13" s="10"/>
      <c r="C13" s="162" t="str">
        <f t="shared" si="3"/>
        <v>25</v>
      </c>
      <c r="D13" s="164" t="str">
        <f t="shared" si="4"/>
        <v>滋 賀 県</v>
      </c>
      <c r="E13" s="163">
        <f t="shared" si="5"/>
        <v>99.660733557067331</v>
      </c>
      <c r="F13" s="118">
        <v>9</v>
      </c>
      <c r="G13" s="29"/>
      <c r="H13" s="2"/>
      <c r="I13" s="29"/>
      <c r="J13" s="29"/>
      <c r="K13" s="29"/>
      <c r="L13" s="37"/>
      <c r="M13" s="38"/>
      <c r="N13" s="39"/>
      <c r="O13" s="72" t="s">
        <v>78</v>
      </c>
      <c r="P13" s="71" t="s">
        <v>19</v>
      </c>
      <c r="Q13" s="152">
        <v>1969315</v>
      </c>
      <c r="R13" s="152">
        <v>1885094</v>
      </c>
      <c r="S13" s="149">
        <f t="shared" si="0"/>
        <v>95.723335271401481</v>
      </c>
      <c r="T13">
        <f t="shared" si="1"/>
        <v>32</v>
      </c>
      <c r="U13" s="110"/>
      <c r="V13" s="152">
        <v>1845805</v>
      </c>
      <c r="W13" s="71">
        <f t="shared" si="2"/>
        <v>18</v>
      </c>
      <c r="X13" s="109"/>
      <c r="Y13" s="73"/>
      <c r="Z13" s="74"/>
      <c r="AA13" s="161"/>
      <c r="AB13" s="161"/>
      <c r="AC13" s="72"/>
      <c r="AD13" s="71"/>
      <c r="AE13" s="86"/>
      <c r="AF13" s="85"/>
    </row>
    <row r="14" spans="2:32" ht="10.5" customHeight="1" x14ac:dyDescent="0.15">
      <c r="B14" s="10"/>
      <c r="C14" s="162" t="str">
        <f t="shared" si="3"/>
        <v>24</v>
      </c>
      <c r="D14" s="164" t="str">
        <f t="shared" si="4"/>
        <v>三 重 県</v>
      </c>
      <c r="E14" s="163">
        <f t="shared" si="5"/>
        <v>99.631892458911068</v>
      </c>
      <c r="F14" s="118">
        <v>10</v>
      </c>
      <c r="G14" s="29"/>
      <c r="H14" s="41"/>
      <c r="I14" s="29"/>
      <c r="J14" s="29"/>
      <c r="K14" s="29"/>
      <c r="L14" s="37"/>
      <c r="M14" s="38"/>
      <c r="N14" s="39"/>
      <c r="O14" s="72" t="s">
        <v>79</v>
      </c>
      <c r="P14" s="71" t="s">
        <v>16</v>
      </c>
      <c r="Q14" s="152">
        <v>1975081</v>
      </c>
      <c r="R14" s="152">
        <v>1964787</v>
      </c>
      <c r="S14" s="149">
        <f t="shared" si="0"/>
        <v>99.478806185670365</v>
      </c>
      <c r="T14">
        <f t="shared" si="1"/>
        <v>12</v>
      </c>
      <c r="U14" s="110"/>
      <c r="V14" s="152">
        <v>1888853</v>
      </c>
      <c r="W14" s="71">
        <f t="shared" si="2"/>
        <v>17</v>
      </c>
      <c r="X14" s="109"/>
      <c r="Y14" s="73"/>
      <c r="Z14" s="74"/>
      <c r="AA14" s="161"/>
      <c r="AB14" s="161"/>
      <c r="AC14" s="72"/>
      <c r="AD14" s="160"/>
      <c r="AE14" s="86"/>
      <c r="AF14" s="85"/>
    </row>
    <row r="15" spans="2:32" ht="10.5" customHeight="1" x14ac:dyDescent="0.15">
      <c r="B15" s="10"/>
      <c r="C15" s="162" t="str">
        <f t="shared" si="3"/>
        <v>15</v>
      </c>
      <c r="D15" s="164" t="str">
        <f t="shared" si="4"/>
        <v>新 潟 県</v>
      </c>
      <c r="E15" s="163">
        <f t="shared" si="5"/>
        <v>99.48216684010039</v>
      </c>
      <c r="F15" s="118">
        <v>11</v>
      </c>
      <c r="G15" s="29"/>
      <c r="H15" s="2"/>
      <c r="I15" s="29"/>
      <c r="J15" s="29"/>
      <c r="K15" s="29"/>
      <c r="L15" s="37"/>
      <c r="M15" s="38"/>
      <c r="N15" s="39"/>
      <c r="O15" s="72" t="s">
        <v>80</v>
      </c>
      <c r="P15" s="71" t="s">
        <v>51</v>
      </c>
      <c r="Q15" s="152">
        <v>7326981</v>
      </c>
      <c r="R15" s="152">
        <v>7309980</v>
      </c>
      <c r="S15" s="149">
        <f t="shared" si="0"/>
        <v>99.767967188668834</v>
      </c>
      <c r="T15">
        <f t="shared" si="1"/>
        <v>7</v>
      </c>
      <c r="U15" s="110"/>
      <c r="V15" s="152">
        <v>7299090</v>
      </c>
      <c r="W15" s="71">
        <f t="shared" si="2"/>
        <v>5</v>
      </c>
      <c r="X15" s="109"/>
      <c r="Y15" s="73"/>
      <c r="Z15" s="79"/>
      <c r="AA15" s="161"/>
      <c r="AB15" s="161"/>
      <c r="AC15" s="72"/>
      <c r="AD15" s="160"/>
      <c r="AE15" s="86"/>
      <c r="AF15" s="85"/>
    </row>
    <row r="16" spans="2:32" ht="10.5" customHeight="1" x14ac:dyDescent="0.15">
      <c r="B16" s="40"/>
      <c r="C16" s="162" t="str">
        <f t="shared" si="3"/>
        <v>10</v>
      </c>
      <c r="D16" s="164" t="str">
        <f t="shared" si="4"/>
        <v>群 馬 県</v>
      </c>
      <c r="E16" s="163">
        <f t="shared" si="5"/>
        <v>99.478806185670365</v>
      </c>
      <c r="F16" s="118">
        <v>12</v>
      </c>
      <c r="G16" s="29"/>
      <c r="H16" s="41"/>
      <c r="I16" s="29"/>
      <c r="J16" s="29"/>
      <c r="K16" s="29"/>
      <c r="L16" s="37"/>
      <c r="M16" s="38"/>
      <c r="N16" s="39"/>
      <c r="O16" s="72" t="s">
        <v>81</v>
      </c>
      <c r="P16" s="71" t="s">
        <v>52</v>
      </c>
      <c r="Q16" s="152">
        <v>6267517</v>
      </c>
      <c r="R16" s="152">
        <v>5978774</v>
      </c>
      <c r="S16" s="149">
        <f t="shared" si="0"/>
        <v>95.393024063596471</v>
      </c>
      <c r="T16">
        <f t="shared" si="1"/>
        <v>34</v>
      </c>
      <c r="U16" s="110"/>
      <c r="V16" s="152">
        <v>5926217</v>
      </c>
      <c r="W16" s="71">
        <f t="shared" si="2"/>
        <v>6</v>
      </c>
      <c r="X16" s="109"/>
      <c r="Y16" s="73"/>
      <c r="Z16" s="74"/>
      <c r="AA16" s="161"/>
      <c r="AB16" s="161"/>
      <c r="AC16" s="72"/>
      <c r="AD16" s="71"/>
      <c r="AE16" s="86"/>
      <c r="AF16" s="85"/>
    </row>
    <row r="17" spans="2:32" ht="10.5" customHeight="1" x14ac:dyDescent="0.15">
      <c r="B17" s="10"/>
      <c r="C17" s="162" t="str">
        <f t="shared" si="3"/>
        <v>37</v>
      </c>
      <c r="D17" s="164" t="str">
        <f t="shared" si="4"/>
        <v>香 川 県</v>
      </c>
      <c r="E17" s="163">
        <f t="shared" si="5"/>
        <v>99.341202563765194</v>
      </c>
      <c r="F17" s="118">
        <v>13</v>
      </c>
      <c r="G17" s="29"/>
      <c r="H17" s="2"/>
      <c r="I17" s="29"/>
      <c r="J17" s="29"/>
      <c r="K17" s="29"/>
      <c r="L17" s="37"/>
      <c r="M17" s="38"/>
      <c r="N17" s="39"/>
      <c r="O17" s="72" t="s">
        <v>82</v>
      </c>
      <c r="P17" s="71" t="s">
        <v>57</v>
      </c>
      <c r="Q17" s="152">
        <v>13886107</v>
      </c>
      <c r="R17" s="152">
        <v>13885696</v>
      </c>
      <c r="S17" s="149">
        <f t="shared" si="0"/>
        <v>99.997040207165327</v>
      </c>
      <c r="T17">
        <f t="shared" si="1"/>
        <v>1</v>
      </c>
      <c r="U17" s="110"/>
      <c r="V17" s="152">
        <v>13851680</v>
      </c>
      <c r="W17" s="71">
        <f t="shared" si="2"/>
        <v>1</v>
      </c>
      <c r="X17" s="109"/>
      <c r="Y17" s="73"/>
      <c r="Z17" s="74"/>
      <c r="AA17" s="161"/>
      <c r="AB17" s="161"/>
      <c r="AC17" s="72"/>
      <c r="AD17" s="160"/>
      <c r="AE17" s="86"/>
      <c r="AF17" s="85"/>
    </row>
    <row r="18" spans="2:32" ht="10.5" customHeight="1" x14ac:dyDescent="0.15">
      <c r="B18" s="11"/>
      <c r="C18" s="162" t="str">
        <f t="shared" si="3"/>
        <v>30</v>
      </c>
      <c r="D18" s="164" t="str">
        <f t="shared" si="4"/>
        <v>和歌山県</v>
      </c>
      <c r="E18" s="163">
        <f t="shared" si="5"/>
        <v>99.309995782370308</v>
      </c>
      <c r="F18" s="118">
        <v>14</v>
      </c>
      <c r="G18" s="29"/>
      <c r="H18" s="41"/>
      <c r="I18" s="29"/>
      <c r="J18" s="29"/>
      <c r="K18" s="29"/>
      <c r="L18" s="37"/>
      <c r="M18" s="38"/>
      <c r="N18" s="39"/>
      <c r="O18" s="72" t="s">
        <v>83</v>
      </c>
      <c r="P18" s="71" t="s">
        <v>8</v>
      </c>
      <c r="Q18" s="152">
        <v>9180510</v>
      </c>
      <c r="R18" s="152">
        <v>9169680</v>
      </c>
      <c r="S18" s="149">
        <f t="shared" si="0"/>
        <v>99.88203269752988</v>
      </c>
      <c r="T18">
        <f t="shared" si="1"/>
        <v>4</v>
      </c>
      <c r="U18" s="110"/>
      <c r="V18" s="152">
        <v>9149274</v>
      </c>
      <c r="W18" s="71">
        <f t="shared" si="2"/>
        <v>2</v>
      </c>
      <c r="X18" s="109"/>
      <c r="Y18" s="73"/>
      <c r="Z18" s="77"/>
      <c r="AA18" s="161"/>
      <c r="AB18" s="161"/>
      <c r="AC18" s="72"/>
      <c r="AD18" s="160"/>
      <c r="AE18" s="86"/>
      <c r="AF18" s="85"/>
    </row>
    <row r="19" spans="2:32" ht="10.5" customHeight="1" x14ac:dyDescent="0.15">
      <c r="B19" s="10"/>
      <c r="C19" s="162" t="str">
        <f t="shared" si="3"/>
        <v>29</v>
      </c>
      <c r="D19" s="164" t="str">
        <f t="shared" si="4"/>
        <v>奈 良 県</v>
      </c>
      <c r="E19" s="163">
        <f t="shared" si="5"/>
        <v>99.308148613486054</v>
      </c>
      <c r="F19" s="118">
        <v>15</v>
      </c>
      <c r="G19" s="29"/>
      <c r="H19" s="2"/>
      <c r="I19" s="29"/>
      <c r="J19" s="29"/>
      <c r="K19" s="29"/>
      <c r="L19" s="37"/>
      <c r="M19" s="38"/>
      <c r="N19" s="39"/>
      <c r="O19" s="72" t="s">
        <v>84</v>
      </c>
      <c r="P19" s="71" t="s">
        <v>22</v>
      </c>
      <c r="Q19" s="152">
        <v>2228517</v>
      </c>
      <c r="R19" s="152">
        <v>2216977</v>
      </c>
      <c r="S19" s="149">
        <f t="shared" si="0"/>
        <v>99.48216684010039</v>
      </c>
      <c r="T19">
        <f t="shared" si="1"/>
        <v>11</v>
      </c>
      <c r="U19" s="110"/>
      <c r="V19" s="152">
        <v>2119541</v>
      </c>
      <c r="W19" s="71">
        <f t="shared" si="2"/>
        <v>15</v>
      </c>
      <c r="X19" s="109"/>
      <c r="Y19" s="73"/>
      <c r="Z19" s="74"/>
      <c r="AA19" s="161"/>
      <c r="AB19" s="161"/>
      <c r="AC19" s="72"/>
      <c r="AD19" s="71"/>
      <c r="AE19" s="86"/>
      <c r="AF19" s="85"/>
    </row>
    <row r="20" spans="2:32" ht="10.5" customHeight="1" x14ac:dyDescent="0.15">
      <c r="B20" s="10"/>
      <c r="C20" s="162" t="str">
        <f t="shared" si="3"/>
        <v>33</v>
      </c>
      <c r="D20" s="164" t="str">
        <f t="shared" si="4"/>
        <v>岡 山 県</v>
      </c>
      <c r="E20" s="163">
        <f t="shared" si="5"/>
        <v>99.209224881859299</v>
      </c>
      <c r="F20" s="118">
        <v>16</v>
      </c>
      <c r="G20" s="29"/>
      <c r="H20" s="41"/>
      <c r="I20" s="29"/>
      <c r="J20" s="29"/>
      <c r="K20" s="29"/>
      <c r="L20" s="37"/>
      <c r="M20" s="38"/>
      <c r="N20" s="39"/>
      <c r="O20" s="72" t="s">
        <v>85</v>
      </c>
      <c r="P20" s="71" t="s">
        <v>15</v>
      </c>
      <c r="Q20" s="152">
        <v>1044495</v>
      </c>
      <c r="R20" s="152">
        <v>974140</v>
      </c>
      <c r="S20" s="149">
        <f t="shared" si="0"/>
        <v>93.264209019669792</v>
      </c>
      <c r="T20">
        <f t="shared" si="1"/>
        <v>43</v>
      </c>
      <c r="U20" s="110"/>
      <c r="V20" s="152">
        <v>947688</v>
      </c>
      <c r="W20" s="71">
        <f t="shared" si="2"/>
        <v>38</v>
      </c>
      <c r="X20" s="109"/>
      <c r="Y20" s="73"/>
      <c r="Z20" s="74"/>
      <c r="AA20" s="161"/>
      <c r="AB20" s="161"/>
      <c r="AC20" s="72"/>
      <c r="AD20" s="160"/>
      <c r="AE20" s="86"/>
      <c r="AF20" s="85"/>
    </row>
    <row r="21" spans="2:32" ht="10.5" customHeight="1" x14ac:dyDescent="0.15">
      <c r="B21" s="10"/>
      <c r="C21" s="162" t="str">
        <f t="shared" si="3"/>
        <v>04</v>
      </c>
      <c r="D21" s="164" t="str">
        <f t="shared" si="4"/>
        <v>宮 城 県</v>
      </c>
      <c r="E21" s="163">
        <f t="shared" si="5"/>
        <v>99.17744051210174</v>
      </c>
      <c r="F21" s="118">
        <v>17</v>
      </c>
      <c r="G21" s="29"/>
      <c r="H21" s="2"/>
      <c r="I21" s="29"/>
      <c r="J21" s="29"/>
      <c r="K21" s="29"/>
      <c r="L21" s="37"/>
      <c r="M21" s="38"/>
      <c r="N21" s="39"/>
      <c r="O21" s="72" t="s">
        <v>86</v>
      </c>
      <c r="P21" s="71" t="s">
        <v>26</v>
      </c>
      <c r="Q21" s="152">
        <v>1137665</v>
      </c>
      <c r="R21" s="152">
        <v>1122763</v>
      </c>
      <c r="S21" s="149">
        <f t="shared" si="0"/>
        <v>98.690124069915129</v>
      </c>
      <c r="T21">
        <f t="shared" si="1"/>
        <v>21</v>
      </c>
      <c r="U21" s="110"/>
      <c r="V21" s="152">
        <v>1085283</v>
      </c>
      <c r="W21" s="71">
        <f t="shared" si="2"/>
        <v>33</v>
      </c>
      <c r="X21" s="109"/>
      <c r="Y21" s="73"/>
      <c r="Z21" s="79"/>
      <c r="AA21" s="161"/>
      <c r="AB21" s="161"/>
      <c r="AC21" s="72"/>
      <c r="AD21" s="160"/>
      <c r="AE21" s="86"/>
      <c r="AF21" s="85"/>
    </row>
    <row r="22" spans="2:32" ht="10.5" customHeight="1" x14ac:dyDescent="0.15">
      <c r="B22" s="36"/>
      <c r="C22" s="162" t="str">
        <f t="shared" si="3"/>
        <v>22</v>
      </c>
      <c r="D22" s="164" t="str">
        <f t="shared" si="4"/>
        <v>静 岡 県</v>
      </c>
      <c r="E22" s="163">
        <f t="shared" si="5"/>
        <v>99.049585006869876</v>
      </c>
      <c r="F22" s="118">
        <v>18</v>
      </c>
      <c r="G22" s="29"/>
      <c r="H22" s="41"/>
      <c r="I22" s="29"/>
      <c r="J22" s="29"/>
      <c r="K22" s="29"/>
      <c r="L22" s="37"/>
      <c r="M22" s="38"/>
      <c r="N22" s="39"/>
      <c r="O22" s="72" t="s">
        <v>87</v>
      </c>
      <c r="P22" s="71" t="s">
        <v>14</v>
      </c>
      <c r="Q22" s="152">
        <v>782494</v>
      </c>
      <c r="R22" s="152">
        <v>754617</v>
      </c>
      <c r="S22" s="149">
        <f t="shared" si="0"/>
        <v>96.43741677252477</v>
      </c>
      <c r="T22">
        <f t="shared" si="1"/>
        <v>31</v>
      </c>
      <c r="U22" s="110"/>
      <c r="V22" s="152">
        <v>700984</v>
      </c>
      <c r="W22" s="71">
        <f t="shared" si="2"/>
        <v>42</v>
      </c>
      <c r="X22" s="109"/>
      <c r="Y22" s="73"/>
      <c r="Z22" s="79"/>
      <c r="AA22" s="161"/>
      <c r="AB22" s="161"/>
      <c r="AC22" s="72"/>
      <c r="AD22" s="160"/>
      <c r="AE22" s="86"/>
      <c r="AF22" s="85"/>
    </row>
    <row r="23" spans="2:32" ht="10.5" customHeight="1" x14ac:dyDescent="0.15">
      <c r="B23" s="10"/>
      <c r="C23" s="162" t="str">
        <f t="shared" si="3"/>
        <v>06</v>
      </c>
      <c r="D23" s="164" t="str">
        <f t="shared" si="4"/>
        <v>山 形 県</v>
      </c>
      <c r="E23" s="163">
        <f t="shared" si="5"/>
        <v>98.954251493039237</v>
      </c>
      <c r="F23" s="118">
        <v>19</v>
      </c>
      <c r="G23" s="29"/>
      <c r="H23" s="2"/>
      <c r="I23" s="29"/>
      <c r="J23" s="29"/>
      <c r="K23" s="29"/>
      <c r="L23" s="37"/>
      <c r="M23" s="38"/>
      <c r="N23" s="39"/>
      <c r="O23" s="72" t="s">
        <v>88</v>
      </c>
      <c r="P23" s="71" t="s">
        <v>23</v>
      </c>
      <c r="Q23" s="152">
        <v>828464</v>
      </c>
      <c r="R23" s="152">
        <v>814198</v>
      </c>
      <c r="S23" s="149">
        <f t="shared" si="0"/>
        <v>98.278018115452213</v>
      </c>
      <c r="T23">
        <f t="shared" si="1"/>
        <v>23</v>
      </c>
      <c r="U23" s="110"/>
      <c r="V23" s="152">
        <v>665757</v>
      </c>
      <c r="W23" s="71">
        <f t="shared" si="2"/>
        <v>43</v>
      </c>
      <c r="X23" s="109"/>
      <c r="Y23" s="73"/>
      <c r="Z23" s="79"/>
      <c r="AA23" s="161"/>
      <c r="AB23" s="161"/>
      <c r="AC23" s="72"/>
      <c r="AD23" s="160"/>
      <c r="AE23" s="86"/>
      <c r="AF23" s="85"/>
    </row>
    <row r="24" spans="2:32" ht="10.5" customHeight="1" x14ac:dyDescent="0.15">
      <c r="B24" s="11"/>
      <c r="C24" s="162" t="str">
        <f t="shared" si="3"/>
        <v>20</v>
      </c>
      <c r="D24" s="164" t="str">
        <f t="shared" si="4"/>
        <v>長 野 県</v>
      </c>
      <c r="E24" s="163">
        <f t="shared" si="5"/>
        <v>98.91256739448319</v>
      </c>
      <c r="F24" s="118">
        <v>20</v>
      </c>
      <c r="G24" s="29"/>
      <c r="H24" s="41"/>
      <c r="I24" s="29"/>
      <c r="J24" s="29"/>
      <c r="K24" s="29"/>
      <c r="L24" s="37"/>
      <c r="M24" s="38"/>
      <c r="N24" s="39"/>
      <c r="O24" s="72" t="s">
        <v>89</v>
      </c>
      <c r="P24" s="71" t="s">
        <v>21</v>
      </c>
      <c r="Q24" s="152">
        <v>2050242</v>
      </c>
      <c r="R24" s="152">
        <v>2027947</v>
      </c>
      <c r="S24" s="149">
        <f t="shared" si="0"/>
        <v>98.91256739448319</v>
      </c>
      <c r="T24">
        <f t="shared" si="1"/>
        <v>20</v>
      </c>
      <c r="U24" s="110"/>
      <c r="V24" s="152">
        <v>1940820</v>
      </c>
      <c r="W24" s="71">
        <f t="shared" si="2"/>
        <v>16</v>
      </c>
      <c r="X24" s="109"/>
      <c r="Y24" s="73"/>
      <c r="Z24" s="79"/>
      <c r="AA24" s="161"/>
      <c r="AB24" s="161"/>
      <c r="AC24" s="72"/>
      <c r="AD24" s="71"/>
      <c r="AE24" s="86"/>
      <c r="AF24" s="85"/>
    </row>
    <row r="25" spans="2:32" ht="10.5" customHeight="1" x14ac:dyDescent="0.15">
      <c r="B25" s="40"/>
      <c r="C25" s="162" t="str">
        <f t="shared" si="3"/>
        <v>17</v>
      </c>
      <c r="D25" s="164" t="str">
        <f t="shared" si="4"/>
        <v>石 川 県</v>
      </c>
      <c r="E25" s="163">
        <f t="shared" si="5"/>
        <v>98.690124069915129</v>
      </c>
      <c r="F25" s="118">
        <v>21</v>
      </c>
      <c r="G25" s="29"/>
      <c r="H25" s="2"/>
      <c r="I25" s="29"/>
      <c r="J25" s="29"/>
      <c r="K25" s="29"/>
      <c r="L25" s="37"/>
      <c r="M25" s="38"/>
      <c r="N25" s="39"/>
      <c r="O25" s="72" t="s">
        <v>90</v>
      </c>
      <c r="P25" s="71" t="s">
        <v>18</v>
      </c>
      <c r="Q25" s="152">
        <v>1991623</v>
      </c>
      <c r="R25" s="152">
        <v>1902982</v>
      </c>
      <c r="S25" s="149">
        <f t="shared" si="0"/>
        <v>95.549308277721238</v>
      </c>
      <c r="T25">
        <f t="shared" si="1"/>
        <v>33</v>
      </c>
      <c r="U25" s="110"/>
      <c r="V25" s="152">
        <v>1835320</v>
      </c>
      <c r="W25" s="71">
        <f t="shared" si="2"/>
        <v>19</v>
      </c>
      <c r="X25" s="109"/>
      <c r="Y25" s="73"/>
      <c r="Z25" s="77"/>
      <c r="AA25" s="161"/>
      <c r="AB25" s="161"/>
      <c r="AC25" s="72"/>
      <c r="AD25" s="160"/>
      <c r="AE25" s="86"/>
      <c r="AF25" s="85"/>
    </row>
    <row r="26" spans="2:32" ht="10.5" customHeight="1" x14ac:dyDescent="0.15">
      <c r="B26" s="40"/>
      <c r="C26" s="162" t="str">
        <f t="shared" si="3"/>
        <v>42</v>
      </c>
      <c r="D26" s="164" t="str">
        <f t="shared" si="4"/>
        <v>長 崎 県</v>
      </c>
      <c r="E26" s="163">
        <f t="shared" si="5"/>
        <v>98.489450109812282</v>
      </c>
      <c r="F26" s="118">
        <v>22</v>
      </c>
      <c r="G26" s="29"/>
      <c r="H26" s="41"/>
      <c r="I26" s="29"/>
      <c r="J26" s="29"/>
      <c r="K26" s="29"/>
      <c r="L26" s="37"/>
      <c r="M26" s="38"/>
      <c r="N26" s="39"/>
      <c r="O26" s="72" t="s">
        <v>91</v>
      </c>
      <c r="P26" s="71" t="s">
        <v>28</v>
      </c>
      <c r="Q26" s="152">
        <v>3641988</v>
      </c>
      <c r="R26" s="152">
        <v>3607374</v>
      </c>
      <c r="S26" s="149">
        <f t="shared" si="0"/>
        <v>99.049585006869876</v>
      </c>
      <c r="T26">
        <f t="shared" si="1"/>
        <v>18</v>
      </c>
      <c r="U26" s="110"/>
      <c r="V26" s="152">
        <v>3526955</v>
      </c>
      <c r="W26" s="71">
        <f t="shared" si="2"/>
        <v>10</v>
      </c>
      <c r="X26" s="109"/>
      <c r="Y26" s="73"/>
      <c r="Z26" s="74"/>
      <c r="AA26" s="161"/>
      <c r="AB26" s="161"/>
      <c r="AC26" s="72"/>
      <c r="AD26" s="160"/>
      <c r="AE26" s="86"/>
      <c r="AF26" s="85"/>
    </row>
    <row r="27" spans="2:32" ht="10.5" customHeight="1" x14ac:dyDescent="0.15">
      <c r="B27" s="36"/>
      <c r="C27" s="162" t="str">
        <f t="shared" si="3"/>
        <v>19</v>
      </c>
      <c r="D27" s="164" t="str">
        <f t="shared" si="4"/>
        <v>山 梨 県</v>
      </c>
      <c r="E27" s="163">
        <f t="shared" si="5"/>
        <v>98.278018115452213</v>
      </c>
      <c r="F27" s="118">
        <v>23</v>
      </c>
      <c r="G27" s="29"/>
      <c r="H27" s="35"/>
      <c r="I27" s="35"/>
      <c r="J27" s="35"/>
      <c r="K27" s="35"/>
      <c r="L27" s="37"/>
      <c r="M27" s="38"/>
      <c r="N27" s="39"/>
      <c r="O27" s="72" t="s">
        <v>92</v>
      </c>
      <c r="P27" s="71" t="s">
        <v>37</v>
      </c>
      <c r="Q27" s="152">
        <v>7535607</v>
      </c>
      <c r="R27" s="152">
        <v>7525599</v>
      </c>
      <c r="S27" s="149">
        <f t="shared" si="0"/>
        <v>99.867190526257545</v>
      </c>
      <c r="T27">
        <f t="shared" si="1"/>
        <v>5</v>
      </c>
      <c r="U27" s="110"/>
      <c r="V27" s="152">
        <v>7490134</v>
      </c>
      <c r="W27" s="71">
        <f t="shared" si="2"/>
        <v>4</v>
      </c>
      <c r="X27" s="109"/>
      <c r="Y27" s="73"/>
      <c r="Z27" s="74"/>
      <c r="AA27" s="161"/>
      <c r="AB27" s="161"/>
      <c r="AC27" s="72"/>
      <c r="AD27" s="160"/>
      <c r="AE27" s="86"/>
      <c r="AF27" s="85"/>
    </row>
    <row r="28" spans="2:32" ht="10.5" customHeight="1" x14ac:dyDescent="0.15">
      <c r="B28" s="10"/>
      <c r="C28" s="162" t="str">
        <f t="shared" si="3"/>
        <v>01</v>
      </c>
      <c r="D28" s="164" t="str">
        <f t="shared" si="4"/>
        <v>北 海 道</v>
      </c>
      <c r="E28" s="163">
        <f t="shared" si="5"/>
        <v>98.114852732284078</v>
      </c>
      <c r="F28" s="118">
        <v>24</v>
      </c>
      <c r="G28" s="29"/>
      <c r="H28" s="35"/>
      <c r="I28" s="35"/>
      <c r="J28" s="35"/>
      <c r="K28" s="35"/>
      <c r="L28" s="37"/>
      <c r="M28" s="38"/>
      <c r="N28" s="39"/>
      <c r="O28" s="72" t="s">
        <v>93</v>
      </c>
      <c r="P28" s="71" t="s">
        <v>25</v>
      </c>
      <c r="Q28" s="152">
        <v>1817947</v>
      </c>
      <c r="R28" s="152">
        <v>1811255</v>
      </c>
      <c r="S28" s="149">
        <f t="shared" si="0"/>
        <v>99.631892458911068</v>
      </c>
      <c r="T28">
        <f t="shared" si="1"/>
        <v>10</v>
      </c>
      <c r="U28" s="110"/>
      <c r="V28" s="152">
        <v>1800914</v>
      </c>
      <c r="W28" s="71">
        <f t="shared" si="2"/>
        <v>20</v>
      </c>
      <c r="X28" s="109"/>
      <c r="Y28" s="73"/>
      <c r="Z28" s="74"/>
      <c r="AA28" s="161"/>
      <c r="AB28" s="161"/>
      <c r="AC28" s="72"/>
      <c r="AD28" s="160"/>
      <c r="AE28" s="86"/>
      <c r="AF28" s="85"/>
    </row>
    <row r="29" spans="2:32" ht="10.5" customHeight="1" x14ac:dyDescent="0.15">
      <c r="B29" s="40"/>
      <c r="C29" s="162" t="str">
        <f t="shared" si="3"/>
        <v>31</v>
      </c>
      <c r="D29" s="164" t="str">
        <f t="shared" si="4"/>
        <v>鳥 取 県</v>
      </c>
      <c r="E29" s="163">
        <f t="shared" si="5"/>
        <v>98.01879716620634</v>
      </c>
      <c r="F29" s="118">
        <v>25</v>
      </c>
      <c r="G29" s="29"/>
      <c r="H29" s="35"/>
      <c r="I29" s="35"/>
      <c r="J29" s="35"/>
      <c r="K29" s="35"/>
      <c r="L29" s="37"/>
      <c r="M29" s="38"/>
      <c r="N29" s="39"/>
      <c r="O29" s="72" t="s">
        <v>94</v>
      </c>
      <c r="P29" s="71" t="s">
        <v>30</v>
      </c>
      <c r="Q29" s="152">
        <v>1418649</v>
      </c>
      <c r="R29" s="152">
        <v>1413836</v>
      </c>
      <c r="S29" s="149">
        <f t="shared" si="0"/>
        <v>99.660733557067331</v>
      </c>
      <c r="T29">
        <f t="shared" si="1"/>
        <v>9</v>
      </c>
      <c r="U29" s="110"/>
      <c r="V29" s="152">
        <v>1375377</v>
      </c>
      <c r="W29" s="71">
        <f t="shared" si="2"/>
        <v>26</v>
      </c>
      <c r="X29" s="109"/>
      <c r="Y29" s="73"/>
      <c r="Z29" s="74"/>
      <c r="AA29" s="161"/>
      <c r="AB29" s="161"/>
      <c r="AC29" s="72"/>
      <c r="AD29" s="160"/>
      <c r="AE29" s="86"/>
      <c r="AF29" s="85"/>
    </row>
    <row r="30" spans="2:32" ht="10.5" customHeight="1" x14ac:dyDescent="0.15">
      <c r="B30" s="10"/>
      <c r="C30" s="162" t="str">
        <f t="shared" si="3"/>
        <v>02</v>
      </c>
      <c r="D30" s="164" t="str">
        <f t="shared" si="4"/>
        <v>青 森 県</v>
      </c>
      <c r="E30" s="163">
        <f t="shared" si="5"/>
        <v>97.631067556931328</v>
      </c>
      <c r="F30" s="118">
        <v>26</v>
      </c>
      <c r="G30" s="29"/>
      <c r="H30" s="35"/>
      <c r="I30" s="35"/>
      <c r="J30" s="35"/>
      <c r="K30" s="35"/>
      <c r="L30" s="37"/>
      <c r="M30" s="38"/>
      <c r="N30" s="39"/>
      <c r="O30" s="72" t="s">
        <v>95</v>
      </c>
      <c r="P30" s="71" t="s">
        <v>55</v>
      </c>
      <c r="Q30" s="152">
        <v>2587132</v>
      </c>
      <c r="R30" s="152">
        <v>2579604</v>
      </c>
      <c r="S30" s="149">
        <f t="shared" si="0"/>
        <v>99.709021418311863</v>
      </c>
      <c r="T30">
        <f t="shared" si="1"/>
        <v>8</v>
      </c>
      <c r="U30" s="110"/>
      <c r="V30" s="152">
        <v>2541427</v>
      </c>
      <c r="W30" s="71">
        <f t="shared" si="2"/>
        <v>13</v>
      </c>
      <c r="X30" s="109"/>
      <c r="Y30" s="73"/>
      <c r="Z30" s="75"/>
      <c r="AA30" s="161"/>
      <c r="AB30" s="161"/>
      <c r="AC30" s="72"/>
      <c r="AD30" s="160"/>
      <c r="AE30" s="86"/>
      <c r="AF30" s="85"/>
    </row>
    <row r="31" spans="2:32" ht="10.5" customHeight="1" x14ac:dyDescent="0.15">
      <c r="B31" s="10"/>
      <c r="C31" s="162" t="str">
        <f t="shared" si="3"/>
        <v>46</v>
      </c>
      <c r="D31" s="164" t="str">
        <f t="shared" si="4"/>
        <v>鹿児島県</v>
      </c>
      <c r="E31" s="163">
        <f t="shared" si="5"/>
        <v>97.564872998911838</v>
      </c>
      <c r="F31" s="118">
        <v>27</v>
      </c>
      <c r="G31" s="29"/>
      <c r="H31" s="35"/>
      <c r="I31" s="35"/>
      <c r="J31" s="35"/>
      <c r="K31" s="35"/>
      <c r="L31" s="37"/>
      <c r="M31" s="38"/>
      <c r="N31" s="39"/>
      <c r="O31" s="72" t="s">
        <v>96</v>
      </c>
      <c r="P31" s="71" t="s">
        <v>56</v>
      </c>
      <c r="Q31" s="152">
        <v>8813576</v>
      </c>
      <c r="R31" s="152">
        <v>8812416</v>
      </c>
      <c r="S31" s="149">
        <f t="shared" si="0"/>
        <v>99.9868384864441</v>
      </c>
      <c r="T31">
        <f t="shared" si="1"/>
        <v>2</v>
      </c>
      <c r="U31" s="110"/>
      <c r="V31" s="152">
        <v>8811011</v>
      </c>
      <c r="W31" s="71">
        <f t="shared" si="2"/>
        <v>3</v>
      </c>
      <c r="X31" s="109"/>
      <c r="Y31" s="73"/>
      <c r="Z31" s="74"/>
      <c r="AA31" s="161"/>
      <c r="AB31" s="161"/>
      <c r="AC31" s="72"/>
      <c r="AD31" s="160"/>
      <c r="AE31" s="86"/>
      <c r="AF31" s="85"/>
    </row>
    <row r="32" spans="2:32" ht="10.5" customHeight="1" x14ac:dyDescent="0.15">
      <c r="B32" s="40"/>
      <c r="C32" s="162" t="str">
        <f t="shared" si="3"/>
        <v>45</v>
      </c>
      <c r="D32" s="164" t="str">
        <f t="shared" si="4"/>
        <v>宮 崎 県</v>
      </c>
      <c r="E32" s="163">
        <f t="shared" si="5"/>
        <v>97.502362041026188</v>
      </c>
      <c r="F32" s="118">
        <v>28</v>
      </c>
      <c r="G32" s="29"/>
      <c r="H32" s="35"/>
      <c r="I32" s="35"/>
      <c r="J32" s="35"/>
      <c r="K32" s="35"/>
      <c r="L32" s="37"/>
      <c r="M32" s="38"/>
      <c r="N32" s="39"/>
      <c r="O32" s="72" t="s">
        <v>97</v>
      </c>
      <c r="P32" s="71" t="s">
        <v>54</v>
      </c>
      <c r="Q32" s="152">
        <v>5466183</v>
      </c>
      <c r="R32" s="152">
        <v>5458162</v>
      </c>
      <c r="S32" s="149">
        <f t="shared" si="0"/>
        <v>99.853261407457452</v>
      </c>
      <c r="T32">
        <f t="shared" si="1"/>
        <v>6</v>
      </c>
      <c r="U32" s="110"/>
      <c r="V32" s="152">
        <v>5439344</v>
      </c>
      <c r="W32" s="71">
        <f t="shared" si="2"/>
        <v>7</v>
      </c>
      <c r="X32" s="109"/>
      <c r="Y32" s="73"/>
      <c r="Z32" s="77"/>
      <c r="AA32" s="161"/>
      <c r="AB32" s="161"/>
      <c r="AC32" s="72"/>
      <c r="AD32" s="160"/>
      <c r="AE32" s="86"/>
      <c r="AF32" s="85"/>
    </row>
    <row r="33" spans="2:32" ht="10.5" customHeight="1" x14ac:dyDescent="0.15">
      <c r="B33" s="36"/>
      <c r="C33" s="162" t="str">
        <f t="shared" si="3"/>
        <v>32</v>
      </c>
      <c r="D33" s="164" t="str">
        <f t="shared" si="4"/>
        <v>島 根 県</v>
      </c>
      <c r="E33" s="163">
        <f t="shared" si="5"/>
        <v>97.412941512750905</v>
      </c>
      <c r="F33" s="118">
        <v>29</v>
      </c>
      <c r="G33" s="29"/>
      <c r="H33" s="43"/>
      <c r="I33" s="29"/>
      <c r="J33" s="29"/>
      <c r="K33" s="29"/>
      <c r="L33" s="37"/>
      <c r="M33" s="38"/>
      <c r="N33" s="39"/>
      <c r="O33" s="72" t="s">
        <v>98</v>
      </c>
      <c r="P33" s="71" t="s">
        <v>45</v>
      </c>
      <c r="Q33" s="152">
        <v>1333957</v>
      </c>
      <c r="R33" s="152">
        <v>1324728</v>
      </c>
      <c r="S33" s="149">
        <f t="shared" si="0"/>
        <v>99.308148613486054</v>
      </c>
      <c r="T33">
        <f t="shared" si="1"/>
        <v>15</v>
      </c>
      <c r="U33" s="110"/>
      <c r="V33" s="152">
        <v>1309128</v>
      </c>
      <c r="W33" s="71">
        <f t="shared" si="2"/>
        <v>27</v>
      </c>
      <c r="X33" s="109"/>
      <c r="Y33" s="73"/>
      <c r="Z33" s="79"/>
      <c r="AA33" s="161"/>
      <c r="AB33" s="161"/>
      <c r="AC33" s="72"/>
      <c r="AD33" s="160"/>
      <c r="AE33" s="86"/>
      <c r="AF33" s="85"/>
    </row>
    <row r="34" spans="2:32" ht="10.5" customHeight="1" x14ac:dyDescent="0.15">
      <c r="B34" s="36"/>
      <c r="C34" s="162" t="str">
        <f t="shared" si="3"/>
        <v>36</v>
      </c>
      <c r="D34" s="164" t="str">
        <f t="shared" si="4"/>
        <v>徳 島 県</v>
      </c>
      <c r="E34" s="163">
        <f t="shared" si="5"/>
        <v>97.040771801293729</v>
      </c>
      <c r="F34" s="118">
        <v>30</v>
      </c>
      <c r="G34" s="29"/>
      <c r="H34" s="2"/>
      <c r="I34" s="29"/>
      <c r="J34" s="29"/>
      <c r="K34" s="29"/>
      <c r="L34" s="37"/>
      <c r="M34" s="38"/>
      <c r="N34" s="39"/>
      <c r="O34" s="72" t="s">
        <v>99</v>
      </c>
      <c r="P34" s="71" t="s">
        <v>9</v>
      </c>
      <c r="Q34" s="152">
        <v>948400</v>
      </c>
      <c r="R34" s="152">
        <v>941856</v>
      </c>
      <c r="S34" s="149">
        <f t="shared" si="0"/>
        <v>99.309995782370308</v>
      </c>
      <c r="T34">
        <f t="shared" si="1"/>
        <v>14</v>
      </c>
      <c r="U34" s="110"/>
      <c r="V34" s="152">
        <v>886228</v>
      </c>
      <c r="W34" s="71">
        <f t="shared" si="2"/>
        <v>39</v>
      </c>
      <c r="X34" s="109"/>
      <c r="Y34" s="73"/>
      <c r="Z34" s="74"/>
      <c r="AA34" s="161"/>
      <c r="AB34" s="161"/>
      <c r="AC34" s="72"/>
      <c r="AD34" s="71"/>
      <c r="AE34" s="86"/>
      <c r="AF34" s="85"/>
    </row>
    <row r="35" spans="2:32" ht="10.5" customHeight="1" x14ac:dyDescent="0.15">
      <c r="B35" s="36"/>
      <c r="C35" s="162" t="str">
        <f t="shared" si="3"/>
        <v>18</v>
      </c>
      <c r="D35" s="164" t="str">
        <f t="shared" si="4"/>
        <v>福 井 県</v>
      </c>
      <c r="E35" s="163">
        <f t="shared" si="5"/>
        <v>96.43741677252477</v>
      </c>
      <c r="F35" s="118">
        <v>31</v>
      </c>
      <c r="G35" s="29"/>
      <c r="H35" s="43"/>
      <c r="I35" s="29"/>
      <c r="J35" s="29"/>
      <c r="K35" s="29"/>
      <c r="L35" s="37"/>
      <c r="M35" s="38"/>
      <c r="N35" s="39"/>
      <c r="O35" s="72" t="s">
        <v>100</v>
      </c>
      <c r="P35" s="71" t="s">
        <v>29</v>
      </c>
      <c r="Q35" s="152">
        <v>562638</v>
      </c>
      <c r="R35" s="152">
        <v>551491</v>
      </c>
      <c r="S35" s="149">
        <f t="shared" si="0"/>
        <v>98.01879716620634</v>
      </c>
      <c r="T35">
        <f t="shared" si="1"/>
        <v>25</v>
      </c>
      <c r="U35" s="110"/>
      <c r="V35" s="152">
        <v>507409</v>
      </c>
      <c r="W35" s="71">
        <f t="shared" si="2"/>
        <v>47</v>
      </c>
      <c r="X35" s="109"/>
      <c r="Y35" s="73"/>
      <c r="Z35" s="74"/>
      <c r="AA35" s="83"/>
      <c r="AC35" s="72"/>
      <c r="AD35" s="71"/>
      <c r="AE35" s="86"/>
      <c r="AF35" s="85"/>
    </row>
    <row r="36" spans="2:32" ht="10.5" customHeight="1" x14ac:dyDescent="0.15">
      <c r="B36" s="36"/>
      <c r="C36" s="162" t="str">
        <f t="shared" si="3"/>
        <v>09</v>
      </c>
      <c r="D36" s="164" t="str">
        <f t="shared" si="4"/>
        <v>栃 木 県</v>
      </c>
      <c r="E36" s="163">
        <f t="shared" si="5"/>
        <v>95.723335271401481</v>
      </c>
      <c r="F36" s="118">
        <v>32</v>
      </c>
      <c r="G36" s="29"/>
      <c r="H36" s="2"/>
      <c r="I36" s="29"/>
      <c r="J36" s="29"/>
      <c r="K36" s="29"/>
      <c r="L36" s="37"/>
      <c r="M36" s="38"/>
      <c r="N36" s="39"/>
      <c r="O36" s="72" t="s">
        <v>101</v>
      </c>
      <c r="P36" s="71" t="s">
        <v>31</v>
      </c>
      <c r="Q36" s="152">
        <v>675207</v>
      </c>
      <c r="R36" s="152">
        <v>657739</v>
      </c>
      <c r="S36" s="149">
        <f t="shared" si="0"/>
        <v>97.412941512750905</v>
      </c>
      <c r="T36">
        <f t="shared" si="1"/>
        <v>29</v>
      </c>
      <c r="U36" s="110"/>
      <c r="V36" s="152">
        <v>639742</v>
      </c>
      <c r="W36" s="71">
        <f t="shared" si="2"/>
        <v>45</v>
      </c>
      <c r="X36" s="109"/>
      <c r="Y36" s="73"/>
      <c r="Z36" s="74"/>
      <c r="AC36" s="72"/>
      <c r="AD36" s="71"/>
      <c r="AE36" s="86"/>
      <c r="AF36" s="85"/>
    </row>
    <row r="37" spans="2:32" ht="10.5" customHeight="1" x14ac:dyDescent="0.15">
      <c r="B37" s="12"/>
      <c r="C37" s="162" t="str">
        <f t="shared" si="3"/>
        <v>21</v>
      </c>
      <c r="D37" s="164" t="str">
        <f t="shared" si="4"/>
        <v>岐 阜 県</v>
      </c>
      <c r="E37" s="163">
        <f t="shared" si="5"/>
        <v>95.549308277721238</v>
      </c>
      <c r="F37" s="118">
        <v>33</v>
      </c>
      <c r="G37" s="29"/>
      <c r="H37" s="43"/>
      <c r="I37" s="29"/>
      <c r="J37" s="29"/>
      <c r="K37" s="29"/>
      <c r="L37" s="37"/>
      <c r="M37" s="38"/>
      <c r="N37" s="39"/>
      <c r="O37" s="72" t="s">
        <v>102</v>
      </c>
      <c r="P37" s="71" t="s">
        <v>33</v>
      </c>
      <c r="Q37" s="152">
        <v>1892447</v>
      </c>
      <c r="R37" s="152">
        <v>1877482</v>
      </c>
      <c r="S37" s="149">
        <f t="shared" si="0"/>
        <v>99.209224881859299</v>
      </c>
      <c r="T37">
        <f t="shared" si="1"/>
        <v>16</v>
      </c>
      <c r="U37" s="110"/>
      <c r="V37" s="152">
        <v>1784197</v>
      </c>
      <c r="W37" s="71">
        <f t="shared" si="2"/>
        <v>21</v>
      </c>
      <c r="X37" s="109"/>
      <c r="Y37" s="73"/>
      <c r="Z37" s="74"/>
      <c r="AC37" s="72"/>
      <c r="AD37" s="71"/>
      <c r="AE37" s="86"/>
      <c r="AF37" s="85"/>
    </row>
    <row r="38" spans="2:32" ht="10.5" customHeight="1" x14ac:dyDescent="0.15">
      <c r="B38" s="10"/>
      <c r="C38" s="162" t="str">
        <f t="shared" si="3"/>
        <v>12</v>
      </c>
      <c r="D38" s="164" t="str">
        <f t="shared" si="4"/>
        <v>千 葉 県</v>
      </c>
      <c r="E38" s="163">
        <f t="shared" si="5"/>
        <v>95.393024063596471</v>
      </c>
      <c r="F38" s="118">
        <v>34</v>
      </c>
      <c r="G38" s="29"/>
      <c r="H38" s="2"/>
      <c r="I38" s="29"/>
      <c r="J38" s="29"/>
      <c r="K38" s="29"/>
      <c r="L38" s="37"/>
      <c r="M38" s="38"/>
      <c r="N38" s="39"/>
      <c r="O38" s="72" t="s">
        <v>103</v>
      </c>
      <c r="P38" s="71" t="s">
        <v>46</v>
      </c>
      <c r="Q38" s="152">
        <v>2828932</v>
      </c>
      <c r="R38" s="152">
        <v>2676870</v>
      </c>
      <c r="S38" s="149">
        <f t="shared" si="0"/>
        <v>94.624755914953056</v>
      </c>
      <c r="T38">
        <f t="shared" si="1"/>
        <v>37</v>
      </c>
      <c r="U38" s="110"/>
      <c r="V38" s="152">
        <v>2657090</v>
      </c>
      <c r="W38" s="71">
        <f t="shared" si="2"/>
        <v>12</v>
      </c>
      <c r="X38" s="109"/>
      <c r="Y38" s="73"/>
      <c r="Z38" s="74"/>
      <c r="AC38" s="72"/>
      <c r="AD38" s="71"/>
      <c r="AE38" s="86"/>
      <c r="AF38" s="85"/>
    </row>
    <row r="39" spans="2:32" ht="10.5" customHeight="1" x14ac:dyDescent="0.15">
      <c r="B39" s="36"/>
      <c r="C39" s="162" t="str">
        <f t="shared" si="3"/>
        <v>41</v>
      </c>
      <c r="D39" s="164" t="str">
        <f t="shared" si="4"/>
        <v>佐 賀 県</v>
      </c>
      <c r="E39" s="163">
        <f t="shared" si="5"/>
        <v>95.128077438960119</v>
      </c>
      <c r="F39" s="118">
        <v>35</v>
      </c>
      <c r="G39" s="29"/>
      <c r="H39" s="43"/>
      <c r="I39" s="29"/>
      <c r="J39" s="29"/>
      <c r="K39" s="29"/>
      <c r="L39" s="37"/>
      <c r="M39" s="38"/>
      <c r="N39" s="39"/>
      <c r="O39" s="72" t="s">
        <v>104</v>
      </c>
      <c r="P39" s="71" t="s">
        <v>43</v>
      </c>
      <c r="Q39" s="152">
        <v>1358607</v>
      </c>
      <c r="R39" s="152">
        <v>1273135</v>
      </c>
      <c r="S39" s="149">
        <f t="shared" si="0"/>
        <v>93.708850315065362</v>
      </c>
      <c r="T39">
        <f t="shared" si="1"/>
        <v>42</v>
      </c>
      <c r="U39" s="110"/>
      <c r="V39" s="152">
        <v>1255367</v>
      </c>
      <c r="W39" s="71">
        <f t="shared" si="2"/>
        <v>29</v>
      </c>
      <c r="X39" s="109"/>
      <c r="Y39" s="73"/>
      <c r="Z39" s="74"/>
      <c r="AC39" s="72"/>
      <c r="AD39" s="71"/>
      <c r="AE39" s="86"/>
      <c r="AF39" s="85"/>
    </row>
    <row r="40" spans="2:32" ht="10.5" customHeight="1" x14ac:dyDescent="0.15">
      <c r="B40" s="11"/>
      <c r="C40" s="162" t="str">
        <f t="shared" si="3"/>
        <v>08</v>
      </c>
      <c r="D40" s="164" t="str">
        <f t="shared" si="4"/>
        <v>茨 城 県</v>
      </c>
      <c r="E40" s="163">
        <f t="shared" si="5"/>
        <v>94.739980695834689</v>
      </c>
      <c r="F40" s="118">
        <v>36</v>
      </c>
      <c r="G40" s="29"/>
      <c r="H40" s="3"/>
      <c r="I40" s="29"/>
      <c r="J40" s="29"/>
      <c r="K40" s="29"/>
      <c r="L40" s="37"/>
      <c r="M40" s="38"/>
      <c r="N40" s="39"/>
      <c r="O40" s="72" t="s">
        <v>105</v>
      </c>
      <c r="P40" s="71" t="s">
        <v>35</v>
      </c>
      <c r="Q40" s="152">
        <v>731069</v>
      </c>
      <c r="R40" s="152">
        <v>709435</v>
      </c>
      <c r="S40" s="149">
        <f t="shared" si="0"/>
        <v>97.040771801293729</v>
      </c>
      <c r="T40">
        <f t="shared" si="1"/>
        <v>30</v>
      </c>
      <c r="U40" s="110"/>
      <c r="V40" s="152">
        <v>665397</v>
      </c>
      <c r="W40" s="71">
        <f t="shared" si="2"/>
        <v>44</v>
      </c>
      <c r="X40" s="109"/>
      <c r="Y40" s="73"/>
      <c r="Z40" s="74"/>
      <c r="AC40" s="72"/>
      <c r="AD40" s="71"/>
      <c r="AE40" s="86"/>
      <c r="AF40" s="85"/>
    </row>
    <row r="41" spans="2:32" ht="10.5" customHeight="1" x14ac:dyDescent="0.15">
      <c r="B41" s="10"/>
      <c r="C41" s="162" t="str">
        <f t="shared" si="3"/>
        <v>34</v>
      </c>
      <c r="D41" s="164" t="str">
        <f t="shared" si="4"/>
        <v>広 島 県</v>
      </c>
      <c r="E41" s="163">
        <f t="shared" si="5"/>
        <v>94.624755914953056</v>
      </c>
      <c r="F41" s="118">
        <v>37</v>
      </c>
      <c r="G41" s="29"/>
      <c r="H41" s="3"/>
      <c r="I41" s="29"/>
      <c r="J41" s="29"/>
      <c r="K41" s="29"/>
      <c r="L41" s="37"/>
      <c r="M41" s="38"/>
      <c r="N41" s="39"/>
      <c r="O41" s="72" t="s">
        <v>106</v>
      </c>
      <c r="P41" s="71" t="s">
        <v>36</v>
      </c>
      <c r="Q41" s="152">
        <v>957654</v>
      </c>
      <c r="R41" s="152">
        <v>951345</v>
      </c>
      <c r="S41" s="149">
        <f t="shared" si="0"/>
        <v>99.341202563765194</v>
      </c>
      <c r="T41">
        <f t="shared" si="1"/>
        <v>13</v>
      </c>
      <c r="U41" s="110"/>
      <c r="V41" s="152">
        <v>948267</v>
      </c>
      <c r="W41" s="71">
        <f t="shared" si="2"/>
        <v>37</v>
      </c>
      <c r="X41" s="109"/>
      <c r="Y41" s="73"/>
      <c r="Z41" s="74"/>
      <c r="AA41" s="82"/>
      <c r="AC41" s="72"/>
      <c r="AD41" s="71"/>
      <c r="AE41" s="86"/>
      <c r="AF41" s="85"/>
    </row>
    <row r="42" spans="2:32" ht="10.5" customHeight="1" x14ac:dyDescent="0.15">
      <c r="B42" s="11"/>
      <c r="C42" s="162" t="str">
        <f t="shared" si="3"/>
        <v>40</v>
      </c>
      <c r="D42" s="164" t="str">
        <f t="shared" si="4"/>
        <v>福 岡 県</v>
      </c>
      <c r="E42" s="163">
        <f t="shared" si="5"/>
        <v>94.590138697547175</v>
      </c>
      <c r="F42" s="118">
        <v>38</v>
      </c>
      <c r="G42" s="35"/>
      <c r="H42" s="3"/>
      <c r="I42" s="29"/>
      <c r="J42" s="29"/>
      <c r="K42" s="29"/>
      <c r="L42" s="37"/>
      <c r="M42" s="38"/>
      <c r="N42" s="39"/>
      <c r="O42" s="72" t="s">
        <v>107</v>
      </c>
      <c r="P42" s="71" t="s">
        <v>47</v>
      </c>
      <c r="Q42" s="152">
        <v>1374950</v>
      </c>
      <c r="R42" s="152">
        <v>1281704</v>
      </c>
      <c r="S42" s="149">
        <f t="shared" si="0"/>
        <v>93.21822611731335</v>
      </c>
      <c r="T42">
        <f t="shared" si="1"/>
        <v>44</v>
      </c>
      <c r="U42" s="110"/>
      <c r="V42" s="152">
        <v>1223400</v>
      </c>
      <c r="W42" s="71">
        <f t="shared" si="2"/>
        <v>30</v>
      </c>
      <c r="X42" s="109"/>
      <c r="Y42" s="73"/>
      <c r="Z42" s="76"/>
      <c r="AC42" s="72"/>
      <c r="AD42" s="71"/>
      <c r="AE42" s="86"/>
      <c r="AF42" s="85"/>
    </row>
    <row r="43" spans="2:32" ht="10.5" customHeight="1" x14ac:dyDescent="0.15">
      <c r="B43" s="11"/>
      <c r="C43" s="162" t="str">
        <f t="shared" si="3"/>
        <v>07</v>
      </c>
      <c r="D43" s="164" t="str">
        <f t="shared" si="4"/>
        <v>福 島 県</v>
      </c>
      <c r="E43" s="163">
        <f t="shared" si="5"/>
        <v>94.248645904773227</v>
      </c>
      <c r="F43" s="118">
        <v>39</v>
      </c>
      <c r="G43" s="29"/>
      <c r="H43" s="35"/>
      <c r="I43" s="35"/>
      <c r="J43" s="35"/>
      <c r="K43" s="35"/>
      <c r="L43" s="47"/>
      <c r="M43" s="38"/>
      <c r="N43" s="39"/>
      <c r="O43" s="72" t="s">
        <v>108</v>
      </c>
      <c r="P43" s="71" t="s">
        <v>49</v>
      </c>
      <c r="Q43" s="152">
        <v>700059</v>
      </c>
      <c r="R43" s="152">
        <v>659141</v>
      </c>
      <c r="S43" s="149">
        <f t="shared" si="0"/>
        <v>94.155064073170976</v>
      </c>
      <c r="T43">
        <f t="shared" si="1"/>
        <v>40</v>
      </c>
      <c r="U43" s="110"/>
      <c r="V43" s="152">
        <v>561390</v>
      </c>
      <c r="W43" s="71">
        <f t="shared" si="2"/>
        <v>46</v>
      </c>
      <c r="X43" s="109"/>
      <c r="Y43" s="73"/>
      <c r="Z43" s="74"/>
      <c r="AC43" s="72"/>
      <c r="AD43" s="71"/>
      <c r="AE43" s="86"/>
      <c r="AF43" s="85"/>
    </row>
    <row r="44" spans="2:32" ht="10.5" customHeight="1" x14ac:dyDescent="0.15">
      <c r="B44" s="11"/>
      <c r="C44" s="162" t="str">
        <f t="shared" si="3"/>
        <v>39</v>
      </c>
      <c r="D44" s="164" t="str">
        <f t="shared" si="4"/>
        <v>高 知 県</v>
      </c>
      <c r="E44" s="163">
        <f t="shared" si="5"/>
        <v>94.155064073170976</v>
      </c>
      <c r="F44" s="118">
        <v>40</v>
      </c>
      <c r="G44" s="29"/>
      <c r="H44" s="35"/>
      <c r="I44" s="35"/>
      <c r="J44" s="35"/>
      <c r="K44" s="35"/>
      <c r="L44" s="37"/>
      <c r="M44" s="38"/>
      <c r="N44" s="39"/>
      <c r="O44" s="72" t="s">
        <v>109</v>
      </c>
      <c r="P44" s="71" t="s">
        <v>48</v>
      </c>
      <c r="Q44" s="152">
        <v>5099225</v>
      </c>
      <c r="R44" s="152">
        <v>4823364</v>
      </c>
      <c r="S44" s="149">
        <f t="shared" si="0"/>
        <v>94.590138697547175</v>
      </c>
      <c r="T44">
        <f t="shared" si="1"/>
        <v>38</v>
      </c>
      <c r="U44" s="110"/>
      <c r="V44" s="152">
        <v>4760629</v>
      </c>
      <c r="W44" s="71">
        <f t="shared" si="2"/>
        <v>9</v>
      </c>
      <c r="X44" s="109"/>
      <c r="Y44" s="73"/>
      <c r="Z44" s="74"/>
      <c r="AC44" s="72"/>
      <c r="AD44" s="71"/>
      <c r="AE44" s="86"/>
      <c r="AF44" s="85"/>
    </row>
    <row r="45" spans="2:32" ht="10.5" customHeight="1" x14ac:dyDescent="0.15">
      <c r="B45" s="10"/>
      <c r="C45" s="162" t="str">
        <f t="shared" si="3"/>
        <v>03</v>
      </c>
      <c r="D45" s="164" t="str">
        <f t="shared" si="4"/>
        <v>岩 手 県</v>
      </c>
      <c r="E45" s="163">
        <f t="shared" si="5"/>
        <v>94.028019241446103</v>
      </c>
      <c r="F45" s="118">
        <v>41</v>
      </c>
      <c r="G45" s="29"/>
      <c r="H45" s="35"/>
      <c r="I45" s="35"/>
      <c r="J45" s="35"/>
      <c r="K45" s="35"/>
      <c r="L45" s="37"/>
      <c r="M45" s="38"/>
      <c r="N45" s="39"/>
      <c r="O45" s="72" t="s">
        <v>110</v>
      </c>
      <c r="P45" s="71" t="s">
        <v>27</v>
      </c>
      <c r="Q45" s="152">
        <v>825321</v>
      </c>
      <c r="R45" s="152">
        <v>785112</v>
      </c>
      <c r="S45" s="149">
        <f t="shared" si="0"/>
        <v>95.128077438960119</v>
      </c>
      <c r="T45">
        <f t="shared" si="1"/>
        <v>35</v>
      </c>
      <c r="U45" s="110"/>
      <c r="V45" s="152">
        <v>773519</v>
      </c>
      <c r="W45" s="71">
        <f t="shared" si="2"/>
        <v>41</v>
      </c>
      <c r="X45" s="109"/>
      <c r="Y45" s="73"/>
      <c r="Z45" s="74"/>
      <c r="AC45" s="72"/>
      <c r="AD45" s="71"/>
      <c r="AE45" s="86"/>
      <c r="AF45" s="85"/>
    </row>
    <row r="46" spans="2:32" ht="10.5" customHeight="1" x14ac:dyDescent="0.15">
      <c r="B46" s="36"/>
      <c r="C46" s="162" t="str">
        <f t="shared" si="3"/>
        <v>35</v>
      </c>
      <c r="D46" s="164" t="str">
        <f t="shared" si="4"/>
        <v>山 口 県</v>
      </c>
      <c r="E46" s="163">
        <f t="shared" si="5"/>
        <v>93.708850315065362</v>
      </c>
      <c r="F46" s="118">
        <v>42</v>
      </c>
      <c r="G46" s="29"/>
      <c r="H46" s="35"/>
      <c r="I46" s="35"/>
      <c r="J46" s="35"/>
      <c r="K46" s="35"/>
      <c r="L46" s="37"/>
      <c r="M46" s="38"/>
      <c r="N46" s="39"/>
      <c r="O46" s="72" t="s">
        <v>111</v>
      </c>
      <c r="P46" s="71" t="s">
        <v>50</v>
      </c>
      <c r="Q46" s="152">
        <v>1327265</v>
      </c>
      <c r="R46" s="152">
        <v>1307216</v>
      </c>
      <c r="S46" s="149">
        <f t="shared" si="0"/>
        <v>98.489450109812282</v>
      </c>
      <c r="T46">
        <f t="shared" si="1"/>
        <v>22</v>
      </c>
      <c r="U46" s="110"/>
      <c r="V46" s="152">
        <v>1262476</v>
      </c>
      <c r="W46" s="71">
        <f t="shared" si="2"/>
        <v>28</v>
      </c>
      <c r="X46" s="109"/>
      <c r="Y46" s="73"/>
      <c r="Z46" s="74"/>
      <c r="AC46" s="72"/>
      <c r="AD46" s="71"/>
      <c r="AE46" s="86"/>
      <c r="AF46" s="85"/>
    </row>
    <row r="47" spans="2:32" ht="10.5" customHeight="1" x14ac:dyDescent="0.15">
      <c r="B47" s="36"/>
      <c r="C47" s="162" t="str">
        <f t="shared" si="3"/>
        <v>16</v>
      </c>
      <c r="D47" s="164" t="str">
        <f t="shared" si="4"/>
        <v>富 山 県</v>
      </c>
      <c r="E47" s="163">
        <f t="shared" si="5"/>
        <v>93.264209019669792</v>
      </c>
      <c r="F47" s="118">
        <v>43</v>
      </c>
      <c r="G47" s="29"/>
      <c r="H47" s="35"/>
      <c r="I47" s="35"/>
      <c r="J47" s="35"/>
      <c r="K47" s="35"/>
      <c r="L47" s="37"/>
      <c r="M47" s="38"/>
      <c r="N47" s="39"/>
      <c r="O47" s="72" t="s">
        <v>112</v>
      </c>
      <c r="P47" s="71" t="s">
        <v>39</v>
      </c>
      <c r="Q47" s="152">
        <v>1748222</v>
      </c>
      <c r="R47" s="152">
        <v>1539778</v>
      </c>
      <c r="S47" s="149">
        <f t="shared" si="0"/>
        <v>88.076800314834159</v>
      </c>
      <c r="T47">
        <f t="shared" si="1"/>
        <v>47</v>
      </c>
      <c r="U47" s="110"/>
      <c r="V47" s="152">
        <v>1434925</v>
      </c>
      <c r="W47" s="71">
        <f t="shared" si="2"/>
        <v>23</v>
      </c>
      <c r="X47" s="109"/>
      <c r="Y47" s="73"/>
      <c r="Z47" s="74"/>
      <c r="AC47" s="72"/>
      <c r="AD47" s="71"/>
      <c r="AE47" s="86"/>
      <c r="AF47" s="85"/>
    </row>
    <row r="48" spans="2:32" ht="10.5" customHeight="1" x14ac:dyDescent="0.15">
      <c r="B48" s="40"/>
      <c r="C48" s="162" t="str">
        <f t="shared" si="3"/>
        <v>38</v>
      </c>
      <c r="D48" s="164" t="str">
        <f t="shared" si="4"/>
        <v>愛 媛 県</v>
      </c>
      <c r="E48" s="163">
        <f t="shared" si="5"/>
        <v>93.21822611731335</v>
      </c>
      <c r="F48" s="118">
        <v>44</v>
      </c>
      <c r="G48" s="29"/>
      <c r="H48" s="35"/>
      <c r="I48" s="35"/>
      <c r="J48" s="35"/>
      <c r="K48" s="35"/>
      <c r="L48" s="37"/>
      <c r="M48" s="38"/>
      <c r="N48" s="39"/>
      <c r="O48" s="170" t="s">
        <v>113</v>
      </c>
      <c r="P48" s="171" t="s">
        <v>40</v>
      </c>
      <c r="Q48" s="172">
        <v>1135762</v>
      </c>
      <c r="R48" s="172">
        <v>1046708</v>
      </c>
      <c r="S48" s="173">
        <f t="shared" si="0"/>
        <v>92.15909671216329</v>
      </c>
      <c r="T48" s="174">
        <f t="shared" si="1"/>
        <v>45</v>
      </c>
      <c r="U48" s="110"/>
      <c r="V48" s="152">
        <v>992385</v>
      </c>
      <c r="W48" s="71">
        <f t="shared" si="2"/>
        <v>36</v>
      </c>
      <c r="X48" s="109"/>
      <c r="Y48" s="73"/>
      <c r="Z48" s="74"/>
      <c r="AC48" s="72"/>
      <c r="AD48" s="71"/>
      <c r="AE48" s="86"/>
      <c r="AF48" s="85"/>
    </row>
    <row r="49" spans="2:32" ht="10.5" customHeight="1" x14ac:dyDescent="0.15">
      <c r="B49" s="11"/>
      <c r="C49" s="167" t="str">
        <f t="shared" si="3"/>
        <v>44</v>
      </c>
      <c r="D49" s="168" t="str">
        <f t="shared" si="4"/>
        <v>大 分 県</v>
      </c>
      <c r="E49" s="169">
        <f t="shared" si="5"/>
        <v>92.15909671216329</v>
      </c>
      <c r="F49" s="151">
        <v>45</v>
      </c>
      <c r="G49" s="29"/>
      <c r="H49" s="35"/>
      <c r="I49" s="35"/>
      <c r="J49" s="35"/>
      <c r="K49" s="35"/>
      <c r="L49" s="37"/>
      <c r="M49" s="38"/>
      <c r="N49" s="39"/>
      <c r="O49" s="72" t="s">
        <v>114</v>
      </c>
      <c r="P49" s="71" t="s">
        <v>41</v>
      </c>
      <c r="Q49" s="152">
        <v>1077458</v>
      </c>
      <c r="R49" s="152">
        <v>1050547</v>
      </c>
      <c r="S49" s="149">
        <f t="shared" si="0"/>
        <v>97.502362041026188</v>
      </c>
      <c r="T49">
        <f t="shared" si="1"/>
        <v>28</v>
      </c>
      <c r="U49" s="110"/>
      <c r="V49" s="152">
        <v>1013221</v>
      </c>
      <c r="W49" s="71">
        <f t="shared" si="2"/>
        <v>35</v>
      </c>
      <c r="X49" s="109"/>
      <c r="Y49" s="73"/>
      <c r="Z49" s="74"/>
      <c r="AC49" s="72"/>
      <c r="AD49" s="71"/>
      <c r="AE49" s="86"/>
      <c r="AF49" s="85"/>
    </row>
    <row r="50" spans="2:32" ht="10.5" customHeight="1" x14ac:dyDescent="0.15">
      <c r="B50" s="10"/>
      <c r="C50" s="162" t="str">
        <f t="shared" si="3"/>
        <v>05</v>
      </c>
      <c r="D50" s="164" t="str">
        <f t="shared" si="4"/>
        <v>秋 田 県</v>
      </c>
      <c r="E50" s="163">
        <f t="shared" si="5"/>
        <v>91.650603924737723</v>
      </c>
      <c r="F50" s="118">
        <v>46</v>
      </c>
      <c r="G50" s="29"/>
      <c r="H50" s="35"/>
      <c r="I50" s="35"/>
      <c r="J50" s="35"/>
      <c r="K50" s="35"/>
      <c r="L50" s="37"/>
      <c r="M50" s="38"/>
      <c r="N50" s="39"/>
      <c r="O50" s="72" t="s">
        <v>115</v>
      </c>
      <c r="P50" s="71" t="s">
        <v>10</v>
      </c>
      <c r="Q50" s="152">
        <v>1632112</v>
      </c>
      <c r="R50" s="152">
        <v>1592368</v>
      </c>
      <c r="S50" s="149">
        <f t="shared" si="0"/>
        <v>97.564872998911838</v>
      </c>
      <c r="T50">
        <f t="shared" si="1"/>
        <v>27</v>
      </c>
      <c r="U50" s="110"/>
      <c r="V50" s="152">
        <v>1419255</v>
      </c>
      <c r="W50" s="71">
        <f t="shared" si="2"/>
        <v>25</v>
      </c>
      <c r="X50" s="109"/>
      <c r="Y50" s="73"/>
      <c r="Z50" s="74"/>
      <c r="AC50" s="72"/>
      <c r="AD50" s="71"/>
      <c r="AE50" s="86"/>
      <c r="AF50" s="85"/>
    </row>
    <row r="51" spans="2:32" ht="10.5" customHeight="1" x14ac:dyDescent="0.15">
      <c r="B51" s="11"/>
      <c r="C51" s="162" t="str">
        <f t="shared" si="3"/>
        <v>43</v>
      </c>
      <c r="D51" s="164" t="str">
        <f t="shared" si="4"/>
        <v>熊 本 県</v>
      </c>
      <c r="E51" s="163">
        <f t="shared" si="5"/>
        <v>88.076800314834159</v>
      </c>
      <c r="F51" s="118">
        <v>47</v>
      </c>
      <c r="G51" s="29"/>
      <c r="H51" s="35"/>
      <c r="I51" s="35"/>
      <c r="J51" s="35"/>
      <c r="K51" s="35"/>
      <c r="L51" s="4"/>
      <c r="M51" s="6"/>
      <c r="N51" s="4"/>
      <c r="O51" s="72" t="s">
        <v>116</v>
      </c>
      <c r="P51" s="71" t="s">
        <v>42</v>
      </c>
      <c r="Q51" s="152">
        <v>1445013</v>
      </c>
      <c r="R51" s="152">
        <v>1444262</v>
      </c>
      <c r="S51" s="149">
        <f t="shared" si="0"/>
        <v>99.948028149227724</v>
      </c>
      <c r="T51">
        <f t="shared" si="1"/>
        <v>3</v>
      </c>
      <c r="U51" s="110"/>
      <c r="V51" s="152">
        <v>1419886</v>
      </c>
      <c r="W51" s="71">
        <f t="shared" si="2"/>
        <v>24</v>
      </c>
      <c r="X51" s="109"/>
      <c r="Y51" s="73"/>
      <c r="Z51" s="79"/>
      <c r="AC51" s="72"/>
      <c r="AD51" s="71"/>
      <c r="AE51" s="86"/>
      <c r="AF51" s="85"/>
    </row>
    <row r="52" spans="2:32" ht="10.5" customHeight="1" x14ac:dyDescent="0.15">
      <c r="B52" s="50"/>
      <c r="C52" s="166"/>
      <c r="D52" s="132" t="s">
        <v>2</v>
      </c>
      <c r="E52" s="186">
        <v>97.984659660361899</v>
      </c>
      <c r="F52" s="119" t="s">
        <v>13</v>
      </c>
      <c r="G52" s="29"/>
      <c r="H52" s="35"/>
      <c r="I52" s="35"/>
      <c r="J52" s="35"/>
      <c r="K52" s="35"/>
      <c r="L52" s="35"/>
      <c r="M52" s="52"/>
      <c r="N52" s="33"/>
      <c r="O52" s="35"/>
      <c r="P52" s="71" t="s">
        <v>128</v>
      </c>
      <c r="Q52" s="152">
        <v>126437001</v>
      </c>
      <c r="R52" s="152">
        <v>123971273</v>
      </c>
      <c r="S52" s="149">
        <f t="shared" si="0"/>
        <v>98.049836692978815</v>
      </c>
      <c r="T52" s="109"/>
      <c r="U52" s="110"/>
      <c r="V52" s="153">
        <v>121384594</v>
      </c>
      <c r="W52" s="71"/>
      <c r="X52" s="109"/>
      <c r="Y52" s="73"/>
      <c r="Z52" s="79"/>
      <c r="AC52" s="35"/>
      <c r="AD52" s="71"/>
      <c r="AE52" s="86"/>
      <c r="AF52" s="85"/>
    </row>
    <row r="53" spans="2:32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34"/>
      <c r="P53" s="69"/>
      <c r="Q53" s="175">
        <f>SUM(Q5:Q51)</f>
        <v>126437001</v>
      </c>
      <c r="R53" s="175">
        <f>SUM(R5:R51)</f>
        <v>123971273</v>
      </c>
      <c r="S53" s="69"/>
      <c r="T53" s="69"/>
      <c r="U53" s="69"/>
      <c r="V53" s="175">
        <f>SUM(V5:V51)</f>
        <v>121384594</v>
      </c>
      <c r="W53" s="70"/>
      <c r="X53" s="67"/>
    </row>
    <row r="54" spans="2:32" ht="4.5" customHeight="1" x14ac:dyDescent="0.15">
      <c r="B54" s="176" t="s">
        <v>3</v>
      </c>
      <c r="C54" s="177"/>
      <c r="D54" s="35"/>
      <c r="E54" s="42"/>
      <c r="F54" s="57"/>
      <c r="G54" s="57"/>
      <c r="H54" s="182" t="s">
        <v>4</v>
      </c>
      <c r="I54" s="58"/>
      <c r="J54" s="58"/>
      <c r="K54" s="58"/>
      <c r="L54" s="58"/>
      <c r="M54" s="59"/>
      <c r="N54" s="33"/>
      <c r="O54" s="34"/>
      <c r="P54" s="69"/>
      <c r="Q54" s="175"/>
      <c r="R54" s="175"/>
      <c r="S54" s="69"/>
      <c r="T54" s="67"/>
      <c r="U54" s="34"/>
      <c r="V54" s="175"/>
      <c r="W54" s="70"/>
    </row>
    <row r="55" spans="2:32" ht="12" customHeight="1" x14ac:dyDescent="0.15">
      <c r="B55" s="178"/>
      <c r="C55" s="179"/>
      <c r="D55" s="35"/>
      <c r="E55" s="42"/>
      <c r="F55" s="57"/>
      <c r="G55" s="57"/>
      <c r="H55" s="183"/>
      <c r="I55" s="98" t="s">
        <v>66</v>
      </c>
      <c r="J55" s="31" t="s">
        <v>5</v>
      </c>
      <c r="K55" s="31"/>
      <c r="L55" s="31"/>
      <c r="M55" s="32"/>
      <c r="N55" s="33"/>
      <c r="O55" s="34"/>
      <c r="P55" s="69"/>
      <c r="Q55" s="69"/>
      <c r="R55" s="69"/>
      <c r="S55" s="69"/>
      <c r="T55" s="67"/>
      <c r="U55" s="34"/>
      <c r="V55" s="70"/>
      <c r="W55" s="70"/>
    </row>
    <row r="56" spans="2:32" ht="10.5" customHeight="1" x14ac:dyDescent="0.15">
      <c r="B56" s="178"/>
      <c r="C56" s="179"/>
      <c r="D56" s="35"/>
      <c r="E56" s="42"/>
      <c r="F56" s="57"/>
      <c r="G56" s="57"/>
      <c r="H56" s="183"/>
      <c r="I56" s="31"/>
      <c r="J56" s="185" t="s">
        <v>132</v>
      </c>
      <c r="K56" s="185"/>
      <c r="L56" s="185"/>
      <c r="M56" s="99"/>
      <c r="N56" s="33"/>
      <c r="O56" s="34"/>
      <c r="P56" s="69"/>
      <c r="Q56" s="69"/>
      <c r="R56" s="69"/>
      <c r="S56" s="69"/>
      <c r="T56" s="67"/>
      <c r="U56" s="34"/>
      <c r="V56" s="70"/>
      <c r="W56" s="70"/>
    </row>
    <row r="57" spans="2:32" ht="10.5" customHeight="1" x14ac:dyDescent="0.15">
      <c r="B57" s="178"/>
      <c r="C57" s="179"/>
      <c r="D57" s="35"/>
      <c r="E57" s="42"/>
      <c r="F57" s="57"/>
      <c r="G57" s="57"/>
      <c r="H57" s="183"/>
      <c r="I57" s="31"/>
      <c r="J57" s="185"/>
      <c r="K57" s="185"/>
      <c r="L57" s="185"/>
      <c r="M57" s="99"/>
      <c r="N57" s="33"/>
      <c r="O57" s="34"/>
      <c r="P57" s="69"/>
      <c r="Q57" s="69"/>
      <c r="R57" s="69"/>
      <c r="S57" s="69"/>
      <c r="T57" s="67"/>
      <c r="U57" s="34"/>
      <c r="V57" s="70"/>
      <c r="W57" s="70"/>
    </row>
    <row r="58" spans="2:32" ht="12" customHeight="1" x14ac:dyDescent="0.15">
      <c r="B58" s="178"/>
      <c r="C58" s="179"/>
      <c r="D58" s="35"/>
      <c r="E58" s="42"/>
      <c r="F58" s="57"/>
      <c r="G58" s="57"/>
      <c r="H58" s="183"/>
      <c r="I58" s="31"/>
      <c r="J58" s="185"/>
      <c r="K58" s="185"/>
      <c r="L58" s="185"/>
      <c r="M58" s="99"/>
      <c r="N58" s="33"/>
      <c r="O58" s="34"/>
      <c r="P58" s="67"/>
      <c r="Q58" s="157"/>
      <c r="R58" s="157"/>
      <c r="S58" s="67"/>
      <c r="T58" s="67"/>
      <c r="U58" s="67"/>
      <c r="V58" s="67"/>
      <c r="W58" s="67"/>
    </row>
    <row r="59" spans="2:32" ht="11.25" customHeight="1" x14ac:dyDescent="0.15">
      <c r="B59" s="178"/>
      <c r="C59" s="179"/>
      <c r="D59" s="35"/>
      <c r="E59" s="42"/>
      <c r="F59" s="57"/>
      <c r="G59" s="57"/>
      <c r="H59" s="183"/>
      <c r="I59" s="98" t="s">
        <v>12</v>
      </c>
      <c r="J59" s="100" t="s">
        <v>131</v>
      </c>
      <c r="K59" s="97"/>
      <c r="L59" s="68" t="s">
        <v>64</v>
      </c>
      <c r="M59" s="99"/>
      <c r="N59" s="33"/>
      <c r="O59" s="34"/>
    </row>
    <row r="60" spans="2:32" ht="11.25" customHeight="1" x14ac:dyDescent="0.15">
      <c r="B60" s="178"/>
      <c r="C60" s="179"/>
      <c r="D60" s="35"/>
      <c r="E60" s="42"/>
      <c r="F60" s="57"/>
      <c r="G60" s="57"/>
      <c r="H60" s="183"/>
      <c r="I60" s="98"/>
      <c r="J60" s="101"/>
      <c r="K60" s="94" t="s">
        <v>1</v>
      </c>
      <c r="L60" s="94" t="s">
        <v>2</v>
      </c>
      <c r="M60" s="102"/>
      <c r="N60" s="33"/>
      <c r="O60" s="34"/>
    </row>
    <row r="61" spans="2:32" ht="12.75" customHeight="1" x14ac:dyDescent="0.15">
      <c r="B61" s="178"/>
      <c r="C61" s="179"/>
      <c r="D61" s="35"/>
      <c r="E61" s="42"/>
      <c r="F61" s="57"/>
      <c r="G61" s="57"/>
      <c r="H61" s="183"/>
      <c r="I61" s="31"/>
      <c r="J61" s="123" t="s">
        <v>63</v>
      </c>
      <c r="K61" s="122">
        <v>1046708</v>
      </c>
      <c r="L61" s="122">
        <v>123971273</v>
      </c>
      <c r="M61" s="102"/>
      <c r="N61" s="33"/>
      <c r="O61" s="34"/>
    </row>
    <row r="62" spans="2:32" ht="6" customHeight="1" x14ac:dyDescent="0.15">
      <c r="B62" s="178"/>
      <c r="C62" s="179"/>
      <c r="D62" s="35"/>
      <c r="E62" s="42"/>
      <c r="F62" s="57"/>
      <c r="G62" s="57"/>
      <c r="H62" s="183"/>
      <c r="I62" s="98"/>
      <c r="J62" s="124"/>
      <c r="K62" s="125"/>
      <c r="L62" s="125"/>
      <c r="M62" s="99"/>
      <c r="N62" s="33"/>
      <c r="O62" s="34"/>
    </row>
    <row r="63" spans="2:32" ht="6.75" customHeight="1" x14ac:dyDescent="0.15">
      <c r="B63" s="178"/>
      <c r="C63" s="179"/>
      <c r="D63" s="35"/>
      <c r="E63" s="42"/>
      <c r="F63" s="57"/>
      <c r="G63" s="57"/>
      <c r="H63" s="183"/>
      <c r="I63" s="98"/>
      <c r="J63" s="126"/>
      <c r="K63" s="127"/>
      <c r="L63" s="127"/>
      <c r="M63" s="99"/>
      <c r="N63" s="33"/>
      <c r="O63" s="34"/>
    </row>
    <row r="64" spans="2:32" ht="9.75" customHeight="1" x14ac:dyDescent="0.15">
      <c r="B64" s="178"/>
      <c r="C64" s="179"/>
      <c r="D64" s="35"/>
      <c r="E64" s="42"/>
      <c r="F64" s="57"/>
      <c r="G64" s="57"/>
      <c r="H64" s="183"/>
      <c r="I64" s="121" t="s">
        <v>12</v>
      </c>
      <c r="J64" s="103" t="s">
        <v>133</v>
      </c>
      <c r="K64" s="113"/>
      <c r="L64" s="114"/>
      <c r="M64" s="32"/>
      <c r="N64" s="33"/>
      <c r="O64" s="34"/>
    </row>
    <row r="65" spans="2:15" ht="12.75" customHeight="1" x14ac:dyDescent="0.15">
      <c r="B65" s="178"/>
      <c r="C65" s="179"/>
      <c r="D65" s="35"/>
      <c r="E65" s="42"/>
      <c r="F65" s="57"/>
      <c r="G65" s="57"/>
      <c r="H65" s="183"/>
      <c r="I65" s="121"/>
      <c r="J65" s="130" t="s">
        <v>61</v>
      </c>
      <c r="K65" s="128">
        <v>992385</v>
      </c>
      <c r="L65" s="129" t="s">
        <v>125</v>
      </c>
      <c r="M65" s="32"/>
      <c r="N65" s="33"/>
      <c r="O65" s="34"/>
    </row>
    <row r="66" spans="2:15" ht="15.75" customHeight="1" x14ac:dyDescent="0.15">
      <c r="B66" s="178"/>
      <c r="C66" s="179"/>
      <c r="D66" s="35"/>
      <c r="E66" s="42"/>
      <c r="F66" s="57"/>
      <c r="G66" s="57"/>
      <c r="H66" s="184"/>
      <c r="I66" s="141"/>
      <c r="J66" s="142"/>
      <c r="K66" s="143"/>
      <c r="L66" s="144"/>
      <c r="M66" s="145"/>
      <c r="N66" s="33"/>
      <c r="O66" s="34"/>
    </row>
    <row r="67" spans="2:15" ht="3.75" customHeight="1" x14ac:dyDescent="0.15">
      <c r="B67" s="178"/>
      <c r="C67" s="179"/>
      <c r="D67" s="35"/>
      <c r="E67" s="42"/>
      <c r="F67" s="57"/>
      <c r="G67" s="57"/>
      <c r="H67" s="138"/>
      <c r="I67" s="134"/>
      <c r="J67" s="136"/>
      <c r="K67" s="146"/>
      <c r="L67" s="147"/>
      <c r="M67" s="148"/>
      <c r="N67" s="33"/>
      <c r="O67" s="34"/>
    </row>
    <row r="68" spans="2:15" ht="14.25" customHeight="1" x14ac:dyDescent="0.15">
      <c r="B68" s="178"/>
      <c r="C68" s="179"/>
      <c r="D68" s="35"/>
      <c r="E68" s="42"/>
      <c r="F68" s="57"/>
      <c r="G68" s="57"/>
      <c r="H68" s="183" t="s">
        <v>6</v>
      </c>
      <c r="I68" s="98" t="s">
        <v>66</v>
      </c>
      <c r="J68" s="131" t="s">
        <v>120</v>
      </c>
      <c r="K68" s="140"/>
      <c r="L68" s="96"/>
      <c r="M68" s="104"/>
      <c r="N68" s="33"/>
      <c r="O68" s="34"/>
    </row>
    <row r="69" spans="2:15" ht="12" customHeight="1" x14ac:dyDescent="0.15">
      <c r="B69" s="178"/>
      <c r="C69" s="179"/>
      <c r="D69" s="35"/>
      <c r="E69" s="61"/>
      <c r="F69" s="62"/>
      <c r="G69" s="61"/>
      <c r="H69" s="183"/>
      <c r="I69" s="98" t="s">
        <v>12</v>
      </c>
      <c r="J69" s="137" t="s">
        <v>134</v>
      </c>
      <c r="K69" s="103"/>
      <c r="L69" s="103"/>
      <c r="M69" s="115"/>
      <c r="N69" s="33"/>
      <c r="O69" s="34"/>
    </row>
    <row r="70" spans="2:15" ht="13.5" customHeight="1" x14ac:dyDescent="0.15">
      <c r="B70" s="178"/>
      <c r="C70" s="179"/>
      <c r="D70" s="62"/>
      <c r="E70" s="57"/>
      <c r="F70" s="62"/>
      <c r="G70" s="61"/>
      <c r="H70" s="183"/>
      <c r="I70" s="98" t="s">
        <v>12</v>
      </c>
      <c r="J70" s="137" t="s">
        <v>67</v>
      </c>
      <c r="K70" s="95"/>
      <c r="L70" s="95"/>
      <c r="M70" s="135"/>
      <c r="N70" s="33"/>
      <c r="O70" s="34"/>
    </row>
    <row r="71" spans="2:15" ht="10.5" customHeight="1" x14ac:dyDescent="0.15">
      <c r="B71" s="178"/>
      <c r="C71" s="179"/>
      <c r="D71" s="57"/>
      <c r="E71" s="8"/>
      <c r="F71" s="8"/>
      <c r="G71" s="57"/>
      <c r="H71" s="183"/>
      <c r="I71" s="121" t="s">
        <v>66</v>
      </c>
      <c r="J71" s="133" t="s">
        <v>65</v>
      </c>
      <c r="K71" s="96"/>
      <c r="L71" s="96"/>
      <c r="M71" s="104"/>
      <c r="N71" s="33"/>
      <c r="O71" s="34"/>
    </row>
    <row r="72" spans="2:15" ht="10.5" customHeight="1" x14ac:dyDescent="0.15">
      <c r="B72" s="178"/>
      <c r="C72" s="179"/>
      <c r="D72" s="62"/>
      <c r="E72" s="62"/>
      <c r="F72" s="9"/>
      <c r="G72" s="61"/>
      <c r="H72" s="183"/>
      <c r="I72" s="98" t="s">
        <v>12</v>
      </c>
      <c r="J72" s="103" t="s">
        <v>68</v>
      </c>
      <c r="K72" s="103"/>
      <c r="L72" s="103"/>
      <c r="M72" s="115"/>
      <c r="N72" s="33"/>
      <c r="O72" s="34"/>
    </row>
    <row r="73" spans="2:15" ht="10.5" customHeight="1" x14ac:dyDescent="0.15">
      <c r="B73" s="178"/>
      <c r="C73" s="179"/>
      <c r="D73" s="62"/>
      <c r="E73" s="62"/>
      <c r="F73" s="9"/>
      <c r="G73" s="61"/>
      <c r="H73" s="183"/>
      <c r="I73" s="120"/>
      <c r="J73" s="103"/>
      <c r="K73" s="103"/>
      <c r="L73" s="103"/>
      <c r="M73" s="115"/>
      <c r="N73" s="33"/>
      <c r="O73" s="34"/>
    </row>
    <row r="74" spans="2:15" ht="14.25" customHeight="1" x14ac:dyDescent="0.15">
      <c r="B74" s="178"/>
      <c r="C74" s="179"/>
      <c r="D74" s="62"/>
      <c r="E74" s="62"/>
      <c r="F74" s="9"/>
      <c r="G74" s="61"/>
      <c r="H74" s="183"/>
      <c r="I74" s="87"/>
      <c r="J74" s="95"/>
      <c r="K74" s="95"/>
      <c r="L74" s="95"/>
      <c r="M74" s="105"/>
      <c r="N74" s="33"/>
      <c r="O74" s="34"/>
    </row>
    <row r="75" spans="2:15" ht="3.75" customHeight="1" thickBot="1" x14ac:dyDescent="0.2">
      <c r="B75" s="180"/>
      <c r="C75" s="181"/>
      <c r="D75" s="63"/>
      <c r="E75" s="63"/>
      <c r="F75" s="63"/>
      <c r="G75" s="64"/>
      <c r="H75" s="106"/>
      <c r="I75" s="65"/>
      <c r="J75" s="65"/>
      <c r="K75" s="65"/>
      <c r="L75" s="63"/>
      <c r="M75" s="66"/>
      <c r="N75" s="33"/>
      <c r="O75" s="34"/>
    </row>
    <row r="76" spans="2:15" ht="11.25" customHeight="1" x14ac:dyDescent="0.15">
      <c r="B76" s="95" t="s">
        <v>11</v>
      </c>
      <c r="C76" s="33"/>
      <c r="D76" s="1"/>
      <c r="E76" s="1"/>
      <c r="F76" s="1"/>
      <c r="G76" s="80"/>
      <c r="H76" s="81"/>
      <c r="I76" s="80"/>
      <c r="J76" s="80"/>
      <c r="K76" s="80"/>
      <c r="L76" s="33"/>
      <c r="M76" s="33"/>
      <c r="N76" s="33"/>
      <c r="O76" s="34"/>
    </row>
    <row r="77" spans="2:15" x14ac:dyDescent="0.15">
      <c r="B77" s="35"/>
      <c r="C77" s="35"/>
      <c r="D77" s="1"/>
      <c r="E77" s="1"/>
      <c r="F77" s="1"/>
      <c r="G77" s="29"/>
      <c r="H77" s="30"/>
      <c r="I77" s="29"/>
      <c r="J77" s="29"/>
      <c r="K77" s="29"/>
      <c r="L77" s="35"/>
      <c r="M77" s="35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3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84"/>
      <c r="P81" s="67"/>
      <c r="Q81" s="157"/>
      <c r="R81" s="157"/>
      <c r="S81" s="67"/>
      <c r="T81" s="67"/>
      <c r="U81" s="84" t="s">
        <v>62</v>
      </c>
    </row>
    <row r="82" spans="2:23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44"/>
      <c r="P82" s="45"/>
      <c r="Q82" s="158"/>
      <c r="R82" s="158"/>
      <c r="S82" s="45"/>
      <c r="U82" s="44"/>
      <c r="V82" s="45"/>
      <c r="W82" s="91" t="s">
        <v>59</v>
      </c>
    </row>
    <row r="83" spans="2:23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2"/>
      <c r="P83" s="111"/>
      <c r="Q83" s="159"/>
      <c r="R83" s="159"/>
      <c r="S83" s="111"/>
      <c r="U83" s="7"/>
      <c r="V83" s="46" t="s">
        <v>1</v>
      </c>
      <c r="W83" s="46" t="s">
        <v>2</v>
      </c>
    </row>
    <row r="84" spans="2:23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34"/>
      <c r="P84" s="112"/>
      <c r="Q84" s="69"/>
      <c r="R84" s="69"/>
      <c r="S84" s="112"/>
      <c r="U84" s="48" t="s">
        <v>69</v>
      </c>
      <c r="V84" s="116">
        <v>90.4</v>
      </c>
      <c r="W84" s="116">
        <v>97.5</v>
      </c>
    </row>
    <row r="85" spans="2:23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2"/>
      <c r="Q85" s="69"/>
      <c r="R85" s="69"/>
      <c r="S85" s="112"/>
      <c r="U85" s="49" t="s">
        <v>124</v>
      </c>
      <c r="V85" s="92">
        <v>90.6</v>
      </c>
      <c r="W85" s="92">
        <v>97.5</v>
      </c>
    </row>
    <row r="86" spans="2:23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2"/>
      <c r="Q86" s="69"/>
      <c r="R86" s="69"/>
      <c r="S86" s="112"/>
      <c r="U86" s="49" t="s">
        <v>126</v>
      </c>
      <c r="V86" s="92">
        <v>90.7</v>
      </c>
      <c r="W86" s="92">
        <v>97.6</v>
      </c>
    </row>
    <row r="87" spans="2:23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2"/>
      <c r="Q87" s="69"/>
      <c r="R87" s="69"/>
      <c r="S87" s="112"/>
      <c r="U87" s="49" t="s">
        <v>127</v>
      </c>
      <c r="V87" s="92">
        <v>90.9</v>
      </c>
      <c r="W87" s="92">
        <v>97.7</v>
      </c>
    </row>
    <row r="88" spans="2:23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2"/>
      <c r="Q88" s="69"/>
      <c r="R88" s="69"/>
      <c r="S88" s="112"/>
      <c r="U88" s="49" t="s">
        <v>136</v>
      </c>
      <c r="V88" s="92">
        <v>91.1</v>
      </c>
      <c r="W88" s="92">
        <v>97.7</v>
      </c>
    </row>
    <row r="89" spans="2:23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2"/>
      <c r="Q89" s="69"/>
      <c r="R89" s="69"/>
      <c r="S89" s="112"/>
      <c r="U89" s="49">
        <v>26</v>
      </c>
      <c r="V89" s="92">
        <v>91.4</v>
      </c>
      <c r="W89" s="92">
        <v>97.8</v>
      </c>
    </row>
    <row r="90" spans="2:23" x14ac:dyDescent="0.15"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2"/>
      <c r="Q90" s="69"/>
      <c r="R90" s="69"/>
      <c r="S90" s="112"/>
      <c r="U90" s="49">
        <v>27</v>
      </c>
      <c r="V90" s="92">
        <v>91.4</v>
      </c>
      <c r="W90" s="92">
        <v>97.9</v>
      </c>
    </row>
    <row r="91" spans="2:23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2"/>
      <c r="Q91" s="69"/>
      <c r="R91" s="69"/>
      <c r="S91" s="112"/>
      <c r="U91" s="49">
        <v>28</v>
      </c>
      <c r="V91" s="92">
        <v>91.9</v>
      </c>
      <c r="W91" s="92">
        <v>97.9</v>
      </c>
    </row>
    <row r="92" spans="2:23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2"/>
      <c r="Q92" s="69"/>
      <c r="R92" s="69"/>
      <c r="S92" s="112"/>
      <c r="U92" s="49">
        <v>29</v>
      </c>
      <c r="V92" s="92">
        <v>91.9</v>
      </c>
      <c r="W92" s="92">
        <v>98</v>
      </c>
    </row>
    <row r="93" spans="2:23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2"/>
      <c r="Q93" s="69"/>
      <c r="R93" s="69"/>
      <c r="S93" s="112"/>
      <c r="U93" s="49" t="s">
        <v>135</v>
      </c>
      <c r="V93" s="92">
        <v>92.2</v>
      </c>
      <c r="W93" s="92">
        <v>98</v>
      </c>
    </row>
    <row r="94" spans="2:23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2"/>
      <c r="Q94" s="69"/>
      <c r="R94" s="69"/>
      <c r="S94" s="112"/>
      <c r="U94" s="49"/>
      <c r="V94" s="92"/>
      <c r="W94" s="92"/>
    </row>
    <row r="95" spans="2:23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2"/>
      <c r="Q95" s="69"/>
      <c r="R95" s="69"/>
      <c r="S95" s="112"/>
      <c r="U95" s="49"/>
      <c r="V95" s="92"/>
      <c r="W95" s="92"/>
    </row>
    <row r="96" spans="2:23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2"/>
      <c r="Q96" s="69"/>
      <c r="R96" s="69"/>
      <c r="S96" s="112"/>
      <c r="U96" s="60"/>
      <c r="V96" s="93"/>
      <c r="W96" s="93"/>
    </row>
    <row r="97" spans="4:15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</row>
    <row r="98" spans="4:15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15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15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15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15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15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15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15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15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15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15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15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15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15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15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</sheetData>
  <mergeCells count="7">
    <mergeCell ref="V53:V54"/>
    <mergeCell ref="B54:C75"/>
    <mergeCell ref="H54:H66"/>
    <mergeCell ref="J56:L58"/>
    <mergeCell ref="H68:H74"/>
    <mergeCell ref="Q53:Q54"/>
    <mergeCell ref="R53:R5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