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21509\Desktop\"/>
    </mc:Choice>
  </mc:AlternateContent>
  <xr:revisionPtr revIDLastSave="0" documentId="13_ncr:101_{2F739A97-27B6-4F0C-8D70-36D649CC30F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（公表用）" sheetId="1" r:id="rId1"/>
  </sheets>
  <definedNames>
    <definedName name="_xlnm._FilterDatabase" localSheetId="0" hidden="1">'（公表用）'!$A$23:$L$24</definedName>
    <definedName name="_xlnm.Print_Titles" localSheetId="0">'（公表用）'!$23:$23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E11" i="1" l="1"/>
  <c r="F12" i="1" l="1"/>
  <c r="F10" i="1"/>
  <c r="E12" i="1"/>
  <c r="E10" i="1"/>
  <c r="F9" i="1" l="1"/>
  <c r="F14" i="1" s="1"/>
  <c r="E9" i="1"/>
  <c r="E14" i="1" s="1"/>
</calcChain>
</file>

<file path=xl/sharedStrings.xml><?xml version="1.0" encoding="utf-8"?>
<sst xmlns="http://schemas.openxmlformats.org/spreadsheetml/2006/main" count="61" uniqueCount="50">
  <si>
    <t>【佐賀県】未届有料老人ホーム一覧（老人福祉法第２９条第１項の規定に基づく届出を行っていない施設）</t>
    <rPh sb="1" eb="4">
      <t>サガケン</t>
    </rPh>
    <rPh sb="5" eb="7">
      <t>ミトドケ</t>
    </rPh>
    <rPh sb="7" eb="9">
      <t>ユウリョウ</t>
    </rPh>
    <rPh sb="9" eb="11">
      <t>ロウジン</t>
    </rPh>
    <rPh sb="14" eb="16">
      <t>イチラン</t>
    </rPh>
    <rPh sb="39" eb="40">
      <t>オコナ</t>
    </rPh>
    <phoneticPr fontId="3"/>
  </si>
  <si>
    <r>
      <t>　</t>
    </r>
    <r>
      <rPr>
        <sz val="11"/>
        <rFont val="ＭＳ 明朝"/>
        <family val="1"/>
        <charset val="128"/>
      </rPr>
      <t>（１）</t>
    </r>
    <r>
      <rPr>
        <sz val="11"/>
        <rFont val="ＭＳ Ｐゴシック"/>
        <family val="3"/>
        <charset val="128"/>
      </rPr>
      <t>　有料老人ホーム　　</t>
    </r>
    <r>
      <rPr>
        <sz val="9"/>
        <rFont val="ＭＳ Ｐ明朝"/>
        <family val="1"/>
        <charset val="128"/>
      </rPr>
      <t>（担当：長寿社会課　高齢者福祉担当）</t>
    </r>
    <r>
      <rPr>
        <sz val="9"/>
        <rFont val="ＭＳ 明朝"/>
        <family val="1"/>
        <charset val="128"/>
      </rPr>
      <t>　</t>
    </r>
  </si>
  <si>
    <t>　　　　　　　[所得が比較的高い一般の老人を対象とし、給食、その他の日常生活上必要な便宜を供する施設]</t>
    <phoneticPr fontId="3"/>
  </si>
  <si>
    <t>施設数</t>
    <rPh sb="0" eb="2">
      <t>シセツ</t>
    </rPh>
    <rPh sb="2" eb="3">
      <t>スウ</t>
    </rPh>
    <phoneticPr fontId="3"/>
  </si>
  <si>
    <t>定員数
戸数</t>
    <rPh sb="0" eb="2">
      <t>テイイン</t>
    </rPh>
    <rPh sb="2" eb="3">
      <t>スウ</t>
    </rPh>
    <rPh sb="4" eb="6">
      <t>コスウ</t>
    </rPh>
    <phoneticPr fontId="3"/>
  </si>
  <si>
    <t>有料老人ホーム</t>
    <rPh sb="0" eb="2">
      <t>ユウリョウ</t>
    </rPh>
    <rPh sb="2" eb="4">
      <t>ロウジン</t>
    </rPh>
    <phoneticPr fontId="3"/>
  </si>
  <si>
    <t>介護付有料老人ホーム</t>
    <rPh sb="0" eb="2">
      <t>カイゴ</t>
    </rPh>
    <rPh sb="2" eb="3">
      <t>ツキ</t>
    </rPh>
    <rPh sb="3" eb="5">
      <t>ユウリョウ</t>
    </rPh>
    <rPh sb="5" eb="7">
      <t>ロウジン</t>
    </rPh>
    <phoneticPr fontId="3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</si>
  <si>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3"/>
  </si>
  <si>
    <t>健康型有料老人ホーム</t>
    <rPh sb="0" eb="2">
      <t>ケンコウ</t>
    </rPh>
    <rPh sb="2" eb="3">
      <t>ガタ</t>
    </rPh>
    <rPh sb="3" eb="5">
      <t>ユウリョウ</t>
    </rPh>
    <rPh sb="5" eb="7">
      <t>ロウジン</t>
    </rPh>
    <phoneticPr fontId="3"/>
  </si>
  <si>
    <t>合計</t>
    <rPh sb="0" eb="2">
      <t>ゴウケイ</t>
    </rPh>
    <phoneticPr fontId="3"/>
  </si>
  <si>
    <t>更新情報</t>
    <rPh sb="0" eb="2">
      <t>コウシン</t>
    </rPh>
    <rPh sb="2" eb="4">
      <t>ジョウホウ</t>
    </rPh>
    <phoneticPr fontId="3"/>
  </si>
  <si>
    <t>施　設　名</t>
    <phoneticPr fontId="3"/>
  </si>
  <si>
    <t>所在地</t>
  </si>
  <si>
    <t>変更･廃止
等年月日</t>
    <rPh sb="0" eb="2">
      <t>ヘンコウ</t>
    </rPh>
    <rPh sb="3" eb="5">
      <t>ハイシ</t>
    </rPh>
    <rPh sb="6" eb="7">
      <t>トウ</t>
    </rPh>
    <rPh sb="7" eb="10">
      <t>ネンガッピ</t>
    </rPh>
    <phoneticPr fontId="3"/>
  </si>
  <si>
    <t>事由</t>
    <rPh sb="0" eb="2">
      <t>ジユウ</t>
    </rPh>
    <phoneticPr fontId="3"/>
  </si>
  <si>
    <t>電話番号
ＦＡＸ番号</t>
    <rPh sb="8" eb="10">
      <t>バンゴウ</t>
    </rPh>
    <phoneticPr fontId="3"/>
  </si>
  <si>
    <t>設置者</t>
    <phoneticPr fontId="3"/>
  </si>
  <si>
    <t>事業開始
年月日</t>
    <rPh sb="0" eb="2">
      <t>ジギョウ</t>
    </rPh>
    <rPh sb="2" eb="4">
      <t>カイシ</t>
    </rPh>
    <rPh sb="5" eb="8">
      <t>ネンガッピ</t>
    </rPh>
    <phoneticPr fontId="3"/>
  </si>
  <si>
    <t>公開日</t>
    <rPh sb="0" eb="3">
      <t>コウカイビ</t>
    </rPh>
    <phoneticPr fontId="3"/>
  </si>
  <si>
    <t>定員</t>
    <phoneticPr fontId="3"/>
  </si>
  <si>
    <t>備　考</t>
    <phoneticPr fontId="3"/>
  </si>
  <si>
    <t>宅老所ふれあいの里たちばな</t>
  </si>
  <si>
    <t>〒843-0012
武雄市橘町大字片白346</t>
  </si>
  <si>
    <t>（0954)
23-1810
23-1810</t>
  </si>
  <si>
    <t>株式会社東洋測量設計</t>
  </si>
  <si>
    <t>住宅型</t>
  </si>
  <si>
    <t>宅老所　あおば</t>
    <rPh sb="0" eb="3">
      <t>タクロウショ</t>
    </rPh>
    <phoneticPr fontId="3"/>
  </si>
  <si>
    <t>〒847-0083
唐津市和多田大土井6-56</t>
    <rPh sb="10" eb="13">
      <t>カラツシ</t>
    </rPh>
    <rPh sb="13" eb="16">
      <t>ワタダ</t>
    </rPh>
    <rPh sb="16" eb="19">
      <t>オオドイ</t>
    </rPh>
    <phoneticPr fontId="3"/>
  </si>
  <si>
    <t>有限会社あおば</t>
    <rPh sb="0" eb="4">
      <t>ユウゲンカイシャ</t>
    </rPh>
    <phoneticPr fontId="3"/>
  </si>
  <si>
    <t>宅老所　あおば３号館</t>
    <rPh sb="0" eb="3">
      <t>タクロウショ</t>
    </rPh>
    <rPh sb="8" eb="10">
      <t>ゴウカン</t>
    </rPh>
    <phoneticPr fontId="3"/>
  </si>
  <si>
    <t>〒847-0083
唐津市和多田大土井5-10</t>
    <rPh sb="10" eb="13">
      <t>カラツシ</t>
    </rPh>
    <rPh sb="13" eb="16">
      <t>ワタダ</t>
    </rPh>
    <rPh sb="16" eb="19">
      <t>オオドイ</t>
    </rPh>
    <phoneticPr fontId="3"/>
  </si>
  <si>
    <t>（0955)
72-0627
72-2654</t>
    <phoneticPr fontId="3"/>
  </si>
  <si>
    <t>（0955)
72-0626
72-2654</t>
    <phoneticPr fontId="3"/>
  </si>
  <si>
    <t>宅老所　はなみずき</t>
    <rPh sb="0" eb="3">
      <t>タクロウショ</t>
    </rPh>
    <phoneticPr fontId="3"/>
  </si>
  <si>
    <r>
      <t>（0955)
25-</t>
    </r>
    <r>
      <rPr>
        <sz val="9"/>
        <rFont val="ＭＳ Ｐゴシック"/>
        <family val="1"/>
        <charset val="128"/>
      </rPr>
      <t>9120</t>
    </r>
    <r>
      <rPr>
        <sz val="9"/>
        <rFont val="明朝"/>
        <family val="1"/>
        <charset val="128"/>
      </rPr>
      <t xml:space="preserve">
</t>
    </r>
    <phoneticPr fontId="3"/>
  </si>
  <si>
    <t>株式会社ケアフルケア</t>
    <phoneticPr fontId="3"/>
  </si>
  <si>
    <r>
      <t>〒</t>
    </r>
    <r>
      <rPr>
        <sz val="9"/>
        <rFont val="ＭＳ Ｐゴシック"/>
        <family val="1"/>
        <charset val="128"/>
      </rPr>
      <t xml:space="preserve">844 </t>
    </r>
    <r>
      <rPr>
        <sz val="9"/>
        <rFont val="明朝"/>
        <family val="1"/>
        <charset val="128"/>
      </rPr>
      <t>-</t>
    </r>
    <r>
      <rPr>
        <sz val="9"/>
        <rFont val="ＭＳ Ｐゴシック"/>
        <family val="1"/>
        <charset val="128"/>
      </rPr>
      <t>0021</t>
    </r>
    <r>
      <rPr>
        <sz val="9"/>
        <rFont val="明朝"/>
        <family val="1"/>
        <charset val="128"/>
      </rPr>
      <t xml:space="preserve">
有田町応法丙3871番地</t>
    </r>
    <phoneticPr fontId="3"/>
  </si>
  <si>
    <t>宅老所　やまざくら</t>
    <rPh sb="0" eb="3">
      <t>タクロウショ</t>
    </rPh>
    <phoneticPr fontId="3"/>
  </si>
  <si>
    <r>
      <t>〒</t>
    </r>
    <r>
      <rPr>
        <sz val="9"/>
        <rFont val="ＭＳ Ｐゴシック"/>
        <family val="1"/>
        <charset val="128"/>
      </rPr>
      <t xml:space="preserve">844 </t>
    </r>
    <r>
      <rPr>
        <sz val="9"/>
        <rFont val="明朝"/>
        <family val="1"/>
        <charset val="128"/>
      </rPr>
      <t>-</t>
    </r>
    <r>
      <rPr>
        <sz val="9"/>
        <rFont val="ＭＳ Ｐゴシック"/>
        <family val="1"/>
        <charset val="128"/>
      </rPr>
      <t>0021</t>
    </r>
    <r>
      <rPr>
        <sz val="9"/>
        <rFont val="明朝"/>
        <family val="1"/>
        <charset val="128"/>
      </rPr>
      <t xml:space="preserve">
有田町応法丙3902番地</t>
    </r>
    <phoneticPr fontId="3"/>
  </si>
  <si>
    <t>宅老所　笑びす</t>
    <rPh sb="0" eb="3">
      <t>タクロウショ</t>
    </rPh>
    <rPh sb="4" eb="5">
      <t>ワライ</t>
    </rPh>
    <phoneticPr fontId="3"/>
  </si>
  <si>
    <r>
      <t>〒</t>
    </r>
    <r>
      <rPr>
        <sz val="9"/>
        <rFont val="ＭＳ Ｐゴシック"/>
        <family val="1"/>
        <charset val="128"/>
      </rPr>
      <t xml:space="preserve">849 </t>
    </r>
    <r>
      <rPr>
        <sz val="9"/>
        <rFont val="明朝"/>
        <family val="1"/>
        <charset val="128"/>
      </rPr>
      <t>-</t>
    </r>
    <r>
      <rPr>
        <sz val="9"/>
        <rFont val="ＭＳ Ｐゴシック"/>
        <family val="1"/>
        <charset val="128"/>
      </rPr>
      <t>2204</t>
    </r>
    <r>
      <rPr>
        <sz val="9"/>
        <rFont val="明朝"/>
        <family val="1"/>
        <charset val="128"/>
      </rPr>
      <t xml:space="preserve">
武雄市北方町大字大崎７５３番地</t>
    </r>
    <rPh sb="11" eb="14">
      <t>タケオシ</t>
    </rPh>
    <rPh sb="14" eb="17">
      <t>キタガタチョウ</t>
    </rPh>
    <rPh sb="17" eb="19">
      <t>オオアザ</t>
    </rPh>
    <rPh sb="19" eb="21">
      <t>オオサキ</t>
    </rPh>
    <rPh sb="24" eb="26">
      <t>バンチ</t>
    </rPh>
    <phoneticPr fontId="3"/>
  </si>
  <si>
    <t>宅老所　ひなた</t>
    <rPh sb="0" eb="3">
      <t>タクロウショ</t>
    </rPh>
    <phoneticPr fontId="3"/>
  </si>
  <si>
    <r>
      <t>〒</t>
    </r>
    <r>
      <rPr>
        <sz val="9"/>
        <rFont val="ＭＳ Ｐゴシック"/>
        <family val="1"/>
        <charset val="128"/>
      </rPr>
      <t xml:space="preserve">843 </t>
    </r>
    <r>
      <rPr>
        <sz val="9"/>
        <rFont val="明朝"/>
        <family val="1"/>
        <charset val="128"/>
      </rPr>
      <t>-</t>
    </r>
    <r>
      <rPr>
        <sz val="9"/>
        <rFont val="ＭＳ Ｐゴシック"/>
        <family val="1"/>
        <charset val="128"/>
      </rPr>
      <t>0301</t>
    </r>
    <r>
      <rPr>
        <sz val="9"/>
        <rFont val="明朝"/>
        <family val="1"/>
        <charset val="128"/>
      </rPr>
      <t xml:space="preserve">
嬉野市嬉野町下宿丁195-8</t>
    </r>
    <rPh sb="11" eb="14">
      <t>ウレシノシ</t>
    </rPh>
    <rPh sb="14" eb="17">
      <t>ウレシノマチ</t>
    </rPh>
    <rPh sb="17" eb="19">
      <t>ゲシュク</t>
    </rPh>
    <rPh sb="19" eb="20">
      <t>テイ</t>
    </rPh>
    <phoneticPr fontId="3"/>
  </si>
  <si>
    <r>
      <t xml:space="preserve">（095４)
</t>
    </r>
    <r>
      <rPr>
        <sz val="9"/>
        <rFont val="游ゴシック"/>
        <family val="1"/>
        <charset val="128"/>
      </rPr>
      <t>42</t>
    </r>
    <r>
      <rPr>
        <sz val="9"/>
        <rFont val="明朝"/>
        <family val="1"/>
        <charset val="128"/>
      </rPr>
      <t>-</t>
    </r>
    <r>
      <rPr>
        <sz val="9"/>
        <rFont val="游ゴシック"/>
        <family val="1"/>
        <charset val="128"/>
      </rPr>
      <t>0005</t>
    </r>
    <r>
      <rPr>
        <sz val="9"/>
        <rFont val="明朝"/>
        <family val="1"/>
        <charset val="128"/>
      </rPr>
      <t xml:space="preserve">
</t>
    </r>
    <phoneticPr fontId="3"/>
  </si>
  <si>
    <t>株式会社ほたる</t>
    <phoneticPr fontId="3"/>
  </si>
  <si>
    <r>
      <t>（095</t>
    </r>
    <r>
      <rPr>
        <sz val="9"/>
        <rFont val="ＭＳ Ｐゴシック"/>
        <family val="1"/>
        <charset val="128"/>
      </rPr>
      <t>4</t>
    </r>
    <r>
      <rPr>
        <sz val="9"/>
        <rFont val="明朝"/>
        <family val="1"/>
        <charset val="128"/>
      </rPr>
      <t xml:space="preserve">)
</t>
    </r>
    <r>
      <rPr>
        <sz val="9"/>
        <rFont val="ＭＳ Ｐゴシック"/>
        <family val="1"/>
        <charset val="128"/>
      </rPr>
      <t>36</t>
    </r>
    <r>
      <rPr>
        <sz val="9"/>
        <rFont val="明朝"/>
        <family val="1"/>
        <charset val="128"/>
      </rPr>
      <t>-</t>
    </r>
    <r>
      <rPr>
        <sz val="9"/>
        <rFont val="ＭＳ Ｐゴシック"/>
        <family val="1"/>
        <charset val="128"/>
      </rPr>
      <t>4936</t>
    </r>
    <r>
      <rPr>
        <sz val="9"/>
        <rFont val="明朝"/>
        <family val="1"/>
        <charset val="128"/>
      </rPr>
      <t xml:space="preserve">
</t>
    </r>
    <phoneticPr fontId="3"/>
  </si>
  <si>
    <t>宅老所　しきなみ</t>
    <rPh sb="0" eb="3">
      <t>タクロウショ</t>
    </rPh>
    <phoneticPr fontId="3"/>
  </si>
  <si>
    <r>
      <t>〒843 -030</t>
    </r>
    <r>
      <rPr>
        <sz val="9"/>
        <rFont val="ＭＳ Ｐゴシック"/>
        <family val="1"/>
        <charset val="128"/>
      </rPr>
      <t>2</t>
    </r>
    <r>
      <rPr>
        <sz val="9"/>
        <rFont val="明朝"/>
        <family val="1"/>
        <charset val="128"/>
      </rPr>
      <t xml:space="preserve">
嬉野市嬉野町大字下野丙</t>
    </r>
    <r>
      <rPr>
        <sz val="9"/>
        <rFont val="ＭＳ Ｐゴシック"/>
        <family val="1"/>
        <charset val="128"/>
      </rPr>
      <t>545-1</t>
    </r>
    <rPh sb="11" eb="14">
      <t>ウレシノシ</t>
    </rPh>
    <rPh sb="14" eb="17">
      <t>ウレシノマチ</t>
    </rPh>
    <rPh sb="17" eb="19">
      <t>オオアザ</t>
    </rPh>
    <rPh sb="19" eb="21">
      <t>シモツケ</t>
    </rPh>
    <rPh sb="21" eb="22">
      <t>ヘイ</t>
    </rPh>
    <phoneticPr fontId="3"/>
  </si>
  <si>
    <r>
      <t>（09</t>
    </r>
    <r>
      <rPr>
        <sz val="9"/>
        <rFont val="ＭＳ Ｐゴシック"/>
        <family val="1"/>
        <charset val="128"/>
      </rPr>
      <t>54</t>
    </r>
    <r>
      <rPr>
        <sz val="9"/>
        <rFont val="明朝"/>
        <family val="1"/>
        <charset val="128"/>
      </rPr>
      <t xml:space="preserve">)
</t>
    </r>
    <r>
      <rPr>
        <sz val="9"/>
        <rFont val="ＭＳ Ｐゴシック"/>
        <family val="1"/>
        <charset val="128"/>
      </rPr>
      <t>20-2880</t>
    </r>
    <r>
      <rPr>
        <sz val="9"/>
        <rFont val="明朝"/>
        <family val="1"/>
        <charset val="128"/>
      </rPr>
      <t xml:space="preserve">
</t>
    </r>
    <phoneticPr fontId="3"/>
  </si>
  <si>
    <t>特定非営利活動法人みつわ</t>
    <rPh sb="0" eb="9">
      <t>トクテイヒエイリカツドウホウジン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</si>
</sst>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1"/>
      <charset val="128"/>
    </font>
    <font>
      <sz val="9"/>
      <name val="游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8" fontId="11" fillId="2" borderId="4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5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49" fontId="0" fillId="0" borderId="6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49" fontId="0" fillId="3" borderId="1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38" fontId="0" fillId="3" borderId="7" xfId="1" applyFont="1" applyFill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top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1"/>
  <sheetViews>
    <sheetView showGridLines="0" showZeros="0" tabSelected="1" view="pageLayout" zoomScaleNormal="90" workbookViewId="0">
      <selection activeCell="B1" sqref="B1"/>
    </sheetView>
  </sheetViews>
  <sheetFormatPr defaultRowHeight="14.25" outlineLevelRow="1"/>
  <cols>
    <col min="1" max="1" width="3.625" style="49" customWidth="1"/>
    <col min="2" max="2" width="4.75" style="50" customWidth="1"/>
    <col min="3" max="3" width="23.875" style="3" customWidth="1"/>
    <col min="4" max="4" width="23.875" customWidth="1"/>
    <col min="5" max="5" width="9.125" style="4" customWidth="1"/>
    <col min="6" max="6" width="7.625" style="5" customWidth="1"/>
    <col min="7" max="7" width="10.375" style="5" customWidth="1"/>
    <col min="8" max="8" width="17.625" customWidth="1"/>
    <col min="9" max="10" width="8.625" style="4" customWidth="1"/>
    <col min="11" max="11" width="4.375" customWidth="1"/>
    <col min="12" max="12" width="8.75" style="5" customWidth="1"/>
    <col min="13" max="13" width="9" customWidth="1"/>
  </cols>
  <sheetData>
    <row r="1" spans="1:12" ht="26.25" customHeight="1">
      <c r="A1" s="1" t="s">
        <v>0</v>
      </c>
      <c r="B1" s="2"/>
    </row>
    <row r="2" spans="1:12" hidden="1" outlineLevel="1">
      <c r="A2" s="6"/>
      <c r="B2" s="7"/>
    </row>
    <row r="3" spans="1:12" hidden="1" outlineLevel="1">
      <c r="A3" s="8" t="s">
        <v>1</v>
      </c>
      <c r="B3" s="9"/>
    </row>
    <row r="4" spans="1:12" hidden="1" outlineLevel="1">
      <c r="A4" s="10" t="s">
        <v>2</v>
      </c>
      <c r="B4" s="11"/>
    </row>
    <row r="5" spans="1:12" hidden="1" collapsed="1">
      <c r="A5" s="8"/>
      <c r="B5" s="9"/>
    </row>
    <row r="6" spans="1:12" hidden="1">
      <c r="A6" s="12"/>
      <c r="B6" s="13"/>
      <c r="H6" s="14"/>
      <c r="I6" s="15"/>
      <c r="J6" s="15"/>
      <c r="K6" s="16"/>
      <c r="L6" s="17"/>
    </row>
    <row r="7" spans="1:12" ht="36" customHeight="1">
      <c r="A7" s="12"/>
      <c r="B7" s="13"/>
      <c r="H7" s="14"/>
      <c r="I7" s="15"/>
      <c r="J7" s="15"/>
      <c r="K7" s="16"/>
      <c r="L7" s="17"/>
    </row>
    <row r="8" spans="1:12" ht="36" customHeight="1">
      <c r="A8" s="12"/>
      <c r="B8" s="19"/>
      <c r="E8" s="20" t="s">
        <v>3</v>
      </c>
      <c r="F8" s="21" t="s">
        <v>4</v>
      </c>
      <c r="G8"/>
      <c r="H8" s="15"/>
      <c r="I8" s="15"/>
      <c r="J8" s="16"/>
      <c r="K8" s="17"/>
      <c r="L8" s="18"/>
    </row>
    <row r="9" spans="1:12" ht="36" customHeight="1">
      <c r="A9" s="12"/>
      <c r="B9" s="51" t="s">
        <v>5</v>
      </c>
      <c r="C9" s="52"/>
      <c r="D9" s="53"/>
      <c r="E9" s="22">
        <f>SUM(E10:E12)</f>
        <v>8</v>
      </c>
      <c r="F9" s="22">
        <f>SUM(F10:F12)</f>
        <v>87</v>
      </c>
      <c r="G9" s="15"/>
      <c r="H9" s="15"/>
      <c r="I9" s="16"/>
      <c r="J9" s="17"/>
      <c r="K9" s="18"/>
      <c r="L9"/>
    </row>
    <row r="10" spans="1:12" ht="36" customHeight="1">
      <c r="A10" s="12"/>
      <c r="B10" s="19"/>
      <c r="C10" s="23" t="s">
        <v>6</v>
      </c>
      <c r="D10" s="24"/>
      <c r="E10" s="25">
        <f>COUNTIF(L:L,"介護付")</f>
        <v>0</v>
      </c>
      <c r="F10" s="25">
        <f>SUMIF(L:L,"介護付",K:K)</f>
        <v>0</v>
      </c>
      <c r="G10" s="15"/>
      <c r="H10" s="15"/>
      <c r="I10" s="16"/>
      <c r="J10" s="17"/>
      <c r="K10" s="18"/>
      <c r="L10"/>
    </row>
    <row r="11" spans="1:12" ht="36" customHeight="1">
      <c r="A11" s="12"/>
      <c r="B11" s="19"/>
      <c r="C11" s="23" t="s">
        <v>7</v>
      </c>
      <c r="D11" s="24"/>
      <c r="E11" s="25">
        <f>COUNTIF(L:L,"住宅型")</f>
        <v>8</v>
      </c>
      <c r="F11" s="26">
        <f>SUMIF(L:L,"住宅型",K:K)</f>
        <v>87</v>
      </c>
      <c r="G11" s="15"/>
      <c r="H11" s="15"/>
      <c r="I11" s="16"/>
      <c r="J11" s="17"/>
      <c r="K11" s="18"/>
      <c r="L11"/>
    </row>
    <row r="12" spans="1:12" ht="36" customHeight="1">
      <c r="A12" s="12"/>
      <c r="B12" s="19"/>
      <c r="C12" s="23" t="s">
        <v>8</v>
      </c>
      <c r="D12" s="24"/>
      <c r="E12" s="25">
        <f>COUNTIF(L:L,"健康型")</f>
        <v>0</v>
      </c>
      <c r="F12" s="26">
        <f>SUMIF(L:L,"健康型",K:K)</f>
        <v>0</v>
      </c>
      <c r="G12" s="15"/>
      <c r="H12" s="15"/>
      <c r="I12" s="16"/>
      <c r="J12" s="17"/>
      <c r="K12" s="18"/>
      <c r="L12"/>
    </row>
    <row r="13" spans="1:12" ht="36" customHeight="1">
      <c r="A13" s="12"/>
      <c r="B13" s="27"/>
      <c r="C13" s="24"/>
      <c r="D13" s="28"/>
      <c r="E13" s="29"/>
      <c r="F13" s="29"/>
      <c r="G13" s="15"/>
      <c r="H13" s="15"/>
      <c r="I13" s="16"/>
      <c r="J13" s="17"/>
      <c r="K13" s="18"/>
      <c r="L13"/>
    </row>
    <row r="14" spans="1:12" ht="36" customHeight="1">
      <c r="A14" s="12"/>
      <c r="B14" s="30" t="s">
        <v>9</v>
      </c>
      <c r="C14" s="31"/>
      <c r="D14" s="31"/>
      <c r="E14" s="32">
        <f>E9</f>
        <v>8</v>
      </c>
      <c r="F14" s="32">
        <f>F9</f>
        <v>87</v>
      </c>
      <c r="G14" s="15"/>
      <c r="H14" s="15"/>
      <c r="I14" s="16"/>
      <c r="J14" s="17"/>
      <c r="K14" s="18"/>
      <c r="L14"/>
    </row>
    <row r="15" spans="1:12" ht="36" customHeight="1">
      <c r="A15" s="12"/>
      <c r="B15" s="13"/>
      <c r="E15" s="33"/>
      <c r="F15" s="34"/>
      <c r="G15" s="14"/>
      <c r="H15" s="15"/>
      <c r="I15" s="15"/>
      <c r="J15" s="16"/>
      <c r="K15" s="17"/>
      <c r="L15" s="18"/>
    </row>
    <row r="16" spans="1:12" ht="36" customHeight="1">
      <c r="A16" s="12"/>
      <c r="B16" s="13"/>
      <c r="E16" s="33"/>
      <c r="F16" s="34"/>
      <c r="H16" s="14"/>
      <c r="I16" s="15"/>
      <c r="J16" s="15"/>
      <c r="K16" s="16"/>
      <c r="L16" s="17"/>
    </row>
    <row r="17" spans="1:12" ht="36" customHeight="1">
      <c r="A17" s="12"/>
      <c r="B17" s="13"/>
      <c r="E17" s="33"/>
      <c r="F17" s="34"/>
      <c r="H17" s="14"/>
      <c r="I17" s="15"/>
      <c r="J17" s="15"/>
      <c r="K17" s="16"/>
      <c r="L17" s="17"/>
    </row>
    <row r="18" spans="1:12" ht="36" customHeight="1">
      <c r="A18" s="12"/>
      <c r="B18" s="13"/>
      <c r="E18" s="33"/>
      <c r="F18" s="34"/>
      <c r="H18" s="14"/>
      <c r="I18" s="15"/>
      <c r="J18" s="15"/>
      <c r="K18" s="16"/>
      <c r="L18" s="17"/>
    </row>
    <row r="19" spans="1:12" ht="36" customHeight="1">
      <c r="A19" s="12"/>
      <c r="B19" s="13"/>
      <c r="H19" s="14"/>
      <c r="I19" s="15"/>
      <c r="J19" s="15"/>
      <c r="K19" s="16"/>
      <c r="L19" s="17"/>
    </row>
    <row r="20" spans="1:12" ht="36" customHeight="1">
      <c r="A20" s="12"/>
      <c r="B20" s="13"/>
      <c r="H20" s="14"/>
      <c r="I20" s="15"/>
      <c r="J20" s="15"/>
      <c r="K20" s="16"/>
      <c r="L20" s="17"/>
    </row>
    <row r="21" spans="1:12" ht="36" customHeight="1">
      <c r="A21" s="12"/>
      <c r="B21" s="13"/>
      <c r="H21" s="14"/>
      <c r="I21" s="15"/>
      <c r="J21" s="15"/>
      <c r="K21" s="16"/>
      <c r="L21" s="17"/>
    </row>
    <row r="22" spans="1:12" ht="36" customHeight="1">
      <c r="A22" s="35"/>
      <c r="B22" s="13"/>
      <c r="H22" s="14"/>
      <c r="I22" s="15"/>
      <c r="J22" s="15"/>
      <c r="K22" s="16"/>
      <c r="L22" s="17"/>
    </row>
    <row r="23" spans="1:12" s="5" customFormat="1" ht="36" customHeight="1">
      <c r="A23" s="36"/>
      <c r="B23" s="37" t="s">
        <v>10</v>
      </c>
      <c r="C23" s="38" t="s">
        <v>11</v>
      </c>
      <c r="D23" s="39" t="s">
        <v>12</v>
      </c>
      <c r="E23" s="40" t="s">
        <v>13</v>
      </c>
      <c r="F23" s="39" t="s">
        <v>14</v>
      </c>
      <c r="G23" s="39" t="s">
        <v>15</v>
      </c>
      <c r="H23" s="39" t="s">
        <v>16</v>
      </c>
      <c r="I23" s="40" t="s">
        <v>17</v>
      </c>
      <c r="J23" s="40" t="s">
        <v>18</v>
      </c>
      <c r="K23" s="39" t="s">
        <v>19</v>
      </c>
      <c r="L23" s="39" t="s">
        <v>20</v>
      </c>
    </row>
    <row r="24" spans="1:12" ht="56.85" customHeight="1">
      <c r="A24" s="41">
        <v>1</v>
      </c>
      <c r="B24" s="41">
        <v>0</v>
      </c>
      <c r="C24" s="42" t="s">
        <v>21</v>
      </c>
      <c r="D24" s="43" t="s">
        <v>22</v>
      </c>
      <c r="E24" s="44">
        <v>0</v>
      </c>
      <c r="F24" s="45">
        <v>0</v>
      </c>
      <c r="G24" s="46" t="s">
        <v>23</v>
      </c>
      <c r="H24" s="43" t="s">
        <v>24</v>
      </c>
      <c r="I24" s="47">
        <v>41730</v>
      </c>
      <c r="J24" s="47">
        <v>43191</v>
      </c>
      <c r="K24" s="48">
        <v>28</v>
      </c>
      <c r="L24" s="46" t="s">
        <v>25</v>
      </c>
    </row>
    <row r="25" spans="1:12" ht="56.85" customHeight="1">
      <c r="A25" s="41">
        <v>2</v>
      </c>
      <c r="B25" s="41">
        <v>0</v>
      </c>
      <c r="C25" s="42" t="s">
        <v>26</v>
      </c>
      <c r="D25" s="43" t="s">
        <v>27</v>
      </c>
      <c r="E25" s="44"/>
      <c r="F25" s="45"/>
      <c r="G25" s="46" t="s">
        <v>31</v>
      </c>
      <c r="H25" s="43" t="s">
        <v>28</v>
      </c>
      <c r="I25" s="47">
        <v>40027</v>
      </c>
      <c r="J25" s="47">
        <v>43279</v>
      </c>
      <c r="K25" s="48">
        <v>10</v>
      </c>
      <c r="L25" s="46" t="s">
        <v>25</v>
      </c>
    </row>
    <row r="26" spans="1:12" ht="56.85" customHeight="1">
      <c r="A26" s="41">
        <v>3</v>
      </c>
      <c r="B26" s="41">
        <v>0</v>
      </c>
      <c r="C26" s="42" t="s">
        <v>29</v>
      </c>
      <c r="D26" s="43" t="s">
        <v>30</v>
      </c>
      <c r="E26" s="44"/>
      <c r="F26" s="45"/>
      <c r="G26" s="46" t="s">
        <v>32</v>
      </c>
      <c r="H26" s="43" t="s">
        <v>28</v>
      </c>
      <c r="I26" s="47">
        <v>42248</v>
      </c>
      <c r="J26" s="47">
        <v>43279</v>
      </c>
      <c r="K26" s="48">
        <v>5</v>
      </c>
      <c r="L26" s="46" t="s">
        <v>25</v>
      </c>
    </row>
    <row r="27" spans="1:12" ht="56.1" customHeight="1">
      <c r="A27" s="41">
        <v>4</v>
      </c>
      <c r="B27" s="41">
        <v>0</v>
      </c>
      <c r="C27" s="42" t="s">
        <v>33</v>
      </c>
      <c r="D27" s="43" t="s">
        <v>36</v>
      </c>
      <c r="E27" s="44"/>
      <c r="F27" s="45"/>
      <c r="G27" s="46" t="s">
        <v>34</v>
      </c>
      <c r="H27" s="43" t="s">
        <v>35</v>
      </c>
      <c r="I27" s="47">
        <v>41365</v>
      </c>
      <c r="J27" s="47">
        <v>44077</v>
      </c>
      <c r="K27" s="48">
        <v>10</v>
      </c>
      <c r="L27" s="46" t="s">
        <v>25</v>
      </c>
    </row>
    <row r="28" spans="1:12" ht="56.1" customHeight="1">
      <c r="A28" s="41">
        <v>5</v>
      </c>
      <c r="B28" s="41">
        <v>0</v>
      </c>
      <c r="C28" s="42" t="s">
        <v>37</v>
      </c>
      <c r="D28" s="43" t="s">
        <v>38</v>
      </c>
      <c r="E28" s="44"/>
      <c r="F28" s="45"/>
      <c r="G28" s="46" t="s">
        <v>34</v>
      </c>
      <c r="H28" s="43" t="s">
        <v>35</v>
      </c>
      <c r="I28" s="47">
        <v>42095</v>
      </c>
      <c r="J28" s="47">
        <v>44077</v>
      </c>
      <c r="K28" s="48">
        <v>10</v>
      </c>
      <c r="L28" s="46" t="s">
        <v>25</v>
      </c>
    </row>
    <row r="29" spans="1:12" ht="56.1" customHeight="1">
      <c r="A29" s="41">
        <v>6</v>
      </c>
      <c r="B29" s="41">
        <v>0</v>
      </c>
      <c r="C29" s="42" t="s">
        <v>39</v>
      </c>
      <c r="D29" s="43" t="s">
        <v>40</v>
      </c>
      <c r="E29" s="44"/>
      <c r="F29" s="45"/>
      <c r="G29" s="46" t="s">
        <v>45</v>
      </c>
      <c r="H29" s="43" t="s">
        <v>49</v>
      </c>
      <c r="I29" s="47">
        <v>38657</v>
      </c>
      <c r="J29" s="47">
        <v>44105</v>
      </c>
      <c r="K29" s="48">
        <v>6</v>
      </c>
      <c r="L29" s="46" t="s">
        <v>25</v>
      </c>
    </row>
    <row r="30" spans="1:12" ht="56.1" customHeight="1">
      <c r="A30" s="41">
        <v>7</v>
      </c>
      <c r="B30" s="41">
        <v>0</v>
      </c>
      <c r="C30" s="42" t="s">
        <v>41</v>
      </c>
      <c r="D30" s="43" t="s">
        <v>42</v>
      </c>
      <c r="E30" s="44"/>
      <c r="F30" s="45"/>
      <c r="G30" s="46" t="s">
        <v>43</v>
      </c>
      <c r="H30" s="43" t="s">
        <v>44</v>
      </c>
      <c r="I30" s="47">
        <v>41365</v>
      </c>
      <c r="J30" s="47">
        <v>44105</v>
      </c>
      <c r="K30" s="48">
        <v>12</v>
      </c>
      <c r="L30" s="46" t="s">
        <v>25</v>
      </c>
    </row>
    <row r="31" spans="1:12" ht="56.1" customHeight="1">
      <c r="A31" s="41">
        <v>8</v>
      </c>
      <c r="B31" s="41">
        <v>0</v>
      </c>
      <c r="C31" s="42" t="s">
        <v>46</v>
      </c>
      <c r="D31" s="43" t="s">
        <v>47</v>
      </c>
      <c r="E31" s="44"/>
      <c r="F31" s="45"/>
      <c r="G31" s="46" t="s">
        <v>48</v>
      </c>
      <c r="H31" s="43" t="s">
        <v>44</v>
      </c>
      <c r="I31" s="47">
        <v>39083</v>
      </c>
      <c r="J31" s="47">
        <v>44105</v>
      </c>
      <c r="K31" s="48">
        <v>6</v>
      </c>
      <c r="L31" s="46" t="s">
        <v>25</v>
      </c>
    </row>
  </sheetData>
  <autoFilter ref="A23:L24" xr:uid="{00000000-0009-0000-0000-000000000000}"/>
  <mergeCells count="1">
    <mergeCell ref="B9:D9"/>
  </mergeCells>
  <phoneticPr fontId="3"/>
  <printOptions horizontalCentered="1"/>
  <pageMargins left="0.19685039370078741" right="0.19685039370078741" top="0.74803149606299213" bottom="0.35433070866141736" header="0.43307086614173229" footer="0.15748031496062992"/>
  <pageSetup paperSize="9" orientation="landscape" r:id="rId1"/>
  <headerFooter alignWithMargins="0">
    <oddHeader>&amp;R令和２年10月1日現在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（公表用）</vt:lpstr>
      <vt:lpstr>'（公表用）'!Print_Titles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良知　南美（長寿社会課）</dc:creator>
  <cp:lastModifiedBy>細山田　明佳（長寿社会課）</cp:lastModifiedBy>
  <cp:lastPrinted>2019-10-02T08:06:40Z</cp:lastPrinted>
  <dcterms:created xsi:type="dcterms:W3CDTF">2018-03-28T13:22:05Z</dcterms:created>
  <dcterms:modified xsi:type="dcterms:W3CDTF">2020-10-08T01:22:38Z</dcterms:modified>
</cp:coreProperties>
</file>